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1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2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3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4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5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36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37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38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39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40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41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42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43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44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45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46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47.xml" ContentType="application/vnd.openxmlformats-officedocument.drawing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8ACF5198-A0BB-45B5-B2B2-54349AEEDAD2}" xr6:coauthVersionLast="47" xr6:coauthVersionMax="47" xr10:uidLastSave="{00000000-0000-0000-0000-000000000000}"/>
  <bookViews>
    <workbookView xWindow="57480" yWindow="-120" windowWidth="51840" windowHeight="21120" tabRatio="746" firstSheet="38" activeTab="47" xr2:uid="{1C09CCFF-0B27-4A10-912F-66BA333F54C8}"/>
  </bookViews>
  <sheets>
    <sheet name="Notes" sheetId="2" r:id="rId1"/>
    <sheet name="IMR-Колвер-Бриньоли" sheetId="53" r:id="rId2"/>
    <sheet name="L5-Колвер" sheetId="54" r:id="rId3"/>
    <sheet name="Бриньоли-1993" sheetId="47" r:id="rId4"/>
    <sheet name="Бриньоли-1993-годовые" sheetId="48" r:id="rId5"/>
    <sheet name="Все страны-Колвер-Ротман" sheetId="1" r:id="rId6"/>
    <sheet name="Все годичные" sheetId="4" r:id="rId7"/>
    <sheet name="Аргентина-Бриньоли" sheetId="23" r:id="rId8"/>
    <sheet name="Аргентина-Колвер" sheetId="14" r:id="rId9"/>
    <sheet name="Аргентина-Ротман" sheetId="15" r:id="rId10"/>
    <sheet name="Боливия-Колвер" sheetId="21" r:id="rId11"/>
    <sheet name="Боливия-WPP" sheetId="30" r:id="rId12"/>
    <sheet name="Бразилия" sheetId="3" r:id="rId13"/>
    <sheet name="Венесуэла-Колвер" sheetId="5" r:id="rId14"/>
    <sheet name="Венесуэла-Бриньоли" sheetId="24" r:id="rId15"/>
    <sheet name="Гватемала-Бриньоли" sheetId="42" r:id="rId16"/>
    <sheet name="Гватемала-Колвер" sheetId="7" r:id="rId17"/>
    <sheet name="Гватемала-Колвер-Бриньоли" sheetId="49" r:id="rId18"/>
    <sheet name="Гватемала-Колвер-без-кризиса" sheetId="41" r:id="rId19"/>
    <sheet name="Гондурас-Бриньоли" sheetId="44" r:id="rId20"/>
    <sheet name="Гондурас-Колвер" sheetId="22" r:id="rId21"/>
    <sheet name="Гондурас-Колвер-правка" sheetId="32" r:id="rId22"/>
    <sheet name="Гондурас-Колвер-Бриньоли" sheetId="50" r:id="rId23"/>
    <sheet name="Доминиканская республика" sheetId="33" r:id="rId24"/>
    <sheet name="Колумбия" sheetId="8" r:id="rId25"/>
    <sheet name="Коста-Рика-Бриньоли-1993" sheetId="25" r:id="rId26"/>
    <sheet name="Коста-Рика-Бриньоли-2015" sheetId="46" r:id="rId27"/>
    <sheet name="Коста-Рика-Бриньоли-обе-Колвер" sheetId="51" r:id="rId28"/>
    <sheet name="Коста-Рика-Колвер" sheetId="6" r:id="rId29"/>
    <sheet name="Куба-все" sheetId="40" r:id="rId30"/>
    <sheet name="Куба-Бриньоли" sheetId="26" r:id="rId31"/>
    <sheet name="Мексика-все" sheetId="55" r:id="rId32"/>
    <sheet name="Куба-Колвер" sheetId="18" r:id="rId33"/>
    <sheet name="Мексика-Бриньоли-WPP" sheetId="29" r:id="rId34"/>
    <sheet name="Мексика-Бриньоли-WPP-реформа" sheetId="38" r:id="rId35"/>
    <sheet name="Мексика-Бриньоли-CONAPO" sheetId="34" r:id="rId36"/>
    <sheet name="Мексика-Бриньоли-CONAPO-реформа" sheetId="39" r:id="rId37"/>
    <sheet name="Мексика-Колвер-WPP" sheetId="19" r:id="rId38"/>
    <sheet name="Мексика-Колвер-WPP-реформа" sheetId="36" r:id="rId39"/>
    <sheet name="Мексика-Колвер-CONAPO" sheetId="35" r:id="rId40"/>
    <sheet name="Мексика-Колвер-CONAPO-реформа" sheetId="37" r:id="rId41"/>
    <sheet name="Никарагуа-Бриньоли" sheetId="45" r:id="rId42"/>
    <sheet name="Панама" sheetId="17" r:id="rId43"/>
    <sheet name="Парагвай" sheetId="10" r:id="rId44"/>
    <sheet name="Перу" sheetId="11" r:id="rId45"/>
    <sheet name="Сальвадор-Бриньоли" sheetId="43" r:id="rId46"/>
    <sheet name="Сальвадор-Колвер" sheetId="12" r:id="rId47"/>
    <sheet name="Сальвадор-Колвер-Бриньоли" sheetId="52" r:id="rId48"/>
    <sheet name="Уругвай-Бриньоли" sheetId="27" r:id="rId49"/>
    <sheet name="Уругвай-Ротман" sheetId="16" r:id="rId50"/>
    <sheet name="Уругвай-Митчел" sheetId="20" r:id="rId51"/>
    <sheet name="Чили-Бриньоли" sheetId="28" r:id="rId52"/>
    <sheet name="Чили-Колвер" sheetId="13" r:id="rId53"/>
    <sheet name="Эквадор" sheetId="9" r:id="rId54"/>
  </sheets>
  <definedNames>
    <definedName name="LIFT" localSheetId="21">'Гондурас-Колвер-правка'!$B$118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55" l="1"/>
  <c r="A6" i="55" s="1"/>
  <c r="A7" i="55" s="1"/>
  <c r="A8" i="55" s="1"/>
  <c r="A9" i="55" s="1"/>
  <c r="A10" i="55" s="1"/>
  <c r="A11" i="55" s="1"/>
  <c r="A12" i="55" s="1"/>
  <c r="A13" i="55" s="1"/>
  <c r="A14" i="55" s="1"/>
  <c r="A15" i="55" s="1"/>
  <c r="A16" i="55" s="1"/>
  <c r="A17" i="55" s="1"/>
  <c r="A18" i="55" s="1"/>
  <c r="A19" i="55" s="1"/>
  <c r="A20" i="55" s="1"/>
  <c r="A21" i="55" s="1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A58" i="55" s="1"/>
  <c r="A59" i="55" s="1"/>
  <c r="A60" i="55" s="1"/>
  <c r="A61" i="55" s="1"/>
  <c r="A62" i="55" s="1"/>
  <c r="A63" i="55" s="1"/>
  <c r="A64" i="55" s="1"/>
  <c r="A65" i="55" s="1"/>
  <c r="A66" i="55" s="1"/>
  <c r="A67" i="55" s="1"/>
  <c r="A68" i="55" s="1"/>
  <c r="A69" i="55" s="1"/>
  <c r="A70" i="55" s="1"/>
  <c r="A71" i="55" s="1"/>
  <c r="A72" i="55" s="1"/>
  <c r="A73" i="55" s="1"/>
  <c r="A74" i="55" s="1"/>
  <c r="A75" i="55" s="1"/>
  <c r="A76" i="55" s="1"/>
  <c r="A77" i="55" s="1"/>
  <c r="A78" i="55" s="1"/>
  <c r="A79" i="55" s="1"/>
  <c r="A80" i="55" s="1"/>
  <c r="A81" i="55" s="1"/>
  <c r="A82" i="55" s="1"/>
  <c r="A83" i="55" s="1"/>
  <c r="A84" i="55" s="1"/>
  <c r="A85" i="55" s="1"/>
  <c r="A86" i="55" s="1"/>
  <c r="A87" i="55" s="1"/>
  <c r="A88" i="55" s="1"/>
  <c r="A89" i="55" s="1"/>
  <c r="A90" i="55" s="1"/>
  <c r="A91" i="55" s="1"/>
  <c r="A92" i="55" s="1"/>
  <c r="A93" i="55" s="1"/>
  <c r="A94" i="55" s="1"/>
  <c r="A95" i="55" s="1"/>
  <c r="A96" i="55" s="1"/>
  <c r="A97" i="55" s="1"/>
  <c r="A98" i="55" s="1"/>
  <c r="A99" i="55" s="1"/>
  <c r="A100" i="55" s="1"/>
  <c r="A101" i="55" s="1"/>
  <c r="A102" i="55" s="1"/>
  <c r="A103" i="55" s="1"/>
  <c r="A104" i="55" s="1"/>
  <c r="A105" i="55" s="1"/>
  <c r="A106" i="55" s="1"/>
  <c r="A107" i="55" s="1"/>
  <c r="A108" i="55" s="1"/>
  <c r="A109" i="55" s="1"/>
  <c r="A110" i="55" s="1"/>
  <c r="A111" i="55" s="1"/>
  <c r="A112" i="55" s="1"/>
  <c r="A113" i="55" s="1"/>
  <c r="A114" i="55" s="1"/>
  <c r="A115" i="55" s="1"/>
  <c r="A116" i="55" s="1"/>
  <c r="A117" i="55" s="1"/>
  <c r="A118" i="55" s="1"/>
  <c r="A119" i="55" s="1"/>
  <c r="A120" i="55" s="1"/>
  <c r="A121" i="55" s="1"/>
  <c r="A122" i="55" s="1"/>
  <c r="A123" i="55" s="1"/>
  <c r="A124" i="55" s="1"/>
  <c r="A125" i="55" s="1"/>
  <c r="A126" i="55" s="1"/>
  <c r="A127" i="55" s="1"/>
  <c r="A128" i="55" s="1"/>
  <c r="A129" i="55" s="1"/>
  <c r="A130" i="55" s="1"/>
  <c r="A131" i="55" s="1"/>
  <c r="A132" i="55" s="1"/>
  <c r="I128" i="52"/>
  <c r="H128" i="52"/>
  <c r="J128" i="52" s="1"/>
  <c r="I127" i="52"/>
  <c r="H127" i="52"/>
  <c r="J127" i="52" s="1"/>
  <c r="I126" i="52"/>
  <c r="H126" i="52"/>
  <c r="J126" i="52" s="1"/>
  <c r="I125" i="52"/>
  <c r="H125" i="52"/>
  <c r="J125" i="52" s="1"/>
  <c r="I124" i="52"/>
  <c r="H124" i="52"/>
  <c r="J124" i="52" s="1"/>
  <c r="I123" i="52"/>
  <c r="H123" i="52"/>
  <c r="I122" i="52"/>
  <c r="H122" i="52"/>
  <c r="I121" i="52"/>
  <c r="H121" i="52"/>
  <c r="I120" i="52"/>
  <c r="H120" i="52"/>
  <c r="I119" i="52"/>
  <c r="H119" i="52"/>
  <c r="I118" i="52"/>
  <c r="H118" i="52"/>
  <c r="I117" i="52"/>
  <c r="H117" i="52"/>
  <c r="J117" i="52" s="1"/>
  <c r="I116" i="52"/>
  <c r="H116" i="52"/>
  <c r="J116" i="52" s="1"/>
  <c r="I115" i="52"/>
  <c r="H115" i="52"/>
  <c r="J115" i="52" s="1"/>
  <c r="I114" i="52"/>
  <c r="H114" i="52"/>
  <c r="I113" i="52"/>
  <c r="H113" i="52"/>
  <c r="J113" i="52" s="1"/>
  <c r="I112" i="52"/>
  <c r="H112" i="52"/>
  <c r="J112" i="52" s="1"/>
  <c r="I111" i="52"/>
  <c r="H111" i="52"/>
  <c r="I110" i="52"/>
  <c r="H110" i="52"/>
  <c r="J110" i="52" s="1"/>
  <c r="I109" i="52"/>
  <c r="H109" i="52"/>
  <c r="J109" i="52" s="1"/>
  <c r="I108" i="52"/>
  <c r="H108" i="52"/>
  <c r="J108" i="52" s="1"/>
  <c r="I107" i="52"/>
  <c r="H107" i="52"/>
  <c r="I106" i="52"/>
  <c r="H106" i="52"/>
  <c r="I105" i="52"/>
  <c r="H105" i="52"/>
  <c r="I104" i="52"/>
  <c r="H104" i="52"/>
  <c r="I103" i="52"/>
  <c r="H103" i="52"/>
  <c r="I102" i="52"/>
  <c r="H102" i="52"/>
  <c r="I101" i="52"/>
  <c r="H101" i="52"/>
  <c r="J101" i="52" s="1"/>
  <c r="I100" i="52"/>
  <c r="H100" i="52"/>
  <c r="J100" i="52" s="1"/>
  <c r="I99" i="52"/>
  <c r="H99" i="52"/>
  <c r="J99" i="52" s="1"/>
  <c r="I98" i="52"/>
  <c r="H98" i="52"/>
  <c r="I97" i="52"/>
  <c r="H97" i="52"/>
  <c r="J97" i="52" s="1"/>
  <c r="I96" i="52"/>
  <c r="H96" i="52"/>
  <c r="J96" i="52" s="1"/>
  <c r="I95" i="52"/>
  <c r="H95" i="52"/>
  <c r="I94" i="52"/>
  <c r="H94" i="52"/>
  <c r="J94" i="52" s="1"/>
  <c r="I93" i="52"/>
  <c r="H93" i="52"/>
  <c r="J93" i="52" s="1"/>
  <c r="I92" i="52"/>
  <c r="H92" i="52"/>
  <c r="J92" i="52" s="1"/>
  <c r="I91" i="52"/>
  <c r="H91" i="52"/>
  <c r="I90" i="52"/>
  <c r="H90" i="52"/>
  <c r="I89" i="52"/>
  <c r="H89" i="52"/>
  <c r="I88" i="52"/>
  <c r="H88" i="52"/>
  <c r="I87" i="52"/>
  <c r="H87" i="52"/>
  <c r="I86" i="52"/>
  <c r="H86" i="52"/>
  <c r="I85" i="52"/>
  <c r="H85" i="52"/>
  <c r="J85" i="52" s="1"/>
  <c r="I84" i="52"/>
  <c r="H84" i="52"/>
  <c r="J84" i="52" s="1"/>
  <c r="I83" i="52"/>
  <c r="H83" i="52"/>
  <c r="J83" i="52" s="1"/>
  <c r="I82" i="52"/>
  <c r="H82" i="52"/>
  <c r="I81" i="52"/>
  <c r="H81" i="52"/>
  <c r="J81" i="52" s="1"/>
  <c r="I80" i="52"/>
  <c r="H80" i="52"/>
  <c r="J80" i="52" s="1"/>
  <c r="I79" i="52"/>
  <c r="H79" i="52"/>
  <c r="I78" i="52"/>
  <c r="H78" i="52"/>
  <c r="I77" i="52"/>
  <c r="H77" i="52"/>
  <c r="J77" i="52" s="1"/>
  <c r="I76" i="52"/>
  <c r="H76" i="52"/>
  <c r="I75" i="52"/>
  <c r="H75" i="52"/>
  <c r="I74" i="52"/>
  <c r="H74" i="52"/>
  <c r="I73" i="52"/>
  <c r="H73" i="52"/>
  <c r="I72" i="52"/>
  <c r="H72" i="52"/>
  <c r="I71" i="52"/>
  <c r="H71" i="52"/>
  <c r="I70" i="52"/>
  <c r="H70" i="52"/>
  <c r="I69" i="52"/>
  <c r="H69" i="52"/>
  <c r="J69" i="52" s="1"/>
  <c r="I68" i="52"/>
  <c r="H68" i="52"/>
  <c r="J68" i="52" s="1"/>
  <c r="I67" i="52"/>
  <c r="H67" i="52"/>
  <c r="J67" i="52" s="1"/>
  <c r="I66" i="52"/>
  <c r="H66" i="52"/>
  <c r="I65" i="52"/>
  <c r="H65" i="52"/>
  <c r="J65" i="52" s="1"/>
  <c r="I64" i="52"/>
  <c r="H64" i="52"/>
  <c r="J64" i="52" s="1"/>
  <c r="I63" i="52"/>
  <c r="H63" i="52"/>
  <c r="I62" i="52"/>
  <c r="H62" i="52"/>
  <c r="J62" i="52" s="1"/>
  <c r="I61" i="52"/>
  <c r="H61" i="52"/>
  <c r="J61" i="52" s="1"/>
  <c r="I60" i="52"/>
  <c r="H60" i="52"/>
  <c r="I59" i="52"/>
  <c r="H59" i="52"/>
  <c r="I58" i="52"/>
  <c r="H58" i="52"/>
  <c r="I57" i="52"/>
  <c r="H57" i="52"/>
  <c r="I56" i="52"/>
  <c r="H56" i="52"/>
  <c r="I55" i="52"/>
  <c r="H55" i="52"/>
  <c r="J55" i="52" s="1"/>
  <c r="I54" i="52"/>
  <c r="H54" i="52"/>
  <c r="J54" i="52" s="1"/>
  <c r="I53" i="52"/>
  <c r="H53" i="52"/>
  <c r="J53" i="52" s="1"/>
  <c r="I52" i="52"/>
  <c r="H52" i="52"/>
  <c r="J52" i="52" s="1"/>
  <c r="I51" i="52"/>
  <c r="H51" i="52"/>
  <c r="J51" i="52" s="1"/>
  <c r="I50" i="52"/>
  <c r="H50" i="52"/>
  <c r="I49" i="52"/>
  <c r="H49" i="52"/>
  <c r="J49" i="52" s="1"/>
  <c r="I48" i="52"/>
  <c r="H48" i="52"/>
  <c r="J48" i="52" s="1"/>
  <c r="I47" i="52"/>
  <c r="H47" i="52"/>
  <c r="I46" i="52"/>
  <c r="H46" i="52"/>
  <c r="J46" i="52" s="1"/>
  <c r="I45" i="52"/>
  <c r="H45" i="52"/>
  <c r="J45" i="52" s="1"/>
  <c r="I44" i="52"/>
  <c r="H44" i="52"/>
  <c r="I43" i="52"/>
  <c r="H43" i="52"/>
  <c r="J43" i="52" s="1"/>
  <c r="I42" i="52"/>
  <c r="H42" i="52"/>
  <c r="I41" i="52"/>
  <c r="H41" i="52"/>
  <c r="I40" i="52"/>
  <c r="H40" i="52"/>
  <c r="I39" i="52"/>
  <c r="H39" i="52"/>
  <c r="J39" i="52" s="1"/>
  <c r="I38" i="52"/>
  <c r="H38" i="52"/>
  <c r="J38" i="52" s="1"/>
  <c r="I37" i="52"/>
  <c r="H37" i="52"/>
  <c r="J37" i="52" s="1"/>
  <c r="I36" i="52"/>
  <c r="H36" i="52"/>
  <c r="J36" i="52" s="1"/>
  <c r="I35" i="52"/>
  <c r="H35" i="52"/>
  <c r="J35" i="52" s="1"/>
  <c r="I34" i="52"/>
  <c r="H34" i="52"/>
  <c r="I33" i="52"/>
  <c r="H33" i="52"/>
  <c r="J33" i="52" s="1"/>
  <c r="I32" i="52"/>
  <c r="H32" i="52"/>
  <c r="J32" i="52" s="1"/>
  <c r="I31" i="52"/>
  <c r="H31" i="52"/>
  <c r="I30" i="52"/>
  <c r="H30" i="52"/>
  <c r="J30" i="52" s="1"/>
  <c r="I29" i="52"/>
  <c r="H29" i="52"/>
  <c r="J29" i="52" s="1"/>
  <c r="I28" i="52"/>
  <c r="H28" i="52"/>
  <c r="I27" i="52"/>
  <c r="H27" i="52"/>
  <c r="J27" i="52" s="1"/>
  <c r="I26" i="52"/>
  <c r="H26" i="52"/>
  <c r="I25" i="52"/>
  <c r="H25" i="52"/>
  <c r="I24" i="52"/>
  <c r="H24" i="52"/>
  <c r="I23" i="52"/>
  <c r="H23" i="52"/>
  <c r="I22" i="52"/>
  <c r="H22" i="52"/>
  <c r="J22" i="52" s="1"/>
  <c r="I21" i="52"/>
  <c r="H21" i="52"/>
  <c r="J21" i="52" s="1"/>
  <c r="I20" i="52"/>
  <c r="H20" i="52"/>
  <c r="J20" i="52" s="1"/>
  <c r="I19" i="52"/>
  <c r="H19" i="52"/>
  <c r="J19" i="52" s="1"/>
  <c r="I18" i="52"/>
  <c r="H18" i="52"/>
  <c r="I17" i="52"/>
  <c r="H17" i="52"/>
  <c r="J17" i="52" s="1"/>
  <c r="I16" i="52"/>
  <c r="H16" i="52"/>
  <c r="J16" i="52" s="1"/>
  <c r="I15" i="52"/>
  <c r="H15" i="52"/>
  <c r="I14" i="52"/>
  <c r="H14" i="52"/>
  <c r="J14" i="52" s="1"/>
  <c r="I13" i="52"/>
  <c r="H13" i="52"/>
  <c r="J13" i="52" s="1"/>
  <c r="I12" i="52"/>
  <c r="H12" i="52"/>
  <c r="I11" i="52"/>
  <c r="H11" i="52"/>
  <c r="J11" i="52" s="1"/>
  <c r="I10" i="52"/>
  <c r="H10" i="52"/>
  <c r="I9" i="52"/>
  <c r="H9" i="52"/>
  <c r="I8" i="52"/>
  <c r="H8" i="52"/>
  <c r="I7" i="52"/>
  <c r="H7" i="52"/>
  <c r="J7" i="52" s="1"/>
  <c r="I6" i="52"/>
  <c r="H6" i="52"/>
  <c r="J6" i="52" s="1"/>
  <c r="A6" i="52"/>
  <c r="G6" i="52" s="1"/>
  <c r="I5" i="52"/>
  <c r="H5" i="52"/>
  <c r="G5" i="52"/>
  <c r="L127" i="43"/>
  <c r="K127" i="43"/>
  <c r="M127" i="43" s="1"/>
  <c r="L126" i="43"/>
  <c r="K126" i="43"/>
  <c r="M126" i="43" s="1"/>
  <c r="L125" i="43"/>
  <c r="K125" i="43"/>
  <c r="M125" i="43" s="1"/>
  <c r="L124" i="43"/>
  <c r="K124" i="43"/>
  <c r="L123" i="43"/>
  <c r="K123" i="43"/>
  <c r="L122" i="43"/>
  <c r="K122" i="43"/>
  <c r="L121" i="43"/>
  <c r="K121" i="43"/>
  <c r="L120" i="43"/>
  <c r="K120" i="43"/>
  <c r="M120" i="43" s="1"/>
  <c r="L119" i="43"/>
  <c r="K119" i="43"/>
  <c r="L118" i="43"/>
  <c r="K118" i="43"/>
  <c r="M118" i="43" s="1"/>
  <c r="L117" i="43"/>
  <c r="K117" i="43"/>
  <c r="M117" i="43" s="1"/>
  <c r="L116" i="43"/>
  <c r="K116" i="43"/>
  <c r="M116" i="43" s="1"/>
  <c r="L115" i="43"/>
  <c r="K115" i="43"/>
  <c r="L114" i="43"/>
  <c r="K114" i="43"/>
  <c r="L113" i="43"/>
  <c r="K113" i="43"/>
  <c r="M113" i="43" s="1"/>
  <c r="L112" i="43"/>
  <c r="K112" i="43"/>
  <c r="L111" i="43"/>
  <c r="K111" i="43"/>
  <c r="M111" i="43" s="1"/>
  <c r="L110" i="43"/>
  <c r="K110" i="43"/>
  <c r="M110" i="43" s="1"/>
  <c r="L109" i="43"/>
  <c r="K109" i="43"/>
  <c r="M109" i="43" s="1"/>
  <c r="L108" i="43"/>
  <c r="K108" i="43"/>
  <c r="L107" i="43"/>
  <c r="K107" i="43"/>
  <c r="L106" i="43"/>
  <c r="K106" i="43"/>
  <c r="L105" i="43"/>
  <c r="K105" i="43"/>
  <c r="L104" i="43"/>
  <c r="K104" i="43"/>
  <c r="M104" i="43" s="1"/>
  <c r="L103" i="43"/>
  <c r="K103" i="43"/>
  <c r="L102" i="43"/>
  <c r="K102" i="43"/>
  <c r="M102" i="43" s="1"/>
  <c r="L101" i="43"/>
  <c r="K101" i="43"/>
  <c r="M101" i="43" s="1"/>
  <c r="L100" i="43"/>
  <c r="K100" i="43"/>
  <c r="M100" i="43" s="1"/>
  <c r="L99" i="43"/>
  <c r="K99" i="43"/>
  <c r="L98" i="43"/>
  <c r="K98" i="43"/>
  <c r="J98" i="43"/>
  <c r="L97" i="43"/>
  <c r="K97" i="43"/>
  <c r="M97" i="43" s="1"/>
  <c r="J97" i="43"/>
  <c r="L96" i="43"/>
  <c r="K96" i="43"/>
  <c r="J96" i="43"/>
  <c r="L95" i="43"/>
  <c r="K95" i="43"/>
  <c r="M95" i="43" s="1"/>
  <c r="J95" i="43"/>
  <c r="L94" i="43"/>
  <c r="K94" i="43"/>
  <c r="M94" i="43" s="1"/>
  <c r="J94" i="43"/>
  <c r="L93" i="43"/>
  <c r="K93" i="43"/>
  <c r="M93" i="43" s="1"/>
  <c r="J93" i="43"/>
  <c r="L92" i="43"/>
  <c r="K92" i="43"/>
  <c r="M92" i="43" s="1"/>
  <c r="J92" i="43"/>
  <c r="L91" i="43"/>
  <c r="K91" i="43"/>
  <c r="J91" i="43"/>
  <c r="L90" i="43"/>
  <c r="K90" i="43"/>
  <c r="J90" i="43"/>
  <c r="L89" i="43"/>
  <c r="K89" i="43"/>
  <c r="J89" i="43"/>
  <c r="L88" i="43"/>
  <c r="K88" i="43"/>
  <c r="M88" i="43" s="1"/>
  <c r="J88" i="43"/>
  <c r="L87" i="43"/>
  <c r="K87" i="43"/>
  <c r="M87" i="43" s="1"/>
  <c r="J87" i="43"/>
  <c r="L86" i="43"/>
  <c r="K86" i="43"/>
  <c r="M86" i="43" s="1"/>
  <c r="J86" i="43"/>
  <c r="L85" i="43"/>
  <c r="K85" i="43"/>
  <c r="M85" i="43" s="1"/>
  <c r="J85" i="43"/>
  <c r="L84" i="43"/>
  <c r="K84" i="43"/>
  <c r="M84" i="43" s="1"/>
  <c r="J84" i="43"/>
  <c r="L83" i="43"/>
  <c r="K83" i="43"/>
  <c r="J83" i="43"/>
  <c r="L82" i="43"/>
  <c r="K82" i="43"/>
  <c r="J82" i="43"/>
  <c r="L81" i="43"/>
  <c r="K81" i="43"/>
  <c r="M81" i="43" s="1"/>
  <c r="J81" i="43"/>
  <c r="L80" i="43"/>
  <c r="K80" i="43"/>
  <c r="J80" i="43"/>
  <c r="L79" i="43"/>
  <c r="K79" i="43"/>
  <c r="M79" i="43" s="1"/>
  <c r="J79" i="43"/>
  <c r="L78" i="43"/>
  <c r="K78" i="43"/>
  <c r="M78" i="43" s="1"/>
  <c r="J78" i="43"/>
  <c r="L77" i="43"/>
  <c r="K77" i="43"/>
  <c r="J77" i="43"/>
  <c r="L76" i="43"/>
  <c r="K76" i="43"/>
  <c r="M76" i="43" s="1"/>
  <c r="J76" i="43"/>
  <c r="L75" i="43"/>
  <c r="K75" i="43"/>
  <c r="J75" i="43"/>
  <c r="L74" i="43"/>
  <c r="K74" i="43"/>
  <c r="J74" i="43"/>
  <c r="L73" i="43"/>
  <c r="K73" i="43"/>
  <c r="J73" i="43"/>
  <c r="L72" i="43"/>
  <c r="K72" i="43"/>
  <c r="M72" i="43" s="1"/>
  <c r="J72" i="43"/>
  <c r="L71" i="43"/>
  <c r="K71" i="43"/>
  <c r="M71" i="43" s="1"/>
  <c r="J71" i="43"/>
  <c r="L70" i="43"/>
  <c r="K70" i="43"/>
  <c r="M70" i="43" s="1"/>
  <c r="J70" i="43"/>
  <c r="L69" i="43"/>
  <c r="K69" i="43"/>
  <c r="M69" i="43" s="1"/>
  <c r="J69" i="43"/>
  <c r="L68" i="43"/>
  <c r="K68" i="43"/>
  <c r="M68" i="43" s="1"/>
  <c r="J68" i="43"/>
  <c r="L67" i="43"/>
  <c r="K67" i="43"/>
  <c r="J67" i="43"/>
  <c r="L66" i="43"/>
  <c r="K66" i="43"/>
  <c r="M66" i="43" s="1"/>
  <c r="J66" i="43"/>
  <c r="L65" i="43"/>
  <c r="K65" i="43"/>
  <c r="M65" i="43" s="1"/>
  <c r="J65" i="43"/>
  <c r="L64" i="43"/>
  <c r="K64" i="43"/>
  <c r="J64" i="43"/>
  <c r="L63" i="43"/>
  <c r="K63" i="43"/>
  <c r="M63" i="43" s="1"/>
  <c r="J63" i="43"/>
  <c r="L62" i="43"/>
  <c r="K62" i="43"/>
  <c r="M62" i="43" s="1"/>
  <c r="J62" i="43"/>
  <c r="L61" i="43"/>
  <c r="K61" i="43"/>
  <c r="J61" i="43"/>
  <c r="L60" i="43"/>
  <c r="K60" i="43"/>
  <c r="J60" i="43"/>
  <c r="L59" i="43"/>
  <c r="K59" i="43"/>
  <c r="J59" i="43"/>
  <c r="L58" i="43"/>
  <c r="K58" i="43"/>
  <c r="J58" i="43"/>
  <c r="L57" i="43"/>
  <c r="K57" i="43"/>
  <c r="J57" i="43"/>
  <c r="L56" i="43"/>
  <c r="K56" i="43"/>
  <c r="M56" i="43" s="1"/>
  <c r="J56" i="43"/>
  <c r="L55" i="43"/>
  <c r="K55" i="43"/>
  <c r="M55" i="43" s="1"/>
  <c r="J55" i="43"/>
  <c r="L54" i="43"/>
  <c r="K54" i="43"/>
  <c r="M54" i="43" s="1"/>
  <c r="J54" i="43"/>
  <c r="L53" i="43"/>
  <c r="K53" i="43"/>
  <c r="M53" i="43" s="1"/>
  <c r="J53" i="43"/>
  <c r="L52" i="43"/>
  <c r="K52" i="43"/>
  <c r="M52" i="43" s="1"/>
  <c r="J52" i="43"/>
  <c r="L51" i="43"/>
  <c r="K51" i="43"/>
  <c r="J51" i="43"/>
  <c r="L50" i="43"/>
  <c r="K50" i="43"/>
  <c r="M50" i="43" s="1"/>
  <c r="J50" i="43"/>
  <c r="L49" i="43"/>
  <c r="K49" i="43"/>
  <c r="M49" i="43" s="1"/>
  <c r="J49" i="43"/>
  <c r="L48" i="43"/>
  <c r="K48" i="43"/>
  <c r="M48" i="43" s="1"/>
  <c r="J48" i="43"/>
  <c r="L47" i="43"/>
  <c r="K47" i="43"/>
  <c r="M47" i="43" s="1"/>
  <c r="J47" i="43"/>
  <c r="L46" i="43"/>
  <c r="K46" i="43"/>
  <c r="M46" i="43" s="1"/>
  <c r="J46" i="43"/>
  <c r="L45" i="43"/>
  <c r="K45" i="43"/>
  <c r="J45" i="43"/>
  <c r="L44" i="43"/>
  <c r="K44" i="43"/>
  <c r="M44" i="43" s="1"/>
  <c r="J44" i="43"/>
  <c r="L43" i="43"/>
  <c r="K43" i="43"/>
  <c r="J43" i="43"/>
  <c r="L42" i="43"/>
  <c r="K42" i="43"/>
  <c r="J42" i="43"/>
  <c r="L41" i="43"/>
  <c r="K41" i="43"/>
  <c r="J41" i="43"/>
  <c r="L40" i="43"/>
  <c r="K40" i="43"/>
  <c r="M40" i="43" s="1"/>
  <c r="J40" i="43"/>
  <c r="L39" i="43"/>
  <c r="K39" i="43"/>
  <c r="M39" i="43" s="1"/>
  <c r="J39" i="43"/>
  <c r="L38" i="43"/>
  <c r="K38" i="43"/>
  <c r="M38" i="43" s="1"/>
  <c r="J38" i="43"/>
  <c r="L37" i="43"/>
  <c r="K37" i="43"/>
  <c r="M37" i="43" s="1"/>
  <c r="J37" i="43"/>
  <c r="L36" i="43"/>
  <c r="K36" i="43"/>
  <c r="M36" i="43" s="1"/>
  <c r="J36" i="43"/>
  <c r="L35" i="43"/>
  <c r="K35" i="43"/>
  <c r="J35" i="43"/>
  <c r="L34" i="43"/>
  <c r="K34" i="43"/>
  <c r="M34" i="43" s="1"/>
  <c r="J34" i="43"/>
  <c r="L33" i="43"/>
  <c r="K33" i="43"/>
  <c r="M33" i="43" s="1"/>
  <c r="J33" i="43"/>
  <c r="L32" i="43"/>
  <c r="K32" i="43"/>
  <c r="M32" i="43" s="1"/>
  <c r="J32" i="43"/>
  <c r="L31" i="43"/>
  <c r="K31" i="43"/>
  <c r="M31" i="43" s="1"/>
  <c r="J31" i="43"/>
  <c r="L30" i="43"/>
  <c r="K30" i="43"/>
  <c r="M30" i="43" s="1"/>
  <c r="J30" i="43"/>
  <c r="L29" i="43"/>
  <c r="K29" i="43"/>
  <c r="J29" i="43"/>
  <c r="L28" i="43"/>
  <c r="K28" i="43"/>
  <c r="M28" i="43" s="1"/>
  <c r="J28" i="43"/>
  <c r="L27" i="43"/>
  <c r="K27" i="43"/>
  <c r="J27" i="43"/>
  <c r="L26" i="43"/>
  <c r="K26" i="43"/>
  <c r="M26" i="43" s="1"/>
  <c r="J26" i="43"/>
  <c r="L25" i="43"/>
  <c r="K25" i="43"/>
  <c r="J25" i="43"/>
  <c r="L24" i="43"/>
  <c r="K24" i="43"/>
  <c r="M24" i="43" s="1"/>
  <c r="J24" i="43"/>
  <c r="L23" i="43"/>
  <c r="K23" i="43"/>
  <c r="M23" i="43" s="1"/>
  <c r="J23" i="43"/>
  <c r="L22" i="43"/>
  <c r="K22" i="43"/>
  <c r="M22" i="43" s="1"/>
  <c r="J22" i="43"/>
  <c r="L21" i="43"/>
  <c r="K21" i="43"/>
  <c r="M21" i="43" s="1"/>
  <c r="J21" i="43"/>
  <c r="L20" i="43"/>
  <c r="K20" i="43"/>
  <c r="M20" i="43" s="1"/>
  <c r="J20" i="43"/>
  <c r="L19" i="43"/>
  <c r="K19" i="43"/>
  <c r="J19" i="43"/>
  <c r="L18" i="43"/>
  <c r="K18" i="43"/>
  <c r="M18" i="43" s="1"/>
  <c r="J18" i="43"/>
  <c r="L17" i="43"/>
  <c r="K17" i="43"/>
  <c r="M17" i="43" s="1"/>
  <c r="J17" i="43"/>
  <c r="L16" i="43"/>
  <c r="K16" i="43"/>
  <c r="J16" i="43"/>
  <c r="L15" i="43"/>
  <c r="K15" i="43"/>
  <c r="M15" i="43" s="1"/>
  <c r="J15" i="43"/>
  <c r="L14" i="43"/>
  <c r="K14" i="43"/>
  <c r="M14" i="43" s="1"/>
  <c r="J14" i="43"/>
  <c r="L13" i="43"/>
  <c r="K13" i="43"/>
  <c r="M13" i="43" s="1"/>
  <c r="J13" i="43"/>
  <c r="L12" i="43"/>
  <c r="K12" i="43"/>
  <c r="M12" i="43" s="1"/>
  <c r="J12" i="43"/>
  <c r="L11" i="43"/>
  <c r="K11" i="43"/>
  <c r="J11" i="43"/>
  <c r="L10" i="43"/>
  <c r="K10" i="43"/>
  <c r="M10" i="43" s="1"/>
  <c r="J10" i="43"/>
  <c r="L9" i="43"/>
  <c r="K9" i="43"/>
  <c r="J9" i="43"/>
  <c r="L8" i="43"/>
  <c r="K8" i="43"/>
  <c r="J8" i="43"/>
  <c r="L7" i="43"/>
  <c r="K7" i="43"/>
  <c r="M7" i="43" s="1"/>
  <c r="J7" i="43"/>
  <c r="L6" i="43"/>
  <c r="K6" i="43"/>
  <c r="M6" i="43" s="1"/>
  <c r="J6" i="43"/>
  <c r="L5" i="43"/>
  <c r="K5" i="43"/>
  <c r="M5" i="43" s="1"/>
  <c r="J5" i="43"/>
  <c r="L4" i="43"/>
  <c r="K4" i="43"/>
  <c r="M4" i="43" s="1"/>
  <c r="J4" i="43"/>
  <c r="L3" i="43"/>
  <c r="K3" i="43"/>
  <c r="J3" i="43"/>
  <c r="M103" i="43" l="1"/>
  <c r="M119" i="43"/>
  <c r="J70" i="52"/>
  <c r="J86" i="52"/>
  <c r="J102" i="52"/>
  <c r="J118" i="52"/>
  <c r="M82" i="43"/>
  <c r="M98" i="43"/>
  <c r="M114" i="43"/>
  <c r="M29" i="43"/>
  <c r="M45" i="43"/>
  <c r="M61" i="43"/>
  <c r="M77" i="43"/>
  <c r="J12" i="52"/>
  <c r="J28" i="52"/>
  <c r="J44" i="52"/>
  <c r="J60" i="52"/>
  <c r="J76" i="52"/>
  <c r="M8" i="43"/>
  <c r="J23" i="52"/>
  <c r="J71" i="52"/>
  <c r="J87" i="52"/>
  <c r="J103" i="52"/>
  <c r="J119" i="52"/>
  <c r="M3" i="43"/>
  <c r="M19" i="43"/>
  <c r="M35" i="43"/>
  <c r="M51" i="43"/>
  <c r="M67" i="43"/>
  <c r="M83" i="43"/>
  <c r="M99" i="43"/>
  <c r="M115" i="43"/>
  <c r="J18" i="52"/>
  <c r="J34" i="52"/>
  <c r="J50" i="52"/>
  <c r="J66" i="52"/>
  <c r="J82" i="52"/>
  <c r="J98" i="52"/>
  <c r="J114" i="52"/>
  <c r="M9" i="43"/>
  <c r="M25" i="43"/>
  <c r="M41" i="43"/>
  <c r="M57" i="43"/>
  <c r="M73" i="43"/>
  <c r="M89" i="43"/>
  <c r="M105" i="43"/>
  <c r="M121" i="43"/>
  <c r="J8" i="52"/>
  <c r="J24" i="52"/>
  <c r="J40" i="52"/>
  <c r="J56" i="52"/>
  <c r="J72" i="52"/>
  <c r="J88" i="52"/>
  <c r="J104" i="52"/>
  <c r="J120" i="52"/>
  <c r="J78" i="52"/>
  <c r="M42" i="43"/>
  <c r="M58" i="43"/>
  <c r="M74" i="43"/>
  <c r="M90" i="43"/>
  <c r="M106" i="43"/>
  <c r="M122" i="43"/>
  <c r="J9" i="52"/>
  <c r="J25" i="52"/>
  <c r="J41" i="52"/>
  <c r="J57" i="52"/>
  <c r="J73" i="52"/>
  <c r="J89" i="52"/>
  <c r="J105" i="52"/>
  <c r="J121" i="52"/>
  <c r="M16" i="43"/>
  <c r="M64" i="43"/>
  <c r="M80" i="43"/>
  <c r="M96" i="43"/>
  <c r="M112" i="43"/>
  <c r="J15" i="52"/>
  <c r="J31" i="52"/>
  <c r="J47" i="52"/>
  <c r="J63" i="52"/>
  <c r="J79" i="52"/>
  <c r="J95" i="52"/>
  <c r="J111" i="52"/>
  <c r="M11" i="43"/>
  <c r="M27" i="43"/>
  <c r="M43" i="43"/>
  <c r="M59" i="43"/>
  <c r="M75" i="43"/>
  <c r="M91" i="43"/>
  <c r="M107" i="43"/>
  <c r="M123" i="43"/>
  <c r="J10" i="52"/>
  <c r="J26" i="52"/>
  <c r="J42" i="52"/>
  <c r="J58" i="52"/>
  <c r="J74" i="52"/>
  <c r="J90" i="52"/>
  <c r="J106" i="52"/>
  <c r="J122" i="52"/>
  <c r="A7" i="52"/>
  <c r="M60" i="43"/>
  <c r="M108" i="43"/>
  <c r="M124" i="43"/>
  <c r="J59" i="52"/>
  <c r="J75" i="52"/>
  <c r="J91" i="52"/>
  <c r="J107" i="52"/>
  <c r="J123" i="52"/>
  <c r="J5" i="52"/>
  <c r="L93" i="45"/>
  <c r="K93" i="45"/>
  <c r="M93" i="45" s="1"/>
  <c r="L92" i="45"/>
  <c r="K92" i="45"/>
  <c r="L91" i="45"/>
  <c r="K91" i="45"/>
  <c r="L90" i="45"/>
  <c r="K90" i="45"/>
  <c r="M90" i="45" s="1"/>
  <c r="L89" i="45"/>
  <c r="K89" i="45"/>
  <c r="M89" i="45" s="1"/>
  <c r="L88" i="45"/>
  <c r="K88" i="45"/>
  <c r="M88" i="45" s="1"/>
  <c r="L87" i="45"/>
  <c r="K87" i="45"/>
  <c r="M87" i="45" s="1"/>
  <c r="L86" i="45"/>
  <c r="K86" i="45"/>
  <c r="M86" i="45" s="1"/>
  <c r="L85" i="45"/>
  <c r="K85" i="45"/>
  <c r="M85" i="45" s="1"/>
  <c r="L84" i="45"/>
  <c r="K84" i="45"/>
  <c r="L83" i="45"/>
  <c r="K83" i="45"/>
  <c r="M83" i="45" s="1"/>
  <c r="L82" i="45"/>
  <c r="K82" i="45"/>
  <c r="L81" i="45"/>
  <c r="K81" i="45"/>
  <c r="L80" i="45"/>
  <c r="K80" i="45"/>
  <c r="L79" i="45"/>
  <c r="K79" i="45"/>
  <c r="M79" i="45" s="1"/>
  <c r="L78" i="45"/>
  <c r="K78" i="45"/>
  <c r="L77" i="45"/>
  <c r="K77" i="45"/>
  <c r="M77" i="45" s="1"/>
  <c r="L76" i="45"/>
  <c r="K76" i="45"/>
  <c r="L75" i="45"/>
  <c r="K75" i="45"/>
  <c r="L74" i="45"/>
  <c r="K74" i="45"/>
  <c r="M74" i="45" s="1"/>
  <c r="L73" i="45"/>
  <c r="K73" i="45"/>
  <c r="M73" i="45" s="1"/>
  <c r="L72" i="45"/>
  <c r="K72" i="45"/>
  <c r="L71" i="45"/>
  <c r="K71" i="45"/>
  <c r="L70" i="45"/>
  <c r="K70" i="45"/>
  <c r="M70" i="45" s="1"/>
  <c r="L69" i="45"/>
  <c r="K69" i="45"/>
  <c r="L68" i="45"/>
  <c r="K68" i="45"/>
  <c r="L67" i="45"/>
  <c r="K67" i="45"/>
  <c r="M67" i="45" s="1"/>
  <c r="L66" i="45"/>
  <c r="K66" i="45"/>
  <c r="M66" i="45" s="1"/>
  <c r="L65" i="45"/>
  <c r="K65" i="45"/>
  <c r="M65" i="45" s="1"/>
  <c r="L64" i="45"/>
  <c r="K64" i="45"/>
  <c r="L63" i="45"/>
  <c r="K63" i="45"/>
  <c r="L62" i="45"/>
  <c r="K62" i="45"/>
  <c r="M62" i="45" s="1"/>
  <c r="L61" i="45"/>
  <c r="K61" i="45"/>
  <c r="L60" i="45"/>
  <c r="K60" i="45"/>
  <c r="M60" i="45" s="1"/>
  <c r="J60" i="45"/>
  <c r="L59" i="45"/>
  <c r="K59" i="45"/>
  <c r="J59" i="45"/>
  <c r="L58" i="45"/>
  <c r="K58" i="45"/>
  <c r="M58" i="45" s="1"/>
  <c r="J58" i="45"/>
  <c r="L57" i="45"/>
  <c r="K57" i="45"/>
  <c r="J57" i="45"/>
  <c r="L56" i="45"/>
  <c r="K56" i="45"/>
  <c r="M56" i="45" s="1"/>
  <c r="J56" i="45"/>
  <c r="L55" i="45"/>
  <c r="K55" i="45"/>
  <c r="J55" i="45"/>
  <c r="M54" i="45"/>
  <c r="L54" i="45"/>
  <c r="K54" i="45"/>
  <c r="J54" i="45"/>
  <c r="L53" i="45"/>
  <c r="K53" i="45"/>
  <c r="M53" i="45" s="1"/>
  <c r="J53" i="45"/>
  <c r="L52" i="45"/>
  <c r="K52" i="45"/>
  <c r="J52" i="45"/>
  <c r="L51" i="45"/>
  <c r="K51" i="45"/>
  <c r="M51" i="45" s="1"/>
  <c r="J51" i="45"/>
  <c r="L50" i="45"/>
  <c r="M50" i="45" s="1"/>
  <c r="K50" i="45"/>
  <c r="J50" i="45"/>
  <c r="L49" i="45"/>
  <c r="K49" i="45"/>
  <c r="J49" i="45"/>
  <c r="L48" i="45"/>
  <c r="K48" i="45"/>
  <c r="M48" i="45" s="1"/>
  <c r="J48" i="45"/>
  <c r="L47" i="45"/>
  <c r="K47" i="45"/>
  <c r="M47" i="45" s="1"/>
  <c r="J47" i="45"/>
  <c r="L46" i="45"/>
  <c r="K46" i="45"/>
  <c r="J46" i="45"/>
  <c r="L45" i="45"/>
  <c r="K45" i="45"/>
  <c r="J45" i="45"/>
  <c r="L44" i="45"/>
  <c r="K44" i="45"/>
  <c r="J44" i="45"/>
  <c r="L43" i="45"/>
  <c r="K43" i="45"/>
  <c r="M43" i="45" s="1"/>
  <c r="J43" i="45"/>
  <c r="L42" i="45"/>
  <c r="K42" i="45"/>
  <c r="J42" i="45"/>
  <c r="L41" i="45"/>
  <c r="K41" i="45"/>
  <c r="J41" i="45"/>
  <c r="L40" i="45"/>
  <c r="K40" i="45"/>
  <c r="J40" i="45"/>
  <c r="L39" i="45"/>
  <c r="K39" i="45"/>
  <c r="J39" i="45"/>
  <c r="L38" i="45"/>
  <c r="M38" i="45" s="1"/>
  <c r="K38" i="45"/>
  <c r="J38" i="45"/>
  <c r="L37" i="45"/>
  <c r="K37" i="45"/>
  <c r="M37" i="45" s="1"/>
  <c r="J37" i="45"/>
  <c r="L36" i="45"/>
  <c r="K36" i="45"/>
  <c r="J36" i="45"/>
  <c r="L35" i="45"/>
  <c r="K35" i="45"/>
  <c r="J35" i="45"/>
  <c r="M34" i="45"/>
  <c r="L34" i="45"/>
  <c r="K34" i="45"/>
  <c r="J34" i="45"/>
  <c r="L33" i="45"/>
  <c r="K33" i="45"/>
  <c r="J33" i="45"/>
  <c r="L32" i="45"/>
  <c r="K32" i="45"/>
  <c r="M32" i="45" s="1"/>
  <c r="J32" i="45"/>
  <c r="L31" i="45"/>
  <c r="K31" i="45"/>
  <c r="J31" i="45"/>
  <c r="L30" i="45"/>
  <c r="K30" i="45"/>
  <c r="M30" i="45" s="1"/>
  <c r="J30" i="45"/>
  <c r="L29" i="45"/>
  <c r="K29" i="45"/>
  <c r="M29" i="45" s="1"/>
  <c r="J29" i="45"/>
  <c r="L28" i="45"/>
  <c r="K28" i="45"/>
  <c r="J28" i="45"/>
  <c r="L27" i="45"/>
  <c r="K27" i="45"/>
  <c r="M27" i="45" s="1"/>
  <c r="J27" i="45"/>
  <c r="L26" i="45"/>
  <c r="M26" i="45" s="1"/>
  <c r="K26" i="45"/>
  <c r="J26" i="45"/>
  <c r="L25" i="45"/>
  <c r="K25" i="45"/>
  <c r="M25" i="45" s="1"/>
  <c r="J25" i="45"/>
  <c r="L24" i="45"/>
  <c r="K24" i="45"/>
  <c r="J24" i="45"/>
  <c r="L23" i="45"/>
  <c r="K23" i="45"/>
  <c r="J23" i="45"/>
  <c r="L22" i="45"/>
  <c r="K22" i="45"/>
  <c r="M22" i="45" s="1"/>
  <c r="J22" i="45"/>
  <c r="L21" i="45"/>
  <c r="K21" i="45"/>
  <c r="J21" i="45"/>
  <c r="L20" i="45"/>
  <c r="K20" i="45"/>
  <c r="M20" i="45" s="1"/>
  <c r="J20" i="45"/>
  <c r="L19" i="45"/>
  <c r="K19" i="45"/>
  <c r="M19" i="45" s="1"/>
  <c r="J19" i="45"/>
  <c r="L18" i="45"/>
  <c r="K18" i="45"/>
  <c r="M18" i="45" s="1"/>
  <c r="J18" i="45"/>
  <c r="L17" i="45"/>
  <c r="K17" i="45"/>
  <c r="M17" i="45" s="1"/>
  <c r="J17" i="45"/>
  <c r="L16" i="45"/>
  <c r="K16" i="45"/>
  <c r="M16" i="45" s="1"/>
  <c r="J16" i="45"/>
  <c r="L15" i="45"/>
  <c r="K15" i="45"/>
  <c r="M15" i="45" s="1"/>
  <c r="J15" i="45"/>
  <c r="L14" i="45"/>
  <c r="M14" i="45" s="1"/>
  <c r="K14" i="45"/>
  <c r="J14" i="45"/>
  <c r="L13" i="45"/>
  <c r="K13" i="45"/>
  <c r="J13" i="45"/>
  <c r="L12" i="45"/>
  <c r="K12" i="45"/>
  <c r="M12" i="45" s="1"/>
  <c r="J12" i="45"/>
  <c r="L11" i="45"/>
  <c r="K11" i="45"/>
  <c r="M11" i="45" s="1"/>
  <c r="J11" i="45"/>
  <c r="L10" i="45"/>
  <c r="K10" i="45"/>
  <c r="M10" i="45" s="1"/>
  <c r="J10" i="45"/>
  <c r="L9" i="45"/>
  <c r="K9" i="45"/>
  <c r="J9" i="45"/>
  <c r="L8" i="45"/>
  <c r="K8" i="45"/>
  <c r="J8" i="45"/>
  <c r="L7" i="45"/>
  <c r="K7" i="45"/>
  <c r="M7" i="45" s="1"/>
  <c r="J7" i="45"/>
  <c r="L6" i="45"/>
  <c r="K6" i="45"/>
  <c r="M6" i="45" s="1"/>
  <c r="J6" i="45"/>
  <c r="L5" i="45"/>
  <c r="K5" i="45"/>
  <c r="M5" i="45" s="1"/>
  <c r="J5" i="45"/>
  <c r="L4" i="45"/>
  <c r="K4" i="45"/>
  <c r="J4" i="45"/>
  <c r="M3" i="45"/>
  <c r="L3" i="45"/>
  <c r="K3" i="45"/>
  <c r="J3" i="45"/>
  <c r="L162" i="51"/>
  <c r="L161" i="51"/>
  <c r="L160" i="51"/>
  <c r="L159" i="51"/>
  <c r="L157" i="51"/>
  <c r="L154" i="51"/>
  <c r="L146" i="51"/>
  <c r="L145" i="51"/>
  <c r="L144" i="51"/>
  <c r="L143" i="51"/>
  <c r="L141" i="51"/>
  <c r="L138" i="51"/>
  <c r="L130" i="51"/>
  <c r="L128" i="51"/>
  <c r="L127" i="51"/>
  <c r="L125" i="51"/>
  <c r="L122" i="51"/>
  <c r="L114" i="51"/>
  <c r="L112" i="51"/>
  <c r="L111" i="51"/>
  <c r="L109" i="51"/>
  <c r="L106" i="51"/>
  <c r="L98" i="51"/>
  <c r="L96" i="51"/>
  <c r="L95" i="51"/>
  <c r="L93" i="51"/>
  <c r="L90" i="51"/>
  <c r="L82" i="51"/>
  <c r="L80" i="51"/>
  <c r="L79" i="51"/>
  <c r="L77" i="51"/>
  <c r="L74" i="51"/>
  <c r="L66" i="51"/>
  <c r="L64" i="51"/>
  <c r="L63" i="51"/>
  <c r="L61" i="51"/>
  <c r="L58" i="51"/>
  <c r="L50" i="51"/>
  <c r="L48" i="51"/>
  <c r="L47" i="51"/>
  <c r="L45" i="51"/>
  <c r="L42" i="51"/>
  <c r="L34" i="51"/>
  <c r="L32" i="51"/>
  <c r="L31" i="51"/>
  <c r="L29" i="51"/>
  <c r="L26" i="51"/>
  <c r="L17" i="51"/>
  <c r="L15" i="51"/>
  <c r="L13" i="51"/>
  <c r="K166" i="51"/>
  <c r="J166" i="51"/>
  <c r="L166" i="51" s="1"/>
  <c r="K165" i="51"/>
  <c r="J165" i="51"/>
  <c r="L165" i="51" s="1"/>
  <c r="K164" i="51"/>
  <c r="J164" i="51"/>
  <c r="L164" i="51" s="1"/>
  <c r="K163" i="51"/>
  <c r="J163" i="51"/>
  <c r="L163" i="51" s="1"/>
  <c r="K162" i="51"/>
  <c r="J162" i="51"/>
  <c r="K161" i="51"/>
  <c r="J161" i="51"/>
  <c r="K160" i="51"/>
  <c r="J160" i="51"/>
  <c r="K159" i="51"/>
  <c r="J159" i="51"/>
  <c r="K158" i="51"/>
  <c r="J158" i="51"/>
  <c r="L158" i="51" s="1"/>
  <c r="K157" i="51"/>
  <c r="J157" i="51"/>
  <c r="K156" i="51"/>
  <c r="J156" i="51"/>
  <c r="L156" i="51" s="1"/>
  <c r="K155" i="51"/>
  <c r="J155" i="51"/>
  <c r="L155" i="51" s="1"/>
  <c r="K154" i="51"/>
  <c r="J154" i="51"/>
  <c r="K153" i="51"/>
  <c r="J153" i="51"/>
  <c r="L153" i="51" s="1"/>
  <c r="K152" i="51"/>
  <c r="J152" i="51"/>
  <c r="L152" i="51" s="1"/>
  <c r="K151" i="51"/>
  <c r="J151" i="51"/>
  <c r="L151" i="51" s="1"/>
  <c r="K150" i="51"/>
  <c r="J150" i="51"/>
  <c r="L150" i="51" s="1"/>
  <c r="K149" i="51"/>
  <c r="J149" i="51"/>
  <c r="L149" i="51" s="1"/>
  <c r="K148" i="51"/>
  <c r="J148" i="51"/>
  <c r="L148" i="51" s="1"/>
  <c r="K147" i="51"/>
  <c r="J147" i="51"/>
  <c r="L147" i="51" s="1"/>
  <c r="K146" i="51"/>
  <c r="J146" i="51"/>
  <c r="K145" i="51"/>
  <c r="J145" i="51"/>
  <c r="K144" i="51"/>
  <c r="J144" i="51"/>
  <c r="K143" i="51"/>
  <c r="J143" i="51"/>
  <c r="K142" i="51"/>
  <c r="J142" i="51"/>
  <c r="L142" i="51" s="1"/>
  <c r="K141" i="51"/>
  <c r="J141" i="51"/>
  <c r="K140" i="51"/>
  <c r="J140" i="51"/>
  <c r="L140" i="51" s="1"/>
  <c r="K139" i="51"/>
  <c r="J139" i="51"/>
  <c r="L139" i="51" s="1"/>
  <c r="K138" i="51"/>
  <c r="J138" i="51"/>
  <c r="K137" i="51"/>
  <c r="J137" i="51"/>
  <c r="L137" i="51" s="1"/>
  <c r="K136" i="51"/>
  <c r="J136" i="51"/>
  <c r="L136" i="51" s="1"/>
  <c r="K135" i="51"/>
  <c r="J135" i="51"/>
  <c r="L135" i="51" s="1"/>
  <c r="K134" i="51"/>
  <c r="J134" i="51"/>
  <c r="L134" i="51" s="1"/>
  <c r="K133" i="51"/>
  <c r="J133" i="51"/>
  <c r="L133" i="51" s="1"/>
  <c r="K132" i="51"/>
  <c r="J132" i="51"/>
  <c r="L132" i="51" s="1"/>
  <c r="K131" i="51"/>
  <c r="J131" i="51"/>
  <c r="L131" i="51" s="1"/>
  <c r="K130" i="51"/>
  <c r="J130" i="51"/>
  <c r="K129" i="51"/>
  <c r="L129" i="51" s="1"/>
  <c r="J129" i="51"/>
  <c r="K128" i="51"/>
  <c r="J128" i="51"/>
  <c r="K127" i="51"/>
  <c r="J127" i="51"/>
  <c r="K126" i="51"/>
  <c r="J126" i="51"/>
  <c r="L126" i="51" s="1"/>
  <c r="K125" i="51"/>
  <c r="J125" i="51"/>
  <c r="K124" i="51"/>
  <c r="J124" i="51"/>
  <c r="L124" i="51" s="1"/>
  <c r="K123" i="51"/>
  <c r="J123" i="51"/>
  <c r="L123" i="51" s="1"/>
  <c r="K122" i="51"/>
  <c r="J122" i="51"/>
  <c r="K121" i="51"/>
  <c r="J121" i="51"/>
  <c r="L121" i="51" s="1"/>
  <c r="K120" i="51"/>
  <c r="J120" i="51"/>
  <c r="L120" i="51" s="1"/>
  <c r="K119" i="51"/>
  <c r="J119" i="51"/>
  <c r="L119" i="51" s="1"/>
  <c r="K118" i="51"/>
  <c r="J118" i="51"/>
  <c r="L118" i="51" s="1"/>
  <c r="K117" i="51"/>
  <c r="J117" i="51"/>
  <c r="L117" i="51" s="1"/>
  <c r="K116" i="51"/>
  <c r="J116" i="51"/>
  <c r="L116" i="51" s="1"/>
  <c r="K115" i="51"/>
  <c r="J115" i="51"/>
  <c r="L115" i="51" s="1"/>
  <c r="K114" i="51"/>
  <c r="J114" i="51"/>
  <c r="K113" i="51"/>
  <c r="L113" i="51" s="1"/>
  <c r="J113" i="51"/>
  <c r="K112" i="51"/>
  <c r="J112" i="51"/>
  <c r="K111" i="51"/>
  <c r="J111" i="51"/>
  <c r="K110" i="51"/>
  <c r="J110" i="51"/>
  <c r="L110" i="51" s="1"/>
  <c r="K109" i="51"/>
  <c r="J109" i="51"/>
  <c r="K108" i="51"/>
  <c r="J108" i="51"/>
  <c r="L108" i="51" s="1"/>
  <c r="K107" i="51"/>
  <c r="J107" i="51"/>
  <c r="L107" i="51" s="1"/>
  <c r="K106" i="51"/>
  <c r="J106" i="51"/>
  <c r="K105" i="51"/>
  <c r="J105" i="51"/>
  <c r="L105" i="51" s="1"/>
  <c r="K104" i="51"/>
  <c r="J104" i="51"/>
  <c r="L104" i="51" s="1"/>
  <c r="K103" i="51"/>
  <c r="J103" i="51"/>
  <c r="L103" i="51" s="1"/>
  <c r="K102" i="51"/>
  <c r="J102" i="51"/>
  <c r="L102" i="51" s="1"/>
  <c r="K101" i="51"/>
  <c r="J101" i="51"/>
  <c r="L101" i="51" s="1"/>
  <c r="K100" i="51"/>
  <c r="J100" i="51"/>
  <c r="L100" i="51" s="1"/>
  <c r="K99" i="51"/>
  <c r="J99" i="51"/>
  <c r="L99" i="51" s="1"/>
  <c r="K98" i="51"/>
  <c r="J98" i="51"/>
  <c r="K97" i="51"/>
  <c r="L97" i="51" s="1"/>
  <c r="J97" i="51"/>
  <c r="K96" i="51"/>
  <c r="J96" i="51"/>
  <c r="K95" i="51"/>
  <c r="J95" i="51"/>
  <c r="K94" i="51"/>
  <c r="J94" i="51"/>
  <c r="L94" i="51" s="1"/>
  <c r="K93" i="51"/>
  <c r="J93" i="51"/>
  <c r="K92" i="51"/>
  <c r="J92" i="51"/>
  <c r="L92" i="51" s="1"/>
  <c r="K91" i="51"/>
  <c r="J91" i="51"/>
  <c r="L91" i="51" s="1"/>
  <c r="K90" i="51"/>
  <c r="J90" i="51"/>
  <c r="K89" i="51"/>
  <c r="J89" i="51"/>
  <c r="L89" i="51" s="1"/>
  <c r="K88" i="51"/>
  <c r="J88" i="51"/>
  <c r="L88" i="51" s="1"/>
  <c r="K87" i="51"/>
  <c r="J87" i="51"/>
  <c r="L87" i="51" s="1"/>
  <c r="K86" i="51"/>
  <c r="J86" i="51"/>
  <c r="L86" i="51" s="1"/>
  <c r="K85" i="51"/>
  <c r="J85" i="51"/>
  <c r="L85" i="51" s="1"/>
  <c r="K84" i="51"/>
  <c r="J84" i="51"/>
  <c r="L84" i="51" s="1"/>
  <c r="K83" i="51"/>
  <c r="J83" i="51"/>
  <c r="L83" i="51" s="1"/>
  <c r="K82" i="51"/>
  <c r="J82" i="51"/>
  <c r="K81" i="51"/>
  <c r="L81" i="51" s="1"/>
  <c r="J81" i="51"/>
  <c r="K80" i="51"/>
  <c r="J80" i="51"/>
  <c r="K79" i="51"/>
  <c r="J79" i="51"/>
  <c r="K78" i="51"/>
  <c r="J78" i="51"/>
  <c r="L78" i="51" s="1"/>
  <c r="K77" i="51"/>
  <c r="J77" i="51"/>
  <c r="K76" i="51"/>
  <c r="J76" i="51"/>
  <c r="L76" i="51" s="1"/>
  <c r="K75" i="51"/>
  <c r="J75" i="51"/>
  <c r="L75" i="51" s="1"/>
  <c r="K74" i="51"/>
  <c r="J74" i="51"/>
  <c r="K73" i="51"/>
  <c r="J73" i="51"/>
  <c r="L73" i="51" s="1"/>
  <c r="K72" i="51"/>
  <c r="J72" i="51"/>
  <c r="L72" i="51" s="1"/>
  <c r="K71" i="51"/>
  <c r="J71" i="51"/>
  <c r="L71" i="51" s="1"/>
  <c r="K70" i="51"/>
  <c r="J70" i="51"/>
  <c r="L70" i="51" s="1"/>
  <c r="K69" i="51"/>
  <c r="J69" i="51"/>
  <c r="L69" i="51" s="1"/>
  <c r="K68" i="51"/>
  <c r="J68" i="51"/>
  <c r="L68" i="51" s="1"/>
  <c r="K67" i="51"/>
  <c r="J67" i="51"/>
  <c r="L67" i="51" s="1"/>
  <c r="K66" i="51"/>
  <c r="J66" i="51"/>
  <c r="K65" i="51"/>
  <c r="L65" i="51" s="1"/>
  <c r="J65" i="51"/>
  <c r="K64" i="51"/>
  <c r="J64" i="51"/>
  <c r="K63" i="51"/>
  <c r="J63" i="51"/>
  <c r="K62" i="51"/>
  <c r="J62" i="51"/>
  <c r="L62" i="51" s="1"/>
  <c r="K61" i="51"/>
  <c r="J61" i="51"/>
  <c r="K60" i="51"/>
  <c r="J60" i="51"/>
  <c r="L60" i="51" s="1"/>
  <c r="K59" i="51"/>
  <c r="J59" i="51"/>
  <c r="L59" i="51" s="1"/>
  <c r="K58" i="51"/>
  <c r="J58" i="51"/>
  <c r="K57" i="51"/>
  <c r="J57" i="51"/>
  <c r="L57" i="51" s="1"/>
  <c r="K56" i="51"/>
  <c r="J56" i="51"/>
  <c r="L56" i="51" s="1"/>
  <c r="K55" i="51"/>
  <c r="J55" i="51"/>
  <c r="L55" i="51" s="1"/>
  <c r="K54" i="51"/>
  <c r="J54" i="51"/>
  <c r="L54" i="51" s="1"/>
  <c r="K53" i="51"/>
  <c r="J53" i="51"/>
  <c r="L53" i="51" s="1"/>
  <c r="K52" i="51"/>
  <c r="J52" i="51"/>
  <c r="L52" i="51" s="1"/>
  <c r="K51" i="51"/>
  <c r="J51" i="51"/>
  <c r="L51" i="51" s="1"/>
  <c r="K50" i="51"/>
  <c r="J50" i="51"/>
  <c r="K49" i="51"/>
  <c r="L49" i="51" s="1"/>
  <c r="J49" i="51"/>
  <c r="K48" i="51"/>
  <c r="J48" i="51"/>
  <c r="K47" i="51"/>
  <c r="J47" i="51"/>
  <c r="K46" i="51"/>
  <c r="J46" i="51"/>
  <c r="L46" i="51" s="1"/>
  <c r="K45" i="51"/>
  <c r="J45" i="51"/>
  <c r="K44" i="51"/>
  <c r="J44" i="51"/>
  <c r="L44" i="51" s="1"/>
  <c r="K43" i="51"/>
  <c r="J43" i="51"/>
  <c r="L43" i="51" s="1"/>
  <c r="K42" i="51"/>
  <c r="J42" i="51"/>
  <c r="K41" i="51"/>
  <c r="J41" i="51"/>
  <c r="L41" i="51" s="1"/>
  <c r="K40" i="51"/>
  <c r="J40" i="51"/>
  <c r="L40" i="51" s="1"/>
  <c r="K39" i="51"/>
  <c r="J39" i="51"/>
  <c r="L39" i="51" s="1"/>
  <c r="K38" i="51"/>
  <c r="J38" i="51"/>
  <c r="L38" i="51" s="1"/>
  <c r="K37" i="51"/>
  <c r="J37" i="51"/>
  <c r="L37" i="51" s="1"/>
  <c r="K36" i="51"/>
  <c r="J36" i="51"/>
  <c r="L36" i="51" s="1"/>
  <c r="K35" i="51"/>
  <c r="J35" i="51"/>
  <c r="L35" i="51" s="1"/>
  <c r="K34" i="51"/>
  <c r="J34" i="51"/>
  <c r="K33" i="51"/>
  <c r="L33" i="51" s="1"/>
  <c r="J33" i="51"/>
  <c r="K32" i="51"/>
  <c r="J32" i="51"/>
  <c r="K31" i="51"/>
  <c r="J31" i="51"/>
  <c r="K30" i="51"/>
  <c r="J30" i="51"/>
  <c r="L30" i="51" s="1"/>
  <c r="K29" i="51"/>
  <c r="J29" i="51"/>
  <c r="K28" i="51"/>
  <c r="J28" i="51"/>
  <c r="L28" i="51" s="1"/>
  <c r="K27" i="51"/>
  <c r="J27" i="51"/>
  <c r="L27" i="51" s="1"/>
  <c r="K26" i="51"/>
  <c r="J26" i="51"/>
  <c r="K25" i="51"/>
  <c r="J25" i="51"/>
  <c r="L25" i="51" s="1"/>
  <c r="K24" i="51"/>
  <c r="J24" i="51"/>
  <c r="L24" i="51" s="1"/>
  <c r="K22" i="51"/>
  <c r="J22" i="51"/>
  <c r="L22" i="51" s="1"/>
  <c r="K21" i="51"/>
  <c r="J21" i="51"/>
  <c r="L21" i="51" s="1"/>
  <c r="K20" i="51"/>
  <c r="J20" i="51"/>
  <c r="L20" i="51" s="1"/>
  <c r="K19" i="51"/>
  <c r="J19" i="51"/>
  <c r="L19" i="51" s="1"/>
  <c r="K18" i="51"/>
  <c r="J18" i="51"/>
  <c r="L18" i="51" s="1"/>
  <c r="K17" i="51"/>
  <c r="J17" i="51"/>
  <c r="K16" i="51"/>
  <c r="L16" i="51" s="1"/>
  <c r="J16" i="51"/>
  <c r="K15" i="51"/>
  <c r="J15" i="51"/>
  <c r="K14" i="51"/>
  <c r="J14" i="51"/>
  <c r="L14" i="51" s="1"/>
  <c r="K13" i="51"/>
  <c r="J13" i="51"/>
  <c r="K12" i="51"/>
  <c r="J12" i="51"/>
  <c r="L12" i="51" s="1"/>
  <c r="K11" i="51"/>
  <c r="J11" i="51"/>
  <c r="L11" i="51" s="1"/>
  <c r="K10" i="51"/>
  <c r="J10" i="51"/>
  <c r="L10" i="51" s="1"/>
  <c r="K9" i="51"/>
  <c r="J9" i="51"/>
  <c r="L9" i="51" s="1"/>
  <c r="K8" i="51"/>
  <c r="J8" i="51"/>
  <c r="L8" i="51" s="1"/>
  <c r="K7" i="51"/>
  <c r="J7" i="51"/>
  <c r="L7" i="51" s="1"/>
  <c r="K6" i="51"/>
  <c r="J6" i="51"/>
  <c r="L6" i="51" s="1"/>
  <c r="K23" i="51"/>
  <c r="J23" i="51"/>
  <c r="L23" i="51" s="1"/>
  <c r="K5" i="51"/>
  <c r="J5" i="51"/>
  <c r="L5" i="51" s="1"/>
  <c r="I166" i="51"/>
  <c r="I165" i="51"/>
  <c r="I164" i="51"/>
  <c r="I163" i="51"/>
  <c r="I162" i="51"/>
  <c r="I161" i="51"/>
  <c r="I160" i="51"/>
  <c r="I159" i="51"/>
  <c r="I158" i="51"/>
  <c r="I157" i="51"/>
  <c r="I156" i="51"/>
  <c r="I155" i="51"/>
  <c r="I154" i="51"/>
  <c r="I153" i="51"/>
  <c r="I152" i="51"/>
  <c r="I151" i="51"/>
  <c r="I150" i="51"/>
  <c r="I149" i="51"/>
  <c r="I148" i="51"/>
  <c r="I147" i="51"/>
  <c r="I146" i="51"/>
  <c r="I145" i="51"/>
  <c r="I144" i="51"/>
  <c r="I143" i="51"/>
  <c r="I142" i="51"/>
  <c r="I141" i="51"/>
  <c r="I140" i="51"/>
  <c r="I139" i="51"/>
  <c r="I138" i="51"/>
  <c r="I137" i="51"/>
  <c r="I136" i="51"/>
  <c r="I135" i="51"/>
  <c r="I134" i="51"/>
  <c r="I133" i="51"/>
  <c r="I132" i="51"/>
  <c r="I131" i="51"/>
  <c r="I130" i="51"/>
  <c r="I129" i="51"/>
  <c r="I128" i="51"/>
  <c r="I127" i="51"/>
  <c r="I126" i="51"/>
  <c r="I125" i="51"/>
  <c r="I124" i="51"/>
  <c r="I123" i="51"/>
  <c r="I122" i="51"/>
  <c r="I121" i="51"/>
  <c r="I120" i="51"/>
  <c r="I119" i="51"/>
  <c r="I118" i="51"/>
  <c r="I117" i="51"/>
  <c r="I116" i="51"/>
  <c r="I115" i="51"/>
  <c r="I114" i="51"/>
  <c r="I113" i="51"/>
  <c r="I112" i="51"/>
  <c r="I111" i="51"/>
  <c r="I110" i="51"/>
  <c r="I109" i="51"/>
  <c r="I108" i="51"/>
  <c r="I107" i="51"/>
  <c r="I106" i="51"/>
  <c r="I105" i="51"/>
  <c r="I104" i="51"/>
  <c r="I103" i="51"/>
  <c r="I102" i="51"/>
  <c r="I101" i="51"/>
  <c r="I100" i="51"/>
  <c r="I99" i="51"/>
  <c r="I98" i="51"/>
  <c r="I97" i="51"/>
  <c r="I96" i="51"/>
  <c r="I95" i="51"/>
  <c r="I94" i="51"/>
  <c r="I93" i="51"/>
  <c r="I92" i="51"/>
  <c r="I91" i="51"/>
  <c r="I90" i="51"/>
  <c r="I89" i="51"/>
  <c r="I88" i="51"/>
  <c r="I87" i="51"/>
  <c r="I86" i="51"/>
  <c r="I85" i="51"/>
  <c r="I84" i="51"/>
  <c r="I83" i="51"/>
  <c r="I82" i="51"/>
  <c r="I81" i="51"/>
  <c r="I80" i="51"/>
  <c r="I79" i="51"/>
  <c r="I78" i="51"/>
  <c r="I77" i="51"/>
  <c r="I76" i="51"/>
  <c r="I75" i="51"/>
  <c r="I74" i="51"/>
  <c r="I73" i="51"/>
  <c r="I72" i="51"/>
  <c r="I71" i="51"/>
  <c r="I70" i="51"/>
  <c r="I69" i="51"/>
  <c r="I68" i="51"/>
  <c r="I67" i="51"/>
  <c r="I66" i="51"/>
  <c r="I65" i="51"/>
  <c r="I64" i="51"/>
  <c r="I63" i="51"/>
  <c r="I62" i="51"/>
  <c r="I61" i="51"/>
  <c r="I60" i="51"/>
  <c r="I59" i="51"/>
  <c r="I58" i="51"/>
  <c r="I57" i="51"/>
  <c r="I56" i="51"/>
  <c r="I55" i="51"/>
  <c r="I54" i="51"/>
  <c r="I53" i="51"/>
  <c r="I52" i="51"/>
  <c r="I51" i="51"/>
  <c r="I50" i="51"/>
  <c r="I49" i="51"/>
  <c r="I48" i="51"/>
  <c r="I47" i="51"/>
  <c r="I46" i="51"/>
  <c r="I45" i="51"/>
  <c r="I44" i="51"/>
  <c r="I43" i="51"/>
  <c r="I42" i="51"/>
  <c r="I41" i="51"/>
  <c r="I40" i="51"/>
  <c r="I39" i="51"/>
  <c r="I38" i="51"/>
  <c r="I37" i="51"/>
  <c r="I36" i="51"/>
  <c r="I35" i="51"/>
  <c r="I34" i="51"/>
  <c r="I33" i="51"/>
  <c r="I32" i="51"/>
  <c r="I31" i="51"/>
  <c r="I30" i="51"/>
  <c r="I29" i="51"/>
  <c r="I28" i="51"/>
  <c r="I27" i="51"/>
  <c r="I26" i="51"/>
  <c r="I25" i="51"/>
  <c r="I24" i="51"/>
  <c r="I23" i="51"/>
  <c r="I22" i="51"/>
  <c r="I21" i="51"/>
  <c r="I20" i="51"/>
  <c r="I19" i="51"/>
  <c r="I18" i="51"/>
  <c r="I17" i="51"/>
  <c r="I16" i="51"/>
  <c r="I15" i="51"/>
  <c r="I14" i="51"/>
  <c r="I13" i="51"/>
  <c r="I12" i="51"/>
  <c r="I11" i="51"/>
  <c r="I10" i="51"/>
  <c r="I9" i="51"/>
  <c r="I8" i="51"/>
  <c r="I7" i="51"/>
  <c r="I6" i="51"/>
  <c r="I5" i="51"/>
  <c r="L146" i="46"/>
  <c r="K146" i="46"/>
  <c r="L145" i="46"/>
  <c r="K145" i="46"/>
  <c r="M145" i="46" s="1"/>
  <c r="L144" i="46"/>
  <c r="K144" i="46"/>
  <c r="M144" i="46" s="1"/>
  <c r="L143" i="46"/>
  <c r="K143" i="46"/>
  <c r="M143" i="46" s="1"/>
  <c r="L142" i="46"/>
  <c r="K142" i="46"/>
  <c r="L141" i="46"/>
  <c r="M141" i="46" s="1"/>
  <c r="K141" i="46"/>
  <c r="L140" i="46"/>
  <c r="K140" i="46"/>
  <c r="L139" i="46"/>
  <c r="K139" i="46"/>
  <c r="M139" i="46" s="1"/>
  <c r="L138" i="46"/>
  <c r="M138" i="46" s="1"/>
  <c r="K138" i="46"/>
  <c r="L137" i="46"/>
  <c r="K137" i="46"/>
  <c r="L136" i="46"/>
  <c r="K136" i="46"/>
  <c r="M135" i="46"/>
  <c r="L135" i="46"/>
  <c r="K135" i="46"/>
  <c r="L134" i="46"/>
  <c r="K134" i="46"/>
  <c r="L133" i="46"/>
  <c r="M133" i="46" s="1"/>
  <c r="K133" i="46"/>
  <c r="L132" i="46"/>
  <c r="K132" i="46"/>
  <c r="M132" i="46" s="1"/>
  <c r="M131" i="46"/>
  <c r="L131" i="46"/>
  <c r="K131" i="46"/>
  <c r="L130" i="46"/>
  <c r="K130" i="46"/>
  <c r="L129" i="46"/>
  <c r="K129" i="46"/>
  <c r="L128" i="46"/>
  <c r="K128" i="46"/>
  <c r="L127" i="46"/>
  <c r="M127" i="46" s="1"/>
  <c r="K127" i="46"/>
  <c r="L126" i="46"/>
  <c r="M126" i="46" s="1"/>
  <c r="K126" i="46"/>
  <c r="L125" i="46"/>
  <c r="K125" i="46"/>
  <c r="L124" i="46"/>
  <c r="K124" i="46"/>
  <c r="M124" i="46" s="1"/>
  <c r="M123" i="46"/>
  <c r="L123" i="46"/>
  <c r="K123" i="46"/>
  <c r="L122" i="46"/>
  <c r="M122" i="46" s="1"/>
  <c r="K122" i="46"/>
  <c r="L121" i="46"/>
  <c r="M121" i="46" s="1"/>
  <c r="K121" i="46"/>
  <c r="J121" i="46"/>
  <c r="L120" i="46"/>
  <c r="K120" i="46"/>
  <c r="M120" i="46" s="1"/>
  <c r="J120" i="46"/>
  <c r="L119" i="46"/>
  <c r="K119" i="46"/>
  <c r="M119" i="46" s="1"/>
  <c r="J119" i="46"/>
  <c r="L118" i="46"/>
  <c r="M118" i="46" s="1"/>
  <c r="K118" i="46"/>
  <c r="J118" i="46"/>
  <c r="L117" i="46"/>
  <c r="M117" i="46" s="1"/>
  <c r="K117" i="46"/>
  <c r="J117" i="46"/>
  <c r="L116" i="46"/>
  <c r="K116" i="46"/>
  <c r="J116" i="46"/>
  <c r="L115" i="46"/>
  <c r="K115" i="46"/>
  <c r="M115" i="46" s="1"/>
  <c r="J115" i="46"/>
  <c r="L114" i="46"/>
  <c r="M114" i="46" s="1"/>
  <c r="K114" i="46"/>
  <c r="J114" i="46"/>
  <c r="L113" i="46"/>
  <c r="M113" i="46" s="1"/>
  <c r="K113" i="46"/>
  <c r="J113" i="46"/>
  <c r="L112" i="46"/>
  <c r="K112" i="46"/>
  <c r="J112" i="46"/>
  <c r="L111" i="46"/>
  <c r="K111" i="46"/>
  <c r="M111" i="46" s="1"/>
  <c r="J111" i="46"/>
  <c r="L110" i="46"/>
  <c r="M110" i="46" s="1"/>
  <c r="K110" i="46"/>
  <c r="J110" i="46"/>
  <c r="L109" i="46"/>
  <c r="M109" i="46" s="1"/>
  <c r="K109" i="46"/>
  <c r="J109" i="46"/>
  <c r="L108" i="46"/>
  <c r="K108" i="46"/>
  <c r="J108" i="46"/>
  <c r="L107" i="46"/>
  <c r="K107" i="46"/>
  <c r="M107" i="46" s="1"/>
  <c r="J107" i="46"/>
  <c r="L106" i="46"/>
  <c r="K106" i="46"/>
  <c r="J106" i="46"/>
  <c r="L105" i="46"/>
  <c r="M105" i="46" s="1"/>
  <c r="K105" i="46"/>
  <c r="J105" i="46"/>
  <c r="L104" i="46"/>
  <c r="K104" i="46"/>
  <c r="J104" i="46"/>
  <c r="M103" i="46"/>
  <c r="L103" i="46"/>
  <c r="K103" i="46"/>
  <c r="J103" i="46"/>
  <c r="L102" i="46"/>
  <c r="K102" i="46"/>
  <c r="J102" i="46"/>
  <c r="L101" i="46"/>
  <c r="K101" i="46"/>
  <c r="J101" i="46"/>
  <c r="L100" i="46"/>
  <c r="K100" i="46"/>
  <c r="J100" i="46"/>
  <c r="L99" i="46"/>
  <c r="K99" i="46"/>
  <c r="M99" i="46" s="1"/>
  <c r="J99" i="46"/>
  <c r="L98" i="46"/>
  <c r="M98" i="46" s="1"/>
  <c r="K98" i="46"/>
  <c r="J98" i="46"/>
  <c r="L97" i="46"/>
  <c r="K97" i="46"/>
  <c r="J97" i="46"/>
  <c r="L96" i="46"/>
  <c r="K96" i="46"/>
  <c r="M96" i="46" s="1"/>
  <c r="J96" i="46"/>
  <c r="L95" i="46"/>
  <c r="M95" i="46" s="1"/>
  <c r="K95" i="46"/>
  <c r="J95" i="46"/>
  <c r="L94" i="46"/>
  <c r="K94" i="46"/>
  <c r="J94" i="46"/>
  <c r="L93" i="46"/>
  <c r="M93" i="46" s="1"/>
  <c r="K93" i="46"/>
  <c r="J93" i="46"/>
  <c r="L92" i="46"/>
  <c r="K92" i="46"/>
  <c r="M92" i="46" s="1"/>
  <c r="J92" i="46"/>
  <c r="L91" i="46"/>
  <c r="M91" i="46" s="1"/>
  <c r="K91" i="46"/>
  <c r="J91" i="46"/>
  <c r="L90" i="46"/>
  <c r="M90" i="46" s="1"/>
  <c r="K90" i="46"/>
  <c r="J90" i="46"/>
  <c r="L89" i="46"/>
  <c r="K89" i="46"/>
  <c r="J89" i="46"/>
  <c r="L88" i="46"/>
  <c r="K88" i="46"/>
  <c r="J88" i="46"/>
  <c r="L87" i="46"/>
  <c r="M87" i="46" s="1"/>
  <c r="K87" i="46"/>
  <c r="J87" i="46"/>
  <c r="L86" i="46"/>
  <c r="M86" i="46" s="1"/>
  <c r="K86" i="46"/>
  <c r="J86" i="46"/>
  <c r="L85" i="46"/>
  <c r="M85" i="46" s="1"/>
  <c r="K85" i="46"/>
  <c r="J85" i="46"/>
  <c r="L84" i="46"/>
  <c r="K84" i="46"/>
  <c r="M84" i="46" s="1"/>
  <c r="J84" i="46"/>
  <c r="L83" i="46"/>
  <c r="K83" i="46"/>
  <c r="M83" i="46" s="1"/>
  <c r="J83" i="46"/>
  <c r="L82" i="46"/>
  <c r="M82" i="46" s="1"/>
  <c r="K82" i="46"/>
  <c r="J82" i="46"/>
  <c r="L81" i="46"/>
  <c r="K81" i="46"/>
  <c r="J81" i="46"/>
  <c r="L80" i="46"/>
  <c r="K80" i="46"/>
  <c r="J80" i="46"/>
  <c r="L79" i="46"/>
  <c r="K79" i="46"/>
  <c r="M79" i="46" s="1"/>
  <c r="J79" i="46"/>
  <c r="L78" i="46"/>
  <c r="K78" i="46"/>
  <c r="J78" i="46"/>
  <c r="L77" i="46"/>
  <c r="K77" i="46"/>
  <c r="J77" i="46"/>
  <c r="L76" i="46"/>
  <c r="K76" i="46"/>
  <c r="J76" i="46"/>
  <c r="L75" i="46"/>
  <c r="K75" i="46"/>
  <c r="J75" i="46"/>
  <c r="L74" i="46"/>
  <c r="K74" i="46"/>
  <c r="J74" i="46"/>
  <c r="L73" i="46"/>
  <c r="K73" i="46"/>
  <c r="J73" i="46"/>
  <c r="L72" i="46"/>
  <c r="K72" i="46"/>
  <c r="M72" i="46" s="1"/>
  <c r="J72" i="46"/>
  <c r="L71" i="46"/>
  <c r="K71" i="46"/>
  <c r="M71" i="46" s="1"/>
  <c r="J71" i="46"/>
  <c r="L70" i="46"/>
  <c r="M70" i="46" s="1"/>
  <c r="K70" i="46"/>
  <c r="J70" i="46"/>
  <c r="L69" i="46"/>
  <c r="K69" i="46"/>
  <c r="M69" i="46" s="1"/>
  <c r="J69" i="46"/>
  <c r="L68" i="46"/>
  <c r="K68" i="46"/>
  <c r="J68" i="46"/>
  <c r="L67" i="46"/>
  <c r="M67" i="46" s="1"/>
  <c r="K67" i="46"/>
  <c r="J67" i="46"/>
  <c r="L66" i="46"/>
  <c r="M66" i="46" s="1"/>
  <c r="K66" i="46"/>
  <c r="J66" i="46"/>
  <c r="L65" i="46"/>
  <c r="K65" i="46"/>
  <c r="J65" i="46"/>
  <c r="L64" i="46"/>
  <c r="K64" i="46"/>
  <c r="M64" i="46" s="1"/>
  <c r="J64" i="46"/>
  <c r="L63" i="46"/>
  <c r="K63" i="46"/>
  <c r="M63" i="46" s="1"/>
  <c r="J63" i="46"/>
  <c r="L62" i="46"/>
  <c r="M62" i="46" s="1"/>
  <c r="K62" i="46"/>
  <c r="J62" i="46"/>
  <c r="L61" i="46"/>
  <c r="K61" i="46"/>
  <c r="J61" i="46"/>
  <c r="L60" i="46"/>
  <c r="K60" i="46"/>
  <c r="M60" i="46" s="1"/>
  <c r="J60" i="46"/>
  <c r="L59" i="46"/>
  <c r="K59" i="46"/>
  <c r="M59" i="46" s="1"/>
  <c r="J59" i="46"/>
  <c r="L58" i="46"/>
  <c r="K58" i="46"/>
  <c r="J58" i="46"/>
  <c r="L57" i="46"/>
  <c r="K57" i="46"/>
  <c r="J57" i="46"/>
  <c r="L56" i="46"/>
  <c r="K56" i="46"/>
  <c r="J56" i="46"/>
  <c r="L55" i="46"/>
  <c r="K55" i="46"/>
  <c r="M55" i="46" s="1"/>
  <c r="J55" i="46"/>
  <c r="L54" i="46"/>
  <c r="K54" i="46"/>
  <c r="J54" i="46"/>
  <c r="L53" i="46"/>
  <c r="K53" i="46"/>
  <c r="M53" i="46" s="1"/>
  <c r="J53" i="46"/>
  <c r="L52" i="46"/>
  <c r="K52" i="46"/>
  <c r="M52" i="46" s="1"/>
  <c r="J52" i="46"/>
  <c r="L51" i="46"/>
  <c r="K51" i="46"/>
  <c r="M51" i="46" s="1"/>
  <c r="J51" i="46"/>
  <c r="L50" i="46"/>
  <c r="K50" i="46"/>
  <c r="J50" i="46"/>
  <c r="L49" i="46"/>
  <c r="K49" i="46"/>
  <c r="J49" i="46"/>
  <c r="L48" i="46"/>
  <c r="K48" i="46"/>
  <c r="M48" i="46" s="1"/>
  <c r="J48" i="46"/>
  <c r="L47" i="46"/>
  <c r="K47" i="46"/>
  <c r="J47" i="46"/>
  <c r="L46" i="46"/>
  <c r="M46" i="46" s="1"/>
  <c r="K46" i="46"/>
  <c r="J46" i="46"/>
  <c r="L45" i="46"/>
  <c r="K45" i="46"/>
  <c r="M45" i="46" s="1"/>
  <c r="J45" i="46"/>
  <c r="L44" i="46"/>
  <c r="K44" i="46"/>
  <c r="M44" i="46" s="1"/>
  <c r="J44" i="46"/>
  <c r="L43" i="46"/>
  <c r="K43" i="46"/>
  <c r="J43" i="46"/>
  <c r="L42" i="46"/>
  <c r="K42" i="46"/>
  <c r="J42" i="46"/>
  <c r="L41" i="46"/>
  <c r="K41" i="46"/>
  <c r="J41" i="46"/>
  <c r="L40" i="46"/>
  <c r="K40" i="46"/>
  <c r="J40" i="46"/>
  <c r="L39" i="46"/>
  <c r="K39" i="46"/>
  <c r="M39" i="46" s="1"/>
  <c r="J39" i="46"/>
  <c r="L38" i="46"/>
  <c r="K38" i="46"/>
  <c r="J38" i="46"/>
  <c r="L37" i="46"/>
  <c r="K37" i="46"/>
  <c r="M37" i="46" s="1"/>
  <c r="J37" i="46"/>
  <c r="L36" i="46"/>
  <c r="K36" i="46"/>
  <c r="M36" i="46" s="1"/>
  <c r="J36" i="46"/>
  <c r="L35" i="46"/>
  <c r="K35" i="46"/>
  <c r="M35" i="46" s="1"/>
  <c r="J35" i="46"/>
  <c r="L34" i="46"/>
  <c r="M34" i="46" s="1"/>
  <c r="K34" i="46"/>
  <c r="J34" i="46"/>
  <c r="L33" i="46"/>
  <c r="K33" i="46"/>
  <c r="J33" i="46"/>
  <c r="L32" i="46"/>
  <c r="K32" i="46"/>
  <c r="M32" i="46" s="1"/>
  <c r="J32" i="46"/>
  <c r="L31" i="46"/>
  <c r="K31" i="46"/>
  <c r="J31" i="46"/>
  <c r="L30" i="46"/>
  <c r="M30" i="46" s="1"/>
  <c r="K30" i="46"/>
  <c r="J30" i="46"/>
  <c r="L29" i="46"/>
  <c r="K29" i="46"/>
  <c r="M29" i="46" s="1"/>
  <c r="J29" i="46"/>
  <c r="L28" i="46"/>
  <c r="K28" i="46"/>
  <c r="M28" i="46" s="1"/>
  <c r="J28" i="46"/>
  <c r="L27" i="46"/>
  <c r="K27" i="46"/>
  <c r="J27" i="46"/>
  <c r="L26" i="46"/>
  <c r="K26" i="46"/>
  <c r="J26" i="46"/>
  <c r="L25" i="46"/>
  <c r="K25" i="46"/>
  <c r="J25" i="46"/>
  <c r="L24" i="46"/>
  <c r="K24" i="46"/>
  <c r="J24" i="46"/>
  <c r="L23" i="46"/>
  <c r="K23" i="46"/>
  <c r="M23" i="46" s="1"/>
  <c r="J23" i="46"/>
  <c r="L22" i="46"/>
  <c r="K22" i="46"/>
  <c r="J22" i="46"/>
  <c r="L21" i="46"/>
  <c r="K21" i="46"/>
  <c r="M21" i="46" s="1"/>
  <c r="J21" i="46"/>
  <c r="L20" i="46"/>
  <c r="K20" i="46"/>
  <c r="M20" i="46" s="1"/>
  <c r="J20" i="46"/>
  <c r="L19" i="46"/>
  <c r="K19" i="46"/>
  <c r="M19" i="46" s="1"/>
  <c r="J19" i="46"/>
  <c r="L18" i="46"/>
  <c r="M18" i="46" s="1"/>
  <c r="K18" i="46"/>
  <c r="J18" i="46"/>
  <c r="L17" i="46"/>
  <c r="K17" i="46"/>
  <c r="J17" i="46"/>
  <c r="L16" i="46"/>
  <c r="K16" i="46"/>
  <c r="M16" i="46" s="1"/>
  <c r="J16" i="46"/>
  <c r="L15" i="46"/>
  <c r="K15" i="46"/>
  <c r="J15" i="46"/>
  <c r="L14" i="46"/>
  <c r="M14" i="46" s="1"/>
  <c r="K14" i="46"/>
  <c r="J14" i="46"/>
  <c r="L13" i="46"/>
  <c r="K13" i="46"/>
  <c r="M13" i="46" s="1"/>
  <c r="J13" i="46"/>
  <c r="L12" i="46"/>
  <c r="K12" i="46"/>
  <c r="M12" i="46" s="1"/>
  <c r="J12" i="46"/>
  <c r="L11" i="46"/>
  <c r="K11" i="46"/>
  <c r="J11" i="46"/>
  <c r="L10" i="46"/>
  <c r="K10" i="46"/>
  <c r="J10" i="46"/>
  <c r="L9" i="46"/>
  <c r="K9" i="46"/>
  <c r="J9" i="46"/>
  <c r="L8" i="46"/>
  <c r="K8" i="46"/>
  <c r="J8" i="46"/>
  <c r="L7" i="46"/>
  <c r="K7" i="46"/>
  <c r="M7" i="46" s="1"/>
  <c r="J7" i="46"/>
  <c r="L6" i="46"/>
  <c r="K6" i="46"/>
  <c r="J6" i="46"/>
  <c r="L5" i="46"/>
  <c r="K5" i="46"/>
  <c r="M5" i="46" s="1"/>
  <c r="J5" i="46"/>
  <c r="L4" i="46"/>
  <c r="K4" i="46"/>
  <c r="M4" i="46" s="1"/>
  <c r="J4" i="46"/>
  <c r="L3" i="46"/>
  <c r="K3" i="46"/>
  <c r="M3" i="46" s="1"/>
  <c r="J3" i="46"/>
  <c r="I118" i="50"/>
  <c r="H118" i="50"/>
  <c r="J118" i="50" s="1"/>
  <c r="G118" i="50"/>
  <c r="I117" i="50"/>
  <c r="H117" i="50"/>
  <c r="J117" i="50" s="1"/>
  <c r="G117" i="50"/>
  <c r="I116" i="50"/>
  <c r="H116" i="50"/>
  <c r="J116" i="50" s="1"/>
  <c r="G116" i="50"/>
  <c r="I115" i="50"/>
  <c r="H115" i="50"/>
  <c r="J115" i="50" s="1"/>
  <c r="G115" i="50"/>
  <c r="I114" i="50"/>
  <c r="H114" i="50"/>
  <c r="J114" i="50" s="1"/>
  <c r="G114" i="50"/>
  <c r="I113" i="50"/>
  <c r="H113" i="50"/>
  <c r="J113" i="50" s="1"/>
  <c r="G113" i="50"/>
  <c r="I112" i="50"/>
  <c r="H112" i="50"/>
  <c r="G112" i="50"/>
  <c r="I111" i="50"/>
  <c r="J111" i="50" s="1"/>
  <c r="H111" i="50"/>
  <c r="G111" i="50"/>
  <c r="I110" i="50"/>
  <c r="H110" i="50"/>
  <c r="J110" i="50" s="1"/>
  <c r="G110" i="50"/>
  <c r="I109" i="50"/>
  <c r="H109" i="50"/>
  <c r="J109" i="50" s="1"/>
  <c r="G109" i="50"/>
  <c r="I108" i="50"/>
  <c r="H108" i="50"/>
  <c r="J108" i="50" s="1"/>
  <c r="G108" i="50"/>
  <c r="I107" i="50"/>
  <c r="H107" i="50"/>
  <c r="J107" i="50" s="1"/>
  <c r="G107" i="50"/>
  <c r="J106" i="50"/>
  <c r="I106" i="50"/>
  <c r="H106" i="50"/>
  <c r="G106" i="50"/>
  <c r="J105" i="50"/>
  <c r="I105" i="50"/>
  <c r="H105" i="50"/>
  <c r="G105" i="50"/>
  <c r="I104" i="50"/>
  <c r="H104" i="50"/>
  <c r="G104" i="50"/>
  <c r="I103" i="50"/>
  <c r="H103" i="50"/>
  <c r="J103" i="50" s="1"/>
  <c r="G103" i="50"/>
  <c r="I102" i="50"/>
  <c r="J102" i="50" s="1"/>
  <c r="H102" i="50"/>
  <c r="G102" i="50"/>
  <c r="J101" i="50"/>
  <c r="I101" i="50"/>
  <c r="H101" i="50"/>
  <c r="G101" i="50"/>
  <c r="I100" i="50"/>
  <c r="H100" i="50"/>
  <c r="G100" i="50"/>
  <c r="J99" i="50"/>
  <c r="I99" i="50"/>
  <c r="H99" i="50"/>
  <c r="G99" i="50"/>
  <c r="I98" i="50"/>
  <c r="H98" i="50"/>
  <c r="J98" i="50" s="1"/>
  <c r="G98" i="50"/>
  <c r="I97" i="50"/>
  <c r="H97" i="50"/>
  <c r="J97" i="50" s="1"/>
  <c r="G97" i="50"/>
  <c r="I96" i="50"/>
  <c r="H96" i="50"/>
  <c r="J96" i="50" s="1"/>
  <c r="G96" i="50"/>
  <c r="I95" i="50"/>
  <c r="H95" i="50"/>
  <c r="J95" i="50" s="1"/>
  <c r="G95" i="50"/>
  <c r="I94" i="50"/>
  <c r="J94" i="50" s="1"/>
  <c r="H94" i="50"/>
  <c r="G94" i="50"/>
  <c r="I93" i="50"/>
  <c r="H93" i="50"/>
  <c r="J93" i="50" s="1"/>
  <c r="G93" i="50"/>
  <c r="I92" i="50"/>
  <c r="H92" i="50"/>
  <c r="G92" i="50"/>
  <c r="I91" i="50"/>
  <c r="H91" i="50"/>
  <c r="J91" i="50" s="1"/>
  <c r="G91" i="50"/>
  <c r="I90" i="50"/>
  <c r="H90" i="50"/>
  <c r="J90" i="50" s="1"/>
  <c r="G90" i="50"/>
  <c r="J89" i="50"/>
  <c r="I89" i="50"/>
  <c r="H89" i="50"/>
  <c r="G89" i="50"/>
  <c r="I88" i="50"/>
  <c r="H88" i="50"/>
  <c r="G88" i="50"/>
  <c r="J87" i="50"/>
  <c r="I87" i="50"/>
  <c r="H87" i="50"/>
  <c r="G87" i="50"/>
  <c r="I86" i="50"/>
  <c r="H86" i="50"/>
  <c r="J86" i="50" s="1"/>
  <c r="G86" i="50"/>
  <c r="I85" i="50"/>
  <c r="J85" i="50" s="1"/>
  <c r="H85" i="50"/>
  <c r="G85" i="50"/>
  <c r="I84" i="50"/>
  <c r="H84" i="50"/>
  <c r="G84" i="50"/>
  <c r="I83" i="50"/>
  <c r="H83" i="50"/>
  <c r="J83" i="50" s="1"/>
  <c r="G83" i="50"/>
  <c r="J82" i="50"/>
  <c r="I82" i="50"/>
  <c r="H82" i="50"/>
  <c r="G82" i="50"/>
  <c r="I81" i="50"/>
  <c r="H81" i="50"/>
  <c r="J81" i="50" s="1"/>
  <c r="G81" i="50"/>
  <c r="I80" i="50"/>
  <c r="H80" i="50"/>
  <c r="J80" i="50" s="1"/>
  <c r="G80" i="50"/>
  <c r="I79" i="50"/>
  <c r="H79" i="50"/>
  <c r="J79" i="50" s="1"/>
  <c r="G79" i="50"/>
  <c r="J78" i="50"/>
  <c r="I78" i="50"/>
  <c r="H78" i="50"/>
  <c r="G78" i="50"/>
  <c r="I77" i="50"/>
  <c r="H77" i="50"/>
  <c r="J77" i="50" s="1"/>
  <c r="G77" i="50"/>
  <c r="I76" i="50"/>
  <c r="H76" i="50"/>
  <c r="J76" i="50" s="1"/>
  <c r="G76" i="50"/>
  <c r="I75" i="50"/>
  <c r="H75" i="50"/>
  <c r="J75" i="50" s="1"/>
  <c r="G75" i="50"/>
  <c r="J74" i="50"/>
  <c r="I74" i="50"/>
  <c r="H74" i="50"/>
  <c r="G74" i="50"/>
  <c r="I73" i="50"/>
  <c r="H73" i="50"/>
  <c r="J73" i="50" s="1"/>
  <c r="G73" i="50"/>
  <c r="I72" i="50"/>
  <c r="H72" i="50"/>
  <c r="J72" i="50" s="1"/>
  <c r="G72" i="50"/>
  <c r="I71" i="50"/>
  <c r="H71" i="50"/>
  <c r="J71" i="50" s="1"/>
  <c r="G71" i="50"/>
  <c r="J70" i="50"/>
  <c r="I70" i="50"/>
  <c r="H70" i="50"/>
  <c r="G70" i="50"/>
  <c r="I69" i="50"/>
  <c r="H69" i="50"/>
  <c r="J69" i="50" s="1"/>
  <c r="G69" i="50"/>
  <c r="I68" i="50"/>
  <c r="H68" i="50"/>
  <c r="J68" i="50" s="1"/>
  <c r="G68" i="50"/>
  <c r="I67" i="50"/>
  <c r="H67" i="50"/>
  <c r="J67" i="50" s="1"/>
  <c r="G67" i="50"/>
  <c r="J66" i="50"/>
  <c r="I66" i="50"/>
  <c r="H66" i="50"/>
  <c r="G66" i="50"/>
  <c r="I65" i="50"/>
  <c r="H65" i="50"/>
  <c r="J65" i="50" s="1"/>
  <c r="G65" i="50"/>
  <c r="I64" i="50"/>
  <c r="H64" i="50"/>
  <c r="J64" i="50" s="1"/>
  <c r="G64" i="50"/>
  <c r="I63" i="50"/>
  <c r="H63" i="50"/>
  <c r="J63" i="50" s="1"/>
  <c r="G63" i="50"/>
  <c r="J62" i="50"/>
  <c r="I62" i="50"/>
  <c r="H62" i="50"/>
  <c r="G62" i="50"/>
  <c r="I61" i="50"/>
  <c r="H61" i="50"/>
  <c r="J61" i="50" s="1"/>
  <c r="G61" i="50"/>
  <c r="I60" i="50"/>
  <c r="H60" i="50"/>
  <c r="J60" i="50" s="1"/>
  <c r="G60" i="50"/>
  <c r="I59" i="50"/>
  <c r="H59" i="50"/>
  <c r="J59" i="50" s="1"/>
  <c r="G59" i="50"/>
  <c r="J58" i="50"/>
  <c r="I58" i="50"/>
  <c r="H58" i="50"/>
  <c r="G58" i="50"/>
  <c r="I57" i="50"/>
  <c r="H57" i="50"/>
  <c r="J57" i="50" s="1"/>
  <c r="G57" i="50"/>
  <c r="I56" i="50"/>
  <c r="H56" i="50"/>
  <c r="J56" i="50" s="1"/>
  <c r="G56" i="50"/>
  <c r="I55" i="50"/>
  <c r="H55" i="50"/>
  <c r="J55" i="50" s="1"/>
  <c r="G55" i="50"/>
  <c r="J54" i="50"/>
  <c r="I54" i="50"/>
  <c r="H54" i="50"/>
  <c r="G54" i="50"/>
  <c r="I53" i="50"/>
  <c r="H53" i="50"/>
  <c r="J53" i="50" s="1"/>
  <c r="G53" i="50"/>
  <c r="I52" i="50"/>
  <c r="H52" i="50"/>
  <c r="J52" i="50" s="1"/>
  <c r="G52" i="50"/>
  <c r="I51" i="50"/>
  <c r="H51" i="50"/>
  <c r="J51" i="50" s="1"/>
  <c r="G51" i="50"/>
  <c r="J50" i="50"/>
  <c r="I50" i="50"/>
  <c r="H50" i="50"/>
  <c r="G50" i="50"/>
  <c r="I49" i="50"/>
  <c r="H49" i="50"/>
  <c r="J49" i="50" s="1"/>
  <c r="G49" i="50"/>
  <c r="I48" i="50"/>
  <c r="H48" i="50"/>
  <c r="J48" i="50" s="1"/>
  <c r="G48" i="50"/>
  <c r="I47" i="50"/>
  <c r="H47" i="50"/>
  <c r="J47" i="50" s="1"/>
  <c r="G47" i="50"/>
  <c r="I46" i="50"/>
  <c r="H46" i="50"/>
  <c r="J46" i="50" s="1"/>
  <c r="G46" i="50"/>
  <c r="I45" i="50"/>
  <c r="J45" i="50" s="1"/>
  <c r="H45" i="50"/>
  <c r="G45" i="50"/>
  <c r="I44" i="50"/>
  <c r="H44" i="50"/>
  <c r="J44" i="50" s="1"/>
  <c r="G44" i="50"/>
  <c r="J43" i="50"/>
  <c r="I43" i="50"/>
  <c r="H43" i="50"/>
  <c r="G43" i="50"/>
  <c r="I42" i="50"/>
  <c r="H42" i="50"/>
  <c r="J42" i="50" s="1"/>
  <c r="G42" i="50"/>
  <c r="I41" i="50"/>
  <c r="H41" i="50"/>
  <c r="J41" i="50" s="1"/>
  <c r="G41" i="50"/>
  <c r="I40" i="50"/>
  <c r="H40" i="50"/>
  <c r="G40" i="50"/>
  <c r="J39" i="50"/>
  <c r="I39" i="50"/>
  <c r="H39" i="50"/>
  <c r="G39" i="50"/>
  <c r="J38" i="50"/>
  <c r="I38" i="50"/>
  <c r="H38" i="50"/>
  <c r="G38" i="50"/>
  <c r="I37" i="50"/>
  <c r="H37" i="50"/>
  <c r="J37" i="50" s="1"/>
  <c r="G37" i="50"/>
  <c r="I36" i="50"/>
  <c r="H36" i="50"/>
  <c r="J36" i="50" s="1"/>
  <c r="G36" i="50"/>
  <c r="I35" i="50"/>
  <c r="H35" i="50"/>
  <c r="J35" i="50" s="1"/>
  <c r="G35" i="50"/>
  <c r="I34" i="50"/>
  <c r="H34" i="50"/>
  <c r="J34" i="50" s="1"/>
  <c r="G34" i="50"/>
  <c r="J33" i="50"/>
  <c r="I33" i="50"/>
  <c r="H33" i="50"/>
  <c r="G33" i="50"/>
  <c r="I32" i="50"/>
  <c r="H32" i="50"/>
  <c r="G32" i="50"/>
  <c r="I31" i="50"/>
  <c r="H31" i="50"/>
  <c r="J31" i="50" s="1"/>
  <c r="G31" i="50"/>
  <c r="I30" i="50"/>
  <c r="H30" i="50"/>
  <c r="J30" i="50" s="1"/>
  <c r="G30" i="50"/>
  <c r="I29" i="50"/>
  <c r="H29" i="50"/>
  <c r="J29" i="50" s="1"/>
  <c r="G29" i="50"/>
  <c r="I28" i="50"/>
  <c r="H28" i="50"/>
  <c r="J28" i="50" s="1"/>
  <c r="G28" i="50"/>
  <c r="J27" i="50"/>
  <c r="I27" i="50"/>
  <c r="H27" i="50"/>
  <c r="G27" i="50"/>
  <c r="I26" i="50"/>
  <c r="H26" i="50"/>
  <c r="J26" i="50" s="1"/>
  <c r="G26" i="50"/>
  <c r="I25" i="50"/>
  <c r="H25" i="50"/>
  <c r="J25" i="50" s="1"/>
  <c r="G25" i="50"/>
  <c r="I24" i="50"/>
  <c r="H24" i="50"/>
  <c r="G24" i="50"/>
  <c r="I23" i="50"/>
  <c r="J23" i="50" s="1"/>
  <c r="H23" i="50"/>
  <c r="G23" i="50"/>
  <c r="J22" i="50"/>
  <c r="I22" i="50"/>
  <c r="H22" i="50"/>
  <c r="G22" i="50"/>
  <c r="J21" i="50"/>
  <c r="I21" i="50"/>
  <c r="H21" i="50"/>
  <c r="G21" i="50"/>
  <c r="I20" i="50"/>
  <c r="H20" i="50"/>
  <c r="J20" i="50" s="1"/>
  <c r="G20" i="50"/>
  <c r="I19" i="50"/>
  <c r="H19" i="50"/>
  <c r="J19" i="50" s="1"/>
  <c r="G19" i="50"/>
  <c r="I18" i="50"/>
  <c r="H18" i="50"/>
  <c r="J18" i="50" s="1"/>
  <c r="G18" i="50"/>
  <c r="I17" i="50"/>
  <c r="H17" i="50"/>
  <c r="J17" i="50" s="1"/>
  <c r="G17" i="50"/>
  <c r="I16" i="50"/>
  <c r="H16" i="50"/>
  <c r="G16" i="50"/>
  <c r="I15" i="50"/>
  <c r="J15" i="50" s="1"/>
  <c r="H15" i="50"/>
  <c r="G15" i="50"/>
  <c r="I14" i="50"/>
  <c r="H14" i="50"/>
  <c r="J14" i="50" s="1"/>
  <c r="G14" i="50"/>
  <c r="I13" i="50"/>
  <c r="H13" i="50"/>
  <c r="J13" i="50" s="1"/>
  <c r="G13" i="50"/>
  <c r="I12" i="50"/>
  <c r="H12" i="50"/>
  <c r="J12" i="50" s="1"/>
  <c r="G12" i="50"/>
  <c r="I11" i="50"/>
  <c r="H11" i="50"/>
  <c r="J11" i="50" s="1"/>
  <c r="G11" i="50"/>
  <c r="J10" i="50"/>
  <c r="I10" i="50"/>
  <c r="H10" i="50"/>
  <c r="G10" i="50"/>
  <c r="I9" i="50"/>
  <c r="H9" i="50"/>
  <c r="J9" i="50" s="1"/>
  <c r="G9" i="50"/>
  <c r="I8" i="50"/>
  <c r="H8" i="50"/>
  <c r="G8" i="50"/>
  <c r="I7" i="50"/>
  <c r="H7" i="50"/>
  <c r="J7" i="50" s="1"/>
  <c r="G7" i="50"/>
  <c r="I6" i="50"/>
  <c r="J6" i="50" s="1"/>
  <c r="H6" i="50"/>
  <c r="G6" i="50"/>
  <c r="I5" i="50"/>
  <c r="H5" i="50"/>
  <c r="J5" i="50" s="1"/>
  <c r="G5" i="50"/>
  <c r="L116" i="44"/>
  <c r="K116" i="44"/>
  <c r="L115" i="44"/>
  <c r="K115" i="44"/>
  <c r="L114" i="44"/>
  <c r="K114" i="44"/>
  <c r="M114" i="44" s="1"/>
  <c r="M113" i="44"/>
  <c r="L113" i="44"/>
  <c r="K113" i="44"/>
  <c r="L112" i="44"/>
  <c r="K112" i="44"/>
  <c r="M112" i="44" s="1"/>
  <c r="L111" i="44"/>
  <c r="K111" i="44"/>
  <c r="L110" i="44"/>
  <c r="K110" i="44"/>
  <c r="L109" i="44"/>
  <c r="K109" i="44"/>
  <c r="M109" i="44" s="1"/>
  <c r="L108" i="44"/>
  <c r="K108" i="44"/>
  <c r="M108" i="44" s="1"/>
  <c r="L107" i="44"/>
  <c r="K107" i="44"/>
  <c r="M107" i="44" s="1"/>
  <c r="L106" i="44"/>
  <c r="K106" i="44"/>
  <c r="M105" i="44"/>
  <c r="L105" i="44"/>
  <c r="K105" i="44"/>
  <c r="L104" i="44"/>
  <c r="K104" i="44"/>
  <c r="L103" i="44"/>
  <c r="K103" i="44"/>
  <c r="M103" i="44" s="1"/>
  <c r="L102" i="44"/>
  <c r="K102" i="44"/>
  <c r="M102" i="44" s="1"/>
  <c r="M101" i="44"/>
  <c r="L101" i="44"/>
  <c r="K101" i="44"/>
  <c r="L100" i="44"/>
  <c r="K100" i="44"/>
  <c r="L99" i="44"/>
  <c r="K99" i="44"/>
  <c r="L98" i="44"/>
  <c r="K98" i="44"/>
  <c r="M98" i="44" s="1"/>
  <c r="L97" i="44"/>
  <c r="K97" i="44"/>
  <c r="M97" i="44" s="1"/>
  <c r="L96" i="44"/>
  <c r="K96" i="44"/>
  <c r="L95" i="44"/>
  <c r="K95" i="44"/>
  <c r="L94" i="44"/>
  <c r="K94" i="44"/>
  <c r="L93" i="44"/>
  <c r="K93" i="44"/>
  <c r="M93" i="44" s="1"/>
  <c r="L92" i="44"/>
  <c r="K92" i="44"/>
  <c r="L91" i="44"/>
  <c r="K91" i="44"/>
  <c r="L90" i="44"/>
  <c r="K90" i="44"/>
  <c r="J90" i="44"/>
  <c r="L89" i="44"/>
  <c r="K89" i="44"/>
  <c r="M89" i="44" s="1"/>
  <c r="J89" i="44"/>
  <c r="L88" i="44"/>
  <c r="K88" i="44"/>
  <c r="J88" i="44"/>
  <c r="L87" i="44"/>
  <c r="K87" i="44"/>
  <c r="J87" i="44"/>
  <c r="L86" i="44"/>
  <c r="K86" i="44"/>
  <c r="J86" i="44"/>
  <c r="L85" i="44"/>
  <c r="M85" i="44" s="1"/>
  <c r="K85" i="44"/>
  <c r="J85" i="44"/>
  <c r="L84" i="44"/>
  <c r="K84" i="44"/>
  <c r="M84" i="44" s="1"/>
  <c r="J84" i="44"/>
  <c r="L83" i="44"/>
  <c r="K83" i="44"/>
  <c r="M83" i="44" s="1"/>
  <c r="J83" i="44"/>
  <c r="L82" i="44"/>
  <c r="K82" i="44"/>
  <c r="J82" i="44"/>
  <c r="L81" i="44"/>
  <c r="K81" i="44"/>
  <c r="M81" i="44" s="1"/>
  <c r="J81" i="44"/>
  <c r="L80" i="44"/>
  <c r="K80" i="44"/>
  <c r="J80" i="44"/>
  <c r="L79" i="44"/>
  <c r="K79" i="44"/>
  <c r="M79" i="44" s="1"/>
  <c r="J79" i="44"/>
  <c r="L78" i="44"/>
  <c r="K78" i="44"/>
  <c r="M78" i="44" s="1"/>
  <c r="J78" i="44"/>
  <c r="M77" i="44"/>
  <c r="L77" i="44"/>
  <c r="K77" i="44"/>
  <c r="J77" i="44"/>
  <c r="L76" i="44"/>
  <c r="K76" i="44"/>
  <c r="M76" i="44" s="1"/>
  <c r="J76" i="44"/>
  <c r="L75" i="44"/>
  <c r="K75" i="44"/>
  <c r="J75" i="44"/>
  <c r="L74" i="44"/>
  <c r="K74" i="44"/>
  <c r="M74" i="44" s="1"/>
  <c r="J74" i="44"/>
  <c r="L73" i="44"/>
  <c r="M73" i="44" s="1"/>
  <c r="K73" i="44"/>
  <c r="J73" i="44"/>
  <c r="L72" i="44"/>
  <c r="K72" i="44"/>
  <c r="M72" i="44" s="1"/>
  <c r="J72" i="44"/>
  <c r="L71" i="44"/>
  <c r="K71" i="44"/>
  <c r="M71" i="44" s="1"/>
  <c r="J71" i="44"/>
  <c r="L70" i="44"/>
  <c r="K70" i="44"/>
  <c r="J70" i="44"/>
  <c r="L69" i="44"/>
  <c r="M69" i="44" s="1"/>
  <c r="K69" i="44"/>
  <c r="J69" i="44"/>
  <c r="L68" i="44"/>
  <c r="K68" i="44"/>
  <c r="J68" i="44"/>
  <c r="L67" i="44"/>
  <c r="K67" i="44"/>
  <c r="M67" i="44" s="1"/>
  <c r="J67" i="44"/>
  <c r="L66" i="44"/>
  <c r="K66" i="44"/>
  <c r="M66" i="44" s="1"/>
  <c r="J66" i="44"/>
  <c r="L65" i="44"/>
  <c r="K65" i="44"/>
  <c r="M65" i="44" s="1"/>
  <c r="J65" i="44"/>
  <c r="L64" i="44"/>
  <c r="K64" i="44"/>
  <c r="J64" i="44"/>
  <c r="L63" i="44"/>
  <c r="K63" i="44"/>
  <c r="J63" i="44"/>
  <c r="L62" i="44"/>
  <c r="K62" i="44"/>
  <c r="M62" i="44" s="1"/>
  <c r="J62" i="44"/>
  <c r="L61" i="44"/>
  <c r="K61" i="44"/>
  <c r="M61" i="44" s="1"/>
  <c r="J61" i="44"/>
  <c r="L60" i="44"/>
  <c r="K60" i="44"/>
  <c r="M60" i="44" s="1"/>
  <c r="J60" i="44"/>
  <c r="L59" i="44"/>
  <c r="K59" i="44"/>
  <c r="J59" i="44"/>
  <c r="L58" i="44"/>
  <c r="K58" i="44"/>
  <c r="J58" i="44"/>
  <c r="L57" i="44"/>
  <c r="M57" i="44" s="1"/>
  <c r="K57" i="44"/>
  <c r="J57" i="44"/>
  <c r="L56" i="44"/>
  <c r="K56" i="44"/>
  <c r="J56" i="44"/>
  <c r="L55" i="44"/>
  <c r="K55" i="44"/>
  <c r="M55" i="44" s="1"/>
  <c r="J55" i="44"/>
  <c r="L54" i="44"/>
  <c r="K54" i="44"/>
  <c r="J54" i="44"/>
  <c r="L53" i="44"/>
  <c r="K53" i="44"/>
  <c r="M53" i="44" s="1"/>
  <c r="J53" i="44"/>
  <c r="L52" i="44"/>
  <c r="K52" i="44"/>
  <c r="J52" i="44"/>
  <c r="L51" i="44"/>
  <c r="K51" i="44"/>
  <c r="J51" i="44"/>
  <c r="L50" i="44"/>
  <c r="K50" i="44"/>
  <c r="M50" i="44" s="1"/>
  <c r="J50" i="44"/>
  <c r="M49" i="44"/>
  <c r="L49" i="44"/>
  <c r="K49" i="44"/>
  <c r="J49" i="44"/>
  <c r="L48" i="44"/>
  <c r="K48" i="44"/>
  <c r="M48" i="44" s="1"/>
  <c r="J48" i="44"/>
  <c r="L47" i="44"/>
  <c r="K47" i="44"/>
  <c r="J47" i="44"/>
  <c r="L46" i="44"/>
  <c r="K46" i="44"/>
  <c r="J46" i="44"/>
  <c r="L45" i="44"/>
  <c r="K45" i="44"/>
  <c r="M45" i="44" s="1"/>
  <c r="J45" i="44"/>
  <c r="L44" i="44"/>
  <c r="K44" i="44"/>
  <c r="J44" i="44"/>
  <c r="L43" i="44"/>
  <c r="K43" i="44"/>
  <c r="M43" i="44" s="1"/>
  <c r="J43" i="44"/>
  <c r="L42" i="44"/>
  <c r="K42" i="44"/>
  <c r="J42" i="44"/>
  <c r="M41" i="44"/>
  <c r="L41" i="44"/>
  <c r="K41" i="44"/>
  <c r="J41" i="44"/>
  <c r="L40" i="44"/>
  <c r="K40" i="44"/>
  <c r="J40" i="44"/>
  <c r="L39" i="44"/>
  <c r="K39" i="44"/>
  <c r="J39" i="44"/>
  <c r="L38" i="44"/>
  <c r="K38" i="44"/>
  <c r="M38" i="44" s="1"/>
  <c r="J38" i="44"/>
  <c r="M37" i="44"/>
  <c r="L37" i="44"/>
  <c r="K37" i="44"/>
  <c r="J37" i="44"/>
  <c r="L36" i="44"/>
  <c r="K36" i="44"/>
  <c r="J36" i="44"/>
  <c r="L35" i="44"/>
  <c r="K35" i="44"/>
  <c r="J35" i="44"/>
  <c r="L34" i="44"/>
  <c r="K34" i="44"/>
  <c r="J34" i="44"/>
  <c r="L33" i="44"/>
  <c r="K33" i="44"/>
  <c r="M33" i="44" s="1"/>
  <c r="J33" i="44"/>
  <c r="L32" i="44"/>
  <c r="K32" i="44"/>
  <c r="J32" i="44"/>
  <c r="L31" i="44"/>
  <c r="K31" i="44"/>
  <c r="J31" i="44"/>
  <c r="L30" i="44"/>
  <c r="K30" i="44"/>
  <c r="J30" i="44"/>
  <c r="L29" i="44"/>
  <c r="K29" i="44"/>
  <c r="M29" i="44" s="1"/>
  <c r="J29" i="44"/>
  <c r="L28" i="44"/>
  <c r="K28" i="44"/>
  <c r="J28" i="44"/>
  <c r="L27" i="44"/>
  <c r="K27" i="44"/>
  <c r="J27" i="44"/>
  <c r="L26" i="44"/>
  <c r="K26" i="44"/>
  <c r="J26" i="44"/>
  <c r="L25" i="44"/>
  <c r="K25" i="44"/>
  <c r="M25" i="44" s="1"/>
  <c r="J25" i="44"/>
  <c r="L24" i="44"/>
  <c r="K24" i="44"/>
  <c r="M24" i="44" s="1"/>
  <c r="J24" i="44"/>
  <c r="L23" i="44"/>
  <c r="K23" i="44"/>
  <c r="J23" i="44"/>
  <c r="L22" i="44"/>
  <c r="K22" i="44"/>
  <c r="J22" i="44"/>
  <c r="M21" i="44"/>
  <c r="L21" i="44"/>
  <c r="K21" i="44"/>
  <c r="J21" i="44"/>
  <c r="L20" i="44"/>
  <c r="K20" i="44"/>
  <c r="M20" i="44" s="1"/>
  <c r="J20" i="44"/>
  <c r="L19" i="44"/>
  <c r="K19" i="44"/>
  <c r="M19" i="44" s="1"/>
  <c r="J19" i="44"/>
  <c r="L18" i="44"/>
  <c r="K18" i="44"/>
  <c r="J18" i="44"/>
  <c r="L17" i="44"/>
  <c r="K17" i="44"/>
  <c r="M17" i="44" s="1"/>
  <c r="J17" i="44"/>
  <c r="L16" i="44"/>
  <c r="K16" i="44"/>
  <c r="J16" i="44"/>
  <c r="L15" i="44"/>
  <c r="K15" i="44"/>
  <c r="M15" i="44" s="1"/>
  <c r="J15" i="44"/>
  <c r="L14" i="44"/>
  <c r="K14" i="44"/>
  <c r="M14" i="44" s="1"/>
  <c r="J14" i="44"/>
  <c r="M13" i="44"/>
  <c r="L13" i="44"/>
  <c r="K13" i="44"/>
  <c r="J13" i="44"/>
  <c r="L12" i="44"/>
  <c r="K12" i="44"/>
  <c r="M12" i="44" s="1"/>
  <c r="J12" i="44"/>
  <c r="L11" i="44"/>
  <c r="K11" i="44"/>
  <c r="J11" i="44"/>
  <c r="L10" i="44"/>
  <c r="K10" i="44"/>
  <c r="M10" i="44" s="1"/>
  <c r="J10" i="44"/>
  <c r="L9" i="44"/>
  <c r="M9" i="44" s="1"/>
  <c r="K9" i="44"/>
  <c r="J9" i="44"/>
  <c r="L8" i="44"/>
  <c r="K8" i="44"/>
  <c r="J8" i="44"/>
  <c r="L7" i="44"/>
  <c r="K7" i="44"/>
  <c r="M7" i="44" s="1"/>
  <c r="J7" i="44"/>
  <c r="L6" i="44"/>
  <c r="K6" i="44"/>
  <c r="J6" i="44"/>
  <c r="L5" i="44"/>
  <c r="M5" i="44" s="1"/>
  <c r="K5" i="44"/>
  <c r="J5" i="44"/>
  <c r="L4" i="44"/>
  <c r="K4" i="44"/>
  <c r="J4" i="44"/>
  <c r="L3" i="44"/>
  <c r="K3" i="44"/>
  <c r="J3" i="44"/>
  <c r="I128" i="49"/>
  <c r="H128" i="49"/>
  <c r="J128" i="49" s="1"/>
  <c r="I127" i="49"/>
  <c r="H127" i="49"/>
  <c r="J127" i="49" s="1"/>
  <c r="I126" i="49"/>
  <c r="H126" i="49"/>
  <c r="J126" i="49" s="1"/>
  <c r="I125" i="49"/>
  <c r="H125" i="49"/>
  <c r="J125" i="49" s="1"/>
  <c r="I124" i="49"/>
  <c r="J124" i="49" s="1"/>
  <c r="H124" i="49"/>
  <c r="I123" i="49"/>
  <c r="H123" i="49"/>
  <c r="I122" i="49"/>
  <c r="H122" i="49"/>
  <c r="J122" i="49" s="1"/>
  <c r="I121" i="49"/>
  <c r="H121" i="49"/>
  <c r="J121" i="49" s="1"/>
  <c r="I120" i="49"/>
  <c r="H120" i="49"/>
  <c r="I119" i="49"/>
  <c r="H119" i="49"/>
  <c r="I118" i="49"/>
  <c r="H118" i="49"/>
  <c r="I117" i="49"/>
  <c r="H117" i="49"/>
  <c r="I116" i="49"/>
  <c r="H116" i="49"/>
  <c r="I115" i="49"/>
  <c r="H115" i="49"/>
  <c r="J115" i="49" s="1"/>
  <c r="I114" i="49"/>
  <c r="H114" i="49"/>
  <c r="J114" i="49" s="1"/>
  <c r="I113" i="49"/>
  <c r="H113" i="49"/>
  <c r="J113" i="49" s="1"/>
  <c r="I112" i="49"/>
  <c r="H112" i="49"/>
  <c r="I111" i="49"/>
  <c r="H111" i="49"/>
  <c r="I110" i="49"/>
  <c r="H110" i="49"/>
  <c r="I109" i="49"/>
  <c r="J109" i="49" s="1"/>
  <c r="H109" i="49"/>
  <c r="J108" i="49"/>
  <c r="I108" i="49"/>
  <c r="H108" i="49"/>
  <c r="I107" i="49"/>
  <c r="H107" i="49"/>
  <c r="J106" i="49"/>
  <c r="I106" i="49"/>
  <c r="H106" i="49"/>
  <c r="J105" i="49"/>
  <c r="I105" i="49"/>
  <c r="H105" i="49"/>
  <c r="I104" i="49"/>
  <c r="H104" i="49"/>
  <c r="J104" i="49" s="1"/>
  <c r="I103" i="49"/>
  <c r="H103" i="49"/>
  <c r="J103" i="49" s="1"/>
  <c r="I102" i="49"/>
  <c r="H102" i="49"/>
  <c r="I101" i="49"/>
  <c r="H101" i="49"/>
  <c r="I100" i="49"/>
  <c r="H100" i="49"/>
  <c r="I99" i="49"/>
  <c r="H99" i="49"/>
  <c r="J99" i="49" s="1"/>
  <c r="J98" i="49"/>
  <c r="I98" i="49"/>
  <c r="H98" i="49"/>
  <c r="I97" i="49"/>
  <c r="H97" i="49"/>
  <c r="J97" i="49" s="1"/>
  <c r="I96" i="49"/>
  <c r="H96" i="49"/>
  <c r="J96" i="49" s="1"/>
  <c r="I95" i="49"/>
  <c r="H95" i="49"/>
  <c r="J95" i="49" s="1"/>
  <c r="I94" i="49"/>
  <c r="H94" i="49"/>
  <c r="J94" i="49" s="1"/>
  <c r="I93" i="49"/>
  <c r="J93" i="49" s="1"/>
  <c r="H93" i="49"/>
  <c r="J92" i="49"/>
  <c r="I92" i="49"/>
  <c r="H92" i="49"/>
  <c r="I91" i="49"/>
  <c r="H91" i="49"/>
  <c r="I90" i="49"/>
  <c r="H90" i="49"/>
  <c r="J90" i="49" s="1"/>
  <c r="I89" i="49"/>
  <c r="H89" i="49"/>
  <c r="J89" i="49" s="1"/>
  <c r="I88" i="49"/>
  <c r="H88" i="49"/>
  <c r="I87" i="49"/>
  <c r="J87" i="49" s="1"/>
  <c r="H87" i="49"/>
  <c r="I86" i="49"/>
  <c r="H86" i="49"/>
  <c r="I85" i="49"/>
  <c r="H85" i="49"/>
  <c r="I84" i="49"/>
  <c r="H84" i="49"/>
  <c r="I83" i="49"/>
  <c r="H83" i="49"/>
  <c r="J83" i="49" s="1"/>
  <c r="I82" i="49"/>
  <c r="H82" i="49"/>
  <c r="J82" i="49" s="1"/>
  <c r="I81" i="49"/>
  <c r="H81" i="49"/>
  <c r="I80" i="49"/>
  <c r="H80" i="49"/>
  <c r="J80" i="49" s="1"/>
  <c r="I79" i="49"/>
  <c r="H79" i="49"/>
  <c r="J79" i="49" s="1"/>
  <c r="I78" i="49"/>
  <c r="H78" i="49"/>
  <c r="J78" i="49" s="1"/>
  <c r="I77" i="49"/>
  <c r="J77" i="49" s="1"/>
  <c r="H77" i="49"/>
  <c r="I76" i="49"/>
  <c r="H76" i="49"/>
  <c r="J76" i="49" s="1"/>
  <c r="I75" i="49"/>
  <c r="H75" i="49"/>
  <c r="J75" i="49" s="1"/>
  <c r="I74" i="49"/>
  <c r="H74" i="49"/>
  <c r="J74" i="49" s="1"/>
  <c r="I73" i="49"/>
  <c r="J73" i="49" s="1"/>
  <c r="H73" i="49"/>
  <c r="I72" i="49"/>
  <c r="H72" i="49"/>
  <c r="I71" i="49"/>
  <c r="J71" i="49" s="1"/>
  <c r="H71" i="49"/>
  <c r="I70" i="49"/>
  <c r="H70" i="49"/>
  <c r="I69" i="49"/>
  <c r="J69" i="49" s="1"/>
  <c r="H69" i="49"/>
  <c r="I68" i="49"/>
  <c r="J68" i="49" s="1"/>
  <c r="H68" i="49"/>
  <c r="I67" i="49"/>
  <c r="H67" i="49"/>
  <c r="I66" i="49"/>
  <c r="J66" i="49" s="1"/>
  <c r="H66" i="49"/>
  <c r="I65" i="49"/>
  <c r="H65" i="49"/>
  <c r="I64" i="49"/>
  <c r="H64" i="49"/>
  <c r="J64" i="49" s="1"/>
  <c r="I63" i="49"/>
  <c r="H63" i="49"/>
  <c r="J63" i="49" s="1"/>
  <c r="I62" i="49"/>
  <c r="H62" i="49"/>
  <c r="J62" i="49" s="1"/>
  <c r="I61" i="49"/>
  <c r="H61" i="49"/>
  <c r="I60" i="49"/>
  <c r="H60" i="49"/>
  <c r="J60" i="49" s="1"/>
  <c r="I59" i="49"/>
  <c r="H59" i="49"/>
  <c r="I58" i="49"/>
  <c r="J58" i="49" s="1"/>
  <c r="H58" i="49"/>
  <c r="I57" i="49"/>
  <c r="J57" i="49" s="1"/>
  <c r="H57" i="49"/>
  <c r="I56" i="49"/>
  <c r="H56" i="49"/>
  <c r="I55" i="49"/>
  <c r="H55" i="49"/>
  <c r="J55" i="49" s="1"/>
  <c r="I54" i="49"/>
  <c r="H54" i="49"/>
  <c r="J54" i="49" s="1"/>
  <c r="I53" i="49"/>
  <c r="H53" i="49"/>
  <c r="I52" i="49"/>
  <c r="J52" i="49" s="1"/>
  <c r="H52" i="49"/>
  <c r="I51" i="49"/>
  <c r="H51" i="49"/>
  <c r="I50" i="49"/>
  <c r="J50" i="49" s="1"/>
  <c r="H50" i="49"/>
  <c r="I49" i="49"/>
  <c r="H49" i="49"/>
  <c r="I48" i="49"/>
  <c r="H48" i="49"/>
  <c r="I47" i="49"/>
  <c r="H47" i="49"/>
  <c r="I46" i="49"/>
  <c r="H46" i="49"/>
  <c r="I45" i="49"/>
  <c r="H45" i="49"/>
  <c r="I44" i="49"/>
  <c r="H44" i="49"/>
  <c r="J44" i="49" s="1"/>
  <c r="I43" i="49"/>
  <c r="H43" i="49"/>
  <c r="J43" i="49" s="1"/>
  <c r="I42" i="49"/>
  <c r="H42" i="49"/>
  <c r="J42" i="49" s="1"/>
  <c r="I41" i="49"/>
  <c r="H41" i="49"/>
  <c r="J41" i="49" s="1"/>
  <c r="I40" i="49"/>
  <c r="H40" i="49"/>
  <c r="J40" i="49" s="1"/>
  <c r="I39" i="49"/>
  <c r="H39" i="49"/>
  <c r="J39" i="49" s="1"/>
  <c r="I38" i="49"/>
  <c r="H38" i="49"/>
  <c r="J38" i="49" s="1"/>
  <c r="I37" i="49"/>
  <c r="H37" i="49"/>
  <c r="I36" i="49"/>
  <c r="J36" i="49" s="1"/>
  <c r="H36" i="49"/>
  <c r="I35" i="49"/>
  <c r="H35" i="49"/>
  <c r="I34" i="49"/>
  <c r="H34" i="49"/>
  <c r="J34" i="49" s="1"/>
  <c r="I33" i="49"/>
  <c r="H33" i="49"/>
  <c r="J33" i="49" s="1"/>
  <c r="I32" i="49"/>
  <c r="H32" i="49"/>
  <c r="J32" i="49" s="1"/>
  <c r="I31" i="49"/>
  <c r="H31" i="49"/>
  <c r="I30" i="49"/>
  <c r="H30" i="49"/>
  <c r="I29" i="49"/>
  <c r="H29" i="49"/>
  <c r="I28" i="49"/>
  <c r="H28" i="49"/>
  <c r="J28" i="49" s="1"/>
  <c r="I27" i="49"/>
  <c r="H27" i="49"/>
  <c r="J26" i="49"/>
  <c r="I26" i="49"/>
  <c r="H26" i="49"/>
  <c r="I25" i="49"/>
  <c r="H25" i="49"/>
  <c r="J25" i="49" s="1"/>
  <c r="I24" i="49"/>
  <c r="H24" i="49"/>
  <c r="J24" i="49" s="1"/>
  <c r="I23" i="49"/>
  <c r="H23" i="49"/>
  <c r="J23" i="49" s="1"/>
  <c r="I22" i="49"/>
  <c r="H22" i="49"/>
  <c r="J22" i="49" s="1"/>
  <c r="I21" i="49"/>
  <c r="H21" i="49"/>
  <c r="I20" i="49"/>
  <c r="H20" i="49"/>
  <c r="I19" i="49"/>
  <c r="H19" i="49"/>
  <c r="J19" i="49" s="1"/>
  <c r="I18" i="49"/>
  <c r="H18" i="49"/>
  <c r="J18" i="49" s="1"/>
  <c r="I17" i="49"/>
  <c r="H17" i="49"/>
  <c r="J17" i="49" s="1"/>
  <c r="I16" i="49"/>
  <c r="H16" i="49"/>
  <c r="J16" i="49" s="1"/>
  <c r="I15" i="49"/>
  <c r="H15" i="49"/>
  <c r="I14" i="49"/>
  <c r="H14" i="49"/>
  <c r="I13" i="49"/>
  <c r="J13" i="49" s="1"/>
  <c r="H13" i="49"/>
  <c r="J12" i="49"/>
  <c r="I12" i="49"/>
  <c r="H12" i="49"/>
  <c r="I11" i="49"/>
  <c r="H11" i="49"/>
  <c r="J11" i="49" s="1"/>
  <c r="J10" i="49"/>
  <c r="I10" i="49"/>
  <c r="H10" i="49"/>
  <c r="I9" i="49"/>
  <c r="H9" i="49"/>
  <c r="J9" i="49" s="1"/>
  <c r="I8" i="49"/>
  <c r="H8" i="49"/>
  <c r="J8" i="49" s="1"/>
  <c r="I7" i="49"/>
  <c r="H7" i="49"/>
  <c r="J7" i="49" s="1"/>
  <c r="I6" i="49"/>
  <c r="H6" i="49"/>
  <c r="J5" i="49"/>
  <c r="I5" i="49"/>
  <c r="H5" i="49"/>
  <c r="G128" i="49"/>
  <c r="G127" i="49"/>
  <c r="G126" i="49"/>
  <c r="G125" i="49"/>
  <c r="G124" i="49"/>
  <c r="G123" i="49"/>
  <c r="G122" i="49"/>
  <c r="G121" i="49"/>
  <c r="G120" i="49"/>
  <c r="G119" i="49"/>
  <c r="G118" i="49"/>
  <c r="G117" i="49"/>
  <c r="G116" i="49"/>
  <c r="G115" i="49"/>
  <c r="G114" i="49"/>
  <c r="G113" i="49"/>
  <c r="G112" i="49"/>
  <c r="G111" i="49"/>
  <c r="G110" i="49"/>
  <c r="G109" i="49"/>
  <c r="G108" i="49"/>
  <c r="G107" i="49"/>
  <c r="G106" i="49"/>
  <c r="G105" i="49"/>
  <c r="G104" i="49"/>
  <c r="G103" i="49"/>
  <c r="G102" i="49"/>
  <c r="G101" i="49"/>
  <c r="G100" i="49"/>
  <c r="G99" i="49"/>
  <c r="G98" i="49"/>
  <c r="G97" i="49"/>
  <c r="G96" i="49"/>
  <c r="G95" i="49"/>
  <c r="G94" i="49"/>
  <c r="G93" i="49"/>
  <c r="G92" i="49"/>
  <c r="G91" i="49"/>
  <c r="G90" i="49"/>
  <c r="G89" i="49"/>
  <c r="G88" i="49"/>
  <c r="G87" i="49"/>
  <c r="G86" i="49"/>
  <c r="G85" i="49"/>
  <c r="G84" i="49"/>
  <c r="G83" i="49"/>
  <c r="G82" i="49"/>
  <c r="G81" i="49"/>
  <c r="G80" i="49"/>
  <c r="G79" i="49"/>
  <c r="G78" i="49"/>
  <c r="G77" i="49"/>
  <c r="G76" i="49"/>
  <c r="G75" i="49"/>
  <c r="G74" i="49"/>
  <c r="G73" i="49"/>
  <c r="G72" i="49"/>
  <c r="G71" i="49"/>
  <c r="G70" i="49"/>
  <c r="G69" i="49"/>
  <c r="G68" i="49"/>
  <c r="G67" i="49"/>
  <c r="G66" i="49"/>
  <c r="G65" i="49"/>
  <c r="G64" i="49"/>
  <c r="G63" i="49"/>
  <c r="G62" i="49"/>
  <c r="G61" i="49"/>
  <c r="G60" i="49"/>
  <c r="G59" i="49"/>
  <c r="G58" i="49"/>
  <c r="G57" i="49"/>
  <c r="G56" i="49"/>
  <c r="G55" i="49"/>
  <c r="G54" i="49"/>
  <c r="G53" i="49"/>
  <c r="G52" i="49"/>
  <c r="G51" i="49"/>
  <c r="G50" i="49"/>
  <c r="G49" i="49"/>
  <c r="G48" i="49"/>
  <c r="G47" i="49"/>
  <c r="G46" i="49"/>
  <c r="G45" i="49"/>
  <c r="G44" i="49"/>
  <c r="G43" i="49"/>
  <c r="G42" i="49"/>
  <c r="G41" i="49"/>
  <c r="G40" i="49"/>
  <c r="G39" i="49"/>
  <c r="G38" i="49"/>
  <c r="G37" i="49"/>
  <c r="G36" i="49"/>
  <c r="G35" i="49"/>
  <c r="G34" i="49"/>
  <c r="G33" i="49"/>
  <c r="G32" i="49"/>
  <c r="G31" i="49"/>
  <c r="G30" i="49"/>
  <c r="G29" i="49"/>
  <c r="G28" i="49"/>
  <c r="G27" i="49"/>
  <c r="G26" i="49"/>
  <c r="G25" i="49"/>
  <c r="G24" i="49"/>
  <c r="G23" i="49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G5" i="49"/>
  <c r="L146" i="42"/>
  <c r="K146" i="42"/>
  <c r="L145" i="42"/>
  <c r="K145" i="42"/>
  <c r="L144" i="42"/>
  <c r="K144" i="42"/>
  <c r="L143" i="42"/>
  <c r="M143" i="42" s="1"/>
  <c r="K143" i="42"/>
  <c r="L142" i="42"/>
  <c r="K142" i="42"/>
  <c r="M142" i="42" s="1"/>
  <c r="L141" i="42"/>
  <c r="K141" i="42"/>
  <c r="L140" i="42"/>
  <c r="K140" i="42"/>
  <c r="M140" i="42" s="1"/>
  <c r="L139" i="42"/>
  <c r="K139" i="42"/>
  <c r="M139" i="42" s="1"/>
  <c r="L138" i="42"/>
  <c r="K138" i="42"/>
  <c r="L137" i="42"/>
  <c r="K137" i="42"/>
  <c r="L136" i="42"/>
  <c r="K136" i="42"/>
  <c r="L135" i="42"/>
  <c r="K135" i="42"/>
  <c r="L134" i="42"/>
  <c r="K134" i="42"/>
  <c r="M134" i="42" s="1"/>
  <c r="L133" i="42"/>
  <c r="K133" i="42"/>
  <c r="L132" i="42"/>
  <c r="K132" i="42"/>
  <c r="L131" i="42"/>
  <c r="K131" i="42"/>
  <c r="M131" i="42" s="1"/>
  <c r="M130" i="42"/>
  <c r="L130" i="42"/>
  <c r="K130" i="42"/>
  <c r="L129" i="42"/>
  <c r="K129" i="42"/>
  <c r="L128" i="42"/>
  <c r="K128" i="42"/>
  <c r="L127" i="42"/>
  <c r="M127" i="42" s="1"/>
  <c r="K127" i="42"/>
  <c r="M126" i="42"/>
  <c r="L126" i="42"/>
  <c r="K126" i="42"/>
  <c r="L125" i="42"/>
  <c r="K125" i="42"/>
  <c r="M125" i="42" s="1"/>
  <c r="L124" i="42"/>
  <c r="K124" i="42"/>
  <c r="L123" i="42"/>
  <c r="K123" i="42"/>
  <c r="L122" i="42"/>
  <c r="K122" i="42"/>
  <c r="L121" i="42"/>
  <c r="K121" i="42"/>
  <c r="L120" i="42"/>
  <c r="K120" i="42"/>
  <c r="L119" i="42"/>
  <c r="K119" i="42"/>
  <c r="L118" i="42"/>
  <c r="K118" i="42"/>
  <c r="L117" i="42"/>
  <c r="K117" i="42"/>
  <c r="L116" i="42"/>
  <c r="K116" i="42"/>
  <c r="L115" i="42"/>
  <c r="K115" i="42"/>
  <c r="M115" i="42" s="1"/>
  <c r="L114" i="42"/>
  <c r="K114" i="42"/>
  <c r="M114" i="42" s="1"/>
  <c r="L113" i="42"/>
  <c r="K113" i="42"/>
  <c r="L112" i="42"/>
  <c r="K112" i="42"/>
  <c r="L111" i="42"/>
  <c r="K111" i="42"/>
  <c r="L110" i="42"/>
  <c r="K110" i="42"/>
  <c r="L109" i="42"/>
  <c r="K109" i="42"/>
  <c r="M109" i="42" s="1"/>
  <c r="L108" i="42"/>
  <c r="K108" i="42"/>
  <c r="L107" i="42"/>
  <c r="K107" i="42"/>
  <c r="L106" i="42"/>
  <c r="K106" i="42"/>
  <c r="L105" i="42"/>
  <c r="M105" i="42" s="1"/>
  <c r="K105" i="42"/>
  <c r="L104" i="42"/>
  <c r="K104" i="42"/>
  <c r="L103" i="42"/>
  <c r="K103" i="42"/>
  <c r="M103" i="42" s="1"/>
  <c r="L102" i="42"/>
  <c r="K102" i="42"/>
  <c r="L101" i="42"/>
  <c r="K101" i="42"/>
  <c r="M101" i="42" s="1"/>
  <c r="L100" i="42"/>
  <c r="K100" i="42"/>
  <c r="L99" i="42"/>
  <c r="K99" i="42"/>
  <c r="M99" i="42" s="1"/>
  <c r="L98" i="42"/>
  <c r="K98" i="42"/>
  <c r="L97" i="42"/>
  <c r="M97" i="42" s="1"/>
  <c r="K97" i="42"/>
  <c r="L96" i="42"/>
  <c r="K96" i="42"/>
  <c r="L95" i="42"/>
  <c r="K95" i="42"/>
  <c r="L94" i="42"/>
  <c r="K94" i="42"/>
  <c r="L93" i="42"/>
  <c r="K93" i="42"/>
  <c r="M93" i="42" s="1"/>
  <c r="L92" i="42"/>
  <c r="K92" i="42"/>
  <c r="L91" i="42"/>
  <c r="K91" i="42"/>
  <c r="M91" i="42" s="1"/>
  <c r="L90" i="42"/>
  <c r="K90" i="42"/>
  <c r="L89" i="42"/>
  <c r="M89" i="42" s="1"/>
  <c r="K89" i="42"/>
  <c r="L88" i="42"/>
  <c r="K88" i="42"/>
  <c r="M88" i="42" s="1"/>
  <c r="L87" i="42"/>
  <c r="K87" i="42"/>
  <c r="L86" i="42"/>
  <c r="K86" i="42"/>
  <c r="M86" i="42" s="1"/>
  <c r="L85" i="42"/>
  <c r="K85" i="42"/>
  <c r="L84" i="42"/>
  <c r="K84" i="42"/>
  <c r="L83" i="42"/>
  <c r="K83" i="42"/>
  <c r="M83" i="42" s="1"/>
  <c r="L82" i="42"/>
  <c r="K82" i="42"/>
  <c r="L81" i="42"/>
  <c r="M81" i="42" s="1"/>
  <c r="K81" i="42"/>
  <c r="L80" i="42"/>
  <c r="K80" i="42"/>
  <c r="M80" i="42" s="1"/>
  <c r="L79" i="42"/>
  <c r="K79" i="42"/>
  <c r="L78" i="42"/>
  <c r="K78" i="42"/>
  <c r="M78" i="42" s="1"/>
  <c r="L77" i="42"/>
  <c r="K77" i="42"/>
  <c r="M77" i="42" s="1"/>
  <c r="L76" i="42"/>
  <c r="K76" i="42"/>
  <c r="L75" i="42"/>
  <c r="K75" i="42"/>
  <c r="M75" i="42" s="1"/>
  <c r="L74" i="42"/>
  <c r="K74" i="42"/>
  <c r="L73" i="42"/>
  <c r="K73" i="42"/>
  <c r="L72" i="42"/>
  <c r="K72" i="42"/>
  <c r="M72" i="42" s="1"/>
  <c r="L71" i="42"/>
  <c r="K71" i="42"/>
  <c r="L70" i="42"/>
  <c r="K70" i="42"/>
  <c r="L69" i="42"/>
  <c r="K69" i="42"/>
  <c r="L68" i="42"/>
  <c r="K68" i="42"/>
  <c r="M68" i="42" s="1"/>
  <c r="L67" i="42"/>
  <c r="K67" i="42"/>
  <c r="M67" i="42" s="1"/>
  <c r="L66" i="42"/>
  <c r="K66" i="42"/>
  <c r="M66" i="42" s="1"/>
  <c r="L65" i="42"/>
  <c r="K65" i="42"/>
  <c r="M65" i="42" s="1"/>
  <c r="L64" i="42"/>
  <c r="K64" i="42"/>
  <c r="M64" i="42" s="1"/>
  <c r="L63" i="42"/>
  <c r="K63" i="42"/>
  <c r="L62" i="42"/>
  <c r="K62" i="42"/>
  <c r="M62" i="42" s="1"/>
  <c r="L61" i="42"/>
  <c r="K61" i="42"/>
  <c r="M61" i="42" s="1"/>
  <c r="L60" i="42"/>
  <c r="K60" i="42"/>
  <c r="L59" i="42"/>
  <c r="K59" i="42"/>
  <c r="L58" i="42"/>
  <c r="K58" i="42"/>
  <c r="M58" i="42" s="1"/>
  <c r="L57" i="42"/>
  <c r="M57" i="42" s="1"/>
  <c r="K57" i="42"/>
  <c r="L56" i="42"/>
  <c r="K56" i="42"/>
  <c r="M56" i="42" s="1"/>
  <c r="L55" i="42"/>
  <c r="K55" i="42"/>
  <c r="L54" i="42"/>
  <c r="K54" i="42"/>
  <c r="M54" i="42" s="1"/>
  <c r="L53" i="42"/>
  <c r="K53" i="42"/>
  <c r="M53" i="42" s="1"/>
  <c r="L52" i="42"/>
  <c r="K52" i="42"/>
  <c r="M52" i="42" s="1"/>
  <c r="L51" i="42"/>
  <c r="K51" i="42"/>
  <c r="M51" i="42" s="1"/>
  <c r="L50" i="42"/>
  <c r="K50" i="42"/>
  <c r="L49" i="42"/>
  <c r="M49" i="42" s="1"/>
  <c r="K49" i="42"/>
  <c r="L48" i="42"/>
  <c r="K48" i="42"/>
  <c r="L47" i="42"/>
  <c r="M47" i="42" s="1"/>
  <c r="K47" i="42"/>
  <c r="L46" i="42"/>
  <c r="K46" i="42"/>
  <c r="M46" i="42" s="1"/>
  <c r="M45" i="42"/>
  <c r="L45" i="42"/>
  <c r="K45" i="42"/>
  <c r="L44" i="42"/>
  <c r="K44" i="42"/>
  <c r="M44" i="42" s="1"/>
  <c r="L43" i="42"/>
  <c r="K43" i="42"/>
  <c r="L42" i="42"/>
  <c r="K42" i="42"/>
  <c r="L41" i="42"/>
  <c r="M41" i="42" s="1"/>
  <c r="K41" i="42"/>
  <c r="M40" i="42"/>
  <c r="L40" i="42"/>
  <c r="K40" i="42"/>
  <c r="L39" i="42"/>
  <c r="K39" i="42"/>
  <c r="L38" i="42"/>
  <c r="K38" i="42"/>
  <c r="L37" i="42"/>
  <c r="K37" i="42"/>
  <c r="L36" i="42"/>
  <c r="K36" i="42"/>
  <c r="M36" i="42" s="1"/>
  <c r="L35" i="42"/>
  <c r="K35" i="42"/>
  <c r="L34" i="42"/>
  <c r="K34" i="42"/>
  <c r="M34" i="42" s="1"/>
  <c r="L33" i="42"/>
  <c r="K33" i="42"/>
  <c r="M33" i="42" s="1"/>
  <c r="L32" i="42"/>
  <c r="K32" i="42"/>
  <c r="L31" i="42"/>
  <c r="M31" i="42" s="1"/>
  <c r="K31" i="42"/>
  <c r="M30" i="42"/>
  <c r="L30" i="42"/>
  <c r="K30" i="42"/>
  <c r="L29" i="42"/>
  <c r="K29" i="42"/>
  <c r="M29" i="42" s="1"/>
  <c r="L28" i="42"/>
  <c r="K28" i="42"/>
  <c r="L27" i="42"/>
  <c r="K27" i="42"/>
  <c r="M27" i="42" s="1"/>
  <c r="L26" i="42"/>
  <c r="K26" i="42"/>
  <c r="M26" i="42" s="1"/>
  <c r="L25" i="42"/>
  <c r="M25" i="42" s="1"/>
  <c r="K25" i="42"/>
  <c r="L24" i="42"/>
  <c r="K24" i="42"/>
  <c r="M24" i="42" s="1"/>
  <c r="L23" i="42"/>
  <c r="K23" i="42"/>
  <c r="M23" i="42" s="1"/>
  <c r="L22" i="42"/>
  <c r="K22" i="42"/>
  <c r="M22" i="42" s="1"/>
  <c r="L21" i="42"/>
  <c r="K21" i="42"/>
  <c r="L20" i="42"/>
  <c r="K20" i="42"/>
  <c r="L19" i="42"/>
  <c r="K19" i="42"/>
  <c r="L18" i="42"/>
  <c r="K18" i="42"/>
  <c r="L17" i="42"/>
  <c r="K17" i="42"/>
  <c r="M17" i="42" s="1"/>
  <c r="L16" i="42"/>
  <c r="K16" i="42"/>
  <c r="M16" i="42" s="1"/>
  <c r="L15" i="42"/>
  <c r="K15" i="42"/>
  <c r="M15" i="42" s="1"/>
  <c r="L14" i="42"/>
  <c r="K14" i="42"/>
  <c r="M14" i="42" s="1"/>
  <c r="M13" i="42"/>
  <c r="L13" i="42"/>
  <c r="K13" i="42"/>
  <c r="L12" i="42"/>
  <c r="K12" i="42"/>
  <c r="M12" i="42" s="1"/>
  <c r="L11" i="42"/>
  <c r="K11" i="42"/>
  <c r="M11" i="42" s="1"/>
  <c r="L10" i="42"/>
  <c r="K10" i="42"/>
  <c r="L9" i="42"/>
  <c r="M9" i="42" s="1"/>
  <c r="K9" i="42"/>
  <c r="M8" i="42"/>
  <c r="L8" i="42"/>
  <c r="K8" i="42"/>
  <c r="L7" i="42"/>
  <c r="K7" i="42"/>
  <c r="M7" i="42" s="1"/>
  <c r="L6" i="42"/>
  <c r="K6" i="42"/>
  <c r="L5" i="42"/>
  <c r="K5" i="42"/>
  <c r="L4" i="42"/>
  <c r="K4" i="42"/>
  <c r="M3" i="42"/>
  <c r="L3" i="42"/>
  <c r="K3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82" i="42"/>
  <c r="J81" i="42"/>
  <c r="J80" i="42"/>
  <c r="J79" i="42"/>
  <c r="J78" i="42"/>
  <c r="J77" i="42"/>
  <c r="J76" i="42"/>
  <c r="J75" i="42"/>
  <c r="J74" i="42"/>
  <c r="J73" i="42"/>
  <c r="J72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J10" i="42"/>
  <c r="J9" i="42"/>
  <c r="J8" i="42"/>
  <c r="J7" i="42"/>
  <c r="J6" i="42"/>
  <c r="J5" i="42"/>
  <c r="J4" i="42"/>
  <c r="J3" i="42"/>
  <c r="I112" i="20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F112" i="20"/>
  <c r="F111" i="20"/>
  <c r="F110" i="20"/>
  <c r="F109" i="20"/>
  <c r="F108" i="20"/>
  <c r="F107" i="20"/>
  <c r="F106" i="20"/>
  <c r="F105" i="20"/>
  <c r="F104" i="20"/>
  <c r="F103" i="20"/>
  <c r="F102" i="20"/>
  <c r="F101" i="20"/>
  <c r="F100" i="20"/>
  <c r="F99" i="20"/>
  <c r="F98" i="20"/>
  <c r="F97" i="20"/>
  <c r="F96" i="20"/>
  <c r="F95" i="20"/>
  <c r="F94" i="20"/>
  <c r="F93" i="20"/>
  <c r="F92" i="20"/>
  <c r="F91" i="20"/>
  <c r="F90" i="20"/>
  <c r="F89" i="20"/>
  <c r="F88" i="20"/>
  <c r="F87" i="20"/>
  <c r="F86" i="20"/>
  <c r="F85" i="20"/>
  <c r="F84" i="20"/>
  <c r="F83" i="20"/>
  <c r="F82" i="20"/>
  <c r="F81" i="20"/>
  <c r="F80" i="20"/>
  <c r="F79" i="20"/>
  <c r="F78" i="20"/>
  <c r="F77" i="20"/>
  <c r="F76" i="20"/>
  <c r="F75" i="20"/>
  <c r="F74" i="20"/>
  <c r="F73" i="20"/>
  <c r="F72" i="20"/>
  <c r="F71" i="20"/>
  <c r="F70" i="20"/>
  <c r="F69" i="20"/>
  <c r="F68" i="20"/>
  <c r="F67" i="20"/>
  <c r="F66" i="20"/>
  <c r="F65" i="20"/>
  <c r="F64" i="20"/>
  <c r="F63" i="20"/>
  <c r="F62" i="20"/>
  <c r="F61" i="20"/>
  <c r="F60" i="20"/>
  <c r="F59" i="20"/>
  <c r="F58" i="20"/>
  <c r="F57" i="20"/>
  <c r="F56" i="20"/>
  <c r="F55" i="20"/>
  <c r="F54" i="20"/>
  <c r="F53" i="20"/>
  <c r="F52" i="20"/>
  <c r="F51" i="20"/>
  <c r="F50" i="20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F27" i="20"/>
  <c r="F26" i="20"/>
  <c r="F25" i="20"/>
  <c r="F24" i="20"/>
  <c r="F23" i="20"/>
  <c r="F22" i="20"/>
  <c r="F21" i="20"/>
  <c r="F20" i="20"/>
  <c r="F19" i="20"/>
  <c r="F18" i="20"/>
  <c r="F17" i="20"/>
  <c r="F16" i="20"/>
  <c r="F15" i="20"/>
  <c r="F14" i="20"/>
  <c r="F13" i="20"/>
  <c r="F12" i="20"/>
  <c r="F11" i="20"/>
  <c r="F10" i="20"/>
  <c r="F9" i="20"/>
  <c r="F8" i="20"/>
  <c r="F7" i="20"/>
  <c r="F6" i="20"/>
  <c r="F5" i="20"/>
  <c r="F4" i="20"/>
  <c r="F3" i="20"/>
  <c r="M4" i="42" l="1"/>
  <c r="M19" i="42"/>
  <c r="M48" i="42"/>
  <c r="M70" i="42"/>
  <c r="M117" i="42"/>
  <c r="J20" i="49"/>
  <c r="J27" i="49"/>
  <c r="J48" i="49"/>
  <c r="J61" i="49"/>
  <c r="J110" i="49"/>
  <c r="J118" i="49"/>
  <c r="M30" i="44"/>
  <c r="M35" i="44"/>
  <c r="M40" i="44"/>
  <c r="M94" i="44"/>
  <c r="M99" i="44"/>
  <c r="M104" i="44"/>
  <c r="J32" i="50"/>
  <c r="M15" i="46"/>
  <c r="M31" i="46"/>
  <c r="M47" i="46"/>
  <c r="M97" i="46"/>
  <c r="M102" i="46"/>
  <c r="M112" i="46"/>
  <c r="M146" i="46"/>
  <c r="M61" i="45"/>
  <c r="M82" i="45"/>
  <c r="M5" i="42"/>
  <c r="M20" i="42"/>
  <c r="M42" i="42"/>
  <c r="M63" i="42"/>
  <c r="M71" i="42"/>
  <c r="M94" i="42"/>
  <c r="M110" i="42"/>
  <c r="J14" i="49"/>
  <c r="J21" i="49"/>
  <c r="J35" i="49"/>
  <c r="J49" i="49"/>
  <c r="J56" i="49"/>
  <c r="J70" i="49"/>
  <c r="J111" i="49"/>
  <c r="J119" i="49"/>
  <c r="M6" i="44"/>
  <c r="M11" i="44"/>
  <c r="M16" i="44"/>
  <c r="M70" i="44"/>
  <c r="M75" i="44"/>
  <c r="M80" i="44"/>
  <c r="J24" i="50"/>
  <c r="M10" i="46"/>
  <c r="M26" i="46"/>
  <c r="M42" i="46"/>
  <c r="M58" i="46"/>
  <c r="M68" i="46"/>
  <c r="M73" i="46"/>
  <c r="M78" i="46"/>
  <c r="M88" i="46"/>
  <c r="M137" i="46"/>
  <c r="M142" i="46"/>
  <c r="M46" i="45"/>
  <c r="M72" i="45"/>
  <c r="M28" i="42"/>
  <c r="M35" i="42"/>
  <c r="M141" i="42"/>
  <c r="M26" i="44"/>
  <c r="M31" i="44"/>
  <c r="M36" i="44"/>
  <c r="M90" i="44"/>
  <c r="M95" i="44"/>
  <c r="M100" i="44"/>
  <c r="M108" i="46"/>
  <c r="M6" i="42"/>
  <c r="M21" i="42"/>
  <c r="M43" i="42"/>
  <c r="M50" i="42"/>
  <c r="J15" i="49"/>
  <c r="J84" i="49"/>
  <c r="J91" i="49"/>
  <c r="J112" i="49"/>
  <c r="J120" i="49"/>
  <c r="M46" i="44"/>
  <c r="M51" i="44"/>
  <c r="M56" i="44"/>
  <c r="M110" i="44"/>
  <c r="M115" i="44"/>
  <c r="J16" i="50"/>
  <c r="J112" i="50"/>
  <c r="M11" i="46"/>
  <c r="M27" i="46"/>
  <c r="M43" i="46"/>
  <c r="M128" i="46"/>
  <c r="M31" i="45"/>
  <c r="M36" i="45"/>
  <c r="M78" i="45"/>
  <c r="M104" i="42"/>
  <c r="M120" i="42"/>
  <c r="J29" i="49"/>
  <c r="J85" i="49"/>
  <c r="M22" i="44"/>
  <c r="M27" i="44"/>
  <c r="M32" i="44"/>
  <c r="M86" i="44"/>
  <c r="M91" i="44"/>
  <c r="M96" i="44"/>
  <c r="J8" i="50"/>
  <c r="J104" i="50"/>
  <c r="M6" i="46"/>
  <c r="M17" i="46"/>
  <c r="M22" i="46"/>
  <c r="M33" i="46"/>
  <c r="M38" i="46"/>
  <c r="M49" i="46"/>
  <c r="M54" i="46"/>
  <c r="M74" i="46"/>
  <c r="M89" i="46"/>
  <c r="M94" i="46"/>
  <c r="M104" i="46"/>
  <c r="M42" i="45"/>
  <c r="M63" i="45"/>
  <c r="M68" i="45"/>
  <c r="M84" i="45"/>
  <c r="M37" i="42"/>
  <c r="M59" i="42"/>
  <c r="M135" i="42"/>
  <c r="J30" i="49"/>
  <c r="J37" i="49"/>
  <c r="J51" i="49"/>
  <c r="J65" i="49"/>
  <c r="J72" i="49"/>
  <c r="J86" i="49"/>
  <c r="M42" i="44"/>
  <c r="M47" i="44"/>
  <c r="M52" i="44"/>
  <c r="M106" i="44"/>
  <c r="M111" i="44"/>
  <c r="M116" i="44"/>
  <c r="J100" i="50"/>
  <c r="M3" i="44"/>
  <c r="M8" i="44"/>
  <c r="M65" i="46"/>
  <c r="M75" i="46"/>
  <c r="M80" i="46"/>
  <c r="M129" i="46"/>
  <c r="M134" i="46"/>
  <c r="M38" i="42"/>
  <c r="M60" i="42"/>
  <c r="M82" i="42"/>
  <c r="M98" i="42"/>
  <c r="M113" i="42"/>
  <c r="M121" i="42"/>
  <c r="M136" i="42"/>
  <c r="M144" i="42"/>
  <c r="J31" i="49"/>
  <c r="J100" i="49"/>
  <c r="J107" i="49"/>
  <c r="M18" i="44"/>
  <c r="M23" i="44"/>
  <c r="M28" i="44"/>
  <c r="M82" i="44"/>
  <c r="M87" i="44"/>
  <c r="M92" i="44"/>
  <c r="J92" i="50"/>
  <c r="M100" i="46"/>
  <c r="J59" i="49"/>
  <c r="J88" i="50"/>
  <c r="M50" i="46"/>
  <c r="M28" i="45"/>
  <c r="M33" i="45"/>
  <c r="M80" i="45"/>
  <c r="M39" i="42"/>
  <c r="M129" i="42"/>
  <c r="J45" i="49"/>
  <c r="J101" i="49"/>
  <c r="J123" i="49"/>
  <c r="M4" i="44"/>
  <c r="M58" i="44"/>
  <c r="M63" i="44"/>
  <c r="M68" i="44"/>
  <c r="J84" i="50"/>
  <c r="M8" i="46"/>
  <c r="M24" i="46"/>
  <c r="M40" i="46"/>
  <c r="M56" i="46"/>
  <c r="M61" i="46"/>
  <c r="M76" i="46"/>
  <c r="M81" i="46"/>
  <c r="M125" i="46"/>
  <c r="M130" i="46"/>
  <c r="M140" i="46"/>
  <c r="M8" i="45"/>
  <c r="M13" i="45"/>
  <c r="M23" i="45"/>
  <c r="M75" i="45"/>
  <c r="M91" i="45"/>
  <c r="J46" i="49"/>
  <c r="J53" i="49"/>
  <c r="J67" i="49"/>
  <c r="J81" i="49"/>
  <c r="J88" i="49"/>
  <c r="J102" i="49"/>
  <c r="J116" i="49"/>
  <c r="M88" i="44"/>
  <c r="A8" i="52"/>
  <c r="G7" i="52"/>
  <c r="M10" i="42"/>
  <c r="M32" i="42"/>
  <c r="M76" i="42"/>
  <c r="M92" i="42"/>
  <c r="M100" i="42"/>
  <c r="M146" i="42"/>
  <c r="M34" i="44"/>
  <c r="M39" i="44"/>
  <c r="M44" i="44"/>
  <c r="M101" i="46"/>
  <c r="M106" i="46"/>
  <c r="M116" i="46"/>
  <c r="M18" i="42"/>
  <c r="M55" i="42"/>
  <c r="M69" i="42"/>
  <c r="J6" i="49"/>
  <c r="J47" i="49"/>
  <c r="J117" i="49"/>
  <c r="M54" i="44"/>
  <c r="M59" i="44"/>
  <c r="M64" i="44"/>
  <c r="J40" i="50"/>
  <c r="M9" i="46"/>
  <c r="M25" i="46"/>
  <c r="M41" i="46"/>
  <c r="M57" i="46"/>
  <c r="M77" i="46"/>
  <c r="M136" i="46"/>
  <c r="M4" i="45"/>
  <c r="M9" i="45"/>
  <c r="M24" i="45"/>
  <c r="M55" i="45"/>
  <c r="M92" i="45"/>
  <c r="M59" i="45"/>
  <c r="M64" i="45"/>
  <c r="M69" i="45"/>
  <c r="M40" i="45"/>
  <c r="M45" i="45"/>
  <c r="M41" i="45"/>
  <c r="M71" i="45"/>
  <c r="M76" i="45"/>
  <c r="M81" i="45"/>
  <c r="M52" i="45"/>
  <c r="M57" i="45"/>
  <c r="M39" i="45"/>
  <c r="M44" i="45"/>
  <c r="M49" i="45"/>
  <c r="M35" i="45"/>
  <c r="M21" i="45"/>
  <c r="M90" i="42"/>
  <c r="M111" i="42"/>
  <c r="M119" i="42"/>
  <c r="M133" i="42"/>
  <c r="M112" i="42"/>
  <c r="M84" i="42"/>
  <c r="M106" i="42"/>
  <c r="M85" i="42"/>
  <c r="M107" i="42"/>
  <c r="M128" i="42"/>
  <c r="M108" i="42"/>
  <c r="M122" i="42"/>
  <c r="M87" i="42"/>
  <c r="M123" i="42"/>
  <c r="M102" i="42"/>
  <c r="M116" i="42"/>
  <c r="M137" i="42"/>
  <c r="M124" i="42"/>
  <c r="M138" i="42"/>
  <c r="M145" i="42"/>
  <c r="M95" i="42"/>
  <c r="M96" i="42"/>
  <c r="M118" i="42"/>
  <c r="M132" i="42"/>
  <c r="M79" i="42"/>
  <c r="M73" i="42"/>
  <c r="M74" i="42"/>
  <c r="A122" i="46"/>
  <c r="A61" i="45"/>
  <c r="A99" i="43"/>
  <c r="A91" i="44"/>
  <c r="A120" i="42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A62" i="45" l="1"/>
  <c r="J61" i="45"/>
  <c r="A123" i="46"/>
  <c r="J122" i="46"/>
  <c r="A121" i="42"/>
  <c r="J120" i="42"/>
  <c r="A92" i="44"/>
  <c r="J91" i="44"/>
  <c r="A100" i="43"/>
  <c r="J99" i="43"/>
  <c r="A9" i="52"/>
  <c r="G8" i="52"/>
  <c r="J125" i="40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A10" i="52" l="1"/>
  <c r="G9" i="52"/>
  <c r="A101" i="43"/>
  <c r="J100" i="43"/>
  <c r="A93" i="44"/>
  <c r="J92" i="44"/>
  <c r="A122" i="42"/>
  <c r="J121" i="42"/>
  <c r="A124" i="46"/>
  <c r="J123" i="46"/>
  <c r="A63" i="45"/>
  <c r="J62" i="45"/>
  <c r="G131" i="37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J122" i="39"/>
  <c r="I122" i="39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H76" i="39"/>
  <c r="J75" i="39"/>
  <c r="I75" i="39"/>
  <c r="H75" i="39"/>
  <c r="J74" i="39"/>
  <c r="I74" i="39"/>
  <c r="H74" i="39"/>
  <c r="J73" i="39"/>
  <c r="I73" i="39"/>
  <c r="H73" i="39"/>
  <c r="J72" i="39"/>
  <c r="I72" i="39"/>
  <c r="H72" i="39"/>
  <c r="J71" i="39"/>
  <c r="I71" i="39"/>
  <c r="H71" i="39"/>
  <c r="J70" i="39"/>
  <c r="I70" i="39"/>
  <c r="H70" i="39"/>
  <c r="J69" i="39"/>
  <c r="I69" i="39"/>
  <c r="H69" i="39"/>
  <c r="J68" i="39"/>
  <c r="I68" i="39"/>
  <c r="K68" i="39" s="1"/>
  <c r="H68" i="39"/>
  <c r="J67" i="39"/>
  <c r="I67" i="39"/>
  <c r="H67" i="39"/>
  <c r="J66" i="39"/>
  <c r="I66" i="39"/>
  <c r="H66" i="39"/>
  <c r="J65" i="39"/>
  <c r="I65" i="39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J127" i="38"/>
  <c r="I127" i="38"/>
  <c r="J126" i="38"/>
  <c r="I126" i="38"/>
  <c r="J125" i="38"/>
  <c r="I125" i="38"/>
  <c r="J124" i="38"/>
  <c r="I124" i="38"/>
  <c r="K124" i="38" s="1"/>
  <c r="J123" i="38"/>
  <c r="I123" i="38"/>
  <c r="K123" i="38" s="1"/>
  <c r="J122" i="38"/>
  <c r="I122" i="38"/>
  <c r="K122" i="38" s="1"/>
  <c r="J121" i="38"/>
  <c r="I121" i="38"/>
  <c r="J120" i="38"/>
  <c r="I120" i="38"/>
  <c r="J119" i="38"/>
  <c r="I119" i="38"/>
  <c r="J118" i="38"/>
  <c r="I118" i="38"/>
  <c r="J117" i="38"/>
  <c r="I117" i="38"/>
  <c r="J116" i="38"/>
  <c r="I116" i="38"/>
  <c r="J115" i="38"/>
  <c r="I115" i="38"/>
  <c r="J114" i="38"/>
  <c r="I114" i="38"/>
  <c r="K114" i="38" s="1"/>
  <c r="J113" i="38"/>
  <c r="I113" i="38"/>
  <c r="J112" i="38"/>
  <c r="I112" i="38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J95" i="38"/>
  <c r="I95" i="38"/>
  <c r="J94" i="38"/>
  <c r="I94" i="38"/>
  <c r="K94" i="38" s="1"/>
  <c r="J93" i="38"/>
  <c r="I93" i="38"/>
  <c r="J92" i="38"/>
  <c r="I92" i="38"/>
  <c r="J91" i="38"/>
  <c r="I91" i="38"/>
  <c r="J90" i="38"/>
  <c r="I90" i="38"/>
  <c r="K90" i="38" s="1"/>
  <c r="J89" i="38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A84" i="38"/>
  <c r="H84" i="38" s="1"/>
  <c r="J83" i="38"/>
  <c r="I83" i="38"/>
  <c r="H83" i="38"/>
  <c r="J82" i="38"/>
  <c r="I82" i="38"/>
  <c r="H82" i="38"/>
  <c r="J81" i="38"/>
  <c r="I81" i="38"/>
  <c r="H81" i="38"/>
  <c r="J80" i="38"/>
  <c r="I80" i="38"/>
  <c r="H80" i="38"/>
  <c r="J79" i="38"/>
  <c r="I79" i="38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H69" i="38"/>
  <c r="J68" i="38"/>
  <c r="I68" i="38"/>
  <c r="H68" i="38"/>
  <c r="J67" i="38"/>
  <c r="I67" i="38"/>
  <c r="H67" i="38"/>
  <c r="J66" i="38"/>
  <c r="I66" i="38"/>
  <c r="H66" i="38"/>
  <c r="J65" i="38"/>
  <c r="I65" i="38"/>
  <c r="H65" i="38"/>
  <c r="J64" i="38"/>
  <c r="I64" i="38"/>
  <c r="H64" i="38"/>
  <c r="J63" i="38"/>
  <c r="I63" i="38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H53" i="38"/>
  <c r="J52" i="38"/>
  <c r="I52" i="38"/>
  <c r="H52" i="38"/>
  <c r="J51" i="38"/>
  <c r="I51" i="38"/>
  <c r="H51" i="38"/>
  <c r="J50" i="38"/>
  <c r="I50" i="38"/>
  <c r="H50" i="38"/>
  <c r="J49" i="38"/>
  <c r="I49" i="38"/>
  <c r="H49" i="38"/>
  <c r="J48" i="38"/>
  <c r="I48" i="38"/>
  <c r="H48" i="38"/>
  <c r="J47" i="38"/>
  <c r="I47" i="38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H37" i="38"/>
  <c r="J36" i="38"/>
  <c r="I36" i="38"/>
  <c r="H36" i="38"/>
  <c r="J35" i="38"/>
  <c r="I35" i="38"/>
  <c r="H35" i="38"/>
  <c r="J34" i="38"/>
  <c r="I34" i="38"/>
  <c r="H34" i="38"/>
  <c r="J33" i="38"/>
  <c r="I33" i="38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H21" i="38"/>
  <c r="J20" i="38"/>
  <c r="I20" i="38"/>
  <c r="H20" i="38"/>
  <c r="J19" i="38"/>
  <c r="I19" i="38"/>
  <c r="H19" i="38"/>
  <c r="J18" i="38"/>
  <c r="I18" i="38"/>
  <c r="H18" i="38"/>
  <c r="J17" i="38"/>
  <c r="I17" i="38"/>
  <c r="H17" i="38"/>
  <c r="J16" i="38"/>
  <c r="I16" i="38"/>
  <c r="H16" i="38"/>
  <c r="J15" i="38"/>
  <c r="I15" i="38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H5" i="38"/>
  <c r="J4" i="38"/>
  <c r="I4" i="38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59" i="36"/>
  <c r="A60" i="36" s="1"/>
  <c r="A61" i="36" s="1"/>
  <c r="J58" i="36"/>
  <c r="H58" i="36"/>
  <c r="L58" i="36" s="1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J52" i="36"/>
  <c r="H52" i="36"/>
  <c r="L52" i="36" s="1"/>
  <c r="G52" i="36"/>
  <c r="K52" i="36" s="1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J48" i="36"/>
  <c r="H48" i="36"/>
  <c r="L48" i="36" s="1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F44" i="36"/>
  <c r="J43" i="36"/>
  <c r="H43" i="36"/>
  <c r="L43" i="36" s="1"/>
  <c r="G43" i="36"/>
  <c r="K43" i="36" s="1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J33" i="36"/>
  <c r="H33" i="36"/>
  <c r="L33" i="36" s="1"/>
  <c r="G33" i="36"/>
  <c r="K33" i="36" s="1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J29" i="36"/>
  <c r="H29" i="36"/>
  <c r="L29" i="36" s="1"/>
  <c r="G29" i="36"/>
  <c r="K29" i="36" s="1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J17" i="36"/>
  <c r="H17" i="36"/>
  <c r="L17" i="36" s="1"/>
  <c r="G17" i="36"/>
  <c r="K17" i="36" s="1"/>
  <c r="F17" i="36"/>
  <c r="J16" i="36"/>
  <c r="H16" i="36"/>
  <c r="L16" i="36" s="1"/>
  <c r="G16" i="36"/>
  <c r="K16" i="36" s="1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J12" i="36"/>
  <c r="H12" i="36"/>
  <c r="L12" i="36" s="1"/>
  <c r="G12" i="36"/>
  <c r="K12" i="36" s="1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K67" i="39" l="1"/>
  <c r="K24" i="39"/>
  <c r="K72" i="39"/>
  <c r="K15" i="38"/>
  <c r="K47" i="38"/>
  <c r="K63" i="38"/>
  <c r="K79" i="38"/>
  <c r="L9" i="37"/>
  <c r="L25" i="37"/>
  <c r="A64" i="45"/>
  <c r="J63" i="45"/>
  <c r="A125" i="46"/>
  <c r="J124" i="46"/>
  <c r="K17" i="39"/>
  <c r="K49" i="39"/>
  <c r="K65" i="39"/>
  <c r="A123" i="42"/>
  <c r="J122" i="42"/>
  <c r="M58" i="36"/>
  <c r="K96" i="38"/>
  <c r="K112" i="38"/>
  <c r="K120" i="38"/>
  <c r="K128" i="38"/>
  <c r="K44" i="39"/>
  <c r="K76" i="39"/>
  <c r="A94" i="44"/>
  <c r="J93" i="44"/>
  <c r="A102" i="43"/>
  <c r="J101" i="43"/>
  <c r="A11" i="52"/>
  <c r="G10" i="52"/>
  <c r="M44" i="36"/>
  <c r="L46" i="37"/>
  <c r="K17" i="38"/>
  <c r="K33" i="38"/>
  <c r="K49" i="38"/>
  <c r="K65" i="38"/>
  <c r="K81" i="38"/>
  <c r="K103" i="38"/>
  <c r="K127" i="38"/>
  <c r="K38" i="39"/>
  <c r="K70" i="39"/>
  <c r="L16" i="37"/>
  <c r="K89" i="38"/>
  <c r="K39" i="39"/>
  <c r="K112" i="39"/>
  <c r="K122" i="39"/>
  <c r="M8" i="36"/>
  <c r="K4" i="38"/>
  <c r="K20" i="38"/>
  <c r="K36" i="38"/>
  <c r="K52" i="38"/>
  <c r="K68" i="38"/>
  <c r="K84" i="38"/>
  <c r="K92" i="38"/>
  <c r="K116" i="38"/>
  <c r="K99" i="39"/>
  <c r="K107" i="39"/>
  <c r="K123" i="39"/>
  <c r="K5" i="38"/>
  <c r="K21" i="38"/>
  <c r="K37" i="38"/>
  <c r="K53" i="38"/>
  <c r="K69" i="38"/>
  <c r="K93" i="38"/>
  <c r="A85" i="39"/>
  <c r="H85" i="39" s="1"/>
  <c r="M41" i="36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M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H63" i="34"/>
  <c r="J62" i="34"/>
  <c r="I62" i="34"/>
  <c r="H62" i="34"/>
  <c r="J61" i="34"/>
  <c r="I61" i="34"/>
  <c r="H61" i="34"/>
  <c r="J60" i="34"/>
  <c r="I60" i="34"/>
  <c r="H60" i="34"/>
  <c r="J59" i="34"/>
  <c r="I59" i="34"/>
  <c r="H59" i="34"/>
  <c r="J58" i="34"/>
  <c r="I58" i="34"/>
  <c r="H58" i="34"/>
  <c r="J57" i="34"/>
  <c r="I57" i="34"/>
  <c r="H57" i="34"/>
  <c r="J56" i="34"/>
  <c r="I56" i="34"/>
  <c r="H56" i="34"/>
  <c r="J55" i="34"/>
  <c r="I55" i="34"/>
  <c r="H55" i="34"/>
  <c r="J54" i="34"/>
  <c r="I54" i="34"/>
  <c r="H54" i="34"/>
  <c r="J53" i="34"/>
  <c r="I53" i="34"/>
  <c r="H53" i="34"/>
  <c r="J52" i="34"/>
  <c r="I52" i="34"/>
  <c r="H52" i="34"/>
  <c r="J51" i="34"/>
  <c r="I51" i="34"/>
  <c r="H51" i="34"/>
  <c r="J50" i="34"/>
  <c r="I50" i="34"/>
  <c r="H50" i="34"/>
  <c r="J49" i="34"/>
  <c r="I49" i="34"/>
  <c r="K49" i="34" s="1"/>
  <c r="H49" i="34"/>
  <c r="J48" i="34"/>
  <c r="I48" i="34"/>
  <c r="H48" i="34"/>
  <c r="J47" i="34"/>
  <c r="I47" i="34"/>
  <c r="H47" i="34"/>
  <c r="J46" i="34"/>
  <c r="I46" i="34"/>
  <c r="H46" i="34"/>
  <c r="J45" i="34"/>
  <c r="I45" i="34"/>
  <c r="H45" i="34"/>
  <c r="J44" i="34"/>
  <c r="I44" i="34"/>
  <c r="H44" i="34"/>
  <c r="J43" i="34"/>
  <c r="I43" i="34"/>
  <c r="H43" i="34"/>
  <c r="J42" i="34"/>
  <c r="I42" i="34"/>
  <c r="H42" i="34"/>
  <c r="J41" i="34"/>
  <c r="I41" i="34"/>
  <c r="H41" i="34"/>
  <c r="J40" i="34"/>
  <c r="I40" i="34"/>
  <c r="H40" i="34"/>
  <c r="J39" i="34"/>
  <c r="I39" i="34"/>
  <c r="H39" i="34"/>
  <c r="J38" i="34"/>
  <c r="I38" i="34"/>
  <c r="H38" i="34"/>
  <c r="J37" i="34"/>
  <c r="I37" i="34"/>
  <c r="H37" i="34"/>
  <c r="J36" i="34"/>
  <c r="I36" i="34"/>
  <c r="H36" i="34"/>
  <c r="J35" i="34"/>
  <c r="I35" i="34"/>
  <c r="H35" i="34"/>
  <c r="J34" i="34"/>
  <c r="I34" i="34"/>
  <c r="H34" i="34"/>
  <c r="J33" i="34"/>
  <c r="I33" i="34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H28" i="34"/>
  <c r="J27" i="34"/>
  <c r="I27" i="34"/>
  <c r="H27" i="34"/>
  <c r="J26" i="34"/>
  <c r="I26" i="34"/>
  <c r="H26" i="34"/>
  <c r="J25" i="34"/>
  <c r="I25" i="34"/>
  <c r="H25" i="34"/>
  <c r="J24" i="34"/>
  <c r="I24" i="34"/>
  <c r="H24" i="34"/>
  <c r="J23" i="34"/>
  <c r="I23" i="34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I14" i="34"/>
  <c r="H14" i="34"/>
  <c r="J13" i="34"/>
  <c r="I13" i="34"/>
  <c r="H13" i="34"/>
  <c r="J12" i="34"/>
  <c r="I12" i="34"/>
  <c r="H12" i="34"/>
  <c r="J11" i="34"/>
  <c r="I11" i="34"/>
  <c r="H11" i="34"/>
  <c r="J10" i="34"/>
  <c r="I10" i="34"/>
  <c r="H10" i="34"/>
  <c r="J9" i="34"/>
  <c r="I9" i="34"/>
  <c r="H9" i="34"/>
  <c r="J8" i="34"/>
  <c r="I8" i="34"/>
  <c r="H8" i="34"/>
  <c r="J7" i="34"/>
  <c r="I7" i="34"/>
  <c r="H7" i="34"/>
  <c r="J6" i="34"/>
  <c r="I6" i="34"/>
  <c r="H6" i="34"/>
  <c r="J5" i="34"/>
  <c r="I5" i="34"/>
  <c r="K5" i="34" s="1"/>
  <c r="H5" i="34"/>
  <c r="J4" i="34"/>
  <c r="I4" i="34"/>
  <c r="H4" i="34"/>
  <c r="J3" i="34"/>
  <c r="I3" i="34"/>
  <c r="H3" i="34"/>
  <c r="K33" i="34" l="1"/>
  <c r="K18" i="34"/>
  <c r="K13" i="34"/>
  <c r="K63" i="34"/>
  <c r="K59" i="34"/>
  <c r="K50" i="34"/>
  <c r="K98" i="34"/>
  <c r="K35" i="34"/>
  <c r="K41" i="34"/>
  <c r="A124" i="42"/>
  <c r="J123" i="42"/>
  <c r="K10" i="34"/>
  <c r="K26" i="34"/>
  <c r="K42" i="34"/>
  <c r="A126" i="46"/>
  <c r="J125" i="46"/>
  <c r="A103" i="43"/>
  <c r="J102" i="43"/>
  <c r="A12" i="52"/>
  <c r="G11" i="52"/>
  <c r="A65" i="45"/>
  <c r="J64" i="45"/>
  <c r="A95" i="44"/>
  <c r="J94" i="44"/>
  <c r="K11" i="34"/>
  <c r="K43" i="34"/>
  <c r="K40" i="34"/>
  <c r="K4" i="34"/>
  <c r="K53" i="34"/>
  <c r="K38" i="34"/>
  <c r="K6" i="34"/>
  <c r="K27" i="34"/>
  <c r="K7" i="34"/>
  <c r="K12" i="34"/>
  <c r="K28" i="34"/>
  <c r="K23" i="34"/>
  <c r="K55" i="34"/>
  <c r="L18" i="35"/>
  <c r="K122" i="34"/>
  <c r="K25" i="34"/>
  <c r="K57" i="34"/>
  <c r="K14" i="34"/>
  <c r="K47" i="34"/>
  <c r="K52" i="34"/>
  <c r="K116" i="34"/>
  <c r="K8" i="34"/>
  <c r="K37" i="34"/>
  <c r="K32" i="34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96" i="44" l="1"/>
  <c r="J95" i="44"/>
  <c r="A104" i="43"/>
  <c r="J103" i="43"/>
  <c r="A127" i="46"/>
  <c r="J126" i="46"/>
  <c r="A66" i="45"/>
  <c r="J65" i="45"/>
  <c r="A13" i="52"/>
  <c r="G12" i="52"/>
  <c r="A125" i="42"/>
  <c r="J124" i="42"/>
  <c r="L60" i="37"/>
  <c r="L59" i="35"/>
  <c r="M62" i="36"/>
  <c r="A88" i="39"/>
  <c r="H87" i="39"/>
  <c r="A89" i="38"/>
  <c r="H88" i="38"/>
  <c r="K61" i="37"/>
  <c r="J61" i="37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A67" i="45" l="1"/>
  <c r="J66" i="45"/>
  <c r="A126" i="42"/>
  <c r="J125" i="42"/>
  <c r="A14" i="52"/>
  <c r="G13" i="52"/>
  <c r="L61" i="37"/>
  <c r="A128" i="46"/>
  <c r="J127" i="46"/>
  <c r="A105" i="43"/>
  <c r="J104" i="43"/>
  <c r="A97" i="44"/>
  <c r="J96" i="44"/>
  <c r="M63" i="36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A98" i="44" l="1"/>
  <c r="J97" i="44"/>
  <c r="A106" i="43"/>
  <c r="J105" i="43"/>
  <c r="M64" i="36"/>
  <c r="A129" i="46"/>
  <c r="J128" i="46"/>
  <c r="A15" i="52"/>
  <c r="G14" i="52"/>
  <c r="A127" i="42"/>
  <c r="J126" i="42"/>
  <c r="A68" i="45"/>
  <c r="J67" i="45"/>
  <c r="R57" i="32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I107" i="29"/>
  <c r="J106" i="29"/>
  <c r="I106" i="29"/>
  <c r="K106" i="29" s="1"/>
  <c r="J105" i="29"/>
  <c r="I105" i="29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I59" i="29"/>
  <c r="H59" i="29"/>
  <c r="J58" i="29"/>
  <c r="I58" i="29"/>
  <c r="H58" i="29"/>
  <c r="J57" i="29"/>
  <c r="I57" i="29"/>
  <c r="H57" i="29"/>
  <c r="J56" i="29"/>
  <c r="I56" i="29"/>
  <c r="H56" i="29"/>
  <c r="J55" i="29"/>
  <c r="I55" i="29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I11" i="29"/>
  <c r="H11" i="29"/>
  <c r="J10" i="29"/>
  <c r="I10" i="29"/>
  <c r="H10" i="29"/>
  <c r="J9" i="29"/>
  <c r="I9" i="29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J83" i="26"/>
  <c r="I83" i="26"/>
  <c r="J82" i="26"/>
  <c r="I82" i="26"/>
  <c r="J81" i="26"/>
  <c r="I81" i="26"/>
  <c r="J80" i="26"/>
  <c r="I80" i="26"/>
  <c r="J79" i="26"/>
  <c r="I79" i="26"/>
  <c r="J78" i="26"/>
  <c r="I78" i="26"/>
  <c r="J77" i="26"/>
  <c r="I77" i="26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H61" i="28"/>
  <c r="J60" i="28"/>
  <c r="I60" i="28"/>
  <c r="H60" i="28"/>
  <c r="J59" i="28"/>
  <c r="I59" i="28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H13" i="28"/>
  <c r="J12" i="28"/>
  <c r="I12" i="28"/>
  <c r="H12" i="28"/>
  <c r="J11" i="28"/>
  <c r="I11" i="28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J98" i="25"/>
  <c r="I98" i="25"/>
  <c r="J97" i="25"/>
  <c r="I97" i="25"/>
  <c r="J96" i="25"/>
  <c r="I96" i="25"/>
  <c r="J95" i="25"/>
  <c r="I95" i="25"/>
  <c r="J94" i="25"/>
  <c r="I94" i="25"/>
  <c r="J93" i="25"/>
  <c r="I93" i="25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H81" i="25"/>
  <c r="J80" i="25"/>
  <c r="I80" i="25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H65" i="25"/>
  <c r="J64" i="25"/>
  <c r="I64" i="25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J3" i="24"/>
  <c r="I3" i="24"/>
  <c r="K13" i="25" l="1"/>
  <c r="A69" i="45"/>
  <c r="J68" i="45"/>
  <c r="A128" i="42"/>
  <c r="J127" i="42"/>
  <c r="A16" i="52"/>
  <c r="G15" i="52"/>
  <c r="K3" i="24"/>
  <c r="K39" i="29"/>
  <c r="K55" i="29"/>
  <c r="K105" i="29"/>
  <c r="K121" i="29"/>
  <c r="K64" i="25"/>
  <c r="K80" i="25"/>
  <c r="K11" i="28"/>
  <c r="K27" i="28"/>
  <c r="K43" i="28"/>
  <c r="K59" i="28"/>
  <c r="K84" i="26"/>
  <c r="A130" i="46"/>
  <c r="J129" i="46"/>
  <c r="K99" i="25"/>
  <c r="K56" i="29"/>
  <c r="A107" i="43"/>
  <c r="J106" i="43"/>
  <c r="K9" i="29"/>
  <c r="K25" i="29"/>
  <c r="A99" i="44"/>
  <c r="J98" i="44"/>
  <c r="K11" i="29"/>
  <c r="K59" i="29"/>
  <c r="K95" i="29"/>
  <c r="K83" i="26"/>
  <c r="K3" i="26"/>
  <c r="K19" i="26"/>
  <c r="M65" i="36"/>
  <c r="K4" i="24"/>
  <c r="K17" i="27"/>
  <c r="K33" i="27"/>
  <c r="K49" i="27"/>
  <c r="K93" i="28"/>
  <c r="K109" i="28"/>
  <c r="K77" i="26"/>
  <c r="K93" i="26"/>
  <c r="K17" i="25"/>
  <c r="K33" i="25"/>
  <c r="K49" i="25"/>
  <c r="K65" i="25"/>
  <c r="K81" i="25"/>
  <c r="K115" i="25"/>
  <c r="K131" i="25"/>
  <c r="K107" i="29"/>
  <c r="K13" i="28"/>
  <c r="K61" i="28"/>
  <c r="K29" i="25"/>
  <c r="K45" i="25"/>
  <c r="K93" i="25"/>
  <c r="K109" i="25"/>
  <c r="K125" i="25"/>
  <c r="K141" i="25"/>
  <c r="K157" i="25"/>
  <c r="K8" i="27"/>
  <c r="K8" i="24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J116" i="23" s="1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J100" i="23" s="1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J84" i="23" s="1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J58" i="23" s="1"/>
  <c r="I57" i="23"/>
  <c r="H57" i="23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9" i="20"/>
  <c r="B9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8" i="20"/>
  <c r="D7" i="20"/>
  <c r="D6" i="20"/>
  <c r="D5" i="20"/>
  <c r="D4" i="20"/>
  <c r="D3" i="20"/>
  <c r="A100" i="44" l="1"/>
  <c r="J99" i="44"/>
  <c r="A108" i="43"/>
  <c r="J107" i="43"/>
  <c r="J121" i="23"/>
  <c r="J9" i="23"/>
  <c r="J25" i="23"/>
  <c r="J57" i="23"/>
  <c r="J107" i="23"/>
  <c r="J123" i="23"/>
  <c r="A17" i="52"/>
  <c r="G16" i="52"/>
  <c r="J89" i="23"/>
  <c r="A131" i="46"/>
  <c r="J130" i="46"/>
  <c r="A129" i="42"/>
  <c r="J128" i="42"/>
  <c r="J42" i="23"/>
  <c r="J108" i="23"/>
  <c r="J124" i="23"/>
  <c r="J148" i="23"/>
  <c r="J75" i="23"/>
  <c r="J125" i="23"/>
  <c r="A70" i="45"/>
  <c r="J69" i="45"/>
  <c r="J10" i="23"/>
  <c r="J26" i="23"/>
  <c r="J74" i="23"/>
  <c r="J92" i="23"/>
  <c r="J132" i="23"/>
  <c r="J140" i="23"/>
  <c r="J43" i="23"/>
  <c r="J90" i="23"/>
  <c r="J106" i="23"/>
  <c r="J122" i="23"/>
  <c r="J105" i="23"/>
  <c r="J153" i="23"/>
  <c r="M66" i="36"/>
  <c r="J138" i="23"/>
  <c r="J154" i="23"/>
  <c r="J91" i="23"/>
  <c r="J73" i="23"/>
  <c r="J139" i="23"/>
  <c r="J41" i="23"/>
  <c r="A70" i="27"/>
  <c r="A71" i="27" s="1"/>
  <c r="A95" i="25"/>
  <c r="A96" i="25" s="1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9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A130" i="42" l="1"/>
  <c r="J129" i="42"/>
  <c r="A132" i="46"/>
  <c r="J131" i="46"/>
  <c r="H115" i="28"/>
  <c r="A71" i="45"/>
  <c r="J70" i="45"/>
  <c r="A18" i="52"/>
  <c r="G17" i="52"/>
  <c r="A109" i="43"/>
  <c r="J108" i="43"/>
  <c r="A101" i="44"/>
  <c r="J100" i="44"/>
  <c r="M6" i="19"/>
  <c r="M30" i="19"/>
  <c r="J80" i="23"/>
  <c r="M11" i="19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H70" i="19" s="1"/>
  <c r="L70" i="19" s="1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H74" i="19" s="1"/>
  <c r="L74" i="19" s="1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8" i="19"/>
  <c r="K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102" i="44" l="1"/>
  <c r="J101" i="44"/>
  <c r="A110" i="43"/>
  <c r="J109" i="43"/>
  <c r="A19" i="52"/>
  <c r="G18" i="52"/>
  <c r="A72" i="45"/>
  <c r="J71" i="45"/>
  <c r="A133" i="46"/>
  <c r="J132" i="46"/>
  <c r="A131" i="42"/>
  <c r="J130" i="42"/>
  <c r="G70" i="19"/>
  <c r="K70" i="19" s="1"/>
  <c r="M70" i="19" s="1"/>
  <c r="G74" i="19"/>
  <c r="K74" i="19" s="1"/>
  <c r="M74" i="19" s="1"/>
  <c r="M99" i="19"/>
  <c r="H69" i="19"/>
  <c r="L69" i="19" s="1"/>
  <c r="M78" i="19"/>
  <c r="H75" i="19"/>
  <c r="L75" i="19" s="1"/>
  <c r="G76" i="19"/>
  <c r="K76" i="19" s="1"/>
  <c r="M76" i="19" s="1"/>
  <c r="M83" i="19"/>
  <c r="H77" i="19"/>
  <c r="L77" i="19" s="1"/>
  <c r="M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60" i="19"/>
  <c r="M130" i="19"/>
  <c r="M82" i="19"/>
  <c r="M131" i="19"/>
  <c r="M106" i="19"/>
  <c r="M90" i="19"/>
  <c r="M121" i="19"/>
  <c r="A36" i="32"/>
  <c r="Q37" i="32"/>
  <c r="P37" i="32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L40" i="3" s="1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32" i="42" l="1"/>
  <c r="J131" i="42"/>
  <c r="A73" i="45"/>
  <c r="J72" i="45"/>
  <c r="A20" i="52"/>
  <c r="G19" i="52"/>
  <c r="A111" i="43"/>
  <c r="J110" i="43"/>
  <c r="A134" i="46"/>
  <c r="J133" i="46"/>
  <c r="A103" i="44"/>
  <c r="J102" i="44"/>
  <c r="R37" i="32"/>
  <c r="M118" i="3"/>
  <c r="M5" i="3"/>
  <c r="M13" i="3"/>
  <c r="M21" i="3"/>
  <c r="M29" i="3"/>
  <c r="M37" i="3"/>
  <c r="M45" i="3"/>
  <c r="M53" i="3"/>
  <c r="M61" i="3"/>
  <c r="M69" i="3"/>
  <c r="M115" i="3"/>
  <c r="M123" i="3"/>
  <c r="M110" i="3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F70" i="36"/>
  <c r="H70" i="36" s="1"/>
  <c r="L70" i="36" s="1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G70" i="36" l="1"/>
  <c r="K70" i="36" s="1"/>
  <c r="A104" i="44"/>
  <c r="J103" i="44"/>
  <c r="A112" i="43"/>
  <c r="J111" i="43"/>
  <c r="A21" i="52"/>
  <c r="G20" i="52"/>
  <c r="A74" i="45"/>
  <c r="J73" i="45"/>
  <c r="A135" i="46"/>
  <c r="J134" i="46"/>
  <c r="A133" i="42"/>
  <c r="J132" i="42"/>
  <c r="L68" i="37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A75" i="45" l="1"/>
  <c r="J74" i="45"/>
  <c r="A22" i="52"/>
  <c r="G21" i="52"/>
  <c r="A113" i="43"/>
  <c r="J112" i="43"/>
  <c r="A134" i="42"/>
  <c r="J133" i="42"/>
  <c r="R109" i="32"/>
  <c r="A105" i="44"/>
  <c r="J104" i="44"/>
  <c r="A136" i="46"/>
  <c r="J135" i="46"/>
  <c r="H96" i="39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A137" i="46" l="1"/>
  <c r="J136" i="46"/>
  <c r="A135" i="42"/>
  <c r="J134" i="42"/>
  <c r="A114" i="43"/>
  <c r="J113" i="43"/>
  <c r="A106" i="44"/>
  <c r="J105" i="44"/>
  <c r="A23" i="52"/>
  <c r="G22" i="52"/>
  <c r="A76" i="45"/>
  <c r="J75" i="45"/>
  <c r="M72" i="36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A74" i="36"/>
  <c r="F73" i="36"/>
  <c r="G73" i="36" s="1"/>
  <c r="K73" i="36" s="1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A77" i="45" l="1"/>
  <c r="J76" i="45"/>
  <c r="A115" i="43"/>
  <c r="J114" i="43"/>
  <c r="A24" i="52"/>
  <c r="G23" i="52"/>
  <c r="A107" i="44"/>
  <c r="J106" i="44"/>
  <c r="A136" i="42"/>
  <c r="J135" i="42"/>
  <c r="A138" i="46"/>
  <c r="J137" i="46"/>
  <c r="R111" i="32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F74" i="36"/>
  <c r="G74" i="36" s="1"/>
  <c r="K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A139" i="46" l="1"/>
  <c r="J138" i="46"/>
  <c r="A108" i="44"/>
  <c r="J107" i="44"/>
  <c r="H74" i="36"/>
  <c r="L74" i="36" s="1"/>
  <c r="M74" i="36" s="1"/>
  <c r="A25" i="52"/>
  <c r="G24" i="52"/>
  <c r="A116" i="43"/>
  <c r="J115" i="43"/>
  <c r="A137" i="42"/>
  <c r="J136" i="42"/>
  <c r="A78" i="45"/>
  <c r="J77" i="45"/>
  <c r="R112" i="32"/>
  <c r="H99" i="39"/>
  <c r="A100" i="39"/>
  <c r="A101" i="38"/>
  <c r="H100" i="38"/>
  <c r="K73" i="37"/>
  <c r="J73" i="37"/>
  <c r="L73" i="37" s="1"/>
  <c r="A74" i="37"/>
  <c r="I73" i="37"/>
  <c r="J75" i="36"/>
  <c r="F75" i="36"/>
  <c r="G75" i="36" s="1"/>
  <c r="K75" i="36" s="1"/>
  <c r="H75" i="36"/>
  <c r="L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A79" i="45" l="1"/>
  <c r="J78" i="45"/>
  <c r="A138" i="42"/>
  <c r="J137" i="42"/>
  <c r="A117" i="43"/>
  <c r="J116" i="43"/>
  <c r="A26" i="52"/>
  <c r="G25" i="52"/>
  <c r="A109" i="44"/>
  <c r="J108" i="44"/>
  <c r="A140" i="46"/>
  <c r="J139" i="46"/>
  <c r="M135" i="3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A141" i="46" l="1"/>
  <c r="J140" i="46"/>
  <c r="A110" i="44"/>
  <c r="J109" i="44"/>
  <c r="A27" i="52"/>
  <c r="G26" i="52"/>
  <c r="A118" i="43"/>
  <c r="J117" i="43"/>
  <c r="A139" i="42"/>
  <c r="J138" i="42"/>
  <c r="A80" i="45"/>
  <c r="J79" i="45"/>
  <c r="J73" i="35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F77" i="36"/>
  <c r="G77" i="36" s="1"/>
  <c r="K77" i="36" s="1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140" i="42" l="1"/>
  <c r="J139" i="42"/>
  <c r="A119" i="43"/>
  <c r="J118" i="43"/>
  <c r="A81" i="45"/>
  <c r="J80" i="45"/>
  <c r="A28" i="52"/>
  <c r="G27" i="52"/>
  <c r="A111" i="44"/>
  <c r="J110" i="44"/>
  <c r="A142" i="46"/>
  <c r="J141" i="46"/>
  <c r="M77" i="36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A112" i="44" l="1"/>
  <c r="J111" i="44"/>
  <c r="A29" i="52"/>
  <c r="G28" i="52"/>
  <c r="A82" i="45"/>
  <c r="J81" i="45"/>
  <c r="A143" i="46"/>
  <c r="J142" i="46"/>
  <c r="A120" i="43"/>
  <c r="J119" i="43"/>
  <c r="A141" i="42"/>
  <c r="J140" i="42"/>
  <c r="M78" i="36"/>
  <c r="L76" i="37"/>
  <c r="H103" i="39"/>
  <c r="A104" i="39"/>
  <c r="H104" i="38"/>
  <c r="A105" i="38"/>
  <c r="I77" i="37"/>
  <c r="K77" i="37"/>
  <c r="A78" i="37"/>
  <c r="J77" i="37"/>
  <c r="H79" i="36"/>
  <c r="L79" i="36" s="1"/>
  <c r="G79" i="36"/>
  <c r="K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A142" i="42" l="1"/>
  <c r="J141" i="42"/>
  <c r="A121" i="43"/>
  <c r="J120" i="43"/>
  <c r="A144" i="46"/>
  <c r="J143" i="46"/>
  <c r="A83" i="45"/>
  <c r="J82" i="45"/>
  <c r="A30" i="52"/>
  <c r="G29" i="52"/>
  <c r="A113" i="44"/>
  <c r="J112" i="44"/>
  <c r="M79" i="36"/>
  <c r="L77" i="37"/>
  <c r="J76" i="35"/>
  <c r="L76" i="35" s="1"/>
  <c r="A105" i="39"/>
  <c r="H104" i="39"/>
  <c r="R27" i="32"/>
  <c r="H105" i="38"/>
  <c r="A106" i="38"/>
  <c r="A79" i="37"/>
  <c r="I78" i="37"/>
  <c r="K78" i="37"/>
  <c r="J78" i="37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F140" i="3"/>
  <c r="J140" i="3"/>
  <c r="A114" i="44" l="1"/>
  <c r="J113" i="44"/>
  <c r="A31" i="52"/>
  <c r="G30" i="52"/>
  <c r="A84" i="45"/>
  <c r="J83" i="45"/>
  <c r="A145" i="46"/>
  <c r="J144" i="46"/>
  <c r="A122" i="43"/>
  <c r="J121" i="43"/>
  <c r="A143" i="42"/>
  <c r="J142" i="42"/>
  <c r="L78" i="37"/>
  <c r="M140" i="3"/>
  <c r="A106" i="39"/>
  <c r="H105" i="39"/>
  <c r="A107" i="38"/>
  <c r="H106" i="38"/>
  <c r="K79" i="37"/>
  <c r="J79" i="37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A144" i="42" l="1"/>
  <c r="J143" i="42"/>
  <c r="A123" i="43"/>
  <c r="J122" i="43"/>
  <c r="A146" i="46"/>
  <c r="J146" i="46" s="1"/>
  <c r="J145" i="46"/>
  <c r="A85" i="45"/>
  <c r="J84" i="45"/>
  <c r="A32" i="52"/>
  <c r="G31" i="52"/>
  <c r="L79" i="37"/>
  <c r="A115" i="44"/>
  <c r="J114" i="44"/>
  <c r="M81" i="36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A116" i="44" l="1"/>
  <c r="J116" i="44" s="1"/>
  <c r="J115" i="44"/>
  <c r="A33" i="52"/>
  <c r="G32" i="52"/>
  <c r="A86" i="45"/>
  <c r="J85" i="45"/>
  <c r="A124" i="43"/>
  <c r="J123" i="43"/>
  <c r="A145" i="42"/>
  <c r="J144" i="42"/>
  <c r="L79" i="35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146" i="42" l="1"/>
  <c r="J146" i="42" s="1"/>
  <c r="J145" i="42"/>
  <c r="A87" i="45"/>
  <c r="J86" i="45"/>
  <c r="A125" i="43"/>
  <c r="J124" i="43"/>
  <c r="A34" i="52"/>
  <c r="G33" i="52"/>
  <c r="M83" i="36"/>
  <c r="R23" i="32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A35" i="52" l="1"/>
  <c r="G34" i="52"/>
  <c r="A126" i="43"/>
  <c r="J125" i="43"/>
  <c r="A88" i="45"/>
  <c r="J87" i="45"/>
  <c r="M84" i="36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J145" i="3"/>
  <c r="M145" i="3" l="1"/>
  <c r="A89" i="45"/>
  <c r="J88" i="45"/>
  <c r="A127" i="43"/>
  <c r="J127" i="43" s="1"/>
  <c r="J126" i="43"/>
  <c r="A36" i="52"/>
  <c r="G35" i="52"/>
  <c r="L82" i="35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A37" i="52" l="1"/>
  <c r="G36" i="52"/>
  <c r="A90" i="45"/>
  <c r="J89" i="45"/>
  <c r="H111" i="39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91" i="45" l="1"/>
  <c r="J90" i="45"/>
  <c r="M87" i="36"/>
  <c r="A38" i="52"/>
  <c r="G37" i="52"/>
  <c r="A113" i="39"/>
  <c r="H112" i="39"/>
  <c r="R19" i="32"/>
  <c r="H113" i="38"/>
  <c r="A114" i="38"/>
  <c r="I86" i="37"/>
  <c r="K86" i="37"/>
  <c r="A87" i="37"/>
  <c r="J86" i="37"/>
  <c r="H88" i="36"/>
  <c r="L88" i="36" s="1"/>
  <c r="G88" i="36"/>
  <c r="K88" i="36" s="1"/>
  <c r="A89" i="36"/>
  <c r="F88" i="36"/>
  <c r="J88" i="36"/>
  <c r="L84" i="35"/>
  <c r="K85" i="35"/>
  <c r="J85" i="35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A39" i="52" l="1"/>
  <c r="G38" i="52"/>
  <c r="L86" i="37"/>
  <c r="A92" i="45"/>
  <c r="J91" i="45"/>
  <c r="L85" i="35"/>
  <c r="M88" i="36"/>
  <c r="A114" i="39"/>
  <c r="H113" i="39"/>
  <c r="A115" i="38"/>
  <c r="H114" i="38"/>
  <c r="A88" i="37"/>
  <c r="K87" i="37"/>
  <c r="I87" i="37"/>
  <c r="J87" i="37"/>
  <c r="A90" i="36"/>
  <c r="J89" i="36"/>
  <c r="F89" i="36"/>
  <c r="H89" i="36"/>
  <c r="L89" i="36" s="1"/>
  <c r="G89" i="36"/>
  <c r="K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L87" i="37" l="1"/>
  <c r="M89" i="36"/>
  <c r="A93" i="45"/>
  <c r="J93" i="45" s="1"/>
  <c r="J92" i="45"/>
  <c r="A40" i="52"/>
  <c r="G39" i="52"/>
  <c r="H114" i="39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A41" i="52" l="1"/>
  <c r="G40" i="52"/>
  <c r="L88" i="37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A42" i="52" l="1"/>
  <c r="G41" i="52"/>
  <c r="M91" i="36"/>
  <c r="A117" i="39"/>
  <c r="H116" i="39"/>
  <c r="R15" i="32"/>
  <c r="H117" i="38"/>
  <c r="A118" i="38"/>
  <c r="A91" i="37"/>
  <c r="I90" i="37"/>
  <c r="K90" i="37"/>
  <c r="J90" i="37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L90" i="37" l="1"/>
  <c r="A43" i="52"/>
  <c r="G42" i="52"/>
  <c r="A118" i="39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A44" i="52" l="1"/>
  <c r="G43" i="52"/>
  <c r="L91" i="37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A45" i="52" l="1"/>
  <c r="G44" i="52"/>
  <c r="L91" i="35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M95" i="36" l="1"/>
  <c r="A46" i="52"/>
  <c r="G45" i="52"/>
  <c r="L92" i="35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A47" i="52" l="1"/>
  <c r="G46" i="52"/>
  <c r="M96" i="36"/>
  <c r="L94" i="37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A48" i="52" l="1"/>
  <c r="G47" i="52"/>
  <c r="M97" i="36"/>
  <c r="H122" i="39"/>
  <c r="A123" i="39"/>
  <c r="H123" i="38"/>
  <c r="A124" i="38"/>
  <c r="R9" i="32"/>
  <c r="A97" i="37"/>
  <c r="K96" i="37"/>
  <c r="J96" i="37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A49" i="52" l="1"/>
  <c r="G48" i="52"/>
  <c r="L96" i="37"/>
  <c r="R8" i="32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A50" i="52" l="1"/>
  <c r="G49" i="52"/>
  <c r="L97" i="37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A51" i="52" l="1"/>
  <c r="G50" i="52"/>
  <c r="M100" i="36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52" i="52" l="1"/>
  <c r="G51" i="52"/>
  <c r="L98" i="35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A53" i="52" l="1"/>
  <c r="G52" i="52"/>
  <c r="L100" i="37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A54" i="52" l="1"/>
  <c r="G53" i="52"/>
  <c r="M103" i="36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M104" i="36" l="1"/>
  <c r="A55" i="52"/>
  <c r="G54" i="52"/>
  <c r="K103" i="37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A56" i="52" l="1"/>
  <c r="G55" i="52"/>
  <c r="L103" i="37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A57" i="52" l="1"/>
  <c r="G56" i="52"/>
  <c r="L103" i="35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M107" i="36" l="1"/>
  <c r="A58" i="52"/>
  <c r="G57" i="52"/>
  <c r="L105" i="37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A59" i="52" l="1"/>
  <c r="G58" i="52"/>
  <c r="K107" i="37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A60" i="52" l="1"/>
  <c r="G59" i="52"/>
  <c r="L106" i="35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A61" i="52" l="1"/>
  <c r="G60" i="52"/>
  <c r="L108" i="37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A62" i="52" l="1"/>
  <c r="G61" i="52"/>
  <c r="M111" i="36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A63" i="52" l="1"/>
  <c r="G62" i="52"/>
  <c r="L109" i="35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A64" i="52" l="1"/>
  <c r="G63" i="52"/>
  <c r="L111" i="37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A65" i="52" l="1"/>
  <c r="G64" i="52"/>
  <c r="I113" i="37"/>
  <c r="K113" i="37"/>
  <c r="J113" i="37"/>
  <c r="L113" i="37" s="1"/>
  <c r="A114" i="37"/>
  <c r="H115" i="36"/>
  <c r="L115" i="36" s="1"/>
  <c r="G115" i="36"/>
  <c r="K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A66" i="52" l="1"/>
  <c r="G65" i="52"/>
  <c r="M115" i="36"/>
  <c r="L112" i="35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A67" i="52" l="1"/>
  <c r="G66" i="52"/>
  <c r="L113" i="35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A68" i="52" l="1"/>
  <c r="G67" i="52"/>
  <c r="L114" i="35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L115" i="35" l="1"/>
  <c r="A69" i="52"/>
  <c r="G68" i="52"/>
  <c r="M118" i="36"/>
  <c r="A118" i="37"/>
  <c r="I117" i="37"/>
  <c r="K117" i="37"/>
  <c r="J117" i="37"/>
  <c r="A120" i="36"/>
  <c r="H119" i="36"/>
  <c r="L119" i="36" s="1"/>
  <c r="J119" i="36"/>
  <c r="G119" i="36"/>
  <c r="K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A70" i="52" l="1"/>
  <c r="G69" i="52"/>
  <c r="M119" i="36"/>
  <c r="L117" i="37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A71" i="52" l="1"/>
  <c r="G70" i="52"/>
  <c r="I119" i="37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A72" i="52" l="1"/>
  <c r="G71" i="52"/>
  <c r="L118" i="35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A73" i="52" l="1"/>
  <c r="G72" i="52"/>
  <c r="K121" i="37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A74" i="52" l="1"/>
  <c r="G73" i="52"/>
  <c r="M123" i="36"/>
  <c r="L120" i="35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A122" i="35"/>
  <c r="I121" i="35"/>
  <c r="A153" i="25"/>
  <c r="H152" i="25"/>
  <c r="A132" i="24"/>
  <c r="H131" i="24"/>
  <c r="A128" i="27"/>
  <c r="H127" i="27"/>
  <c r="A173" i="28"/>
  <c r="H172" i="28"/>
  <c r="L121" i="35" l="1"/>
  <c r="A75" i="52"/>
  <c r="G74" i="52"/>
  <c r="A124" i="37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A76" i="52" l="1"/>
  <c r="G75" i="52"/>
  <c r="L123" i="37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A77" i="52" l="1"/>
  <c r="G76" i="52"/>
  <c r="M126" i="36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A78" i="52" l="1"/>
  <c r="G77" i="52"/>
  <c r="M127" i="36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A79" i="52" l="1"/>
  <c r="G78" i="52"/>
  <c r="L126" i="37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L125" i="35"/>
  <c r="I126" i="35"/>
  <c r="A127" i="35"/>
  <c r="J126" i="35"/>
  <c r="K126" i="35"/>
  <c r="A137" i="24"/>
  <c r="H136" i="24"/>
  <c r="A158" i="25"/>
  <c r="H157" i="25"/>
  <c r="A80" i="52" l="1"/>
  <c r="G79" i="52"/>
  <c r="M129" i="36"/>
  <c r="K128" i="37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81" i="52" l="1"/>
  <c r="G80" i="52"/>
  <c r="A130" i="37"/>
  <c r="I129" i="37"/>
  <c r="K129" i="37"/>
  <c r="J129" i="37"/>
  <c r="J131" i="36"/>
  <c r="H131" i="36"/>
  <c r="L131" i="36" s="1"/>
  <c r="G131" i="36"/>
  <c r="K131" i="36" s="1"/>
  <c r="F131" i="36"/>
  <c r="I128" i="35"/>
  <c r="A129" i="35"/>
  <c r="K128" i="35"/>
  <c r="J128" i="35"/>
  <c r="A139" i="24"/>
  <c r="H139" i="24" s="1"/>
  <c r="H138" i="24"/>
  <c r="A160" i="25"/>
  <c r="H159" i="25"/>
  <c r="A82" i="52" l="1"/>
  <c r="G81" i="52"/>
  <c r="M131" i="36"/>
  <c r="L128" i="35"/>
  <c r="L129" i="37"/>
  <c r="K130" i="37"/>
  <c r="J130" i="37"/>
  <c r="L130" i="37" s="1"/>
  <c r="A131" i="37"/>
  <c r="I130" i="37"/>
  <c r="A130" i="35"/>
  <c r="I129" i="35"/>
  <c r="K129" i="35"/>
  <c r="J129" i="35"/>
  <c r="A161" i="25"/>
  <c r="H160" i="25"/>
  <c r="A83" i="52" l="1"/>
  <c r="G82" i="52"/>
  <c r="L129" i="35"/>
  <c r="I131" i="37"/>
  <c r="K131" i="37"/>
  <c r="J131" i="37"/>
  <c r="L131" i="37" s="1"/>
  <c r="K130" i="35"/>
  <c r="J130" i="35"/>
  <c r="A131" i="35"/>
  <c r="I130" i="35"/>
  <c r="A162" i="25"/>
  <c r="H161" i="25"/>
  <c r="L130" i="35" l="1"/>
  <c r="A84" i="52"/>
  <c r="G83" i="52"/>
  <c r="I131" i="35"/>
  <c r="K131" i="35"/>
  <c r="J131" i="35"/>
  <c r="L131" i="35" s="1"/>
  <c r="A163" i="25"/>
  <c r="H162" i="25"/>
  <c r="A85" i="52" l="1"/>
  <c r="G84" i="52"/>
  <c r="A164" i="25"/>
  <c r="H164" i="25" s="1"/>
  <c r="H163" i="25"/>
  <c r="A86" i="52" l="1"/>
  <c r="G85" i="52"/>
  <c r="A87" i="52" l="1"/>
  <c r="G86" i="52"/>
  <c r="A88" i="52" l="1"/>
  <c r="G87" i="52"/>
  <c r="A89" i="52" l="1"/>
  <c r="G88" i="52"/>
  <c r="A90" i="52" l="1"/>
  <c r="G89" i="52"/>
  <c r="A91" i="52" l="1"/>
  <c r="G90" i="52"/>
  <c r="A92" i="52" l="1"/>
  <c r="G91" i="52"/>
  <c r="A93" i="52" l="1"/>
  <c r="G92" i="52"/>
  <c r="A94" i="52" l="1"/>
  <c r="G93" i="52"/>
  <c r="A95" i="52" l="1"/>
  <c r="G94" i="52"/>
  <c r="A96" i="52" l="1"/>
  <c r="G95" i="52"/>
  <c r="A97" i="52" l="1"/>
  <c r="G96" i="52"/>
  <c r="A98" i="52" l="1"/>
  <c r="G97" i="52"/>
  <c r="A99" i="52" l="1"/>
  <c r="G98" i="52"/>
  <c r="A100" i="52" l="1"/>
  <c r="G99" i="52"/>
  <c r="A101" i="52" l="1"/>
  <c r="G100" i="52"/>
  <c r="A102" i="52" l="1"/>
  <c r="G101" i="52"/>
  <c r="A103" i="52" l="1"/>
  <c r="G102" i="52"/>
  <c r="A104" i="52" l="1"/>
  <c r="G103" i="52"/>
  <c r="A105" i="52" l="1"/>
  <c r="G104" i="52"/>
  <c r="A106" i="52" l="1"/>
  <c r="G105" i="52"/>
  <c r="A107" i="52" l="1"/>
  <c r="G106" i="52"/>
  <c r="A108" i="52" l="1"/>
  <c r="G107" i="52"/>
  <c r="A109" i="52" l="1"/>
  <c r="G108" i="52"/>
  <c r="A110" i="52" l="1"/>
  <c r="G109" i="52"/>
  <c r="A111" i="52" l="1"/>
  <c r="G110" i="52"/>
  <c r="A112" i="52" l="1"/>
  <c r="G111" i="52"/>
  <c r="A113" i="52" l="1"/>
  <c r="G112" i="52"/>
  <c r="A114" i="52" l="1"/>
  <c r="G113" i="52"/>
  <c r="A115" i="52" l="1"/>
  <c r="G114" i="52"/>
  <c r="A116" i="52" l="1"/>
  <c r="G115" i="52"/>
  <c r="A117" i="52" l="1"/>
  <c r="G116" i="52"/>
  <c r="A118" i="52" l="1"/>
  <c r="G117" i="52"/>
  <c r="A119" i="52" l="1"/>
  <c r="G118" i="52"/>
  <c r="A120" i="52" l="1"/>
  <c r="G119" i="52"/>
  <c r="A121" i="52" l="1"/>
  <c r="G120" i="52"/>
  <c r="A122" i="52" l="1"/>
  <c r="G121" i="52"/>
  <c r="A123" i="52" l="1"/>
  <c r="G122" i="52"/>
  <c r="A124" i="52" l="1"/>
  <c r="G123" i="52"/>
  <c r="A125" i="52" l="1"/>
  <c r="G124" i="52"/>
  <c r="A126" i="52" l="1"/>
  <c r="G125" i="52"/>
  <c r="A127" i="52" l="1"/>
  <c r="G126" i="52"/>
  <c r="A128" i="52" l="1"/>
  <c r="G128" i="52" s="1"/>
  <c r="G127" i="5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<sst xmlns="http://schemas.openxmlformats.org/spreadsheetml/2006/main" count="1233" uniqueCount="574">
  <si>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</si>
  <si>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</si>
  <si>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</si>
  <si>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</si>
  <si>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</si>
  <si>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</si>
  <si>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</si>
  <si>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</si>
  <si>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</si>
  <si>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</si>
  <si>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</si>
  <si>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</si>
  <si>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</si>
  <si>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</si>
  <si>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</si>
  <si>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</si>
  <si>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</si>
  <si>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</si>
  <si>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</si>
  <si>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</si>
  <si>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</si>
  <si>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</si>
  <si>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</si>
  <si>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</si>
  <si>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</si>
  <si>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</si>
  <si>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</si>
  <si>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</si>
  <si>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</si>
  <si>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</si>
  <si>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</si>
  <si>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</si>
  <si>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</si>
  <si>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</si>
  <si>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</si>
  <si>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</si>
  <si>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</si>
  <si>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</si>
  <si>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</si>
  <si>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</si>
  <si>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</si>
  <si>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</si>
  <si>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</si>
  <si>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</si>
  <si>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</si>
  <si>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</si>
  <si>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</si>
  <si>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</si>
  <si>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</si>
  <si>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</si>
  <si>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</si>
  <si>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</si>
  <si>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</si>
  <si>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</si>
  <si>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</si>
  <si>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</si>
  <si>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</si>
  <si>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</si>
  <si>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</si>
  <si>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</si>
  <si>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</si>
  <si>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</si>
  <si>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</si>
  <si>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</si>
  <si>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</si>
  <si>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</si>
  <si>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</si>
  <si>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</si>
  <si>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</si>
  <si>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</si>
  <si>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</si>
  <si>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</si>
  <si>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</si>
  <si>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</si>
  <si>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</si>
  <si>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</si>
  <si>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</si>
  <si>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</si>
  <si>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</si>
  <si>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</si>
  <si>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</si>
  <si>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</si>
  <si>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</si>
  <si>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</si>
  <si>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</si>
  <si>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</si>
  <si>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</si>
  <si>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</si>
  <si>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</si>
  <si>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</si>
  <si>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</si>
  <si>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</si>
  <si>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</si>
  <si>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</si>
  <si>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</si>
  <si>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</si>
  <si>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</si>
  <si>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</si>
  <si>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</si>
  <si>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</si>
  <si>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</si>
  <si>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</si>
  <si>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</si>
  <si>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</si>
  <si>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</si>
  <si>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</si>
  <si>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</si>
  <si>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</si>
  <si>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</si>
  <si>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</si>
  <si>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</si>
  <si>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</si>
  <si>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</si>
  <si>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</si>
  <si>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</si>
  <si>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</si>
  <si>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</si>
  <si>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</si>
  <si>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</si>
  <si>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</si>
  <si>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</si>
  <si>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</si>
  <si>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</si>
  <si>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</si>
  <si>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</si>
  <si>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</si>
  <si>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</si>
  <si>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</si>
  <si>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</si>
  <si>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</si>
  <si>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</si>
  <si>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</si>
  <si>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</si>
  <si>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</si>
  <si>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</si>
  <si>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</si>
  <si>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</si>
  <si>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</si>
  <si>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</si>
  <si>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</si>
  <si>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</si>
  <si>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</si>
  <si>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</si>
  <si>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</si>
  <si>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</si>
  <si>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</si>
  <si>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</si>
  <si>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</si>
  <si>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</si>
  <si>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</si>
  <si>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</si>
  <si>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</si>
  <si>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</si>
  <si>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</si>
  <si>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</si>
  <si>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</si>
  <si>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</si>
  <si>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</si>
  <si>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</si>
  <si>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</si>
  <si>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</si>
  <si>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</si>
  <si>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</si>
  <si>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</si>
  <si>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</si>
  <si>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</si>
  <si>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</si>
  <si>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</si>
  <si>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</si>
  <si>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</si>
  <si>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</si>
  <si>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</si>
  <si>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</si>
  <si>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</si>
  <si>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</si>
  <si>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</si>
  <si>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</si>
  <si>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</si>
  <si>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</si>
  <si>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</si>
  <si>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</si>
  <si>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</si>
  <si>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</si>
  <si>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</si>
  <si>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</si>
  <si>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</si>
  <si>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</si>
  <si>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</si>
  <si>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</si>
  <si>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</si>
  <si>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</si>
  <si>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</si>
  <si>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</si>
  <si>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</si>
  <si>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</si>
  <si>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</si>
  <si>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</si>
  <si>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</si>
  <si>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</si>
  <si>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</si>
  <si>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</si>
  <si>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</si>
  <si>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</si>
  <si>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</si>
  <si>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</si>
  <si>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</si>
  <si>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</si>
  <si>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</si>
  <si>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</si>
  <si>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</si>
  <si>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</si>
  <si>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</si>
  <si>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</si>
  <si>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</si>
  <si>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</si>
  <si>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</si>
  <si>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</si>
  <si>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</si>
  <si>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</si>
  <si>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</si>
  <si>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</si>
  <si>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</si>
  <si>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</si>
  <si>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</si>
  <si>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</si>
  <si>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</si>
  <si>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</si>
  <si>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</si>
  <si>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</si>
  <si>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</si>
  <si>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</si>
  <si>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</si>
  <si>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</si>
  <si>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</si>
  <si>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</si>
  <si>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</si>
  <si>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</si>
  <si>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</si>
  <si>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</si>
  <si>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</si>
  <si>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</si>
  <si>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</si>
  <si>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</si>
  <si>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</si>
  <si>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</si>
  <si>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</si>
  <si>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</si>
  <si>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</si>
  <si>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</si>
  <si>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</si>
  <si>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</si>
  <si>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</si>
  <si>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</si>
  <si>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</si>
  <si>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</si>
  <si>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</si>
  <si>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</si>
  <si>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</si>
  <si>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</si>
  <si>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</si>
  <si>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</si>
  <si>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</si>
  <si>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</si>
  <si>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</si>
  <si>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</si>
  <si>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</si>
  <si>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</si>
  <si>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</si>
  <si>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</si>
  <si>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</si>
  <si>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</si>
  <si>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</si>
  <si>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</si>
  <si>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</si>
  <si>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</si>
  <si>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</si>
  <si>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</si>
  <si>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</si>
  <si>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</si>
  <si>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</si>
  <si>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</si>
  <si>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</si>
  <si>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</si>
  <si>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</si>
  <si>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</si>
  <si>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</si>
  <si>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</si>
  <si>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</si>
  <si>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</si>
  <si>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</si>
  <si>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</si>
  <si>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</si>
  <si>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</si>
  <si>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</si>
  <si>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</si>
  <si>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</si>
  <si>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</si>
  <si>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</si>
  <si>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</si>
  <si>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</si>
  <si>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</si>
  <si>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</si>
  <si>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</si>
  <si>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</si>
  <si>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</si>
  <si>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</si>
  <si>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</si>
  <si>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</si>
  <si>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</si>
  <si>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</si>
  <si>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</si>
  <si>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</si>
  <si>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</si>
  <si>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</si>
  <si>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</si>
  <si>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</si>
  <si>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</si>
  <si>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</si>
  <si>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</si>
  <si>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</si>
  <si>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</si>
  <si>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</si>
  <si>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</si>
  <si>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</si>
  <si>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</si>
  <si>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</si>
  <si>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</si>
  <si>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</si>
  <si>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</si>
  <si>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</si>
  <si>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</si>
  <si>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</si>
  <si>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</si>
  <si>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</si>
  <si>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</si>
  <si>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</si>
  <si>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</si>
  <si>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</si>
  <si>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</si>
  <si>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</si>
  <si>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</si>
  <si>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</si>
  <si>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</si>
  <si>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</si>
  <si>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</si>
  <si>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</si>
  <si>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</si>
  <si>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</si>
  <si>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</si>
  <si>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</si>
  <si>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</si>
  <si>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</si>
  <si>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</si>
  <si>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</si>
  <si>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</si>
  <si>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</si>
  <si>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</si>
  <si>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</si>
  <si>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</si>
  <si>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</si>
  <si>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</si>
  <si>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</si>
  <si>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</si>
  <si>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</si>
  <si>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</si>
  <si>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</si>
  <si>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</si>
  <si>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</si>
  <si>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</si>
  <si>
    <t>сглаж. Бриньоли</t>
  </si>
  <si>
    <t>1883–1884</t>
  </si>
  <si>
    <t xml:space="preserve">Вероятнее всего, оспа / viruela или хвост большой оспенной волны. </t>
  </si>
  <si>
    <t xml:space="preserve">Медицинский обзор 1935 года пишет, что в 1879–1881 оспа прошла по всей Гватемале, а в 1883 была введена обязательная вакцинация. </t>
  </si>
  <si>
    <t>Поэтому пик 1883–1884 хорошо ложится на оспенный кризис и административную реакцию на него.</t>
  </si>
  <si>
    <t xml:space="preserve">Олнако найденные медицинские источники датируют общереспубликанскую волну 1879–1881 и декрет о вакцинации 1883 годом; </t>
  </si>
  <si>
    <t>точная привязка именно к двум годам 1883–1884 остаётся не полностью доказанной.</t>
  </si>
  <si>
    <t>https://jamanetwork.com/journals/jama/fullarticle/259259</t>
  </si>
  <si>
    <t>1890–1891</t>
  </si>
  <si>
    <t xml:space="preserve">Здесь, похоже, наложились грипп “trancazo” и новая волна оспы. </t>
  </si>
  <si>
    <t xml:space="preserve">В статье об эпидемии 1918–1919 приводится ретроспективное замечание, что в Гватемале грипп сильно проявился уже в 1890 и получил название trancazo. </t>
  </si>
  <si>
    <t>А гватемальская медицинская работа 1926 года прямо говорит, что неисполнение закона об обязательной вакцинации вызвало эпидемии 1890–1892.</t>
  </si>
  <si>
    <t xml:space="preserve">То есть для 1890 объяснение, вероятно, не одно: волна “русского гриппа” 1889–1890 + оспенные эпидемии 1890–1892. </t>
  </si>
  <si>
    <t>Всплески смертности:</t>
  </si>
  <si>
    <t>Для Коста-Рики "испанка" была запоздалой, и главный удар пришёлся, по-видимому, не на 1918–1919, а на 1920 год.</t>
  </si>
  <si>
    <t xml:space="preserve">Но объяснение не сводится к одной испанке. Для 1918 коста-риканская статья перечисляет целый букет эпидемий: </t>
  </si>
  <si>
    <t xml:space="preserve">скарлатина, коклюш, корь, малярия, денге, туберкулёз; единственный зафиксированный в 1918 г. очаг, похожий на грипп, </t>
  </si>
  <si>
    <t>был в Ороси и, как предполагает автор, мог быть скорее сезонным.</t>
  </si>
  <si>
    <t xml:space="preserve">Для 1919 уже есть более прямые предвестники гриппа: вспышки в Никое в январе и в порту Лимон в мае; но они выглядят локальными </t>
  </si>
  <si>
    <t>и, по сообщению источников, были сдержаны санитарными мерами, в частности ограничением перемещения заболевших по железной дороге из Лимона.</t>
  </si>
  <si>
    <t xml:space="preserve">Основная «испанская» эпидемия в Коста-Рике, судя по этой работе, развернулась с конца февраля до конца апреля 1920, </t>
  </si>
  <si>
    <t>с мартом как самым тяжёлым месяцем; официально/по данным Совета сообщалось примерно о 1,200 смертях от гриппа в марте и около 2,298 смертях за эпидемию.</t>
  </si>
  <si>
    <t>https://proyectos.conare.ac.cr/asamblea/La%20tard%C3%ADa%20epidemia%20de%20la%20gripe%20espa%C3%B1ola%20y%20sus%20desenlaces%20en%20Costa%20Rica%20%281918-1920%29.pdf</t>
  </si>
  <si>
    <t>Подъёмы смертности:</t>
  </si>
  <si>
    <t>В 1942 причина неизвестна.</t>
  </si>
  <si>
    <t>В 1972 -- следствие землетрясения в Манагуа.</t>
  </si>
  <si>
    <t>https://www.revistas.ucr.ac.cr/index.php/dialogos/article/download/22036/22266?inline=1</t>
  </si>
  <si>
    <t>Потрясения в Сальвадоре в 1979–1983 — это начало гражданской войны и период максимального политического насилия.</t>
  </si>
  <si>
    <t>Реконструкция П. Бриньоли (1993) для ряда латиноамериканских стран</t>
  </si>
  <si>
    <t>PT</t>
  </si>
  <si>
    <t>Población total</t>
  </si>
  <si>
    <t>общая численность населения, в тыс. чел.</t>
  </si>
  <si>
    <t>мигр</t>
  </si>
  <si>
    <t>TMN</t>
  </si>
  <si>
    <t>Tasa de migración neta</t>
  </si>
  <si>
    <t>коэффициент чистой миграции, на 1000 населения</t>
  </si>
  <si>
    <t>TBN</t>
  </si>
  <si>
    <t>Tasa bruta de natalidad</t>
  </si>
  <si>
    <t>общий / грубый коэффициент рождаемости, на 1000 населения</t>
  </si>
  <si>
    <t>TBM</t>
  </si>
  <si>
    <t>Tasa bruta de mortalidad</t>
  </si>
  <si>
    <t>общий / грубый коэффициент смертности, на 1000 населения</t>
  </si>
  <si>
    <t>TCN</t>
  </si>
  <si>
    <t>Tasa de crecimiento natural</t>
  </si>
  <si>
    <t>коэффициент естественного прироста, на 1000; фактически TBN − TBM</t>
  </si>
  <si>
    <t>опж</t>
  </si>
  <si>
    <t>e0</t>
  </si>
  <si>
    <t>Esperanza de vida al nacimiento</t>
  </si>
  <si>
    <t>ожидаемая продолжительность жизни при рождении, в годах</t>
  </si>
  <si>
    <t>бкв</t>
  </si>
  <si>
    <t>TBR</t>
  </si>
  <si>
    <t>Tasa bruta de reproducción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</si>
  <si>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</t>
  </si>
  <si>
    <t>чкв</t>
  </si>
  <si>
    <t>TNR</t>
  </si>
  <si>
    <t>Tasa neta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</si>
  <si>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возрастах.</t>
  </si>
  <si>
    <t>мс</t>
  </si>
  <si>
    <t>q0</t>
  </si>
  <si>
    <t>Tasa de mortalidad infantil</t>
  </si>
  <si>
    <t>младенческая смертность как вероятность умереть до 1 года, на 1000 живых рождений</t>
  </si>
  <si>
    <t>Исправленные опечатки помечены синим фоном</t>
  </si>
  <si>
    <t>Венецуэлла</t>
  </si>
  <si>
    <t>ожидаемая продолжительность жизни при рождении, в годах = Esperanza de vida al nacimiento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</si>
  <si>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 = Tasa bruta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</si>
  <si>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 = Tasa neta de reproducción</t>
  </si>
  <si>
    <t>младенческая смертность как вероятность умереть до 1 года, на 1000 живых рождений = Tasa de mortalidad infantil</t>
  </si>
  <si>
    <t>несглаженные</t>
  </si>
  <si>
    <t>еп-несгл</t>
  </si>
  <si>
    <t>сглаженные</t>
  </si>
  <si>
    <t>Интерполяция значений Бриньоли-1993 сплайном</t>
  </si>
  <si>
    <t>Вероятный эпидемический/санитарный всплеск; наиболее вероятно малярия, возможно в сочетании с кишечными и другими инфекциями.</t>
  </si>
  <si>
    <t>Рост смертности у Бриньоли с 1923 по 1943 весьма подозрителен.</t>
  </si>
  <si>
    <t xml:space="preserve">который объяснял бы устойчивое повышение смертности в Гватемале с 1920-х до начала 1940-х именно как реальный процесс. </t>
  </si>
  <si>
    <t xml:space="preserve">Главный аргумент против : нет очевидного историко-демографического механизма, </t>
  </si>
  <si>
    <t xml:space="preserve">Возможны отдельные эпидемические годы, административные колебания регистрации, ошибки знаменателя, </t>
  </si>
  <si>
    <t>но не гладкий четвертьвековой подъём.</t>
  </si>
  <si>
    <t xml:space="preserve">У Колвера уровень в 1920-е, вероятно, завышен: 32–33‰ в 1923–1930 выглядит выше и Бриньоли, </t>
  </si>
  <si>
    <t xml:space="preserve">и упомянутых официальных/медицинских данных. </t>
  </si>
  <si>
    <t>Бриньоли, наоборот, вероятно, ближе к уровню в начале 1920-х, но его последующий подъём к 1942–1943</t>
  </si>
  <si>
    <t>выглядит как артефакт регистрации или знаменателя.</t>
  </si>
  <si>
    <t>Поэтому Колвер, вероятно, лучше передаёт направление тренда, но, возможно, сидит слишком высоко в 1920-х — начале 1930-х.</t>
  </si>
  <si>
    <t>Усреднение Колвера и Бриньоли</t>
  </si>
  <si>
    <t>Колвер</t>
  </si>
  <si>
    <t>Усреднение Колвера, Бриньоли-1993 и Бриньоли-2015</t>
  </si>
  <si>
    <t>Бриньоли-1993</t>
  </si>
  <si>
    <t>Бриньоли-2015</t>
  </si>
  <si>
    <t xml:space="preserve">Провал смертности в 1870-1880-х -- не чудо в смысле внезапного санитарного скачка, а сочетание трёх вещей: </t>
  </si>
  <si>
    <t>реальная «яма между эпидемиями», особенности знаменателя населения и не вполне независимые исходные данные у двух реконструкций Бриньоли.</t>
  </si>
  <si>
    <t xml:space="preserve">Историческое объяснение у самого Бриньоли: после катастрофической холеры 1856 года и кризиса 1863 года Коста-Рика действительно вошла </t>
  </si>
  <si>
    <t xml:space="preserve">в сравнительно спокойную фазу. Он перечисляет тяжёлые кризисы 1764–1891 и между 1863 и 1891 у него нет большой кризисной даты. </t>
  </si>
  <si>
    <t xml:space="preserve">Более того, он специально пишет, что санитарные кордоны и относительная географическая изоляция Коста-Рики помогли избежать холерных эпидемий, </t>
  </si>
  <si>
    <t>которые затронули Никарагуа, а страх перед европейской холерой привёл к карантинным мерам в Лимоне и Пунтаренасе в 1884 и 1890–1893 гг.</t>
  </si>
  <si>
    <t xml:space="preserve">То есть по смыслу это провал не от “улучшения медицины”, а от отсутствия крупных эпидемий в интервале между старым кризисным режимом </t>
  </si>
  <si>
    <t xml:space="preserve">и новым подъёмом смертности 1890-х. Бриньоли в книге формулирует это ещё шире: фаза роста ожидаемой продолжительности жизни приходится </t>
  </si>
  <si>
    <t>на 1860–1889, а последующий откат 1890–1909 он связывает, в частности, с интеграцией района Лимона, где возрастала роль малярии и жёлтой лихорадки.</t>
  </si>
  <si>
    <t xml:space="preserve">Но я бы не принимал минимум 17–18‰ буквально. В 1883 году таблица Бриньоли-2015 использует восстановленное население 205,176, </t>
  </si>
  <si>
    <t xml:space="preserve">тогда как рядом даёт переписное население 182,073. Если делить те же 3,685 смертей на переписной знаменатель, получится не 17.96‰, </t>
  </si>
  <si>
    <t>а около 20.2‰. Это всё равно низко, но уже не настолько фантастично.</t>
  </si>
  <si>
    <t xml:space="preserve">Главная оговорка: две реконструкции Бриньоли разнометодны, но не полностью независимы. В статье 2015 года он описывает метод как графический контроль рядов, </t>
  </si>
  <si>
    <t xml:space="preserve">балансирующее уравнение и inverse projection; для Коста-Рики он использует опубликованные vital series с 1883 года и приходские серии за 1750–1900, </t>
  </si>
  <si>
    <t xml:space="preserve">причём считает качество данных для Коста-Рики высоким и требующим лишь минимальных поправок. Поэтому совпадение 1993 и 2015 скорее говорит: </t>
  </si>
  <si>
    <t>«в костариканском корпусе Бриньоли эта низина устойчива», но не доказывает её с точностью до промилле.</t>
  </si>
  <si>
    <t xml:space="preserve">Вывод: реальное ядро есть — спокойные 1880-е без большой эпидемической волны, на фоне раннего коста-риканского снижения смертности. </t>
  </si>
  <si>
    <t xml:space="preserve">Но глубина провала, особенно значения ниже 20‰, вероятно, отчасти усилена восстановленным знаменателем населения и возможным недоучётом смертей, </t>
  </si>
  <si>
    <t>прежде всего детских.</t>
  </si>
  <si>
    <t xml:space="preserve">Всплеск смертности в 1976 — почти наверняка катастрофическое землетрясение 4 февраля 1976 года. </t>
  </si>
  <si>
    <t xml:space="preserve">Оно было магнитудой около 7.5, связано с разломом Мотагуа, и дало порядка 22,700–23,000 погибших и свыше 76,000 раненых. </t>
  </si>
  <si>
    <t xml:space="preserve">Это как раз тот масштаб, который должен дать заметный годовой скачок CDR: при населении Гватемалы около 6 млн </t>
  </si>
  <si>
    <t xml:space="preserve">лишние ~23 тыс. смертей дают примерно +3.8‰ к годовому коэффициенту смертности. </t>
  </si>
  <si>
    <t>Это очень хорошо совпадает с формой всплеска в WPP/итоговой серии: 13.3‰ в 1975 → 16.6‰ в 1976 → 12.1‰ в 1977.</t>
  </si>
  <si>
    <t>https://www.ngdc.noaa.gov/hazel/view/hazards/earthquake/event-more-info/4711</t>
  </si>
  <si>
    <t xml:space="preserve">1982 — это уже не природная катастрофа, а пик насилия гражданской войны, </t>
  </si>
  <si>
    <t>особенно армейская контрповстанческая кампания против индейских майяских районов при Риосе Монтте. О</t>
  </si>
  <si>
    <t xml:space="preserve">н пришёл к власти в результате переворота 23 марта 1982 года; затем режим развернул кампанию против районов, </t>
  </si>
  <si>
    <t xml:space="preserve">подозревавшихся в поддержке партизан, что привело к массовым убийствам гражданского населения. </t>
  </si>
  <si>
    <t xml:space="preserve">National Security Archive прямо связывает 1982–1983 с “bloody counterinsurgency campaign” и тысячами гражданских смертей, </t>
  </si>
  <si>
    <t>а также с делом о 15 массовых убийствах в районе Ixil, где фигурируют 1,771 убитый безоружный человек.</t>
  </si>
  <si>
    <t>https://nsarchive.gwu.edu/guatemalan-genocide-case</t>
  </si>
  <si>
    <t xml:space="preserve">Комиссия исторического прояснения Гватемалы оценила общее число убитых или исчезнувших за конфликт более чем в 200,000, </t>
  </si>
  <si>
    <t xml:space="preserve">а особенно сильная концентрация нарушений пришлась на 1978–1984; по её данным, 93% зарегистрированных нарушений были связаны </t>
  </si>
  <si>
    <t xml:space="preserve">с государственными силами. Она также прямо заключила, что в рамках контрповстанческих операций 1981–1983 агенты государства </t>
  </si>
  <si>
    <t>совершали акты геноцида против майяских групп.</t>
  </si>
  <si>
    <t>https://hrdag.org/wp-content/uploads/2013/01/CEHreport-english.pdf</t>
  </si>
  <si>
    <t xml:space="preserve">Оговорка: оригинальный Бриньоли в 1976 и 1982 выглядит мягче, чем WPP/итоговая серия. Поэтому эти пики, вероятно, </t>
  </si>
  <si>
    <t xml:space="preserve">отражают не столько “обычную” гражданскую регистрацию смертей, сколько экзогенные добавки/учёт катастрофической </t>
  </si>
  <si>
    <t>и насильственной смертности в поздней международной реконструкции.</t>
  </si>
  <si>
    <t>причём смертность была главным образом не от ветра, а от ливней, селевых потоков, наводнений и оползней.</t>
  </si>
  <si>
    <t>Ураган Fifi / Fifi-Orlene, сентябрь 1974</t>
  </si>
  <si>
    <t>Катастрофические ливни на севере Гондураса, flash floods, оползни, разрушение долин и поселений.</t>
  </si>
  <si>
    <t xml:space="preserve">National Hurricane Center относит Hurricane Fifi in Honduras к числу штормов с примерно 8,000 погибших; </t>
  </si>
  <si>
    <t xml:space="preserve">там же подчёркивается, что при таких катастрофах главным источником смертей обычно было утопление, а не собственно ветер. </t>
  </si>
  <si>
    <t xml:space="preserve">Другой разбор указывает, что за 36 часов в северных горных районах выпало около 610 мм дождя, были разрушены 182 города и деревни, </t>
  </si>
  <si>
    <t>а в Choloma погибли тысячи людей после прорыва естественной запруды.</t>
  </si>
  <si>
    <t>Ураган Mitch, конец октября — начало ноября 1998</t>
  </si>
  <si>
    <t>Медленно двигавшийся ураган вызвал многодневные дожди, наводнения и оползни; сильнее всего пострадали Гондурас и Никарагуа.</t>
  </si>
  <si>
    <t xml:space="preserve">NOAA пишет, что Mitch вышел на Гондурас уже как ослабевший ураган 1-й категории, но главный удар был от чрезвычайных дождей и наводнений; </t>
  </si>
  <si>
    <t xml:space="preserve">по Центральной Америке — не менее 10,000 погибших и тысячи пропавших. Для самого Гондураса USGS приводит оценку правительства: </t>
  </si>
  <si>
    <t>более 5,000 смертей и экономические потери свыше $4 млрд. Часто встречается и более высокая округлённая оценка около 7,000 погибших в Гондурасе.</t>
  </si>
  <si>
    <t>https://www.nesdis.noaa.gov/news/25-years-later-looking-back-the-october-monster-named-mitch</t>
  </si>
  <si>
    <t xml:space="preserve">В демографическом ряду это должно выглядеть именно как узкий экзогенный пик. При населении Гондураса порядка нескольких миллионов </t>
  </si>
  <si>
    <t xml:space="preserve">8 тыс. дополнительных смертей в 1974 дают величину порядка +2–3‰ к годовому CDR; Mitch в 1998, несмотря на огромность катастрофы, </t>
  </si>
  <si>
    <t>при более крупном населении даёт меньший, но всё равно заметный пик — примерно +1‰, в зависимости от того, какую оценку погибших принимать.</t>
  </si>
  <si>
    <t>Всплески смертности в Гондурасе в 1974 и 1998 вызваны ураганами,</t>
  </si>
  <si>
    <t>В 1974</t>
  </si>
  <si>
    <t>В 1998</t>
  </si>
  <si>
    <t>https://www.americasquarterly.org/article/central-america-is-still-recovering-from-hurricane-mitch</t>
  </si>
  <si>
    <t>В 1998 - ураган Mitch, конец октября — начало ноября 1998.</t>
  </si>
  <si>
    <t>Исторические оценки по Бриньоли-1993</t>
  </si>
  <si>
    <t>Исторические оценки Бриньоли-2015</t>
  </si>
  <si>
    <t xml:space="preserve">Héctor Pérez Brignoli, ""La población de Centroamérica en el siglo XX : series vitales anuales y estimaciones" // </t>
  </si>
  <si>
    <t>Diálogos : Revista de historia, Volumen 16 especial – noviembre 2015, Universidad de Costa Rica, стр. 185-227</t>
  </si>
  <si>
    <t xml:space="preserve">Гватемалы (1880-1996) </t>
  </si>
  <si>
    <t xml:space="preserve">Гондураса (1910-1997) </t>
  </si>
  <si>
    <t xml:space="preserve">Коста-Рики (1880-1998) </t>
  </si>
  <si>
    <t xml:space="preserve">Никарагуа (1933-1990) </t>
  </si>
  <si>
    <t>Сальвадора (1899-1994)</t>
  </si>
  <si>
    <t>1850-1899</t>
  </si>
  <si>
    <t>Доживаемость детей до 5 лет по Колверу (1000 l5)</t>
  </si>
  <si>
    <t>Младенческая смертность по Колверу (1000 q0) и по Бриньоли-2015</t>
  </si>
  <si>
    <t>Никарагуа</t>
  </si>
  <si>
    <t>1950-1954
CELADE</t>
  </si>
  <si>
    <t>р-б</t>
  </si>
  <si>
    <t>с-б</t>
  </si>
  <si>
    <t>р-к</t>
  </si>
  <si>
    <t>с-к</t>
  </si>
  <si>
    <t>Мексика по Бриньоли-1993, CONAPO и Колверу</t>
  </si>
  <si>
    <t>Видно, что Бриньоли и Колвер близки до 1948</t>
  </si>
  <si>
    <t>но затем Бриньоли ближе к CONAPO, чем Колвер.</t>
  </si>
  <si>
    <t>Переход Бриньоли в CONAPO стоит делать в 1951-1959</t>
  </si>
  <si>
    <t>Склейка Бриньоли+CONAPO</t>
  </si>
  <si>
    <t>достовернее, чем Колвер+CONAPO</t>
  </si>
  <si>
    <t xml:space="preserve">Всплеск смертности в 1978–1980 — это, почти несомненно, прямой эффект финальной фазы анти-сомосовской революции: </t>
  </si>
  <si>
    <t xml:space="preserve">восстание FSLN, бои с Национальной гвардией, городские боевые действия, репрессии, распад нормальной административной и медицинской инфраструктуры. </t>
  </si>
  <si>
    <t xml:space="preserve">Sandinista uprising обычно датируют 1978–1979; в 1979 сандинисты окружили Манагуа, Сомоса ушёл, </t>
  </si>
  <si>
    <t xml:space="preserve">а новая власть получила страну с более чем 30 тыс. убитых, сотнями тысяч бездомных и разрушенной экономикой. </t>
  </si>
  <si>
    <t xml:space="preserve">Поэтому пик, растянутый до 1980, правдоподобен: часть смертей могла регистрироваться с лагом, а косвенные последствия войны — </t>
  </si>
  <si>
    <t>ранения, эпидемии, дезорганизация ухода — не исчезают ровно в день падения режима.</t>
  </si>
  <si>
    <t>https://americanarchive.org/exhibits/newshour-cold-war/nicaragua</t>
  </si>
  <si>
    <t xml:space="preserve">1983–1988 — это уже не продолжение первого пика, а война с контрас. После 1979 возникло вооружённое антисандинистское движение; </t>
  </si>
  <si>
    <t xml:space="preserve">американские источники и исторические обзоры обычно делят конфликт на две фазы: восстание против Сомосы в 1978–1979 </t>
  </si>
  <si>
    <t xml:space="preserve">и последующую Contra war против сандинистского правительства в 1979/1981–1990. В середине 1980-х война резко усилилась: </t>
  </si>
  <si>
    <t xml:space="preserve">один обзор по войне контрас даёт рост числа столкновений с 93 в 1981–82 до 600 в 1983, 948 в 1984 и 1637 в 1985; </t>
  </si>
  <si>
    <t>там же говорится о резком росте потерь контрас к 1985 г</t>
  </si>
  <si>
    <t xml:space="preserve">Для демографического ряда CDR важно, что этот второй подъём должен был идти не только через прямые боевые смерти, </t>
  </si>
  <si>
    <t xml:space="preserve">но и через косвенную смертность: разрушение сельской инфраструктуры, перемещения населения, падение доступности медицины, </t>
  </si>
  <si>
    <t xml:space="preserve">нападения на медработников и учителей, ухудшение эпидемиологической обстановки. В статье Garfield о медицинских последствиях войны </t>
  </si>
  <si>
    <t xml:space="preserve">прямо говорится, что с 1983 война затормозила улучшение здоровья; численность и услуги публичной медицинской системы </t>
  </si>
  <si>
    <t xml:space="preserve">сократились примерно на 10% в 1983–1985, а перемещения населения и разрушение первичной медико-санитарной инфраструктуры </t>
  </si>
  <si>
    <t>связывались с эпидемиями малярии, денге, кори и лейшманиоза.</t>
  </si>
  <si>
    <t>https://ideas.repec.org/a/aph/ajpbhl/1987775615-618_4.html</t>
  </si>
  <si>
    <t xml:space="preserve">Отдельно: 1988 мог быть усилен не только войной, но и ураганом Joan, который ударил по Никарагуа в октябре 1988, </t>
  </si>
  <si>
    <t xml:space="preserve">особенно по Bluefields и атлантическому побережью; оценки дают порядка сотен погибших и огромный материальный ущерб. </t>
  </si>
  <si>
    <t>Для общенационального CDR это не главный фактор по сравнению с войной, но локально и в годовом ряду он мог добавить заметный хвост к подъёму 1988 г.</t>
  </si>
  <si>
    <t>https://www.aoml.noaa.gov/hurricane_blog/25th-anniversary-of-hurricane-joan</t>
  </si>
  <si>
    <t xml:space="preserve">Mitch дал катастрофические дожди и наводнения в Центральной Америке; в Никарагуа главным смертельным эпизодом </t>
  </si>
  <si>
    <t xml:space="preserve">был обвал / селевой поток на вулкане Casita 30 октября 1998 г. USGS описывает его как крупнейшую катастрофу: </t>
  </si>
  <si>
    <t>после пяти дней дождей сошёл огромный debris flow, уничтоживший поселения и убивший более 2500 человек.</t>
  </si>
  <si>
    <t xml:space="preserve">Общая смертность от Mitch в Никарагуа обычно оценивается примерно в 3,800 погибших, причём значительная часть — именно Casita; </t>
  </si>
  <si>
    <t>по региону в целом NOAA/NHC даёт около 9,000 погибших и ещё 9,000 пропавших в Центральной Америке.</t>
  </si>
  <si>
    <t>https://en.wikipedia.org/wiki/Hurricane_Mitch</t>
  </si>
  <si>
    <t>https://www.nhc.noaa.gov/outreach/history</t>
  </si>
  <si>
    <t xml:space="preserve">Для страны с населением порядка 4.5–5 млн даже 3–4 тыс. дополнительных смертей дают около 0.7–0.9‰ к CDR, </t>
  </si>
  <si>
    <t>плюс возможная косвенная смертность от разрушения жилья, дорог, водоснабжения, медицины и эпидемиологических последствий.</t>
  </si>
  <si>
    <t xml:space="preserve">https://pubs.usgs.gov/publication/ofr01468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</si>
</sst>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164" fontId="4" fillId="0" borderId="0" xfId="0" applyNumberFormat="1" applyFont="1"/>
    <xf numFmtId="0" fontId="6" fillId="0" borderId="0" xfId="0" applyFont="1"/>
    <xf numFmtId="3" fontId="1" fillId="0" borderId="0" xfId="0" applyNumberFormat="1" applyFont="1" applyAlignment="1">
      <alignment horizontal="center"/>
    </xf>
    <xf numFmtId="0" fontId="7" fillId="0" borderId="0" xfId="0" applyFont="1"/>
    <xf numFmtId="0" fontId="7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2" fontId="1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2" fontId="0" fillId="4" borderId="0" xfId="0" applyNumberFormat="1" applyFill="1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 vertical="center" wrapText="1"/>
    </xf>
    <xf numFmtId="0" fontId="8" fillId="0" borderId="0" xfId="1"/>
    <xf numFmtId="165" fontId="0" fillId="0" borderId="0" xfId="0" applyNumberForma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9" fillId="0" borderId="0" xfId="0" applyFont="1"/>
    <xf numFmtId="164" fontId="9" fillId="0" borderId="0" xfId="0" applyNumberFormat="1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eetMetadata" Target="metadata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сглаживание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'Гватемала-Бриньоли'!$B$3:$B$119</c:f>
              <c:numCache>
                <c:formatCode>0.00</c:formatCode>
                <c:ptCount val="117"/>
                <c:pt idx="0">
                  <c:v>43.98</c:v>
                </c:pt>
                <c:pt idx="1">
                  <c:v>43.4</c:v>
                </c:pt>
                <c:pt idx="2">
                  <c:v>44.46</c:v>
                </c:pt>
                <c:pt idx="3">
                  <c:v>42.65</c:v>
                </c:pt>
                <c:pt idx="4">
                  <c:v>47.48</c:v>
                </c:pt>
                <c:pt idx="5">
                  <c:v>50.89</c:v>
                </c:pt>
                <c:pt idx="6">
                  <c:v>46.68</c:v>
                </c:pt>
                <c:pt idx="7">
                  <c:v>45.61</c:v>
                </c:pt>
                <c:pt idx="8">
                  <c:v>44.97</c:v>
                </c:pt>
                <c:pt idx="9">
                  <c:v>44.89</c:v>
                </c:pt>
                <c:pt idx="10">
                  <c:v>44.36</c:v>
                </c:pt>
                <c:pt idx="11">
                  <c:v>51.66</c:v>
                </c:pt>
                <c:pt idx="12">
                  <c:v>48.18</c:v>
                </c:pt>
                <c:pt idx="13">
                  <c:v>46.57</c:v>
                </c:pt>
                <c:pt idx="14">
                  <c:v>44.99</c:v>
                </c:pt>
                <c:pt idx="15">
                  <c:v>48.43</c:v>
                </c:pt>
                <c:pt idx="16">
                  <c:v>47.07</c:v>
                </c:pt>
                <c:pt idx="17">
                  <c:v>47.21</c:v>
                </c:pt>
                <c:pt idx="18">
                  <c:v>47.62</c:v>
                </c:pt>
                <c:pt idx="19">
                  <c:v>44.72</c:v>
                </c:pt>
                <c:pt idx="20">
                  <c:v>43.97</c:v>
                </c:pt>
                <c:pt idx="21">
                  <c:v>41.48</c:v>
                </c:pt>
                <c:pt idx="22">
                  <c:v>40.020000000000003</c:v>
                </c:pt>
                <c:pt idx="23">
                  <c:v>43.23</c:v>
                </c:pt>
                <c:pt idx="24">
                  <c:v>37.43</c:v>
                </c:pt>
                <c:pt idx="25">
                  <c:v>36.61</c:v>
                </c:pt>
                <c:pt idx="26">
                  <c:v>36.909999999999997</c:v>
                </c:pt>
                <c:pt idx="27">
                  <c:v>39.35</c:v>
                </c:pt>
                <c:pt idx="28">
                  <c:v>42.34</c:v>
                </c:pt>
                <c:pt idx="29">
                  <c:v>39.49</c:v>
                </c:pt>
                <c:pt idx="30">
                  <c:v>41.89</c:v>
                </c:pt>
                <c:pt idx="31">
                  <c:v>42.18</c:v>
                </c:pt>
                <c:pt idx="32">
                  <c:v>40.36</c:v>
                </c:pt>
                <c:pt idx="33">
                  <c:v>41.26</c:v>
                </c:pt>
                <c:pt idx="34">
                  <c:v>41.49</c:v>
                </c:pt>
                <c:pt idx="35">
                  <c:v>39.65</c:v>
                </c:pt>
                <c:pt idx="36">
                  <c:v>36.6</c:v>
                </c:pt>
                <c:pt idx="37">
                  <c:v>38.979999999999997</c:v>
                </c:pt>
                <c:pt idx="38">
                  <c:v>38.5</c:v>
                </c:pt>
                <c:pt idx="39">
                  <c:v>34.5</c:v>
                </c:pt>
                <c:pt idx="40">
                  <c:v>42.81</c:v>
                </c:pt>
                <c:pt idx="41">
                  <c:v>40.97</c:v>
                </c:pt>
                <c:pt idx="42">
                  <c:v>41.03</c:v>
                </c:pt>
                <c:pt idx="43">
                  <c:v>42.66</c:v>
                </c:pt>
                <c:pt idx="44">
                  <c:v>42.69</c:v>
                </c:pt>
                <c:pt idx="45">
                  <c:v>41.55</c:v>
                </c:pt>
                <c:pt idx="46">
                  <c:v>43.25</c:v>
                </c:pt>
                <c:pt idx="47">
                  <c:v>43.75</c:v>
                </c:pt>
                <c:pt idx="48">
                  <c:v>44.27</c:v>
                </c:pt>
                <c:pt idx="49">
                  <c:v>40.090000000000003</c:v>
                </c:pt>
                <c:pt idx="50">
                  <c:v>43.42</c:v>
                </c:pt>
                <c:pt idx="51">
                  <c:v>42.37</c:v>
                </c:pt>
                <c:pt idx="52">
                  <c:v>39.409999999999997</c:v>
                </c:pt>
                <c:pt idx="53">
                  <c:v>37.590000000000003</c:v>
                </c:pt>
                <c:pt idx="54">
                  <c:v>37.450000000000003</c:v>
                </c:pt>
                <c:pt idx="55">
                  <c:v>39.18</c:v>
                </c:pt>
                <c:pt idx="56">
                  <c:v>39.03</c:v>
                </c:pt>
                <c:pt idx="57">
                  <c:v>38.270000000000003</c:v>
                </c:pt>
                <c:pt idx="58">
                  <c:v>38.57</c:v>
                </c:pt>
                <c:pt idx="59">
                  <c:v>39.71</c:v>
                </c:pt>
                <c:pt idx="60">
                  <c:v>40.99</c:v>
                </c:pt>
                <c:pt idx="61">
                  <c:v>39.200000000000003</c:v>
                </c:pt>
                <c:pt idx="62">
                  <c:v>40.18</c:v>
                </c:pt>
                <c:pt idx="63">
                  <c:v>41.8</c:v>
                </c:pt>
                <c:pt idx="64">
                  <c:v>41.13</c:v>
                </c:pt>
                <c:pt idx="65">
                  <c:v>43.46</c:v>
                </c:pt>
                <c:pt idx="66">
                  <c:v>43.4</c:v>
                </c:pt>
                <c:pt idx="67">
                  <c:v>47.58</c:v>
                </c:pt>
                <c:pt idx="68">
                  <c:v>47.75</c:v>
                </c:pt>
                <c:pt idx="69">
                  <c:v>48.12</c:v>
                </c:pt>
                <c:pt idx="70">
                  <c:v>47.72</c:v>
                </c:pt>
                <c:pt idx="71">
                  <c:v>49.6</c:v>
                </c:pt>
                <c:pt idx="72">
                  <c:v>48.29</c:v>
                </c:pt>
                <c:pt idx="73">
                  <c:v>48.55</c:v>
                </c:pt>
                <c:pt idx="74">
                  <c:v>49.28</c:v>
                </c:pt>
                <c:pt idx="75">
                  <c:v>51.94</c:v>
                </c:pt>
                <c:pt idx="76">
                  <c:v>51.83</c:v>
                </c:pt>
                <c:pt idx="77">
                  <c:v>52.45</c:v>
                </c:pt>
                <c:pt idx="78">
                  <c:v>51.59</c:v>
                </c:pt>
                <c:pt idx="79">
                  <c:v>52.73</c:v>
                </c:pt>
                <c:pt idx="80">
                  <c:v>52.3</c:v>
                </c:pt>
                <c:pt idx="81">
                  <c:v>52.64</c:v>
                </c:pt>
                <c:pt idx="82">
                  <c:v>50.26</c:v>
                </c:pt>
                <c:pt idx="83">
                  <c:v>50.34</c:v>
                </c:pt>
                <c:pt idx="84">
                  <c:v>48.5</c:v>
                </c:pt>
                <c:pt idx="85">
                  <c:v>48.18</c:v>
                </c:pt>
                <c:pt idx="86">
                  <c:v>48.46</c:v>
                </c:pt>
                <c:pt idx="87">
                  <c:v>46.79</c:v>
                </c:pt>
                <c:pt idx="88">
                  <c:v>46.62</c:v>
                </c:pt>
                <c:pt idx="89">
                  <c:v>46.18</c:v>
                </c:pt>
                <c:pt idx="90">
                  <c:v>44.33</c:v>
                </c:pt>
                <c:pt idx="91">
                  <c:v>46.85</c:v>
                </c:pt>
                <c:pt idx="92">
                  <c:v>47.95</c:v>
                </c:pt>
                <c:pt idx="93">
                  <c:v>45.92</c:v>
                </c:pt>
                <c:pt idx="94">
                  <c:v>47.18</c:v>
                </c:pt>
                <c:pt idx="95">
                  <c:v>45.94</c:v>
                </c:pt>
                <c:pt idx="96">
                  <c:v>47.25</c:v>
                </c:pt>
                <c:pt idx="97">
                  <c:v>49.24</c:v>
                </c:pt>
                <c:pt idx="98">
                  <c:v>48.11</c:v>
                </c:pt>
                <c:pt idx="99">
                  <c:v>48.28</c:v>
                </c:pt>
                <c:pt idx="100">
                  <c:v>48.25</c:v>
                </c:pt>
                <c:pt idx="101">
                  <c:v>46.13</c:v>
                </c:pt>
                <c:pt idx="102">
                  <c:v>45.44</c:v>
                </c:pt>
                <c:pt idx="103">
                  <c:v>43.51</c:v>
                </c:pt>
                <c:pt idx="104">
                  <c:v>43.14</c:v>
                </c:pt>
                <c:pt idx="105">
                  <c:v>43.99</c:v>
                </c:pt>
                <c:pt idx="106">
                  <c:v>40.65</c:v>
                </c:pt>
                <c:pt idx="107">
                  <c:v>40.33</c:v>
                </c:pt>
                <c:pt idx="108">
                  <c:v>41.34</c:v>
                </c:pt>
                <c:pt idx="109">
                  <c:v>40.700000000000003</c:v>
                </c:pt>
                <c:pt idx="110">
                  <c:v>39.86</c:v>
                </c:pt>
                <c:pt idx="111">
                  <c:v>40.25</c:v>
                </c:pt>
                <c:pt idx="112">
                  <c:v>39.6</c:v>
                </c:pt>
                <c:pt idx="113">
                  <c:v>39.25</c:v>
                </c:pt>
                <c:pt idx="114">
                  <c:v>39.4</c:v>
                </c:pt>
                <c:pt idx="115">
                  <c:v>37.31</c:v>
                </c:pt>
                <c:pt idx="116">
                  <c:v>32.130000000000003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43-48A2-8AF6-8BE8A8F99A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'Гватемала-Бриньоли'!$C$3:$C$119</c:f>
              <c:numCache>
                <c:formatCode>0.00</c:formatCode>
                <c:ptCount val="117"/>
                <c:pt idx="0">
                  <c:v>30.74</c:v>
                </c:pt>
                <c:pt idx="1">
                  <c:v>27.2</c:v>
                </c:pt>
                <c:pt idx="2">
                  <c:v>32.57</c:v>
                </c:pt>
                <c:pt idx="3">
                  <c:v>54.07</c:v>
                </c:pt>
                <c:pt idx="4">
                  <c:v>55.23</c:v>
                </c:pt>
                <c:pt idx="5">
                  <c:v>26.74</c:v>
                </c:pt>
                <c:pt idx="6">
                  <c:v>24.83</c:v>
                </c:pt>
                <c:pt idx="7">
                  <c:v>23.23</c:v>
                </c:pt>
                <c:pt idx="8">
                  <c:v>26.53</c:v>
                </c:pt>
                <c:pt idx="9">
                  <c:v>27</c:v>
                </c:pt>
                <c:pt idx="10">
                  <c:v>65.17</c:v>
                </c:pt>
                <c:pt idx="11">
                  <c:v>48.96</c:v>
                </c:pt>
                <c:pt idx="12">
                  <c:v>25.15</c:v>
                </c:pt>
                <c:pt idx="13">
                  <c:v>25.28</c:v>
                </c:pt>
                <c:pt idx="14">
                  <c:v>26.21</c:v>
                </c:pt>
                <c:pt idx="15">
                  <c:v>26.8</c:v>
                </c:pt>
                <c:pt idx="16">
                  <c:v>27.27</c:v>
                </c:pt>
                <c:pt idx="17">
                  <c:v>37.75</c:v>
                </c:pt>
                <c:pt idx="18">
                  <c:v>28.9</c:v>
                </c:pt>
                <c:pt idx="19">
                  <c:v>25.66</c:v>
                </c:pt>
                <c:pt idx="20">
                  <c:v>28.35</c:v>
                </c:pt>
                <c:pt idx="21">
                  <c:v>28.78</c:v>
                </c:pt>
                <c:pt idx="22">
                  <c:v>25.19</c:v>
                </c:pt>
                <c:pt idx="23">
                  <c:v>33.11</c:v>
                </c:pt>
                <c:pt idx="24">
                  <c:v>24.03</c:v>
                </c:pt>
                <c:pt idx="25">
                  <c:v>28.74</c:v>
                </c:pt>
                <c:pt idx="26">
                  <c:v>28.51</c:v>
                </c:pt>
                <c:pt idx="27">
                  <c:v>26.82</c:v>
                </c:pt>
                <c:pt idx="28">
                  <c:v>25.49</c:v>
                </c:pt>
                <c:pt idx="29">
                  <c:v>35.340000000000003</c:v>
                </c:pt>
                <c:pt idx="30">
                  <c:v>23.67</c:v>
                </c:pt>
                <c:pt idx="31">
                  <c:v>24.44</c:v>
                </c:pt>
                <c:pt idx="32">
                  <c:v>28.08</c:v>
                </c:pt>
                <c:pt idx="33">
                  <c:v>24.43</c:v>
                </c:pt>
                <c:pt idx="34">
                  <c:v>25.08</c:v>
                </c:pt>
                <c:pt idx="35">
                  <c:v>33.22</c:v>
                </c:pt>
                <c:pt idx="36">
                  <c:v>28.99</c:v>
                </c:pt>
                <c:pt idx="37">
                  <c:v>31</c:v>
                </c:pt>
                <c:pt idx="38">
                  <c:v>39.61</c:v>
                </c:pt>
                <c:pt idx="39">
                  <c:v>38.81</c:v>
                </c:pt>
                <c:pt idx="40">
                  <c:v>22.17</c:v>
                </c:pt>
                <c:pt idx="41">
                  <c:v>20.36</c:v>
                </c:pt>
                <c:pt idx="42">
                  <c:v>23.9</c:v>
                </c:pt>
                <c:pt idx="43">
                  <c:v>22.38</c:v>
                </c:pt>
                <c:pt idx="44">
                  <c:v>23.34</c:v>
                </c:pt>
                <c:pt idx="45">
                  <c:v>31.1</c:v>
                </c:pt>
                <c:pt idx="46">
                  <c:v>31.8</c:v>
                </c:pt>
                <c:pt idx="47">
                  <c:v>25.07</c:v>
                </c:pt>
                <c:pt idx="48">
                  <c:v>25.09</c:v>
                </c:pt>
                <c:pt idx="49">
                  <c:v>29.22</c:v>
                </c:pt>
                <c:pt idx="50">
                  <c:v>24.53</c:v>
                </c:pt>
                <c:pt idx="51">
                  <c:v>24.38</c:v>
                </c:pt>
                <c:pt idx="52">
                  <c:v>24.47</c:v>
                </c:pt>
                <c:pt idx="53">
                  <c:v>28.04</c:v>
                </c:pt>
                <c:pt idx="54">
                  <c:v>31.71</c:v>
                </c:pt>
                <c:pt idx="55">
                  <c:v>28.76</c:v>
                </c:pt>
                <c:pt idx="56">
                  <c:v>26.29</c:v>
                </c:pt>
                <c:pt idx="57">
                  <c:v>26.18</c:v>
                </c:pt>
                <c:pt idx="58">
                  <c:v>28.45</c:v>
                </c:pt>
                <c:pt idx="59">
                  <c:v>32.18</c:v>
                </c:pt>
                <c:pt idx="60">
                  <c:v>27.44</c:v>
                </c:pt>
                <c:pt idx="61">
                  <c:v>27.74</c:v>
                </c:pt>
                <c:pt idx="62">
                  <c:v>35.21</c:v>
                </c:pt>
                <c:pt idx="63">
                  <c:v>35.21</c:v>
                </c:pt>
                <c:pt idx="64">
                  <c:v>30.29</c:v>
                </c:pt>
                <c:pt idx="65">
                  <c:v>28.38</c:v>
                </c:pt>
                <c:pt idx="66">
                  <c:v>28.85</c:v>
                </c:pt>
                <c:pt idx="67">
                  <c:v>29.21</c:v>
                </c:pt>
                <c:pt idx="68">
                  <c:v>28.13</c:v>
                </c:pt>
                <c:pt idx="69">
                  <c:v>26.34</c:v>
                </c:pt>
                <c:pt idx="70">
                  <c:v>26.63</c:v>
                </c:pt>
                <c:pt idx="71">
                  <c:v>19.45</c:v>
                </c:pt>
                <c:pt idx="72">
                  <c:v>24.04</c:v>
                </c:pt>
                <c:pt idx="73">
                  <c:v>23.08</c:v>
                </c:pt>
                <c:pt idx="74">
                  <c:v>18.48</c:v>
                </c:pt>
                <c:pt idx="75">
                  <c:v>21.73</c:v>
                </c:pt>
                <c:pt idx="76">
                  <c:v>20.84</c:v>
                </c:pt>
                <c:pt idx="77">
                  <c:v>21.63</c:v>
                </c:pt>
                <c:pt idx="78">
                  <c:v>22.37</c:v>
                </c:pt>
                <c:pt idx="79">
                  <c:v>18.11</c:v>
                </c:pt>
                <c:pt idx="80">
                  <c:v>18.28</c:v>
                </c:pt>
                <c:pt idx="81">
                  <c:v>17.02</c:v>
                </c:pt>
                <c:pt idx="82">
                  <c:v>18.02</c:v>
                </c:pt>
                <c:pt idx="83">
                  <c:v>18.02</c:v>
                </c:pt>
                <c:pt idx="84">
                  <c:v>16.7</c:v>
                </c:pt>
                <c:pt idx="85">
                  <c:v>17.760000000000002</c:v>
                </c:pt>
                <c:pt idx="86">
                  <c:v>17.489999999999998</c:v>
                </c:pt>
                <c:pt idx="87">
                  <c:v>15.98</c:v>
                </c:pt>
                <c:pt idx="88">
                  <c:v>17.329999999999998</c:v>
                </c:pt>
                <c:pt idx="89">
                  <c:v>18.09</c:v>
                </c:pt>
                <c:pt idx="90">
                  <c:v>16.010000000000002</c:v>
                </c:pt>
                <c:pt idx="91">
                  <c:v>15.2</c:v>
                </c:pt>
                <c:pt idx="92">
                  <c:v>13.37</c:v>
                </c:pt>
                <c:pt idx="93">
                  <c:v>13.25</c:v>
                </c:pt>
                <c:pt idx="94">
                  <c:v>12.95</c:v>
                </c:pt>
                <c:pt idx="95">
                  <c:v>14.14</c:v>
                </c:pt>
                <c:pt idx="96">
                  <c:v>14.33</c:v>
                </c:pt>
                <c:pt idx="97">
                  <c:v>12.29</c:v>
                </c:pt>
                <c:pt idx="98">
                  <c:v>11.12</c:v>
                </c:pt>
                <c:pt idx="99">
                  <c:v>11.68</c:v>
                </c:pt>
                <c:pt idx="100">
                  <c:v>11.2</c:v>
                </c:pt>
                <c:pt idx="101">
                  <c:v>11.54</c:v>
                </c:pt>
                <c:pt idx="102">
                  <c:v>11.33</c:v>
                </c:pt>
                <c:pt idx="103">
                  <c:v>10.76</c:v>
                </c:pt>
                <c:pt idx="104">
                  <c:v>9.2799999999999994</c:v>
                </c:pt>
                <c:pt idx="105">
                  <c:v>9.5299999999999994</c:v>
                </c:pt>
                <c:pt idx="106">
                  <c:v>8.8699999999999992</c:v>
                </c:pt>
                <c:pt idx="107">
                  <c:v>8.66</c:v>
                </c:pt>
                <c:pt idx="108">
                  <c:v>8.15</c:v>
                </c:pt>
                <c:pt idx="109">
                  <c:v>7.62</c:v>
                </c:pt>
                <c:pt idx="110">
                  <c:v>8.84</c:v>
                </c:pt>
                <c:pt idx="111">
                  <c:v>8.56</c:v>
                </c:pt>
                <c:pt idx="112">
                  <c:v>8.36</c:v>
                </c:pt>
                <c:pt idx="113">
                  <c:v>8.2200000000000006</c:v>
                </c:pt>
                <c:pt idx="114">
                  <c:v>8.11</c:v>
                </c:pt>
                <c:pt idx="115">
                  <c:v>7.51</c:v>
                </c:pt>
                <c:pt idx="116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3-48A2-8AF6-8BE8A8F99A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'Гватемала-Бриньоли'!$D$3:$D$119</c:f>
              <c:numCache>
                <c:formatCode>0.00</c:formatCode>
                <c:ptCount val="117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43-48A2-8AF6-8BE8A8F99A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'Гватемала-Бриньоли'!$E$3:$E$119</c:f>
              <c:numCache>
                <c:formatCode>0.00</c:formatCode>
                <c:ptCount val="117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43-48A2-8AF6-8BE8A8F99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96175"/>
        <c:axId val="923799535"/>
      </c:lineChart>
      <c:catAx>
        <c:axId val="92379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9535"/>
        <c:crosses val="autoZero"/>
        <c:auto val="1"/>
        <c:lblAlgn val="ctr"/>
        <c:lblOffset val="100"/>
        <c:noMultiLvlLbl val="0"/>
      </c:catAx>
      <c:valAx>
        <c:axId val="9237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сглаженная</a:t>
            </a:r>
            <a:r>
              <a:rPr lang="ru-RU" baseline="0"/>
              <a:t> линия </a:t>
            </a:r>
            <a:r>
              <a:rPr lang="en-US" baseline="0"/>
              <a:t>vs WPP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'Гватемала-Бриньоли'!$D$2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'Гватемала-Бриньоли'!$D$3:$D$146</c:f>
              <c:numCache>
                <c:formatCode>0.00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6-40D4-9B4A-0EF16D3D184A}"/>
            </c:ext>
          </c:extLst>
        </c:ser>
        <c:ser>
          <c:idx val="1"/>
          <c:order val="1"/>
          <c:tx>
            <c:strRef>
              <c:f>'Гватемала-Бриньоли'!$E$2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'Гватемала-Бриньоли'!$E$3:$E$146</c:f>
              <c:numCache>
                <c:formatCode>0.00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06-40D4-9B4A-0EF16D3D184A}"/>
            </c:ext>
          </c:extLst>
        </c:ser>
        <c:ser>
          <c:idx val="2"/>
          <c:order val="2"/>
          <c:tx>
            <c:strRef>
              <c:f>'Гватемала-Бриньоли'!$F$2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'Гватемала-Бриньоли'!$F$3:$F$146</c:f>
              <c:numCache>
                <c:formatCode>0.00</c:formatCode>
                <c:ptCount val="144"/>
                <c:pt idx="70" formatCode="0.0">
                  <c:v>50.7</c:v>
                </c:pt>
                <c:pt idx="71" formatCode="0.0">
                  <c:v>51.1</c:v>
                </c:pt>
                <c:pt idx="72" formatCode="0.0">
                  <c:v>51.3</c:v>
                </c:pt>
                <c:pt idx="73" formatCode="0.0">
                  <c:v>51.3</c:v>
                </c:pt>
                <c:pt idx="74" formatCode="0.0">
                  <c:v>51.1</c:v>
                </c:pt>
                <c:pt idx="75" formatCode="0.0">
                  <c:v>50.9</c:v>
                </c:pt>
                <c:pt idx="76" formatCode="0.0">
                  <c:v>50.6</c:v>
                </c:pt>
                <c:pt idx="77" formatCode="0.0">
                  <c:v>50.3</c:v>
                </c:pt>
                <c:pt idx="78" formatCode="0.0">
                  <c:v>49.7</c:v>
                </c:pt>
                <c:pt idx="79" formatCode="0.0">
                  <c:v>49.1</c:v>
                </c:pt>
                <c:pt idx="80" formatCode="0.0">
                  <c:v>48.5</c:v>
                </c:pt>
                <c:pt idx="81" formatCode="0.0">
                  <c:v>48</c:v>
                </c:pt>
                <c:pt idx="82" formatCode="0.0">
                  <c:v>47.4</c:v>
                </c:pt>
                <c:pt idx="83" formatCode="0.0">
                  <c:v>46.9</c:v>
                </c:pt>
                <c:pt idx="84" formatCode="0.0">
                  <c:v>46.5</c:v>
                </c:pt>
                <c:pt idx="85" formatCode="0.0">
                  <c:v>46.2</c:v>
                </c:pt>
                <c:pt idx="86" formatCode="0.0">
                  <c:v>46</c:v>
                </c:pt>
                <c:pt idx="87" formatCode="0.0">
                  <c:v>45.6</c:v>
                </c:pt>
                <c:pt idx="88" formatCode="0.0">
                  <c:v>45.3</c:v>
                </c:pt>
                <c:pt idx="89" formatCode="0.0">
                  <c:v>45.1</c:v>
                </c:pt>
                <c:pt idx="90" formatCode="0.0">
                  <c:v>44.9</c:v>
                </c:pt>
                <c:pt idx="91" formatCode="0.0">
                  <c:v>44.7</c:v>
                </c:pt>
                <c:pt idx="92" formatCode="0.0">
                  <c:v>44.4</c:v>
                </c:pt>
                <c:pt idx="93" formatCode="0.0">
                  <c:v>44.2</c:v>
                </c:pt>
                <c:pt idx="94" formatCode="0.0">
                  <c:v>44.1</c:v>
                </c:pt>
                <c:pt idx="95" formatCode="0.0">
                  <c:v>44.1</c:v>
                </c:pt>
                <c:pt idx="96" formatCode="0.0">
                  <c:v>44</c:v>
                </c:pt>
                <c:pt idx="97" formatCode="0.0">
                  <c:v>43.9</c:v>
                </c:pt>
                <c:pt idx="98" formatCode="0.0">
                  <c:v>43.7</c:v>
                </c:pt>
                <c:pt idx="99" formatCode="0.0">
                  <c:v>43.6</c:v>
                </c:pt>
                <c:pt idx="100" formatCode="0.0">
                  <c:v>43.6</c:v>
                </c:pt>
                <c:pt idx="101" formatCode="0.0">
                  <c:v>43.4</c:v>
                </c:pt>
                <c:pt idx="102" formatCode="0.0">
                  <c:v>43.2</c:v>
                </c:pt>
                <c:pt idx="103" formatCode="0.0">
                  <c:v>42.8</c:v>
                </c:pt>
                <c:pt idx="104" formatCode="0.0">
                  <c:v>41.9</c:v>
                </c:pt>
                <c:pt idx="105" formatCode="0.0">
                  <c:v>41.1</c:v>
                </c:pt>
                <c:pt idx="106" formatCode="0.0">
                  <c:v>40.799999999999997</c:v>
                </c:pt>
                <c:pt idx="107" formatCode="0.0">
                  <c:v>40.700000000000003</c:v>
                </c:pt>
                <c:pt idx="108" formatCode="0.0">
                  <c:v>40.700000000000003</c:v>
                </c:pt>
                <c:pt idx="109" formatCode="0.0">
                  <c:v>40.299999999999997</c:v>
                </c:pt>
                <c:pt idx="110" formatCode="0.0">
                  <c:v>39.799999999999997</c:v>
                </c:pt>
                <c:pt idx="111" formatCode="0.0">
                  <c:v>39.299999999999997</c:v>
                </c:pt>
                <c:pt idx="112" formatCode="0.0">
                  <c:v>38.9</c:v>
                </c:pt>
                <c:pt idx="113" formatCode="0.0">
                  <c:v>38.6</c:v>
                </c:pt>
                <c:pt idx="114" formatCode="0.0">
                  <c:v>38.200000000000003</c:v>
                </c:pt>
                <c:pt idx="115" formatCode="0.0">
                  <c:v>37.799999999999997</c:v>
                </c:pt>
                <c:pt idx="116" formatCode="0.0">
                  <c:v>37.1</c:v>
                </c:pt>
                <c:pt idx="117" formatCode="0.0">
                  <c:v>36.5</c:v>
                </c:pt>
                <c:pt idx="118" formatCode="0.0">
                  <c:v>35.9</c:v>
                </c:pt>
                <c:pt idx="119" formatCode="0.0">
                  <c:v>35.200000000000003</c:v>
                </c:pt>
                <c:pt idx="120" formatCode="0.0">
                  <c:v>34.700000000000003</c:v>
                </c:pt>
                <c:pt idx="121" formatCode="0.0">
                  <c:v>34.200000000000003</c:v>
                </c:pt>
                <c:pt idx="122" formatCode="0.0">
                  <c:v>33.299999999999997</c:v>
                </c:pt>
                <c:pt idx="123" formatCode="0.0">
                  <c:v>32.5</c:v>
                </c:pt>
                <c:pt idx="124" formatCode="0.0">
                  <c:v>31.7</c:v>
                </c:pt>
                <c:pt idx="125" formatCode="0.0">
                  <c:v>30.8</c:v>
                </c:pt>
                <c:pt idx="126" formatCode="0.0">
                  <c:v>30</c:v>
                </c:pt>
                <c:pt idx="127" formatCode="0.0">
                  <c:v>29.4</c:v>
                </c:pt>
                <c:pt idx="128" formatCode="0.0">
                  <c:v>28.7</c:v>
                </c:pt>
                <c:pt idx="129" formatCode="0.0">
                  <c:v>28.2</c:v>
                </c:pt>
                <c:pt idx="130" formatCode="0.0">
                  <c:v>27.8</c:v>
                </c:pt>
                <c:pt idx="131" formatCode="0.0">
                  <c:v>27.5</c:v>
                </c:pt>
                <c:pt idx="132" formatCode="0.0">
                  <c:v>27.2</c:v>
                </c:pt>
                <c:pt idx="133" formatCode="0.0">
                  <c:v>26.7</c:v>
                </c:pt>
                <c:pt idx="134" formatCode="0.0">
                  <c:v>26.5</c:v>
                </c:pt>
                <c:pt idx="135" formatCode="0.0">
                  <c:v>26.2</c:v>
                </c:pt>
                <c:pt idx="136" formatCode="0.0">
                  <c:v>26</c:v>
                </c:pt>
                <c:pt idx="137" formatCode="0.0">
                  <c:v>25.2</c:v>
                </c:pt>
                <c:pt idx="138" formatCode="0.0">
                  <c:v>24.3</c:v>
                </c:pt>
                <c:pt idx="139" formatCode="0.0">
                  <c:v>23.1</c:v>
                </c:pt>
                <c:pt idx="140" formatCode="0.0">
                  <c:v>22</c:v>
                </c:pt>
                <c:pt idx="141" formatCode="0.0">
                  <c:v>21.4</c:v>
                </c:pt>
                <c:pt idx="142" formatCode="0.0">
                  <c:v>21.1</c:v>
                </c:pt>
                <c:pt idx="143" formatCode="0.0">
                  <c:v>20.8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6-40D4-9B4A-0EF16D3D184A}"/>
            </c:ext>
          </c:extLst>
        </c:ser>
        <c:ser>
          <c:idx val="3"/>
          <c:order val="3"/>
          <c:tx>
            <c:strRef>
              <c:f>'Гватемала-Бриньоли'!$G$2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'Гватемала-Бриньоли'!$G$3:$G$146</c:f>
              <c:numCache>
                <c:formatCode>0.00</c:formatCode>
                <c:ptCount val="144"/>
                <c:pt idx="70" formatCode="0.0">
                  <c:v>25.9</c:v>
                </c:pt>
                <c:pt idx="71" formatCode="0.0">
                  <c:v>25.4</c:v>
                </c:pt>
                <c:pt idx="72" formatCode="0.0">
                  <c:v>24.8</c:v>
                </c:pt>
                <c:pt idx="73" formatCode="0.0">
                  <c:v>24.3</c:v>
                </c:pt>
                <c:pt idx="74" formatCode="0.0">
                  <c:v>23.8</c:v>
                </c:pt>
                <c:pt idx="75" formatCode="0.0">
                  <c:v>23.2</c:v>
                </c:pt>
                <c:pt idx="76" formatCode="0.0">
                  <c:v>22.6</c:v>
                </c:pt>
                <c:pt idx="77" formatCode="0.0">
                  <c:v>22</c:v>
                </c:pt>
                <c:pt idx="78" formatCode="0.0">
                  <c:v>20.9</c:v>
                </c:pt>
                <c:pt idx="79" formatCode="0.0">
                  <c:v>19.899999999999999</c:v>
                </c:pt>
                <c:pt idx="80" formatCode="0.0">
                  <c:v>18.8</c:v>
                </c:pt>
                <c:pt idx="81" formatCode="0.0">
                  <c:v>18.5</c:v>
                </c:pt>
                <c:pt idx="82" formatCode="0.0">
                  <c:v>18.100000000000001</c:v>
                </c:pt>
                <c:pt idx="83" formatCode="0.0">
                  <c:v>17.8</c:v>
                </c:pt>
                <c:pt idx="84" formatCode="0.0">
                  <c:v>17.5</c:v>
                </c:pt>
                <c:pt idx="85" formatCode="0.0">
                  <c:v>17.3</c:v>
                </c:pt>
                <c:pt idx="86" formatCode="0.0">
                  <c:v>17</c:v>
                </c:pt>
                <c:pt idx="87" formatCode="0.0">
                  <c:v>16.7</c:v>
                </c:pt>
                <c:pt idx="88" formatCode="0.0">
                  <c:v>16.600000000000001</c:v>
                </c:pt>
                <c:pt idx="89" formatCode="0.0">
                  <c:v>16.7</c:v>
                </c:pt>
                <c:pt idx="90" formatCode="0.0">
                  <c:v>16</c:v>
                </c:pt>
                <c:pt idx="91" formatCode="0.0">
                  <c:v>14.9</c:v>
                </c:pt>
                <c:pt idx="92" formatCode="0.0">
                  <c:v>14</c:v>
                </c:pt>
                <c:pt idx="93" formatCode="0.0">
                  <c:v>13.4</c:v>
                </c:pt>
                <c:pt idx="94" formatCode="0.0">
                  <c:v>13.2</c:v>
                </c:pt>
                <c:pt idx="95" formatCode="0.0">
                  <c:v>13.3</c:v>
                </c:pt>
                <c:pt idx="96" formatCode="0.0">
                  <c:v>16.600000000000001</c:v>
                </c:pt>
                <c:pt idx="97" formatCode="0.0">
                  <c:v>12.1</c:v>
                </c:pt>
                <c:pt idx="98" formatCode="0.0">
                  <c:v>11.5</c:v>
                </c:pt>
                <c:pt idx="99" formatCode="0.0">
                  <c:v>11.4</c:v>
                </c:pt>
                <c:pt idx="100" formatCode="0.0">
                  <c:v>12</c:v>
                </c:pt>
                <c:pt idx="101" formatCode="0.0">
                  <c:v>12.2</c:v>
                </c:pt>
                <c:pt idx="102" formatCode="0.0">
                  <c:v>15.6</c:v>
                </c:pt>
                <c:pt idx="103" formatCode="0.0">
                  <c:v>10.7</c:v>
                </c:pt>
                <c:pt idx="104" formatCode="0.0">
                  <c:v>10.199999999999999</c:v>
                </c:pt>
                <c:pt idx="105" formatCode="0.0">
                  <c:v>9.8000000000000007</c:v>
                </c:pt>
                <c:pt idx="106" formatCode="0.0">
                  <c:v>9.5</c:v>
                </c:pt>
                <c:pt idx="107" formatCode="0.0">
                  <c:v>9.1999999999999993</c:v>
                </c:pt>
                <c:pt idx="108" formatCode="0.0">
                  <c:v>8.9</c:v>
                </c:pt>
                <c:pt idx="109" formatCode="0.0">
                  <c:v>8.8000000000000007</c:v>
                </c:pt>
                <c:pt idx="110" formatCode="0.0">
                  <c:v>8.8000000000000007</c:v>
                </c:pt>
                <c:pt idx="111" formatCode="0.0">
                  <c:v>8.6</c:v>
                </c:pt>
                <c:pt idx="112" formatCode="0.0">
                  <c:v>8.6</c:v>
                </c:pt>
                <c:pt idx="113" formatCode="0.0">
                  <c:v>8.4</c:v>
                </c:pt>
                <c:pt idx="114" formatCode="0.0">
                  <c:v>8.1</c:v>
                </c:pt>
                <c:pt idx="115" formatCode="0.0">
                  <c:v>7.8</c:v>
                </c:pt>
                <c:pt idx="116" formatCode="0.0">
                  <c:v>7.4</c:v>
                </c:pt>
                <c:pt idx="117" formatCode="0.0">
                  <c:v>7</c:v>
                </c:pt>
                <c:pt idx="118" formatCode="0.0">
                  <c:v>6.7</c:v>
                </c:pt>
                <c:pt idx="119" formatCode="0.0">
                  <c:v>6.4</c:v>
                </c:pt>
                <c:pt idx="120" formatCode="0.0">
                  <c:v>6.3</c:v>
                </c:pt>
                <c:pt idx="121" formatCode="0.0">
                  <c:v>6.1</c:v>
                </c:pt>
                <c:pt idx="122" formatCode="0.0">
                  <c:v>6</c:v>
                </c:pt>
                <c:pt idx="123" formatCode="0.0">
                  <c:v>5.8</c:v>
                </c:pt>
                <c:pt idx="124" formatCode="0.0">
                  <c:v>5.8</c:v>
                </c:pt>
                <c:pt idx="125" formatCode="0.0">
                  <c:v>5.9</c:v>
                </c:pt>
                <c:pt idx="126" formatCode="0.0">
                  <c:v>5.7</c:v>
                </c:pt>
                <c:pt idx="127" formatCode="0.0">
                  <c:v>5.5</c:v>
                </c:pt>
                <c:pt idx="128" formatCode="0.0">
                  <c:v>5.5</c:v>
                </c:pt>
                <c:pt idx="129" formatCode="0.0">
                  <c:v>5.5</c:v>
                </c:pt>
                <c:pt idx="130" formatCode="0.0">
                  <c:v>5.4</c:v>
                </c:pt>
                <c:pt idx="131" formatCode="0.0">
                  <c:v>5.3</c:v>
                </c:pt>
                <c:pt idx="132" formatCode="0.0">
                  <c:v>5.2</c:v>
                </c:pt>
                <c:pt idx="133" formatCode="0.0">
                  <c:v>5.2</c:v>
                </c:pt>
                <c:pt idx="134" formatCode="0.0">
                  <c:v>5.2</c:v>
                </c:pt>
                <c:pt idx="135" formatCode="0.0">
                  <c:v>5.2</c:v>
                </c:pt>
                <c:pt idx="136" formatCode="0.0">
                  <c:v>5.2</c:v>
                </c:pt>
                <c:pt idx="137" formatCode="0.0">
                  <c:v>5.0999999999999996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5.8</c:v>
                </c:pt>
                <c:pt idx="141" formatCode="0.0">
                  <c:v>6.9</c:v>
                </c:pt>
                <c:pt idx="142" formatCode="0.0">
                  <c:v>5.3</c:v>
                </c:pt>
                <c:pt idx="143" formatCode="0.0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06-40D4-9B4A-0EF16D3D1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99615"/>
        <c:axId val="1033512095"/>
      </c:lineChart>
      <c:catAx>
        <c:axId val="1033499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2095"/>
        <c:crosses val="autoZero"/>
        <c:auto val="1"/>
        <c:lblAlgn val="ctr"/>
        <c:lblOffset val="100"/>
        <c:noMultiLvlLbl val="0"/>
      </c:catAx>
      <c:valAx>
        <c:axId val="10335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9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'Гватемала-Бриньоли'!$K$3:$K$146</c:f>
              <c:numCache>
                <c:formatCode>0.0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48.557181603899998</c:v>
                </c:pt>
                <c:pt idx="71">
                  <c:v>49.09954501</c:v>
                </c:pt>
                <c:pt idx="72">
                  <c:v>49.531781155100006</c:v>
                </c:pt>
                <c:pt idx="73">
                  <c:v>50.019762904799997</c:v>
                </c:pt>
                <c:pt idx="74">
                  <c:v>50.513417693000001</c:v>
                </c:pt>
                <c:pt idx="75">
                  <c:v>50.919636343999997</c:v>
                </c:pt>
                <c:pt idx="76">
                  <c:v>50.985781432400003</c:v>
                </c:pt>
                <c:pt idx="77">
                  <c:v>50.798217683600001</c:v>
                </c:pt>
                <c:pt idx="78">
                  <c:v>50.1811995188</c:v>
                </c:pt>
                <c:pt idx="79">
                  <c:v>49.403054242400003</c:v>
                </c:pt>
                <c:pt idx="80">
                  <c:v>48.5</c:v>
                </c:pt>
                <c:pt idx="81">
                  <c:v>48</c:v>
                </c:pt>
                <c:pt idx="82">
                  <c:v>47.4</c:v>
                </c:pt>
                <c:pt idx="83">
                  <c:v>46.9</c:v>
                </c:pt>
                <c:pt idx="84">
                  <c:v>46.5</c:v>
                </c:pt>
                <c:pt idx="85">
                  <c:v>46.2</c:v>
                </c:pt>
                <c:pt idx="86">
                  <c:v>46</c:v>
                </c:pt>
                <c:pt idx="87">
                  <c:v>45.6</c:v>
                </c:pt>
                <c:pt idx="88">
                  <c:v>45.3</c:v>
                </c:pt>
                <c:pt idx="89">
                  <c:v>45.1</c:v>
                </c:pt>
                <c:pt idx="90">
                  <c:v>44.9</c:v>
                </c:pt>
                <c:pt idx="91">
                  <c:v>44.7</c:v>
                </c:pt>
                <c:pt idx="92">
                  <c:v>44.4</c:v>
                </c:pt>
                <c:pt idx="93">
                  <c:v>44.2</c:v>
                </c:pt>
                <c:pt idx="94">
                  <c:v>44.1</c:v>
                </c:pt>
                <c:pt idx="95">
                  <c:v>44.1</c:v>
                </c:pt>
                <c:pt idx="96">
                  <c:v>44</c:v>
                </c:pt>
                <c:pt idx="97">
                  <c:v>43.9</c:v>
                </c:pt>
                <c:pt idx="98">
                  <c:v>43.7</c:v>
                </c:pt>
                <c:pt idx="99">
                  <c:v>43.6</c:v>
                </c:pt>
                <c:pt idx="100">
                  <c:v>43.6</c:v>
                </c:pt>
                <c:pt idx="101">
                  <c:v>43.4</c:v>
                </c:pt>
                <c:pt idx="102">
                  <c:v>43.2</c:v>
                </c:pt>
                <c:pt idx="103">
                  <c:v>42.8</c:v>
                </c:pt>
                <c:pt idx="104">
                  <c:v>41.9</c:v>
                </c:pt>
                <c:pt idx="105">
                  <c:v>41.1</c:v>
                </c:pt>
                <c:pt idx="106">
                  <c:v>40.799999999999997</c:v>
                </c:pt>
                <c:pt idx="107">
                  <c:v>40.700000000000003</c:v>
                </c:pt>
                <c:pt idx="108">
                  <c:v>40.700000000000003</c:v>
                </c:pt>
                <c:pt idx="109">
                  <c:v>40.299999999999997</c:v>
                </c:pt>
                <c:pt idx="110">
                  <c:v>39.799999999999997</c:v>
                </c:pt>
                <c:pt idx="111">
                  <c:v>39.299999999999997</c:v>
                </c:pt>
                <c:pt idx="112">
                  <c:v>38.9</c:v>
                </c:pt>
                <c:pt idx="113">
                  <c:v>38.6</c:v>
                </c:pt>
                <c:pt idx="114">
                  <c:v>38.200000000000003</c:v>
                </c:pt>
                <c:pt idx="115">
                  <c:v>37.799999999999997</c:v>
                </c:pt>
                <c:pt idx="116">
                  <c:v>37.1</c:v>
                </c:pt>
                <c:pt idx="117">
                  <c:v>36.5</c:v>
                </c:pt>
                <c:pt idx="118">
                  <c:v>35.9</c:v>
                </c:pt>
                <c:pt idx="119">
                  <c:v>35.200000000000003</c:v>
                </c:pt>
                <c:pt idx="120">
                  <c:v>34.700000000000003</c:v>
                </c:pt>
                <c:pt idx="121">
                  <c:v>34.200000000000003</c:v>
                </c:pt>
                <c:pt idx="122">
                  <c:v>33.299999999999997</c:v>
                </c:pt>
                <c:pt idx="123">
                  <c:v>32.5</c:v>
                </c:pt>
                <c:pt idx="124">
                  <c:v>31.7</c:v>
                </c:pt>
                <c:pt idx="125">
                  <c:v>30.8</c:v>
                </c:pt>
                <c:pt idx="126">
                  <c:v>30</c:v>
                </c:pt>
                <c:pt idx="127">
                  <c:v>29.4</c:v>
                </c:pt>
                <c:pt idx="128">
                  <c:v>28.7</c:v>
                </c:pt>
                <c:pt idx="129">
                  <c:v>28.2</c:v>
                </c:pt>
                <c:pt idx="130">
                  <c:v>27.8</c:v>
                </c:pt>
                <c:pt idx="131">
                  <c:v>27.5</c:v>
                </c:pt>
                <c:pt idx="132">
                  <c:v>27.2</c:v>
                </c:pt>
                <c:pt idx="133">
                  <c:v>26.7</c:v>
                </c:pt>
                <c:pt idx="134">
                  <c:v>26.5</c:v>
                </c:pt>
                <c:pt idx="135">
                  <c:v>26.2</c:v>
                </c:pt>
                <c:pt idx="136">
                  <c:v>26</c:v>
                </c:pt>
                <c:pt idx="137">
                  <c:v>25.2</c:v>
                </c:pt>
                <c:pt idx="138">
                  <c:v>24.3</c:v>
                </c:pt>
                <c:pt idx="139">
                  <c:v>23.1</c:v>
                </c:pt>
                <c:pt idx="140">
                  <c:v>22</c:v>
                </c:pt>
                <c:pt idx="141">
                  <c:v>21.4</c:v>
                </c:pt>
                <c:pt idx="142">
                  <c:v>21.1</c:v>
                </c:pt>
                <c:pt idx="14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F7-4B6C-B1CD-66E9109A4381}"/>
            </c:ext>
          </c:extLst>
        </c:ser>
        <c:ser>
          <c:idx val="1"/>
          <c:order val="1"/>
          <c:tx>
            <c:strRef>
              <c:f>'Гватемала-Бриньоли'!$L$2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'Гватемала-Бриньоли'!$L$3:$L$146</c:f>
              <c:numCache>
                <c:formatCode>0.0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24.917363538099998</c:v>
                </c:pt>
                <c:pt idx="71">
                  <c:v>23.792845097399997</c:v>
                </c:pt>
                <c:pt idx="72">
                  <c:v>23.155344837800001</c:v>
                </c:pt>
                <c:pt idx="73">
                  <c:v>22.7166627316</c:v>
                </c:pt>
                <c:pt idx="74">
                  <c:v>22.403526108999998</c:v>
                </c:pt>
                <c:pt idx="75">
                  <c:v>22.227410063499999</c:v>
                </c:pt>
                <c:pt idx="76">
                  <c:v>22.003382414800001</c:v>
                </c:pt>
                <c:pt idx="77">
                  <c:v>21.660918520900001</c:v>
                </c:pt>
                <c:pt idx="78">
                  <c:v>20.781527391200001</c:v>
                </c:pt>
                <c:pt idx="79">
                  <c:v>19.855009135899998</c:v>
                </c:pt>
                <c:pt idx="80">
                  <c:v>18.8</c:v>
                </c:pt>
                <c:pt idx="81">
                  <c:v>18.5</c:v>
                </c:pt>
                <c:pt idx="82">
                  <c:v>18.100000000000001</c:v>
                </c:pt>
                <c:pt idx="83">
                  <c:v>17.8</c:v>
                </c:pt>
                <c:pt idx="84">
                  <c:v>17.5</c:v>
                </c:pt>
                <c:pt idx="85">
                  <c:v>17.3</c:v>
                </c:pt>
                <c:pt idx="86">
                  <c:v>17</c:v>
                </c:pt>
                <c:pt idx="87">
                  <c:v>16.7</c:v>
                </c:pt>
                <c:pt idx="88">
                  <c:v>16.600000000000001</c:v>
                </c:pt>
                <c:pt idx="89">
                  <c:v>16.7</c:v>
                </c:pt>
                <c:pt idx="90">
                  <c:v>16</c:v>
                </c:pt>
                <c:pt idx="91">
                  <c:v>14.9</c:v>
                </c:pt>
                <c:pt idx="92">
                  <c:v>14</c:v>
                </c:pt>
                <c:pt idx="93">
                  <c:v>13.4</c:v>
                </c:pt>
                <c:pt idx="94">
                  <c:v>13.2</c:v>
                </c:pt>
                <c:pt idx="95">
                  <c:v>13.3</c:v>
                </c:pt>
                <c:pt idx="96">
                  <c:v>16.600000000000001</c:v>
                </c:pt>
                <c:pt idx="97">
                  <c:v>12.1</c:v>
                </c:pt>
                <c:pt idx="98">
                  <c:v>11.5</c:v>
                </c:pt>
                <c:pt idx="99">
                  <c:v>11.4</c:v>
                </c:pt>
                <c:pt idx="100">
                  <c:v>12</c:v>
                </c:pt>
                <c:pt idx="101">
                  <c:v>12.2</c:v>
                </c:pt>
                <c:pt idx="102">
                  <c:v>15.6</c:v>
                </c:pt>
                <c:pt idx="103">
                  <c:v>10.7</c:v>
                </c:pt>
                <c:pt idx="104">
                  <c:v>10.199999999999999</c:v>
                </c:pt>
                <c:pt idx="105">
                  <c:v>9.8000000000000007</c:v>
                </c:pt>
                <c:pt idx="106">
                  <c:v>9.5</c:v>
                </c:pt>
                <c:pt idx="107">
                  <c:v>9.1999999999999993</c:v>
                </c:pt>
                <c:pt idx="108">
                  <c:v>8.9</c:v>
                </c:pt>
                <c:pt idx="109">
                  <c:v>8.8000000000000007</c:v>
                </c:pt>
                <c:pt idx="110">
                  <c:v>8.8000000000000007</c:v>
                </c:pt>
                <c:pt idx="111">
                  <c:v>8.6</c:v>
                </c:pt>
                <c:pt idx="112">
                  <c:v>8.6</c:v>
                </c:pt>
                <c:pt idx="113">
                  <c:v>8.4</c:v>
                </c:pt>
                <c:pt idx="114">
                  <c:v>8.1</c:v>
                </c:pt>
                <c:pt idx="115">
                  <c:v>7.8</c:v>
                </c:pt>
                <c:pt idx="116">
                  <c:v>7.4</c:v>
                </c:pt>
                <c:pt idx="117">
                  <c:v>7</c:v>
                </c:pt>
                <c:pt idx="118">
                  <c:v>6.7</c:v>
                </c:pt>
                <c:pt idx="119">
                  <c:v>6.4</c:v>
                </c:pt>
                <c:pt idx="120">
                  <c:v>6.3</c:v>
                </c:pt>
                <c:pt idx="121">
                  <c:v>6.1</c:v>
                </c:pt>
                <c:pt idx="122">
                  <c:v>6</c:v>
                </c:pt>
                <c:pt idx="123">
                  <c:v>5.8</c:v>
                </c:pt>
                <c:pt idx="124">
                  <c:v>5.8</c:v>
                </c:pt>
                <c:pt idx="125">
                  <c:v>5.9</c:v>
                </c:pt>
                <c:pt idx="126">
                  <c:v>5.7</c:v>
                </c:pt>
                <c:pt idx="127">
                  <c:v>5.5</c:v>
                </c:pt>
                <c:pt idx="128">
                  <c:v>5.5</c:v>
                </c:pt>
                <c:pt idx="129">
                  <c:v>5.5</c:v>
                </c:pt>
                <c:pt idx="130">
                  <c:v>5.4</c:v>
                </c:pt>
                <c:pt idx="131">
                  <c:v>5.3</c:v>
                </c:pt>
                <c:pt idx="132">
                  <c:v>5.2</c:v>
                </c:pt>
                <c:pt idx="133">
                  <c:v>5.2</c:v>
                </c:pt>
                <c:pt idx="134">
                  <c:v>5.2</c:v>
                </c:pt>
                <c:pt idx="135">
                  <c:v>5.2</c:v>
                </c:pt>
                <c:pt idx="136">
                  <c:v>5.2</c:v>
                </c:pt>
                <c:pt idx="137">
                  <c:v>5.0999999999999996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5.8</c:v>
                </c:pt>
                <c:pt idx="141">
                  <c:v>6.9</c:v>
                </c:pt>
                <c:pt idx="142">
                  <c:v>5.3</c:v>
                </c:pt>
                <c:pt idx="14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F7-4B6C-B1CD-66E9109A4381}"/>
            </c:ext>
          </c:extLst>
        </c:ser>
        <c:ser>
          <c:idx val="2"/>
          <c:order val="2"/>
          <c:tx>
            <c:strRef>
              <c:f>'Гватемала-Бриньоли'!$M$2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'Гватемала-Бриньоли'!$M$3:$M$146</c:f>
              <c:numCache>
                <c:formatCode>0.0</c:formatCode>
                <c:ptCount val="144"/>
                <c:pt idx="0">
                  <c:v>13.046199999999999</c:v>
                </c:pt>
                <c:pt idx="1">
                  <c:v>9.8039999999999949</c:v>
                </c:pt>
                <c:pt idx="2">
                  <c:v>6.6806999999999945</c:v>
                </c:pt>
                <c:pt idx="3">
                  <c:v>5.019200000000005</c:v>
                </c:pt>
                <c:pt idx="4">
                  <c:v>7.2057000000000002</c:v>
                </c:pt>
                <c:pt idx="5">
                  <c:v>11.979700000000001</c:v>
                </c:pt>
                <c:pt idx="6">
                  <c:v>15.2103</c:v>
                </c:pt>
                <c:pt idx="7">
                  <c:v>15.680399999999995</c:v>
                </c:pt>
                <c:pt idx="8">
                  <c:v>13.46</c:v>
                </c:pt>
                <c:pt idx="9">
                  <c:v>9.865000000000002</c:v>
                </c:pt>
                <c:pt idx="10">
                  <c:v>7.0897000000000006</c:v>
                </c:pt>
                <c:pt idx="11">
                  <c:v>8.795499999999997</c:v>
                </c:pt>
                <c:pt idx="12">
                  <c:v>12.768000000000001</c:v>
                </c:pt>
                <c:pt idx="13">
                  <c:v>16.1281</c:v>
                </c:pt>
                <c:pt idx="14">
                  <c:v>18.119300000000003</c:v>
                </c:pt>
                <c:pt idx="15">
                  <c:v>18.910899999999998</c:v>
                </c:pt>
                <c:pt idx="16">
                  <c:v>18.514099999999999</c:v>
                </c:pt>
                <c:pt idx="17">
                  <c:v>17.634100000000004</c:v>
                </c:pt>
                <c:pt idx="18">
                  <c:v>17.205399999999997</c:v>
                </c:pt>
                <c:pt idx="19">
                  <c:v>16.5517</c:v>
                </c:pt>
                <c:pt idx="20">
                  <c:v>15.468899999999998</c:v>
                </c:pt>
                <c:pt idx="21">
                  <c:v>14.196999999999999</c:v>
                </c:pt>
                <c:pt idx="22">
                  <c:v>13.036999999999999</c:v>
                </c:pt>
                <c:pt idx="23">
                  <c:v>11.883800000000001</c:v>
                </c:pt>
                <c:pt idx="24">
                  <c:v>10.856699999999996</c:v>
                </c:pt>
                <c:pt idx="25">
                  <c:v>10.159399999999998</c:v>
                </c:pt>
                <c:pt idx="26">
                  <c:v>10.334599999999998</c:v>
                </c:pt>
                <c:pt idx="27">
                  <c:v>11.279999999999998</c:v>
                </c:pt>
                <c:pt idx="28">
                  <c:v>12.334300000000002</c:v>
                </c:pt>
                <c:pt idx="29">
                  <c:v>13.119400000000002</c:v>
                </c:pt>
                <c:pt idx="30">
                  <c:v>14.453600000000002</c:v>
                </c:pt>
                <c:pt idx="31">
                  <c:v>15.186200000000003</c:v>
                </c:pt>
                <c:pt idx="32">
                  <c:v>14.994</c:v>
                </c:pt>
                <c:pt idx="33">
                  <c:v>14.153499999999998</c:v>
                </c:pt>
                <c:pt idx="34">
                  <c:v>12.269900000000003</c:v>
                </c:pt>
                <c:pt idx="35">
                  <c:v>9.5222000000000016</c:v>
                </c:pt>
                <c:pt idx="36">
                  <c:v>7.0734999999999992</c:v>
                </c:pt>
                <c:pt idx="37">
                  <c:v>5.5056999999999974</c:v>
                </c:pt>
                <c:pt idx="38">
                  <c:v>5.2599000000000018</c:v>
                </c:pt>
                <c:pt idx="39">
                  <c:v>7.3932000000000002</c:v>
                </c:pt>
                <c:pt idx="40">
                  <c:v>11.751699999999996</c:v>
                </c:pt>
                <c:pt idx="41">
                  <c:v>15.3096</c:v>
                </c:pt>
                <c:pt idx="42">
                  <c:v>17.231200000000001</c:v>
                </c:pt>
                <c:pt idx="43">
                  <c:v>17.772499999999997</c:v>
                </c:pt>
                <c:pt idx="44">
                  <c:v>17.107900000000001</c:v>
                </c:pt>
                <c:pt idx="45">
                  <c:v>15.986499999999999</c:v>
                </c:pt>
                <c:pt idx="46">
                  <c:v>15.6313</c:v>
                </c:pt>
                <c:pt idx="47">
                  <c:v>15.996700000000001</c:v>
                </c:pt>
                <c:pt idx="48">
                  <c:v>16.220800000000001</c:v>
                </c:pt>
                <c:pt idx="49">
                  <c:v>16.045200000000001</c:v>
                </c:pt>
                <c:pt idx="50">
                  <c:v>15.965500000000002</c:v>
                </c:pt>
                <c:pt idx="51">
                  <c:v>15.119900000000001</c:v>
                </c:pt>
                <c:pt idx="52">
                  <c:v>13.424299999999999</c:v>
                </c:pt>
                <c:pt idx="53">
                  <c:v>11.541899999999998</c:v>
                </c:pt>
                <c:pt idx="54">
                  <c:v>10.379500000000004</c:v>
                </c:pt>
                <c:pt idx="55">
                  <c:v>10.280199999999997</c:v>
                </c:pt>
                <c:pt idx="56">
                  <c:v>10.5396</c:v>
                </c:pt>
                <c:pt idx="57">
                  <c:v>10.591799999999999</c:v>
                </c:pt>
                <c:pt idx="58">
                  <c:v>10.383199999999999</c:v>
                </c:pt>
                <c:pt idx="59">
                  <c:v>10.107900000000004</c:v>
                </c:pt>
                <c:pt idx="60">
                  <c:v>9.8518000000000043</c:v>
                </c:pt>
                <c:pt idx="61">
                  <c:v>9.2246999999999986</c:v>
                </c:pt>
                <c:pt idx="62">
                  <c:v>8.7349999999999959</c:v>
                </c:pt>
                <c:pt idx="63">
                  <c:v>9.2258999999999993</c:v>
                </c:pt>
                <c:pt idx="64">
                  <c:v>10.746999999999996</c:v>
                </c:pt>
                <c:pt idx="65">
                  <c:v>12.904599999999999</c:v>
                </c:pt>
                <c:pt idx="66">
                  <c:v>15.201500000000003</c:v>
                </c:pt>
                <c:pt idx="67">
                  <c:v>17.602999999999998</c:v>
                </c:pt>
                <c:pt idx="68">
                  <c:v>19.777299999999997</c:v>
                </c:pt>
                <c:pt idx="69">
                  <c:v>21.735800000000001</c:v>
                </c:pt>
                <c:pt idx="70">
                  <c:v>23.6398180658</c:v>
                </c:pt>
                <c:pt idx="71">
                  <c:v>25.306699912600003</c:v>
                </c:pt>
                <c:pt idx="72">
                  <c:v>26.376436317300005</c:v>
                </c:pt>
                <c:pt idx="73">
                  <c:v>27.303100173199997</c:v>
                </c:pt>
                <c:pt idx="74">
                  <c:v>28.109891584000003</c:v>
                </c:pt>
                <c:pt idx="75">
                  <c:v>28.692226280499998</c:v>
                </c:pt>
                <c:pt idx="76">
                  <c:v>28.982399017600002</c:v>
                </c:pt>
                <c:pt idx="77">
                  <c:v>29.1372991627</c:v>
                </c:pt>
                <c:pt idx="78">
                  <c:v>29.399672127599999</c:v>
                </c:pt>
                <c:pt idx="79">
                  <c:v>29.548045106500005</c:v>
                </c:pt>
                <c:pt idx="80">
                  <c:v>29.7</c:v>
                </c:pt>
                <c:pt idx="81">
                  <c:v>29.5</c:v>
                </c:pt>
                <c:pt idx="82">
                  <c:v>29.299999999999997</c:v>
                </c:pt>
                <c:pt idx="83">
                  <c:v>29.099999999999998</c:v>
                </c:pt>
                <c:pt idx="84">
                  <c:v>29</c:v>
                </c:pt>
                <c:pt idx="85">
                  <c:v>28.900000000000002</c:v>
                </c:pt>
                <c:pt idx="86">
                  <c:v>29</c:v>
                </c:pt>
                <c:pt idx="87">
                  <c:v>28.900000000000002</c:v>
                </c:pt>
                <c:pt idx="88">
                  <c:v>28.699999999999996</c:v>
                </c:pt>
                <c:pt idx="89">
                  <c:v>28.400000000000002</c:v>
                </c:pt>
                <c:pt idx="90">
                  <c:v>28.9</c:v>
                </c:pt>
                <c:pt idx="91">
                  <c:v>29.800000000000004</c:v>
                </c:pt>
                <c:pt idx="92">
                  <c:v>30.4</c:v>
                </c:pt>
                <c:pt idx="93">
                  <c:v>30.800000000000004</c:v>
                </c:pt>
                <c:pt idx="94">
                  <c:v>30.900000000000002</c:v>
                </c:pt>
                <c:pt idx="95">
                  <c:v>30.8</c:v>
                </c:pt>
                <c:pt idx="96">
                  <c:v>27.4</c:v>
                </c:pt>
                <c:pt idx="97">
                  <c:v>31.799999999999997</c:v>
                </c:pt>
                <c:pt idx="98">
                  <c:v>32.200000000000003</c:v>
                </c:pt>
                <c:pt idx="99">
                  <c:v>32.200000000000003</c:v>
                </c:pt>
                <c:pt idx="100">
                  <c:v>31.6</c:v>
                </c:pt>
                <c:pt idx="101">
                  <c:v>31.2</c:v>
                </c:pt>
                <c:pt idx="102">
                  <c:v>27.6</c:v>
                </c:pt>
                <c:pt idx="103">
                  <c:v>32.099999999999994</c:v>
                </c:pt>
                <c:pt idx="104">
                  <c:v>31.7</c:v>
                </c:pt>
                <c:pt idx="105">
                  <c:v>31.3</c:v>
                </c:pt>
                <c:pt idx="106">
                  <c:v>31.299999999999997</c:v>
                </c:pt>
                <c:pt idx="107">
                  <c:v>31.500000000000004</c:v>
                </c:pt>
                <c:pt idx="108">
                  <c:v>31.800000000000004</c:v>
                </c:pt>
                <c:pt idx="109">
                  <c:v>31.499999999999996</c:v>
                </c:pt>
                <c:pt idx="110">
                  <c:v>30.999999999999996</c:v>
                </c:pt>
                <c:pt idx="111">
                  <c:v>30.699999999999996</c:v>
                </c:pt>
                <c:pt idx="112">
                  <c:v>30.299999999999997</c:v>
                </c:pt>
                <c:pt idx="113">
                  <c:v>30.200000000000003</c:v>
                </c:pt>
                <c:pt idx="114">
                  <c:v>30.1</c:v>
                </c:pt>
                <c:pt idx="115">
                  <c:v>29.999999999999996</c:v>
                </c:pt>
                <c:pt idx="116">
                  <c:v>29.700000000000003</c:v>
                </c:pt>
                <c:pt idx="117">
                  <c:v>29.5</c:v>
                </c:pt>
                <c:pt idx="118">
                  <c:v>29.2</c:v>
                </c:pt>
                <c:pt idx="119">
                  <c:v>28.800000000000004</c:v>
                </c:pt>
                <c:pt idx="120">
                  <c:v>28.400000000000002</c:v>
                </c:pt>
                <c:pt idx="121">
                  <c:v>28.1</c:v>
                </c:pt>
                <c:pt idx="122">
                  <c:v>27.299999999999997</c:v>
                </c:pt>
                <c:pt idx="123">
                  <c:v>26.7</c:v>
                </c:pt>
                <c:pt idx="124">
                  <c:v>25.9</c:v>
                </c:pt>
                <c:pt idx="125">
                  <c:v>24.9</c:v>
                </c:pt>
                <c:pt idx="126">
                  <c:v>24.3</c:v>
                </c:pt>
                <c:pt idx="127">
                  <c:v>23.9</c:v>
                </c:pt>
                <c:pt idx="128">
                  <c:v>23.2</c:v>
                </c:pt>
                <c:pt idx="129">
                  <c:v>22.7</c:v>
                </c:pt>
                <c:pt idx="130">
                  <c:v>22.4</c:v>
                </c:pt>
                <c:pt idx="131">
                  <c:v>22.2</c:v>
                </c:pt>
                <c:pt idx="132">
                  <c:v>22</c:v>
                </c:pt>
                <c:pt idx="133">
                  <c:v>21.5</c:v>
                </c:pt>
                <c:pt idx="134">
                  <c:v>21.3</c:v>
                </c:pt>
                <c:pt idx="135">
                  <c:v>21</c:v>
                </c:pt>
                <c:pt idx="136">
                  <c:v>20.8</c:v>
                </c:pt>
                <c:pt idx="137">
                  <c:v>20.100000000000001</c:v>
                </c:pt>
                <c:pt idx="138">
                  <c:v>19.200000000000003</c:v>
                </c:pt>
                <c:pt idx="139">
                  <c:v>18</c:v>
                </c:pt>
                <c:pt idx="140">
                  <c:v>16.2</c:v>
                </c:pt>
                <c:pt idx="141">
                  <c:v>14.499999999999998</c:v>
                </c:pt>
                <c:pt idx="142">
                  <c:v>15.8</c:v>
                </c:pt>
                <c:pt idx="14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F7-4B6C-B1CD-66E9109A4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4079"/>
        <c:axId val="863325119"/>
      </c:scatterChart>
      <c:valAx>
        <c:axId val="863314079"/>
        <c:scaling>
          <c:orientation val="minMax"/>
          <c:max val="2023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25119"/>
        <c:crosses val="autoZero"/>
        <c:crossBetween val="midCat"/>
        <c:majorUnit val="10"/>
      </c:valAx>
      <c:valAx>
        <c:axId val="86332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14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(среднее Бриньоли 2015 и</a:t>
            </a:r>
            <a:r>
              <a:rPr lang="ru-RU" baseline="0"/>
              <a:t> Колвера + </a:t>
            </a:r>
            <a:r>
              <a:rPr lang="en-US" baseline="0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'Гватемала-Колвер-Бриньоли'!$H$5:$H$128</c:f>
              <c:numCache>
                <c:formatCode>0.0</c:formatCode>
                <c:ptCount val="124"/>
                <c:pt idx="0">
                  <c:v>45.169200000000004</c:v>
                </c:pt>
                <c:pt idx="1">
                  <c:v>44.340599999999995</c:v>
                </c:pt>
                <c:pt idx="2">
                  <c:v>43.512950000000004</c:v>
                </c:pt>
                <c:pt idx="3">
                  <c:v>42.675849999999997</c:v>
                </c:pt>
                <c:pt idx="4">
                  <c:v>41.6511</c:v>
                </c:pt>
                <c:pt idx="5">
                  <c:v>40.806950000000001</c:v>
                </c:pt>
                <c:pt idx="6">
                  <c:v>40.6496</c:v>
                </c:pt>
                <c:pt idx="7">
                  <c:v>41.101349999999996</c:v>
                </c:pt>
                <c:pt idx="8">
                  <c:v>41.869500000000002</c:v>
                </c:pt>
                <c:pt idx="9">
                  <c:v>42.702650000000006</c:v>
                </c:pt>
                <c:pt idx="10">
                  <c:v>43.766199999999998</c:v>
                </c:pt>
                <c:pt idx="11">
                  <c:v>44.306350000000002</c:v>
                </c:pt>
                <c:pt idx="12">
                  <c:v>44.312249999999999</c:v>
                </c:pt>
                <c:pt idx="13">
                  <c:v>43.884249999999994</c:v>
                </c:pt>
                <c:pt idx="14">
                  <c:v>43.011949999999999</c:v>
                </c:pt>
                <c:pt idx="15">
                  <c:v>41.583449999999999</c:v>
                </c:pt>
                <c:pt idx="16">
                  <c:v>40.631349999999998</c:v>
                </c:pt>
                <c:pt idx="17">
                  <c:v>40.285299999999999</c:v>
                </c:pt>
                <c:pt idx="18">
                  <c:v>40.464649999999999</c:v>
                </c:pt>
                <c:pt idx="19">
                  <c:v>41.24015</c:v>
                </c:pt>
                <c:pt idx="20">
                  <c:v>42.811149999999998</c:v>
                </c:pt>
                <c:pt idx="21">
                  <c:v>44.11345</c:v>
                </c:pt>
                <c:pt idx="22">
                  <c:v>45.097650000000002</c:v>
                </c:pt>
                <c:pt idx="23">
                  <c:v>45.754649999999998</c:v>
                </c:pt>
                <c:pt idx="24">
                  <c:v>46.147999999999996</c:v>
                </c:pt>
                <c:pt idx="25">
                  <c:v>46.283000000000001</c:v>
                </c:pt>
                <c:pt idx="26">
                  <c:v>46.397100000000002</c:v>
                </c:pt>
                <c:pt idx="27">
                  <c:v>46.32535</c:v>
                </c:pt>
                <c:pt idx="28">
                  <c:v>45.9786</c:v>
                </c:pt>
                <c:pt idx="29">
                  <c:v>45.4009</c:v>
                </c:pt>
                <c:pt idx="30">
                  <c:v>44.738600000000005</c:v>
                </c:pt>
                <c:pt idx="31">
                  <c:v>43.935850000000002</c:v>
                </c:pt>
                <c:pt idx="32">
                  <c:v>43.0274</c:v>
                </c:pt>
                <c:pt idx="33">
                  <c:v>42.214449999999999</c:v>
                </c:pt>
                <c:pt idx="34">
                  <c:v>41.723950000000002</c:v>
                </c:pt>
                <c:pt idx="35">
                  <c:v>41.476349999999996</c:v>
                </c:pt>
                <c:pt idx="36">
                  <c:v>41.392499999999998</c:v>
                </c:pt>
                <c:pt idx="37">
                  <c:v>41.3812</c:v>
                </c:pt>
                <c:pt idx="38">
                  <c:v>41.491950000000003</c:v>
                </c:pt>
                <c:pt idx="39">
                  <c:v>41.708950000000002</c:v>
                </c:pt>
                <c:pt idx="40">
                  <c:v>41.997300000000003</c:v>
                </c:pt>
                <c:pt idx="41">
                  <c:v>42.270949999999999</c:v>
                </c:pt>
                <c:pt idx="42">
                  <c:v>42.742899999999999</c:v>
                </c:pt>
                <c:pt idx="43">
                  <c:v>43.435950000000005</c:v>
                </c:pt>
                <c:pt idx="44">
                  <c:v>44.271900000000002</c:v>
                </c:pt>
                <c:pt idx="45">
                  <c:v>45.377250000000004</c:v>
                </c:pt>
                <c:pt idx="46">
                  <c:v>46.526250000000005</c:v>
                </c:pt>
                <c:pt idx="47">
                  <c:v>47.677250000000001</c:v>
                </c:pt>
                <c:pt idx="48">
                  <c:v>48.58</c:v>
                </c:pt>
                <c:pt idx="49">
                  <c:v>49.171750000000003</c:v>
                </c:pt>
                <c:pt idx="50">
                  <c:v>49.728590801949998</c:v>
                </c:pt>
                <c:pt idx="51">
                  <c:v>50.099772505000004</c:v>
                </c:pt>
                <c:pt idx="52">
                  <c:v>50.315890577550007</c:v>
                </c:pt>
                <c:pt idx="53">
                  <c:v>50.509881452399995</c:v>
                </c:pt>
                <c:pt idx="54">
                  <c:v>50.606708846499998</c:v>
                </c:pt>
                <c:pt idx="55">
                  <c:v>50.659818172000001</c:v>
                </c:pt>
                <c:pt idx="56">
                  <c:v>50.592890716200003</c:v>
                </c:pt>
                <c:pt idx="57">
                  <c:v>50.449108841799998</c:v>
                </c:pt>
                <c:pt idx="58">
                  <c:v>49.890599759400004</c:v>
                </c:pt>
                <c:pt idx="59">
                  <c:v>49.251527121199999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81-4FF6-8524-CBFB427F311B}"/>
            </c:ext>
          </c:extLst>
        </c:ser>
        <c:ser>
          <c:idx val="1"/>
          <c:order val="1"/>
          <c:tx>
            <c:strRef>
              <c:f>'Гватемала-Колвер-Бриньоли'!$I$4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'Гватемала-Колвер-Бриньоли'!$I$5:$I$128</c:f>
              <c:numCache>
                <c:formatCode>0.0</c:formatCode>
                <c:ptCount val="124"/>
                <c:pt idx="0">
                  <c:v>31.88475</c:v>
                </c:pt>
                <c:pt idx="1">
                  <c:v>31.792099999999998</c:v>
                </c:pt>
                <c:pt idx="2">
                  <c:v>31.69445</c:v>
                </c:pt>
                <c:pt idx="3">
                  <c:v>31.683949999999999</c:v>
                </c:pt>
                <c:pt idx="4">
                  <c:v>31.522750000000002</c:v>
                </c:pt>
                <c:pt idx="5">
                  <c:v>31.427250000000001</c:v>
                </c:pt>
                <c:pt idx="6">
                  <c:v>31.282299999999999</c:v>
                </c:pt>
                <c:pt idx="7">
                  <c:v>31.01135</c:v>
                </c:pt>
                <c:pt idx="8">
                  <c:v>30.652349999999998</c:v>
                </c:pt>
                <c:pt idx="9">
                  <c:v>30.192950000000003</c:v>
                </c:pt>
                <c:pt idx="10">
                  <c:v>29.289400000000001</c:v>
                </c:pt>
                <c:pt idx="11">
                  <c:v>28.913249999999998</c:v>
                </c:pt>
                <c:pt idx="12">
                  <c:v>29.215250000000001</c:v>
                </c:pt>
                <c:pt idx="13">
                  <c:v>30.207500000000003</c:v>
                </c:pt>
                <c:pt idx="14">
                  <c:v>31.976999999999997</c:v>
                </c:pt>
                <c:pt idx="15">
                  <c:v>34.522350000000003</c:v>
                </c:pt>
                <c:pt idx="16">
                  <c:v>36.3446</c:v>
                </c:pt>
                <c:pt idx="17">
                  <c:v>37.332450000000001</c:v>
                </c:pt>
                <c:pt idx="18">
                  <c:v>37.184699999999999</c:v>
                </c:pt>
                <c:pt idx="19">
                  <c:v>35.443550000000002</c:v>
                </c:pt>
                <c:pt idx="20">
                  <c:v>32.435299999999998</c:v>
                </c:pt>
                <c:pt idx="21">
                  <c:v>30.008650000000003</c:v>
                </c:pt>
                <c:pt idx="22">
                  <c:v>28.68205</c:v>
                </c:pt>
                <c:pt idx="23">
                  <c:v>28.2684</c:v>
                </c:pt>
                <c:pt idx="24">
                  <c:v>28.694050000000001</c:v>
                </c:pt>
                <c:pt idx="25">
                  <c:v>29.589749999999999</c:v>
                </c:pt>
                <c:pt idx="26">
                  <c:v>30.03145</c:v>
                </c:pt>
                <c:pt idx="27">
                  <c:v>30.027000000000001</c:v>
                </c:pt>
                <c:pt idx="28">
                  <c:v>29.7682</c:v>
                </c:pt>
                <c:pt idx="29">
                  <c:v>29.478300000000001</c:v>
                </c:pt>
                <c:pt idx="30">
                  <c:v>29.105850000000004</c:v>
                </c:pt>
                <c:pt idx="31">
                  <c:v>28.925899999999999</c:v>
                </c:pt>
                <c:pt idx="32">
                  <c:v>29.065249999999999</c:v>
                </c:pt>
                <c:pt idx="33">
                  <c:v>29.3935</c:v>
                </c:pt>
                <c:pt idx="34">
                  <c:v>29.6342</c:v>
                </c:pt>
                <c:pt idx="35">
                  <c:v>29.686250000000001</c:v>
                </c:pt>
                <c:pt idx="36">
                  <c:v>29.5227</c:v>
                </c:pt>
                <c:pt idx="37">
                  <c:v>29.435299999999998</c:v>
                </c:pt>
                <c:pt idx="38">
                  <c:v>29.500349999999997</c:v>
                </c:pt>
                <c:pt idx="39">
                  <c:v>29.655000000000001</c:v>
                </c:pt>
                <c:pt idx="40">
                  <c:v>29.671399999999998</c:v>
                </c:pt>
                <c:pt idx="41">
                  <c:v>29.858599999999999</c:v>
                </c:pt>
                <c:pt idx="42">
                  <c:v>30.125399999999999</c:v>
                </c:pt>
                <c:pt idx="43">
                  <c:v>30.023000000000003</c:v>
                </c:pt>
                <c:pt idx="44">
                  <c:v>29.4984</c:v>
                </c:pt>
                <c:pt idx="45">
                  <c:v>28.874949999999998</c:v>
                </c:pt>
                <c:pt idx="46">
                  <c:v>28.2255</c:v>
                </c:pt>
                <c:pt idx="47">
                  <c:v>27.575749999999999</c:v>
                </c:pt>
                <c:pt idx="48">
                  <c:v>26.791350000000001</c:v>
                </c:pt>
                <c:pt idx="49">
                  <c:v>25.853850000000001</c:v>
                </c:pt>
                <c:pt idx="50">
                  <c:v>24.908681769049998</c:v>
                </c:pt>
                <c:pt idx="51">
                  <c:v>23.996422548699996</c:v>
                </c:pt>
                <c:pt idx="52">
                  <c:v>23.377672418900001</c:v>
                </c:pt>
                <c:pt idx="53">
                  <c:v>22.858331365799998</c:v>
                </c:pt>
                <c:pt idx="54">
                  <c:v>22.451763054499999</c:v>
                </c:pt>
                <c:pt idx="55">
                  <c:v>22.163705031749998</c:v>
                </c:pt>
                <c:pt idx="56">
                  <c:v>21.9516912074</c:v>
                </c:pt>
                <c:pt idx="57">
                  <c:v>21.630459260450003</c:v>
                </c:pt>
                <c:pt idx="58">
                  <c:v>20.790763695599999</c:v>
                </c:pt>
                <c:pt idx="59">
                  <c:v>19.877504567949998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81-4FF6-8524-CBFB427F311B}"/>
            </c:ext>
          </c:extLst>
        </c:ser>
        <c:ser>
          <c:idx val="2"/>
          <c:order val="2"/>
          <c:tx>
            <c:strRef>
              <c:f>'Гватемала-Колвер-Бриньоли'!$J$4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'Гватемала-Колвер-Бриньоли'!$J$5:$J$128</c:f>
              <c:numCache>
                <c:formatCode>0.0</c:formatCode>
                <c:ptCount val="124"/>
                <c:pt idx="0">
                  <c:v>13.284450000000003</c:v>
                </c:pt>
                <c:pt idx="1">
                  <c:v>12.548499999999997</c:v>
                </c:pt>
                <c:pt idx="2">
                  <c:v>11.818500000000004</c:v>
                </c:pt>
                <c:pt idx="3">
                  <c:v>10.991899999999998</c:v>
                </c:pt>
                <c:pt idx="4">
                  <c:v>10.128349999999998</c:v>
                </c:pt>
                <c:pt idx="5">
                  <c:v>9.3796999999999997</c:v>
                </c:pt>
                <c:pt idx="6">
                  <c:v>9.3673000000000002</c:v>
                </c:pt>
                <c:pt idx="7">
                  <c:v>10.089999999999996</c:v>
                </c:pt>
                <c:pt idx="8">
                  <c:v>11.217150000000004</c:v>
                </c:pt>
                <c:pt idx="9">
                  <c:v>12.509700000000002</c:v>
                </c:pt>
                <c:pt idx="10">
                  <c:v>14.476799999999997</c:v>
                </c:pt>
                <c:pt idx="11">
                  <c:v>15.393100000000004</c:v>
                </c:pt>
                <c:pt idx="12">
                  <c:v>15.096999999999998</c:v>
                </c:pt>
                <c:pt idx="13">
                  <c:v>13.676749999999991</c:v>
                </c:pt>
                <c:pt idx="14">
                  <c:v>11.034950000000002</c:v>
                </c:pt>
                <c:pt idx="15">
                  <c:v>7.0610999999999962</c:v>
                </c:pt>
                <c:pt idx="16">
                  <c:v>4.2867499999999978</c:v>
                </c:pt>
                <c:pt idx="17">
                  <c:v>2.952849999999998</c:v>
                </c:pt>
                <c:pt idx="18">
                  <c:v>3.2799499999999995</c:v>
                </c:pt>
                <c:pt idx="19">
                  <c:v>5.796599999999998</c:v>
                </c:pt>
                <c:pt idx="20">
                  <c:v>10.37585</c:v>
                </c:pt>
                <c:pt idx="21">
                  <c:v>14.104799999999997</c:v>
                </c:pt>
                <c:pt idx="22">
                  <c:v>16.415600000000001</c:v>
                </c:pt>
                <c:pt idx="23">
                  <c:v>17.486249999999998</c:v>
                </c:pt>
                <c:pt idx="24">
                  <c:v>17.453949999999995</c:v>
                </c:pt>
                <c:pt idx="25">
                  <c:v>16.693250000000003</c:v>
                </c:pt>
                <c:pt idx="26">
                  <c:v>16.365650000000002</c:v>
                </c:pt>
                <c:pt idx="27">
                  <c:v>16.298349999999999</c:v>
                </c:pt>
                <c:pt idx="28">
                  <c:v>16.2104</c:v>
                </c:pt>
                <c:pt idx="29">
                  <c:v>15.922599999999999</c:v>
                </c:pt>
                <c:pt idx="30">
                  <c:v>15.632750000000001</c:v>
                </c:pt>
                <c:pt idx="31">
                  <c:v>15.009950000000003</c:v>
                </c:pt>
                <c:pt idx="32">
                  <c:v>13.962150000000001</c:v>
                </c:pt>
                <c:pt idx="33">
                  <c:v>12.82095</c:v>
                </c:pt>
                <c:pt idx="34">
                  <c:v>12.089750000000002</c:v>
                </c:pt>
                <c:pt idx="35">
                  <c:v>11.790099999999995</c:v>
                </c:pt>
                <c:pt idx="36">
                  <c:v>11.869799999999998</c:v>
                </c:pt>
                <c:pt idx="37">
                  <c:v>11.945900000000002</c:v>
                </c:pt>
                <c:pt idx="38">
                  <c:v>11.991600000000005</c:v>
                </c:pt>
                <c:pt idx="39">
                  <c:v>12.05395</c:v>
                </c:pt>
                <c:pt idx="40">
                  <c:v>12.325900000000004</c:v>
                </c:pt>
                <c:pt idx="41">
                  <c:v>12.41235</c:v>
                </c:pt>
                <c:pt idx="42">
                  <c:v>12.6175</c:v>
                </c:pt>
                <c:pt idx="43">
                  <c:v>13.412950000000002</c:v>
                </c:pt>
                <c:pt idx="44">
                  <c:v>14.773500000000002</c:v>
                </c:pt>
                <c:pt idx="45">
                  <c:v>16.502300000000005</c:v>
                </c:pt>
                <c:pt idx="46">
                  <c:v>18.300750000000004</c:v>
                </c:pt>
                <c:pt idx="47">
                  <c:v>20.101500000000001</c:v>
                </c:pt>
                <c:pt idx="48">
                  <c:v>21.788649999999997</c:v>
                </c:pt>
                <c:pt idx="49">
                  <c:v>23.317900000000002</c:v>
                </c:pt>
                <c:pt idx="50">
                  <c:v>24.8199090329</c:v>
                </c:pt>
                <c:pt idx="51">
                  <c:v>26.103349956300008</c:v>
                </c:pt>
                <c:pt idx="52">
                  <c:v>26.938218158650006</c:v>
                </c:pt>
                <c:pt idx="53">
                  <c:v>27.651550086599997</c:v>
                </c:pt>
                <c:pt idx="54">
                  <c:v>28.154945791999999</c:v>
                </c:pt>
                <c:pt idx="55">
                  <c:v>28.496113140250003</c:v>
                </c:pt>
                <c:pt idx="56">
                  <c:v>28.641199508800003</c:v>
                </c:pt>
                <c:pt idx="57">
                  <c:v>28.818649581349995</c:v>
                </c:pt>
                <c:pt idx="58">
                  <c:v>29.099836063800005</c:v>
                </c:pt>
                <c:pt idx="59">
                  <c:v>29.374022553250001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81-4FF6-8524-CBFB427F3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516895"/>
        <c:axId val="1033515455"/>
      </c:scatterChart>
      <c:valAx>
        <c:axId val="1033516895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5455"/>
        <c:crosses val="autoZero"/>
        <c:crossBetween val="midCat"/>
        <c:majorUnit val="10"/>
      </c:valAx>
      <c:valAx>
        <c:axId val="103351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6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'Гондурас-Бриньоли'!$B$3:$B$77</c:f>
              <c:numCache>
                <c:formatCode>0.00</c:formatCode>
                <c:ptCount val="75"/>
                <c:pt idx="0">
                  <c:v>40.380000000000003</c:v>
                </c:pt>
                <c:pt idx="1">
                  <c:v>42.48</c:v>
                </c:pt>
                <c:pt idx="2">
                  <c:v>42.12</c:v>
                </c:pt>
                <c:pt idx="3">
                  <c:v>42.69</c:v>
                </c:pt>
                <c:pt idx="4">
                  <c:v>43.22</c:v>
                </c:pt>
                <c:pt idx="5">
                  <c:v>38.75</c:v>
                </c:pt>
                <c:pt idx="6">
                  <c:v>35.57</c:v>
                </c:pt>
                <c:pt idx="7">
                  <c:v>39.72</c:v>
                </c:pt>
                <c:pt idx="8">
                  <c:v>43.35</c:v>
                </c:pt>
                <c:pt idx="9">
                  <c:v>30.99</c:v>
                </c:pt>
                <c:pt idx="10">
                  <c:v>42.5</c:v>
                </c:pt>
                <c:pt idx="11">
                  <c:v>42.59</c:v>
                </c:pt>
                <c:pt idx="12">
                  <c:v>42.81</c:v>
                </c:pt>
                <c:pt idx="13">
                  <c:v>45.38</c:v>
                </c:pt>
                <c:pt idx="14">
                  <c:v>45.58</c:v>
                </c:pt>
                <c:pt idx="15">
                  <c:v>45.59</c:v>
                </c:pt>
                <c:pt idx="16">
                  <c:v>47.37</c:v>
                </c:pt>
                <c:pt idx="17">
                  <c:v>47.62</c:v>
                </c:pt>
                <c:pt idx="18">
                  <c:v>46.65</c:v>
                </c:pt>
                <c:pt idx="19">
                  <c:v>46.74</c:v>
                </c:pt>
                <c:pt idx="20">
                  <c:v>50.19</c:v>
                </c:pt>
                <c:pt idx="21">
                  <c:v>50.26</c:v>
                </c:pt>
                <c:pt idx="22">
                  <c:v>47.65</c:v>
                </c:pt>
                <c:pt idx="23">
                  <c:v>45.28</c:v>
                </c:pt>
                <c:pt idx="24">
                  <c:v>45.15</c:v>
                </c:pt>
                <c:pt idx="25">
                  <c:v>45.62</c:v>
                </c:pt>
                <c:pt idx="26">
                  <c:v>46.93</c:v>
                </c:pt>
                <c:pt idx="27">
                  <c:v>52.21</c:v>
                </c:pt>
                <c:pt idx="28">
                  <c:v>53.19</c:v>
                </c:pt>
                <c:pt idx="29">
                  <c:v>53.14</c:v>
                </c:pt>
                <c:pt idx="30">
                  <c:v>48.59</c:v>
                </c:pt>
                <c:pt idx="31">
                  <c:v>49.05</c:v>
                </c:pt>
                <c:pt idx="32">
                  <c:v>48.39</c:v>
                </c:pt>
                <c:pt idx="33">
                  <c:v>47.75</c:v>
                </c:pt>
                <c:pt idx="34">
                  <c:v>48.3</c:v>
                </c:pt>
                <c:pt idx="35">
                  <c:v>48.7</c:v>
                </c:pt>
                <c:pt idx="36">
                  <c:v>50.82</c:v>
                </c:pt>
                <c:pt idx="37">
                  <c:v>52.35</c:v>
                </c:pt>
                <c:pt idx="38">
                  <c:v>53.32</c:v>
                </c:pt>
                <c:pt idx="39">
                  <c:v>54.02</c:v>
                </c:pt>
                <c:pt idx="40">
                  <c:v>53</c:v>
                </c:pt>
                <c:pt idx="41">
                  <c:v>54.46</c:v>
                </c:pt>
                <c:pt idx="42">
                  <c:v>52.69</c:v>
                </c:pt>
                <c:pt idx="43">
                  <c:v>55.22</c:v>
                </c:pt>
                <c:pt idx="44">
                  <c:v>54.92</c:v>
                </c:pt>
                <c:pt idx="45">
                  <c:v>54.58</c:v>
                </c:pt>
                <c:pt idx="46">
                  <c:v>51.61</c:v>
                </c:pt>
                <c:pt idx="47">
                  <c:v>54.62</c:v>
                </c:pt>
                <c:pt idx="48">
                  <c:v>54.37</c:v>
                </c:pt>
                <c:pt idx="49">
                  <c:v>52.86</c:v>
                </c:pt>
                <c:pt idx="50">
                  <c:v>50.61</c:v>
                </c:pt>
                <c:pt idx="51">
                  <c:v>51.21</c:v>
                </c:pt>
                <c:pt idx="52">
                  <c:v>53.17</c:v>
                </c:pt>
                <c:pt idx="53">
                  <c:v>52.19</c:v>
                </c:pt>
                <c:pt idx="54">
                  <c:v>54.16</c:v>
                </c:pt>
                <c:pt idx="55">
                  <c:v>51.86</c:v>
                </c:pt>
                <c:pt idx="56">
                  <c:v>50.56</c:v>
                </c:pt>
                <c:pt idx="57">
                  <c:v>50.31</c:v>
                </c:pt>
                <c:pt idx="58">
                  <c:v>51.11</c:v>
                </c:pt>
                <c:pt idx="59">
                  <c:v>50.08</c:v>
                </c:pt>
                <c:pt idx="60">
                  <c:v>47.75</c:v>
                </c:pt>
                <c:pt idx="61">
                  <c:v>50.8</c:v>
                </c:pt>
                <c:pt idx="62">
                  <c:v>51.15</c:v>
                </c:pt>
                <c:pt idx="63">
                  <c:v>49.05</c:v>
                </c:pt>
                <c:pt idx="64">
                  <c:v>49.41</c:v>
                </c:pt>
                <c:pt idx="65">
                  <c:v>43.91</c:v>
                </c:pt>
                <c:pt idx="66">
                  <c:v>45.45</c:v>
                </c:pt>
                <c:pt idx="67">
                  <c:v>46.3</c:v>
                </c:pt>
                <c:pt idx="68">
                  <c:v>44.76</c:v>
                </c:pt>
                <c:pt idx="69">
                  <c:v>46.79</c:v>
                </c:pt>
                <c:pt idx="70">
                  <c:v>44.7</c:v>
                </c:pt>
                <c:pt idx="71">
                  <c:v>44.66</c:v>
                </c:pt>
                <c:pt idx="72">
                  <c:v>43.36</c:v>
                </c:pt>
                <c:pt idx="73">
                  <c:v>41.13</c:v>
                </c:pt>
                <c:pt idx="74">
                  <c:v>40.31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C-424C-9925-E65A6E00E4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'Гондурас-Бриньоли'!$C$3:$C$77</c:f>
              <c:numCache>
                <c:formatCode>0.00</c:formatCode>
                <c:ptCount val="75"/>
                <c:pt idx="0">
                  <c:v>25.73</c:v>
                </c:pt>
                <c:pt idx="1">
                  <c:v>26.58</c:v>
                </c:pt>
                <c:pt idx="2">
                  <c:v>24.21</c:v>
                </c:pt>
                <c:pt idx="3">
                  <c:v>24.66</c:v>
                </c:pt>
                <c:pt idx="4">
                  <c:v>24.19</c:v>
                </c:pt>
                <c:pt idx="5">
                  <c:v>33.97</c:v>
                </c:pt>
                <c:pt idx="6">
                  <c:v>35.369999999999997</c:v>
                </c:pt>
                <c:pt idx="7">
                  <c:v>34.82</c:v>
                </c:pt>
                <c:pt idx="8">
                  <c:v>32.58</c:v>
                </c:pt>
                <c:pt idx="9">
                  <c:v>26.35</c:v>
                </c:pt>
                <c:pt idx="10">
                  <c:v>25.09</c:v>
                </c:pt>
                <c:pt idx="11">
                  <c:v>27.24</c:v>
                </c:pt>
                <c:pt idx="12">
                  <c:v>27.52</c:v>
                </c:pt>
                <c:pt idx="13">
                  <c:v>27.7</c:v>
                </c:pt>
                <c:pt idx="14">
                  <c:v>27.7</c:v>
                </c:pt>
                <c:pt idx="15">
                  <c:v>29.31</c:v>
                </c:pt>
                <c:pt idx="16">
                  <c:v>32.31</c:v>
                </c:pt>
                <c:pt idx="17">
                  <c:v>32.92</c:v>
                </c:pt>
                <c:pt idx="18">
                  <c:v>26.31</c:v>
                </c:pt>
                <c:pt idx="19">
                  <c:v>31.18</c:v>
                </c:pt>
                <c:pt idx="20">
                  <c:v>31.8</c:v>
                </c:pt>
                <c:pt idx="21">
                  <c:v>27.95</c:v>
                </c:pt>
                <c:pt idx="22">
                  <c:v>26.51</c:v>
                </c:pt>
                <c:pt idx="23">
                  <c:v>25.7</c:v>
                </c:pt>
                <c:pt idx="24">
                  <c:v>27.61</c:v>
                </c:pt>
                <c:pt idx="25">
                  <c:v>23.44</c:v>
                </c:pt>
                <c:pt idx="26">
                  <c:v>31.12</c:v>
                </c:pt>
                <c:pt idx="27">
                  <c:v>35.57</c:v>
                </c:pt>
                <c:pt idx="28">
                  <c:v>31.41</c:v>
                </c:pt>
                <c:pt idx="29">
                  <c:v>29.04</c:v>
                </c:pt>
                <c:pt idx="30">
                  <c:v>29.84</c:v>
                </c:pt>
                <c:pt idx="31">
                  <c:v>31.32</c:v>
                </c:pt>
                <c:pt idx="32">
                  <c:v>31.21</c:v>
                </c:pt>
                <c:pt idx="33">
                  <c:v>38.07</c:v>
                </c:pt>
                <c:pt idx="34">
                  <c:v>32.92</c:v>
                </c:pt>
                <c:pt idx="35">
                  <c:v>32.53</c:v>
                </c:pt>
                <c:pt idx="36">
                  <c:v>32.590000000000003</c:v>
                </c:pt>
                <c:pt idx="37">
                  <c:v>25.98</c:v>
                </c:pt>
                <c:pt idx="38">
                  <c:v>29.38</c:v>
                </c:pt>
                <c:pt idx="39">
                  <c:v>28.31</c:v>
                </c:pt>
                <c:pt idx="40">
                  <c:v>25.58</c:v>
                </c:pt>
                <c:pt idx="41">
                  <c:v>25.65</c:v>
                </c:pt>
                <c:pt idx="42">
                  <c:v>21.4</c:v>
                </c:pt>
                <c:pt idx="43">
                  <c:v>22.58</c:v>
                </c:pt>
                <c:pt idx="44">
                  <c:v>21.61</c:v>
                </c:pt>
                <c:pt idx="45">
                  <c:v>21.97</c:v>
                </c:pt>
                <c:pt idx="46">
                  <c:v>20.43</c:v>
                </c:pt>
                <c:pt idx="47">
                  <c:v>20.98</c:v>
                </c:pt>
                <c:pt idx="48">
                  <c:v>22.31</c:v>
                </c:pt>
                <c:pt idx="49">
                  <c:v>18.98</c:v>
                </c:pt>
                <c:pt idx="50">
                  <c:v>19.12</c:v>
                </c:pt>
                <c:pt idx="51">
                  <c:v>18.559999999999999</c:v>
                </c:pt>
                <c:pt idx="52">
                  <c:v>18.559999999999999</c:v>
                </c:pt>
                <c:pt idx="53">
                  <c:v>18.75</c:v>
                </c:pt>
                <c:pt idx="54">
                  <c:v>17.649999999999999</c:v>
                </c:pt>
                <c:pt idx="55">
                  <c:v>16.309999999999999</c:v>
                </c:pt>
                <c:pt idx="56">
                  <c:v>16.48</c:v>
                </c:pt>
                <c:pt idx="57">
                  <c:v>15.37</c:v>
                </c:pt>
                <c:pt idx="58">
                  <c:v>15.63</c:v>
                </c:pt>
                <c:pt idx="59">
                  <c:v>16.55</c:v>
                </c:pt>
                <c:pt idx="60">
                  <c:v>13.76</c:v>
                </c:pt>
                <c:pt idx="61">
                  <c:v>13.43</c:v>
                </c:pt>
                <c:pt idx="62">
                  <c:v>13.72</c:v>
                </c:pt>
                <c:pt idx="63">
                  <c:v>12.89</c:v>
                </c:pt>
                <c:pt idx="64">
                  <c:v>11.5</c:v>
                </c:pt>
                <c:pt idx="65">
                  <c:v>12.3</c:v>
                </c:pt>
                <c:pt idx="66">
                  <c:v>11.25</c:v>
                </c:pt>
                <c:pt idx="67">
                  <c:v>11.12</c:v>
                </c:pt>
                <c:pt idx="68">
                  <c:v>10.49</c:v>
                </c:pt>
                <c:pt idx="69">
                  <c:v>10.38</c:v>
                </c:pt>
                <c:pt idx="70">
                  <c:v>9.2899999999999991</c:v>
                </c:pt>
                <c:pt idx="71">
                  <c:v>8.98</c:v>
                </c:pt>
                <c:pt idx="72">
                  <c:v>8.77</c:v>
                </c:pt>
                <c:pt idx="73">
                  <c:v>8.86</c:v>
                </c:pt>
                <c:pt idx="74">
                  <c:v>8.4600000000000009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C-424C-9925-E65A6E00E47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'Гондурас-Бриньоли'!$D$3:$D$77</c:f>
              <c:numCache>
                <c:formatCode>0.00</c:formatCode>
                <c:ptCount val="75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C-424C-9925-E65A6E00E47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'Гондурас-Бриньоли'!$E$3:$E$77</c:f>
              <c:numCache>
                <c:formatCode>0.00</c:formatCode>
                <c:ptCount val="75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BC-424C-9925-E65A6E00E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6063"/>
        <c:axId val="593547023"/>
      </c:lineChart>
      <c:catAx>
        <c:axId val="59354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023"/>
        <c:crosses val="autoZero"/>
        <c:auto val="1"/>
        <c:lblAlgn val="ctr"/>
        <c:lblOffset val="100"/>
        <c:noMultiLvlLbl val="0"/>
      </c:catAx>
      <c:valAx>
        <c:axId val="59354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'Гондурас-Бриньоли'!$D$2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'Гондурас-Бриньоли'!$D$3:$D$116</c:f>
              <c:numCache>
                <c:formatCode>0.00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58-4B86-B925-CAF9A77B9BD0}"/>
            </c:ext>
          </c:extLst>
        </c:ser>
        <c:ser>
          <c:idx val="1"/>
          <c:order val="1"/>
          <c:tx>
            <c:strRef>
              <c:f>'Гондурас-Бриньоли'!$E$2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'Гондурас-Бриньоли'!$E$3:$E$116</c:f>
              <c:numCache>
                <c:formatCode>0.00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58-4B86-B925-CAF9A77B9BD0}"/>
            </c:ext>
          </c:extLst>
        </c:ser>
        <c:ser>
          <c:idx val="2"/>
          <c:order val="2"/>
          <c:tx>
            <c:strRef>
              <c:f>'Гондурас-Бриньоли'!$F$2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'Гондурас-Бриньоли'!$F$3:$F$116</c:f>
              <c:numCache>
                <c:formatCode>0.00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58-4B86-B925-CAF9A77B9BD0}"/>
            </c:ext>
          </c:extLst>
        </c:ser>
        <c:ser>
          <c:idx val="3"/>
          <c:order val="3"/>
          <c:tx>
            <c:strRef>
              <c:f>'Гондурас-Бриньоли'!$G$2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'Гондурас-Бриньоли'!$G$3:$G$116</c:f>
              <c:numCache>
                <c:formatCode>0.00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58-4B86-B925-CAF9A77B9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3455"/>
        <c:axId val="1033501535"/>
      </c:lineChart>
      <c:catAx>
        <c:axId val="103350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1535"/>
        <c:crosses val="autoZero"/>
        <c:auto val="1"/>
        <c:lblAlgn val="ctr"/>
        <c:lblOffset val="100"/>
        <c:noMultiLvlLbl val="0"/>
      </c:catAx>
      <c:valAx>
        <c:axId val="103350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'Гондурас-Бриньоли'!$K$3:$K$116</c:f>
              <c:numCache>
                <c:formatCode>0.0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53.628818294700004</c:v>
                </c:pt>
                <c:pt idx="41">
                  <c:v>53.684300285399999</c:v>
                </c:pt>
                <c:pt idx="42">
                  <c:v>53.624945951400001</c:v>
                </c:pt>
                <c:pt idx="43">
                  <c:v>53.5372917304</c:v>
                </c:pt>
                <c:pt idx="44">
                  <c:v>53.243837483500002</c:v>
                </c:pt>
                <c:pt idx="45">
                  <c:v>52.739817041999999</c:v>
                </c:pt>
                <c:pt idx="46">
                  <c:v>52.125889983200004</c:v>
                </c:pt>
                <c:pt idx="47">
                  <c:v>51.561726511000003</c:v>
                </c:pt>
                <c:pt idx="48">
                  <c:v>50.918072209199998</c:v>
                </c:pt>
                <c:pt idx="49">
                  <c:v>50.1508270219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75-4784-9DFD-D096959CE547}"/>
            </c:ext>
          </c:extLst>
        </c:ser>
        <c:ser>
          <c:idx val="1"/>
          <c:order val="1"/>
          <c:tx>
            <c:strRef>
              <c:f>'Гондурас-Бриньоли'!$L$2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'Гондурас-Бриньоли'!$L$3:$L$116</c:f>
              <c:numCache>
                <c:formatCode>0.0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25.869727289700002</c:v>
                </c:pt>
                <c:pt idx="41">
                  <c:v>24.656954446999997</c:v>
                </c:pt>
                <c:pt idx="42">
                  <c:v>23.666836013700003</c:v>
                </c:pt>
                <c:pt idx="43">
                  <c:v>23.010899434799995</c:v>
                </c:pt>
                <c:pt idx="44">
                  <c:v>22.551708383999998</c:v>
                </c:pt>
                <c:pt idx="45">
                  <c:v>22.127909663000001</c:v>
                </c:pt>
                <c:pt idx="46">
                  <c:v>21.678400321600002</c:v>
                </c:pt>
                <c:pt idx="47">
                  <c:v>21.178145576400002</c:v>
                </c:pt>
                <c:pt idx="48">
                  <c:v>20.582327290400002</c:v>
                </c:pt>
                <c:pt idx="49">
                  <c:v>19.812599987399999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75-4784-9DFD-D096959CE547}"/>
            </c:ext>
          </c:extLst>
        </c:ser>
        <c:ser>
          <c:idx val="2"/>
          <c:order val="2"/>
          <c:tx>
            <c:strRef>
              <c:f>'Гондурас-Бриньоли'!$M$2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'Гондурас-Бриньоли'!$M$3:$M$116</c:f>
              <c:numCache>
                <c:formatCode>0.0</c:formatCode>
                <c:ptCount val="114"/>
                <c:pt idx="0">
                  <c:v>16.421600000000002</c:v>
                </c:pt>
                <c:pt idx="1">
                  <c:v>16.6587</c:v>
                </c:pt>
                <c:pt idx="2">
                  <c:v>16.4116</c:v>
                </c:pt>
                <c:pt idx="3">
                  <c:v>15.120200000000001</c:v>
                </c:pt>
                <c:pt idx="4">
                  <c:v>12.520100000000003</c:v>
                </c:pt>
                <c:pt idx="5">
                  <c:v>9.0311999999999983</c:v>
                </c:pt>
                <c:pt idx="6">
                  <c:v>6.6584999999999965</c:v>
                </c:pt>
                <c:pt idx="7">
                  <c:v>6.4211999999999989</c:v>
                </c:pt>
                <c:pt idx="8">
                  <c:v>7.6196000000000019</c:v>
                </c:pt>
                <c:pt idx="9">
                  <c:v>9.4024999999999963</c:v>
                </c:pt>
                <c:pt idx="10">
                  <c:v>12.182500000000005</c:v>
                </c:pt>
                <c:pt idx="11">
                  <c:v>14.401800000000001</c:v>
                </c:pt>
                <c:pt idx="12">
                  <c:v>15.874599999999997</c:v>
                </c:pt>
                <c:pt idx="13">
                  <c:v>16.725800000000003</c:v>
                </c:pt>
                <c:pt idx="14">
                  <c:v>16.912600000000001</c:v>
                </c:pt>
                <c:pt idx="15">
                  <c:v>16.696999999999996</c:v>
                </c:pt>
                <c:pt idx="16">
                  <c:v>16.544900000000002</c:v>
                </c:pt>
                <c:pt idx="17">
                  <c:v>16.753200000000003</c:v>
                </c:pt>
                <c:pt idx="18">
                  <c:v>17.389400000000002</c:v>
                </c:pt>
                <c:pt idx="19">
                  <c:v>18.1524</c:v>
                </c:pt>
                <c:pt idx="20">
                  <c:v>19.198</c:v>
                </c:pt>
                <c:pt idx="21">
                  <c:v>19.982000000000003</c:v>
                </c:pt>
                <c:pt idx="22">
                  <c:v>20.021800000000002</c:v>
                </c:pt>
                <c:pt idx="23">
                  <c:v>19.561499999999999</c:v>
                </c:pt>
                <c:pt idx="24">
                  <c:v>19.097299999999997</c:v>
                </c:pt>
                <c:pt idx="25">
                  <c:v>18.963800000000003</c:v>
                </c:pt>
                <c:pt idx="26">
                  <c:v>19.0351</c:v>
                </c:pt>
                <c:pt idx="27">
                  <c:v>19.6525</c:v>
                </c:pt>
                <c:pt idx="28">
                  <c:v>20.310300000000002</c:v>
                </c:pt>
                <c:pt idx="29">
                  <c:v>20.160799999999998</c:v>
                </c:pt>
                <c:pt idx="30">
                  <c:v>18.899300000000004</c:v>
                </c:pt>
                <c:pt idx="31">
                  <c:v>17.258599999999994</c:v>
                </c:pt>
                <c:pt idx="32">
                  <c:v>15.712699999999998</c:v>
                </c:pt>
                <c:pt idx="33">
                  <c:v>14.793900000000001</c:v>
                </c:pt>
                <c:pt idx="34">
                  <c:v>15.302399999999999</c:v>
                </c:pt>
                <c:pt idx="35">
                  <c:v>16.944199999999995</c:v>
                </c:pt>
                <c:pt idx="36">
                  <c:v>19.4053</c:v>
                </c:pt>
                <c:pt idx="37">
                  <c:v>22.125699999999995</c:v>
                </c:pt>
                <c:pt idx="38">
                  <c:v>24.340900000000001</c:v>
                </c:pt>
                <c:pt idx="39">
                  <c:v>26.2042</c:v>
                </c:pt>
                <c:pt idx="40">
                  <c:v>27.759091005000002</c:v>
                </c:pt>
                <c:pt idx="41">
                  <c:v>29.027345838400002</c:v>
                </c:pt>
                <c:pt idx="42">
                  <c:v>29.958109937699998</c:v>
                </c:pt>
                <c:pt idx="43">
                  <c:v>30.526392295600004</c:v>
                </c:pt>
                <c:pt idx="44">
                  <c:v>30.692129099500004</c:v>
                </c:pt>
                <c:pt idx="45">
                  <c:v>30.611907378999998</c:v>
                </c:pt>
                <c:pt idx="46">
                  <c:v>30.447489661600002</c:v>
                </c:pt>
                <c:pt idx="47">
                  <c:v>30.383580934600001</c:v>
                </c:pt>
                <c:pt idx="48">
                  <c:v>30.335744918799996</c:v>
                </c:pt>
                <c:pt idx="49">
                  <c:v>30.338227034500001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A75-4784-9DFD-D096959CE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48639"/>
        <c:axId val="863346239"/>
      </c:scatterChart>
      <c:valAx>
        <c:axId val="863348639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46239"/>
        <c:crosses val="autoZero"/>
        <c:crossBetween val="midCat"/>
        <c:majorUnit val="10"/>
      </c:valAx>
      <c:valAx>
        <c:axId val="86334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48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(среднее Бриньоли 2015 и Колвера + </a:t>
            </a:r>
            <a:r>
              <a:rPr lang="en-US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'Гондурас-Колвер-Бриньоли'!$H$5:$H$118</c:f>
              <c:numCache>
                <c:formatCode>0.0</c:formatCode>
                <c:ptCount val="114"/>
                <c:pt idx="0">
                  <c:v>46.910200000000003</c:v>
                </c:pt>
                <c:pt idx="1">
                  <c:v>47.117550000000001</c:v>
                </c:pt>
                <c:pt idx="2">
                  <c:v>47.099150000000002</c:v>
                </c:pt>
                <c:pt idx="3">
                  <c:v>46.769300000000001</c:v>
                </c:pt>
                <c:pt idx="4">
                  <c:v>46.067</c:v>
                </c:pt>
                <c:pt idx="5">
                  <c:v>44.914550000000006</c:v>
                </c:pt>
                <c:pt idx="6">
                  <c:v>44.214449999999999</c:v>
                </c:pt>
                <c:pt idx="7">
                  <c:v>44.068399999999997</c:v>
                </c:pt>
                <c:pt idx="8">
                  <c:v>44.197400000000002</c:v>
                </c:pt>
                <c:pt idx="9">
                  <c:v>44.483249999999998</c:v>
                </c:pt>
                <c:pt idx="10">
                  <c:v>45.762450000000001</c:v>
                </c:pt>
                <c:pt idx="11">
                  <c:v>46.922650000000004</c:v>
                </c:pt>
                <c:pt idx="12">
                  <c:v>47.930900000000001</c:v>
                </c:pt>
                <c:pt idx="13">
                  <c:v>48.745699999999999</c:v>
                </c:pt>
                <c:pt idx="14">
                  <c:v>49.282350000000001</c:v>
                </c:pt>
                <c:pt idx="15">
                  <c:v>49.563850000000002</c:v>
                </c:pt>
                <c:pt idx="16">
                  <c:v>49.774900000000002</c:v>
                </c:pt>
                <c:pt idx="17">
                  <c:v>49.845300000000002</c:v>
                </c:pt>
                <c:pt idx="18">
                  <c:v>49.824100000000001</c:v>
                </c:pt>
                <c:pt idx="19">
                  <c:v>49.815899999999999</c:v>
                </c:pt>
                <c:pt idx="20">
                  <c:v>49.700100000000006</c:v>
                </c:pt>
                <c:pt idx="21">
                  <c:v>49.372300000000003</c:v>
                </c:pt>
                <c:pt idx="22">
                  <c:v>48.763050000000007</c:v>
                </c:pt>
                <c:pt idx="23">
                  <c:v>48.186750000000004</c:v>
                </c:pt>
                <c:pt idx="24">
                  <c:v>47.990700000000004</c:v>
                </c:pt>
                <c:pt idx="25">
                  <c:v>48.310050000000004</c:v>
                </c:pt>
                <c:pt idx="26">
                  <c:v>49.10595</c:v>
                </c:pt>
                <c:pt idx="27">
                  <c:v>50.109049999999996</c:v>
                </c:pt>
                <c:pt idx="28">
                  <c:v>50.799850000000006</c:v>
                </c:pt>
                <c:pt idx="29">
                  <c:v>50.977550000000001</c:v>
                </c:pt>
                <c:pt idx="30">
                  <c:v>50.819500000000005</c:v>
                </c:pt>
                <c:pt idx="31">
                  <c:v>50.536549999999998</c:v>
                </c:pt>
                <c:pt idx="32">
                  <c:v>50.33</c:v>
                </c:pt>
                <c:pt idx="33">
                  <c:v>50.290649999999999</c:v>
                </c:pt>
                <c:pt idx="34">
                  <c:v>50.490049999999997</c:v>
                </c:pt>
                <c:pt idx="35">
                  <c:v>50.852000000000004</c:v>
                </c:pt>
                <c:pt idx="36">
                  <c:v>51.486163360000006</c:v>
                </c:pt>
                <c:pt idx="37">
                  <c:v>52.114239519999998</c:v>
                </c:pt>
                <c:pt idx="38">
                  <c:v>52.628510480000003</c:v>
                </c:pt>
                <c:pt idx="39">
                  <c:v>53.029386639999998</c:v>
                </c:pt>
                <c:pt idx="40">
                  <c:v>53.368909147350003</c:v>
                </c:pt>
                <c:pt idx="41">
                  <c:v>53.344043622699999</c:v>
                </c:pt>
                <c:pt idx="42">
                  <c:v>53.249336335700001</c:v>
                </c:pt>
                <c:pt idx="43">
                  <c:v>53.073488005200005</c:v>
                </c:pt>
                <c:pt idx="44">
                  <c:v>52.779758261750004</c:v>
                </c:pt>
                <c:pt idx="45">
                  <c:v>52.322158520999999</c:v>
                </c:pt>
                <c:pt idx="46">
                  <c:v>51.759605471600004</c:v>
                </c:pt>
                <c:pt idx="47">
                  <c:v>51.230521115499997</c:v>
                </c:pt>
                <c:pt idx="48">
                  <c:v>50.676672744599998</c:v>
                </c:pt>
                <c:pt idx="49">
                  <c:v>50.028020030950003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FE-4FC0-9A29-0F3D78A62138}"/>
            </c:ext>
          </c:extLst>
        </c:ser>
        <c:ser>
          <c:idx val="1"/>
          <c:order val="1"/>
          <c:tx>
            <c:strRef>
              <c:f>'Гондурас-Колвер-Бриньоли'!$I$4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'Гондурас-Колвер-Бриньоли'!$I$5:$I$118</c:f>
              <c:numCache>
                <c:formatCode>0.0</c:formatCode>
                <c:ptCount val="114"/>
                <c:pt idx="0">
                  <c:v>28.381900000000002</c:v>
                </c:pt>
                <c:pt idx="1">
                  <c:v>28.648200000000003</c:v>
                </c:pt>
                <c:pt idx="2">
                  <c:v>29.087350000000001</c:v>
                </c:pt>
                <c:pt idx="3">
                  <c:v>29.9407</c:v>
                </c:pt>
                <c:pt idx="4">
                  <c:v>31.253450000000001</c:v>
                </c:pt>
                <c:pt idx="5">
                  <c:v>33.09395</c:v>
                </c:pt>
                <c:pt idx="6">
                  <c:v>34.078200000000002</c:v>
                </c:pt>
                <c:pt idx="7">
                  <c:v>34.141300000000001</c:v>
                </c:pt>
                <c:pt idx="8">
                  <c:v>33.314599999999999</c:v>
                </c:pt>
                <c:pt idx="9">
                  <c:v>31.952500000000001</c:v>
                </c:pt>
                <c:pt idx="10">
                  <c:v>30.3047</c:v>
                </c:pt>
                <c:pt idx="11">
                  <c:v>29.478749999999998</c:v>
                </c:pt>
                <c:pt idx="12">
                  <c:v>29.130099999999999</c:v>
                </c:pt>
                <c:pt idx="13">
                  <c:v>29.194299999999998</c:v>
                </c:pt>
                <c:pt idx="14">
                  <c:v>29.58605</c:v>
                </c:pt>
                <c:pt idx="15">
                  <c:v>30.376850000000001</c:v>
                </c:pt>
                <c:pt idx="16">
                  <c:v>30.86345</c:v>
                </c:pt>
                <c:pt idx="17">
                  <c:v>31.003700000000002</c:v>
                </c:pt>
                <c:pt idx="18">
                  <c:v>30.792899999999999</c:v>
                </c:pt>
                <c:pt idx="19">
                  <c:v>30.488199999999999</c:v>
                </c:pt>
                <c:pt idx="20">
                  <c:v>29.8706</c:v>
                </c:pt>
                <c:pt idx="21">
                  <c:v>29.191800000000001</c:v>
                </c:pt>
                <c:pt idx="22">
                  <c:v>28.601150000000004</c:v>
                </c:pt>
                <c:pt idx="23">
                  <c:v>28.293500000000002</c:v>
                </c:pt>
                <c:pt idx="24">
                  <c:v>28.367550000000001</c:v>
                </c:pt>
                <c:pt idx="25">
                  <c:v>28.783650000000002</c:v>
                </c:pt>
                <c:pt idx="26">
                  <c:v>29.598400000000002</c:v>
                </c:pt>
                <c:pt idx="27">
                  <c:v>30.363799999999998</c:v>
                </c:pt>
                <c:pt idx="28">
                  <c:v>30.814700000000002</c:v>
                </c:pt>
                <c:pt idx="29">
                  <c:v>31.164650000000002</c:v>
                </c:pt>
                <c:pt idx="30">
                  <c:v>31.844850000000001</c:v>
                </c:pt>
                <c:pt idx="31">
                  <c:v>32.336750000000002</c:v>
                </c:pt>
                <c:pt idx="32">
                  <c:v>32.698650000000001</c:v>
                </c:pt>
                <c:pt idx="33">
                  <c:v>32.746200000000002</c:v>
                </c:pt>
                <c:pt idx="34">
                  <c:v>32.164850000000001</c:v>
                </c:pt>
                <c:pt idx="35">
                  <c:v>30.946900000000003</c:v>
                </c:pt>
                <c:pt idx="36">
                  <c:v>29.73278664</c:v>
                </c:pt>
                <c:pt idx="37">
                  <c:v>28.51371048</c:v>
                </c:pt>
                <c:pt idx="38">
                  <c:v>27.511739519999999</c:v>
                </c:pt>
                <c:pt idx="39">
                  <c:v>26.52451336</c:v>
                </c:pt>
                <c:pt idx="40">
                  <c:v>25.480363644850001</c:v>
                </c:pt>
                <c:pt idx="41">
                  <c:v>24.576583743500002</c:v>
                </c:pt>
                <c:pt idx="42">
                  <c:v>23.846554646850002</c:v>
                </c:pt>
                <c:pt idx="43">
                  <c:v>23.250607577399997</c:v>
                </c:pt>
                <c:pt idx="44">
                  <c:v>22.768014672</c:v>
                </c:pt>
                <c:pt idx="45">
                  <c:v>22.261704831499998</c:v>
                </c:pt>
                <c:pt idx="46">
                  <c:v>21.7425396808</c:v>
                </c:pt>
                <c:pt idx="47">
                  <c:v>21.189414928200001</c:v>
                </c:pt>
                <c:pt idx="48">
                  <c:v>20.573527005199999</c:v>
                </c:pt>
                <c:pt idx="49">
                  <c:v>19.803693473700001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FE-4FC0-9A29-0F3D78A62138}"/>
            </c:ext>
          </c:extLst>
        </c:ser>
        <c:ser>
          <c:idx val="2"/>
          <c:order val="2"/>
          <c:tx>
            <c:strRef>
              <c:f>'Гондурас-Колвер-Бриньоли'!$J$4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'Гондурас-Колвер-Бриньоли'!$J$5:$J$118</c:f>
              <c:numCache>
                <c:formatCode>0.0</c:formatCode>
                <c:ptCount val="114"/>
                <c:pt idx="0">
                  <c:v>18.528300000000002</c:v>
                </c:pt>
                <c:pt idx="1">
                  <c:v>18.469349999999999</c:v>
                </c:pt>
                <c:pt idx="2">
                  <c:v>18.011800000000001</c:v>
                </c:pt>
                <c:pt idx="3">
                  <c:v>16.828600000000002</c:v>
                </c:pt>
                <c:pt idx="4">
                  <c:v>14.813549999999999</c:v>
                </c:pt>
                <c:pt idx="5">
                  <c:v>11.820600000000006</c:v>
                </c:pt>
                <c:pt idx="6">
                  <c:v>10.136249999999997</c:v>
                </c:pt>
                <c:pt idx="7">
                  <c:v>9.9270999999999958</c:v>
                </c:pt>
                <c:pt idx="8">
                  <c:v>10.882800000000003</c:v>
                </c:pt>
                <c:pt idx="9">
                  <c:v>12.530749999999998</c:v>
                </c:pt>
                <c:pt idx="10">
                  <c:v>15.457750000000001</c:v>
                </c:pt>
                <c:pt idx="11">
                  <c:v>17.443900000000006</c:v>
                </c:pt>
                <c:pt idx="12">
                  <c:v>18.800800000000002</c:v>
                </c:pt>
                <c:pt idx="13">
                  <c:v>19.551400000000001</c:v>
                </c:pt>
                <c:pt idx="14">
                  <c:v>19.696300000000001</c:v>
                </c:pt>
                <c:pt idx="15">
                  <c:v>19.187000000000001</c:v>
                </c:pt>
                <c:pt idx="16">
                  <c:v>18.911450000000002</c:v>
                </c:pt>
                <c:pt idx="17">
                  <c:v>18.8416</c:v>
                </c:pt>
                <c:pt idx="18">
                  <c:v>19.031200000000002</c:v>
                </c:pt>
                <c:pt idx="19">
                  <c:v>19.3277</c:v>
                </c:pt>
                <c:pt idx="20">
                  <c:v>19.829500000000007</c:v>
                </c:pt>
                <c:pt idx="21">
                  <c:v>20.180500000000002</c:v>
                </c:pt>
                <c:pt idx="22">
                  <c:v>20.161900000000003</c:v>
                </c:pt>
                <c:pt idx="23">
                  <c:v>19.893250000000002</c:v>
                </c:pt>
                <c:pt idx="24">
                  <c:v>19.623150000000003</c:v>
                </c:pt>
                <c:pt idx="25">
                  <c:v>19.526400000000002</c:v>
                </c:pt>
                <c:pt idx="26">
                  <c:v>19.507549999999998</c:v>
                </c:pt>
                <c:pt idx="27">
                  <c:v>19.745249999999999</c:v>
                </c:pt>
                <c:pt idx="28">
                  <c:v>19.985150000000004</c:v>
                </c:pt>
                <c:pt idx="29">
                  <c:v>19.812899999999999</c:v>
                </c:pt>
                <c:pt idx="30">
                  <c:v>18.974650000000004</c:v>
                </c:pt>
                <c:pt idx="31">
                  <c:v>18.199799999999996</c:v>
                </c:pt>
                <c:pt idx="32">
                  <c:v>17.631349999999998</c:v>
                </c:pt>
                <c:pt idx="33">
                  <c:v>17.544449999999998</c:v>
                </c:pt>
                <c:pt idx="34">
                  <c:v>18.325199999999995</c:v>
                </c:pt>
                <c:pt idx="35">
                  <c:v>19.905100000000001</c:v>
                </c:pt>
                <c:pt idx="36">
                  <c:v>21.753376720000006</c:v>
                </c:pt>
                <c:pt idx="37">
                  <c:v>23.600529039999998</c:v>
                </c:pt>
                <c:pt idx="38">
                  <c:v>25.116770960000004</c:v>
                </c:pt>
                <c:pt idx="39">
                  <c:v>26.504873279999998</c:v>
                </c:pt>
                <c:pt idx="40">
                  <c:v>27.888545502500001</c:v>
                </c:pt>
                <c:pt idx="41">
                  <c:v>28.767459879199997</c:v>
                </c:pt>
                <c:pt idx="42">
                  <c:v>29.402781688849998</c:v>
                </c:pt>
                <c:pt idx="43">
                  <c:v>29.822880427800008</c:v>
                </c:pt>
                <c:pt idx="44">
                  <c:v>30.011743589750004</c:v>
                </c:pt>
                <c:pt idx="45">
                  <c:v>30.060453689500001</c:v>
                </c:pt>
                <c:pt idx="46">
                  <c:v>30.017065790800004</c:v>
                </c:pt>
                <c:pt idx="47">
                  <c:v>30.041106187299995</c:v>
                </c:pt>
                <c:pt idx="48">
                  <c:v>30.103145739399999</c:v>
                </c:pt>
                <c:pt idx="49">
                  <c:v>30.224326557250002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FE-4FC0-9A29-0F3D78A62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2959"/>
        <c:axId val="863356319"/>
      </c:scatterChart>
      <c:valAx>
        <c:axId val="863352959"/>
        <c:scaling>
          <c:orientation val="minMax"/>
          <c:max val="2030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6319"/>
        <c:crosses val="autoZero"/>
        <c:crossBetween val="midCat"/>
        <c:majorUnit val="10"/>
      </c:valAx>
      <c:valAx>
        <c:axId val="86335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'Коста-Рика-Бриньоли-2015'!$B$3:$B$121</c:f>
              <c:numCache>
                <c:formatCode>0.00</c:formatCode>
                <c:ptCount val="119"/>
                <c:pt idx="0">
                  <c:v>41.32</c:v>
                </c:pt>
                <c:pt idx="1">
                  <c:v>41.03</c:v>
                </c:pt>
                <c:pt idx="2">
                  <c:v>40.07</c:v>
                </c:pt>
                <c:pt idx="3">
                  <c:v>40.700000000000003</c:v>
                </c:pt>
                <c:pt idx="4">
                  <c:v>40.42</c:v>
                </c:pt>
                <c:pt idx="5">
                  <c:v>41.02</c:v>
                </c:pt>
                <c:pt idx="6">
                  <c:v>40.020000000000003</c:v>
                </c:pt>
                <c:pt idx="7">
                  <c:v>40.450000000000003</c:v>
                </c:pt>
                <c:pt idx="8">
                  <c:v>42.02</c:v>
                </c:pt>
                <c:pt idx="9">
                  <c:v>40.83</c:v>
                </c:pt>
                <c:pt idx="10">
                  <c:v>41.24</c:v>
                </c:pt>
                <c:pt idx="11">
                  <c:v>42.37</c:v>
                </c:pt>
                <c:pt idx="12">
                  <c:v>44.48</c:v>
                </c:pt>
                <c:pt idx="13">
                  <c:v>42.28</c:v>
                </c:pt>
                <c:pt idx="14">
                  <c:v>42.36</c:v>
                </c:pt>
                <c:pt idx="15">
                  <c:v>43.67</c:v>
                </c:pt>
                <c:pt idx="16">
                  <c:v>42.48</c:v>
                </c:pt>
                <c:pt idx="17">
                  <c:v>44.24</c:v>
                </c:pt>
                <c:pt idx="18">
                  <c:v>42.51</c:v>
                </c:pt>
                <c:pt idx="19">
                  <c:v>43.35</c:v>
                </c:pt>
                <c:pt idx="20">
                  <c:v>42.77</c:v>
                </c:pt>
                <c:pt idx="21">
                  <c:v>40.619999999999997</c:v>
                </c:pt>
                <c:pt idx="22">
                  <c:v>39.090000000000003</c:v>
                </c:pt>
                <c:pt idx="23">
                  <c:v>40.36</c:v>
                </c:pt>
                <c:pt idx="24">
                  <c:v>42.84</c:v>
                </c:pt>
                <c:pt idx="25">
                  <c:v>42.51</c:v>
                </c:pt>
                <c:pt idx="26">
                  <c:v>44.62</c:v>
                </c:pt>
                <c:pt idx="27">
                  <c:v>48.05</c:v>
                </c:pt>
                <c:pt idx="28">
                  <c:v>48.85</c:v>
                </c:pt>
                <c:pt idx="29">
                  <c:v>48.78</c:v>
                </c:pt>
                <c:pt idx="30">
                  <c:v>48.62</c:v>
                </c:pt>
                <c:pt idx="31">
                  <c:v>50.52</c:v>
                </c:pt>
                <c:pt idx="32">
                  <c:v>50.21</c:v>
                </c:pt>
                <c:pt idx="33">
                  <c:v>50.79</c:v>
                </c:pt>
                <c:pt idx="34">
                  <c:v>51.96</c:v>
                </c:pt>
                <c:pt idx="35">
                  <c:v>50.84</c:v>
                </c:pt>
                <c:pt idx="36">
                  <c:v>48.44</c:v>
                </c:pt>
                <c:pt idx="37">
                  <c:v>49.41</c:v>
                </c:pt>
                <c:pt idx="38">
                  <c:v>47.33</c:v>
                </c:pt>
                <c:pt idx="39">
                  <c:v>42.66</c:v>
                </c:pt>
                <c:pt idx="40">
                  <c:v>45.35</c:v>
                </c:pt>
                <c:pt idx="41">
                  <c:v>44.89</c:v>
                </c:pt>
                <c:pt idx="42">
                  <c:v>45.09</c:v>
                </c:pt>
                <c:pt idx="43">
                  <c:v>44.87</c:v>
                </c:pt>
                <c:pt idx="44">
                  <c:v>45.5</c:v>
                </c:pt>
                <c:pt idx="45">
                  <c:v>45.38</c:v>
                </c:pt>
                <c:pt idx="46">
                  <c:v>48.55</c:v>
                </c:pt>
                <c:pt idx="47">
                  <c:v>48.81</c:v>
                </c:pt>
                <c:pt idx="48">
                  <c:v>48.69</c:v>
                </c:pt>
                <c:pt idx="49">
                  <c:v>46.69</c:v>
                </c:pt>
                <c:pt idx="50">
                  <c:v>47.51</c:v>
                </c:pt>
                <c:pt idx="51">
                  <c:v>46.82</c:v>
                </c:pt>
                <c:pt idx="52">
                  <c:v>45.42</c:v>
                </c:pt>
                <c:pt idx="53">
                  <c:v>44.17</c:v>
                </c:pt>
                <c:pt idx="54">
                  <c:v>43.63</c:v>
                </c:pt>
                <c:pt idx="55">
                  <c:v>44.6</c:v>
                </c:pt>
                <c:pt idx="56">
                  <c:v>44.43</c:v>
                </c:pt>
                <c:pt idx="57">
                  <c:v>43.63</c:v>
                </c:pt>
                <c:pt idx="58">
                  <c:v>44.45</c:v>
                </c:pt>
                <c:pt idx="59">
                  <c:v>43.66</c:v>
                </c:pt>
                <c:pt idx="60">
                  <c:v>44.04</c:v>
                </c:pt>
                <c:pt idx="61">
                  <c:v>44.12</c:v>
                </c:pt>
                <c:pt idx="62">
                  <c:v>42.31</c:v>
                </c:pt>
                <c:pt idx="63">
                  <c:v>44.37</c:v>
                </c:pt>
                <c:pt idx="64">
                  <c:v>42.44</c:v>
                </c:pt>
                <c:pt idx="65">
                  <c:v>44.74</c:v>
                </c:pt>
                <c:pt idx="66">
                  <c:v>42.92</c:v>
                </c:pt>
                <c:pt idx="67">
                  <c:v>53.74</c:v>
                </c:pt>
                <c:pt idx="68">
                  <c:v>41.82</c:v>
                </c:pt>
                <c:pt idx="69">
                  <c:v>41.47</c:v>
                </c:pt>
                <c:pt idx="70">
                  <c:v>43.52</c:v>
                </c:pt>
                <c:pt idx="71">
                  <c:v>44.31</c:v>
                </c:pt>
                <c:pt idx="72">
                  <c:v>50.54</c:v>
                </c:pt>
                <c:pt idx="73">
                  <c:v>49.48</c:v>
                </c:pt>
                <c:pt idx="74">
                  <c:v>48.26</c:v>
                </c:pt>
                <c:pt idx="75">
                  <c:v>47.17</c:v>
                </c:pt>
                <c:pt idx="76">
                  <c:v>47.73</c:v>
                </c:pt>
                <c:pt idx="77">
                  <c:v>46.21</c:v>
                </c:pt>
                <c:pt idx="78">
                  <c:v>46.28</c:v>
                </c:pt>
                <c:pt idx="79">
                  <c:v>46.14</c:v>
                </c:pt>
                <c:pt idx="80">
                  <c:v>47.23</c:v>
                </c:pt>
                <c:pt idx="81">
                  <c:v>47.01</c:v>
                </c:pt>
                <c:pt idx="82">
                  <c:v>45.93</c:v>
                </c:pt>
                <c:pt idx="83">
                  <c:v>45.06</c:v>
                </c:pt>
                <c:pt idx="84">
                  <c:v>42.14</c:v>
                </c:pt>
                <c:pt idx="85">
                  <c:v>41.51</c:v>
                </c:pt>
                <c:pt idx="86">
                  <c:v>40.18</c:v>
                </c:pt>
                <c:pt idx="87">
                  <c:v>38.299999999999997</c:v>
                </c:pt>
                <c:pt idx="88">
                  <c:v>35.54</c:v>
                </c:pt>
                <c:pt idx="89">
                  <c:v>33.86</c:v>
                </c:pt>
                <c:pt idx="90">
                  <c:v>32.840000000000003</c:v>
                </c:pt>
                <c:pt idx="91">
                  <c:v>31.22</c:v>
                </c:pt>
                <c:pt idx="92">
                  <c:v>31.03</c:v>
                </c:pt>
                <c:pt idx="93">
                  <c:v>28.21</c:v>
                </c:pt>
                <c:pt idx="94">
                  <c:v>29.23</c:v>
                </c:pt>
                <c:pt idx="95">
                  <c:v>29.2</c:v>
                </c:pt>
                <c:pt idx="96">
                  <c:v>29.37</c:v>
                </c:pt>
                <c:pt idx="97">
                  <c:v>30.61</c:v>
                </c:pt>
                <c:pt idx="98">
                  <c:v>31.38</c:v>
                </c:pt>
                <c:pt idx="99">
                  <c:v>31.25</c:v>
                </c:pt>
                <c:pt idx="100">
                  <c:v>30.74</c:v>
                </c:pt>
                <c:pt idx="101">
                  <c:v>30.88</c:v>
                </c:pt>
                <c:pt idx="102">
                  <c:v>30.41</c:v>
                </c:pt>
                <c:pt idx="103">
                  <c:v>29.56</c:v>
                </c:pt>
                <c:pt idx="104">
                  <c:v>30.33</c:v>
                </c:pt>
                <c:pt idx="105">
                  <c:v>32.33</c:v>
                </c:pt>
                <c:pt idx="106">
                  <c:v>31.03</c:v>
                </c:pt>
                <c:pt idx="107">
                  <c:v>29.2</c:v>
                </c:pt>
                <c:pt idx="108">
                  <c:v>28.84</c:v>
                </c:pt>
                <c:pt idx="109">
                  <c:v>28.85</c:v>
                </c:pt>
                <c:pt idx="110">
                  <c:v>27.65</c:v>
                </c:pt>
                <c:pt idx="111">
                  <c:v>26.2</c:v>
                </c:pt>
                <c:pt idx="112">
                  <c:v>25.76</c:v>
                </c:pt>
                <c:pt idx="113">
                  <c:v>25.07</c:v>
                </c:pt>
                <c:pt idx="114">
                  <c:v>24.7</c:v>
                </c:pt>
                <c:pt idx="115">
                  <c:v>24.23</c:v>
                </c:pt>
                <c:pt idx="116">
                  <c:v>23.44</c:v>
                </c:pt>
                <c:pt idx="117">
                  <c:v>22.54</c:v>
                </c:pt>
                <c:pt idx="118">
                  <c:v>21.48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BE-40E5-AF65-ADE1201B576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'Коста-Рика-Бриньоли-2015'!$C$3:$C$121</c:f>
              <c:numCache>
                <c:formatCode>0.00</c:formatCode>
                <c:ptCount val="119"/>
                <c:pt idx="0">
                  <c:v>25.47</c:v>
                </c:pt>
                <c:pt idx="1">
                  <c:v>19.190000000000001</c:v>
                </c:pt>
                <c:pt idx="2">
                  <c:v>18.84</c:v>
                </c:pt>
                <c:pt idx="3">
                  <c:v>17.96</c:v>
                </c:pt>
                <c:pt idx="4">
                  <c:v>18.440000000000001</c:v>
                </c:pt>
                <c:pt idx="5">
                  <c:v>18.57</c:v>
                </c:pt>
                <c:pt idx="6">
                  <c:v>19.96</c:v>
                </c:pt>
                <c:pt idx="7">
                  <c:v>20.420000000000002</c:v>
                </c:pt>
                <c:pt idx="8">
                  <c:v>22.42</c:v>
                </c:pt>
                <c:pt idx="9">
                  <c:v>22.56</c:v>
                </c:pt>
                <c:pt idx="10">
                  <c:v>23.2</c:v>
                </c:pt>
                <c:pt idx="11">
                  <c:v>35.659999999999997</c:v>
                </c:pt>
                <c:pt idx="12">
                  <c:v>23.61</c:v>
                </c:pt>
                <c:pt idx="13">
                  <c:v>26.61</c:v>
                </c:pt>
                <c:pt idx="14">
                  <c:v>23.26</c:v>
                </c:pt>
                <c:pt idx="15">
                  <c:v>23.65</c:v>
                </c:pt>
                <c:pt idx="16">
                  <c:v>34.369999999999997</c:v>
                </c:pt>
                <c:pt idx="17">
                  <c:v>24.91</c:v>
                </c:pt>
                <c:pt idx="18">
                  <c:v>24.14</c:v>
                </c:pt>
                <c:pt idx="19">
                  <c:v>31.75</c:v>
                </c:pt>
                <c:pt idx="20">
                  <c:v>25.34</c:v>
                </c:pt>
                <c:pt idx="21">
                  <c:v>29.08</c:v>
                </c:pt>
                <c:pt idx="22">
                  <c:v>28.13</c:v>
                </c:pt>
                <c:pt idx="23">
                  <c:v>25.34</c:v>
                </c:pt>
                <c:pt idx="24">
                  <c:v>25.28</c:v>
                </c:pt>
                <c:pt idx="25">
                  <c:v>31.07</c:v>
                </c:pt>
                <c:pt idx="26">
                  <c:v>27.94</c:v>
                </c:pt>
                <c:pt idx="27">
                  <c:v>28.84</c:v>
                </c:pt>
                <c:pt idx="28">
                  <c:v>29.11</c:v>
                </c:pt>
                <c:pt idx="29">
                  <c:v>28.62</c:v>
                </c:pt>
                <c:pt idx="30">
                  <c:v>29.83</c:v>
                </c:pt>
                <c:pt idx="31">
                  <c:v>28.45</c:v>
                </c:pt>
                <c:pt idx="32">
                  <c:v>27.5</c:v>
                </c:pt>
                <c:pt idx="33">
                  <c:v>26.85</c:v>
                </c:pt>
                <c:pt idx="34">
                  <c:v>26.44</c:v>
                </c:pt>
                <c:pt idx="35">
                  <c:v>25.68</c:v>
                </c:pt>
                <c:pt idx="36">
                  <c:v>27.05</c:v>
                </c:pt>
                <c:pt idx="37">
                  <c:v>26.65</c:v>
                </c:pt>
                <c:pt idx="38">
                  <c:v>36.08</c:v>
                </c:pt>
                <c:pt idx="39">
                  <c:v>30.65</c:v>
                </c:pt>
                <c:pt idx="40">
                  <c:v>33.69</c:v>
                </c:pt>
                <c:pt idx="41">
                  <c:v>24.7</c:v>
                </c:pt>
                <c:pt idx="42">
                  <c:v>24.56</c:v>
                </c:pt>
                <c:pt idx="43">
                  <c:v>23.73</c:v>
                </c:pt>
                <c:pt idx="44">
                  <c:v>26.24</c:v>
                </c:pt>
                <c:pt idx="45">
                  <c:v>28.52</c:v>
                </c:pt>
                <c:pt idx="46">
                  <c:v>23.98</c:v>
                </c:pt>
                <c:pt idx="47">
                  <c:v>23.07</c:v>
                </c:pt>
                <c:pt idx="48">
                  <c:v>23.88</c:v>
                </c:pt>
                <c:pt idx="49">
                  <c:v>24.37</c:v>
                </c:pt>
                <c:pt idx="50">
                  <c:v>22.55</c:v>
                </c:pt>
                <c:pt idx="51">
                  <c:v>24.7</c:v>
                </c:pt>
                <c:pt idx="52">
                  <c:v>22.74</c:v>
                </c:pt>
                <c:pt idx="53">
                  <c:v>21.55</c:v>
                </c:pt>
                <c:pt idx="54">
                  <c:v>18.32</c:v>
                </c:pt>
                <c:pt idx="55">
                  <c:v>22.59</c:v>
                </c:pt>
                <c:pt idx="56">
                  <c:v>20.62</c:v>
                </c:pt>
                <c:pt idx="57">
                  <c:v>18.78</c:v>
                </c:pt>
                <c:pt idx="58">
                  <c:v>17.260000000000002</c:v>
                </c:pt>
                <c:pt idx="59">
                  <c:v>18.88</c:v>
                </c:pt>
                <c:pt idx="60">
                  <c:v>17.63</c:v>
                </c:pt>
                <c:pt idx="61">
                  <c:v>17.489999999999998</c:v>
                </c:pt>
                <c:pt idx="62">
                  <c:v>20.3</c:v>
                </c:pt>
                <c:pt idx="63">
                  <c:v>17.09</c:v>
                </c:pt>
                <c:pt idx="64">
                  <c:v>16.010000000000002</c:v>
                </c:pt>
                <c:pt idx="65">
                  <c:v>14.81</c:v>
                </c:pt>
                <c:pt idx="66">
                  <c:v>13.31</c:v>
                </c:pt>
                <c:pt idx="67">
                  <c:v>14.06</c:v>
                </c:pt>
                <c:pt idx="68">
                  <c:v>12.37</c:v>
                </c:pt>
                <c:pt idx="69">
                  <c:v>11.93</c:v>
                </c:pt>
                <c:pt idx="70">
                  <c:v>11.41</c:v>
                </c:pt>
                <c:pt idx="71">
                  <c:v>10.88</c:v>
                </c:pt>
                <c:pt idx="72">
                  <c:v>10.74</c:v>
                </c:pt>
                <c:pt idx="73">
                  <c:v>10.75</c:v>
                </c:pt>
                <c:pt idx="74">
                  <c:v>9.73</c:v>
                </c:pt>
                <c:pt idx="75">
                  <c:v>9.6300000000000008</c:v>
                </c:pt>
                <c:pt idx="76">
                  <c:v>8.82</c:v>
                </c:pt>
                <c:pt idx="77">
                  <c:v>9.35</c:v>
                </c:pt>
                <c:pt idx="78">
                  <c:v>7.95</c:v>
                </c:pt>
                <c:pt idx="79">
                  <c:v>8.41</c:v>
                </c:pt>
                <c:pt idx="80">
                  <c:v>7.99</c:v>
                </c:pt>
                <c:pt idx="81">
                  <c:v>7.42</c:v>
                </c:pt>
                <c:pt idx="82">
                  <c:v>7.97</c:v>
                </c:pt>
                <c:pt idx="83">
                  <c:v>8.0299999999999994</c:v>
                </c:pt>
                <c:pt idx="84">
                  <c:v>8.3699999999999992</c:v>
                </c:pt>
                <c:pt idx="85">
                  <c:v>8.4600000000000009</c:v>
                </c:pt>
                <c:pt idx="86">
                  <c:v>7.26</c:v>
                </c:pt>
                <c:pt idx="87">
                  <c:v>6.93</c:v>
                </c:pt>
                <c:pt idx="88">
                  <c:v>6.39</c:v>
                </c:pt>
                <c:pt idx="89">
                  <c:v>6.77</c:v>
                </c:pt>
                <c:pt idx="90">
                  <c:v>6.54</c:v>
                </c:pt>
                <c:pt idx="91">
                  <c:v>5.86</c:v>
                </c:pt>
                <c:pt idx="92">
                  <c:v>5.86</c:v>
                </c:pt>
                <c:pt idx="93">
                  <c:v>5.12</c:v>
                </c:pt>
                <c:pt idx="94">
                  <c:v>4.9000000000000004</c:v>
                </c:pt>
                <c:pt idx="95">
                  <c:v>4.83</c:v>
                </c:pt>
                <c:pt idx="96">
                  <c:v>4.58</c:v>
                </c:pt>
                <c:pt idx="97">
                  <c:v>4.25</c:v>
                </c:pt>
                <c:pt idx="98">
                  <c:v>3.99</c:v>
                </c:pt>
                <c:pt idx="99">
                  <c:v>4.1100000000000003</c:v>
                </c:pt>
                <c:pt idx="100">
                  <c:v>4.0599999999999996</c:v>
                </c:pt>
                <c:pt idx="101">
                  <c:v>3.82</c:v>
                </c:pt>
                <c:pt idx="102">
                  <c:v>3.8</c:v>
                </c:pt>
                <c:pt idx="103">
                  <c:v>3.81</c:v>
                </c:pt>
                <c:pt idx="104">
                  <c:v>3.9</c:v>
                </c:pt>
                <c:pt idx="105">
                  <c:v>4.01</c:v>
                </c:pt>
                <c:pt idx="106">
                  <c:v>3.9</c:v>
                </c:pt>
                <c:pt idx="107">
                  <c:v>3.89</c:v>
                </c:pt>
                <c:pt idx="108">
                  <c:v>3.88</c:v>
                </c:pt>
                <c:pt idx="109">
                  <c:v>3.9</c:v>
                </c:pt>
                <c:pt idx="110">
                  <c:v>3.83</c:v>
                </c:pt>
                <c:pt idx="111">
                  <c:v>3.89</c:v>
                </c:pt>
                <c:pt idx="112">
                  <c:v>3.94</c:v>
                </c:pt>
                <c:pt idx="113">
                  <c:v>3.97</c:v>
                </c:pt>
                <c:pt idx="114">
                  <c:v>4.13</c:v>
                </c:pt>
                <c:pt idx="115">
                  <c:v>4.25</c:v>
                </c:pt>
                <c:pt idx="116">
                  <c:v>4.1399999999999997</c:v>
                </c:pt>
                <c:pt idx="117">
                  <c:v>4.1500000000000004</c:v>
                </c:pt>
                <c:pt idx="118">
                  <c:v>4.09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BE-40E5-AF65-ADE1201B576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'Коста-Рика-Бриньоли-2015'!$D$3:$D$121</c:f>
              <c:numCache>
                <c:formatCode>0.00</c:formatCode>
                <c:ptCount val="119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BE-40E5-AF65-ADE1201B576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'Коста-Рика-Бриньоли-2015'!$E$3:$E$121</c:f>
              <c:numCache>
                <c:formatCode>0.00</c:formatCode>
                <c:ptCount val="119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BE-40E5-AF65-ADE1201B5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35695"/>
        <c:axId val="923748175"/>
      </c:lineChart>
      <c:catAx>
        <c:axId val="92373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48175"/>
        <c:crosses val="autoZero"/>
        <c:auto val="1"/>
        <c:lblAlgn val="ctr"/>
        <c:lblOffset val="100"/>
        <c:noMultiLvlLbl val="0"/>
      </c:catAx>
      <c:valAx>
        <c:axId val="9237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'Коста-Рика-Бриньоли-2015'!$D$2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'Коста-Рика-Бриньоли-2015'!$D$3:$D$146</c:f>
              <c:numCache>
                <c:formatCode>0.00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50-418C-BC63-50BBB9AEA84C}"/>
            </c:ext>
          </c:extLst>
        </c:ser>
        <c:ser>
          <c:idx val="1"/>
          <c:order val="1"/>
          <c:tx>
            <c:strRef>
              <c:f>'Коста-Рика-Бриньоли-2015'!$E$2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'Коста-Рика-Бриньоли-2015'!$E$3:$E$146</c:f>
              <c:numCache>
                <c:formatCode>0.00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50-418C-BC63-50BBB9AEA84C}"/>
            </c:ext>
          </c:extLst>
        </c:ser>
        <c:ser>
          <c:idx val="2"/>
          <c:order val="2"/>
          <c:tx>
            <c:strRef>
              <c:f>'Коста-Рика-Бриньоли-2015'!$F$2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'Коста-Рика-Бриньоли-2015'!$F$3:$F$146</c:f>
              <c:numCache>
                <c:formatCode>0.00</c:formatCode>
                <c:ptCount val="144"/>
                <c:pt idx="70" formatCode="0.0">
                  <c:v>44.9</c:v>
                </c:pt>
                <c:pt idx="71" formatCode="0.0">
                  <c:v>45.3</c:v>
                </c:pt>
                <c:pt idx="72" formatCode="0.0">
                  <c:v>45.6</c:v>
                </c:pt>
                <c:pt idx="73" formatCode="0.0">
                  <c:v>45.8</c:v>
                </c:pt>
                <c:pt idx="74" formatCode="0.0">
                  <c:v>45.8</c:v>
                </c:pt>
                <c:pt idx="75" formatCode="0.0">
                  <c:v>45.8</c:v>
                </c:pt>
                <c:pt idx="76" formatCode="0.0">
                  <c:v>45.8</c:v>
                </c:pt>
                <c:pt idx="77" formatCode="0.0">
                  <c:v>45.9</c:v>
                </c:pt>
                <c:pt idx="78" formatCode="0.0">
                  <c:v>46</c:v>
                </c:pt>
                <c:pt idx="79" formatCode="0.0">
                  <c:v>45.9</c:v>
                </c:pt>
                <c:pt idx="80" formatCode="0.0">
                  <c:v>45.5</c:v>
                </c:pt>
                <c:pt idx="81" formatCode="0.0">
                  <c:v>44.8</c:v>
                </c:pt>
                <c:pt idx="82" formatCode="0.0">
                  <c:v>43.9</c:v>
                </c:pt>
                <c:pt idx="83" formatCode="0.0">
                  <c:v>42.7</c:v>
                </c:pt>
                <c:pt idx="84" formatCode="0.0">
                  <c:v>41.4</c:v>
                </c:pt>
                <c:pt idx="85" formatCode="0.0">
                  <c:v>39.9</c:v>
                </c:pt>
                <c:pt idx="86" formatCode="0.0">
                  <c:v>38.299999999999997</c:v>
                </c:pt>
                <c:pt idx="87" formatCode="0.0">
                  <c:v>36.799999999999997</c:v>
                </c:pt>
                <c:pt idx="88" formatCode="0.0">
                  <c:v>34.6</c:v>
                </c:pt>
                <c:pt idx="89" formatCode="0.0">
                  <c:v>33.799999999999997</c:v>
                </c:pt>
                <c:pt idx="90" formatCode="0.0">
                  <c:v>32.6</c:v>
                </c:pt>
                <c:pt idx="91" formatCode="0.0">
                  <c:v>31.6</c:v>
                </c:pt>
                <c:pt idx="92" formatCode="0.0">
                  <c:v>30.7</c:v>
                </c:pt>
                <c:pt idx="93" formatCode="0.0">
                  <c:v>30.1</c:v>
                </c:pt>
                <c:pt idx="94" formatCode="0.0">
                  <c:v>29.9</c:v>
                </c:pt>
                <c:pt idx="95" formatCode="0.0">
                  <c:v>29.8</c:v>
                </c:pt>
                <c:pt idx="96" formatCode="0.0">
                  <c:v>29.9</c:v>
                </c:pt>
                <c:pt idx="97" formatCode="0.0">
                  <c:v>30</c:v>
                </c:pt>
                <c:pt idx="98" formatCode="0.0">
                  <c:v>30.2</c:v>
                </c:pt>
                <c:pt idx="99" formatCode="0.0">
                  <c:v>30.5</c:v>
                </c:pt>
                <c:pt idx="100" formatCode="0.0">
                  <c:v>30.4</c:v>
                </c:pt>
                <c:pt idx="101" formatCode="0.0">
                  <c:v>30.4</c:v>
                </c:pt>
                <c:pt idx="102" formatCode="0.0">
                  <c:v>30.5</c:v>
                </c:pt>
                <c:pt idx="103" formatCode="0.0">
                  <c:v>30.5</c:v>
                </c:pt>
                <c:pt idx="104" formatCode="0.0">
                  <c:v>30.5</c:v>
                </c:pt>
                <c:pt idx="105" formatCode="0.0">
                  <c:v>30.4</c:v>
                </c:pt>
                <c:pt idx="106" formatCode="0.0">
                  <c:v>29.8</c:v>
                </c:pt>
                <c:pt idx="107" formatCode="0.0">
                  <c:v>29.1</c:v>
                </c:pt>
                <c:pt idx="108" formatCode="0.0">
                  <c:v>28.3</c:v>
                </c:pt>
                <c:pt idx="109" formatCode="0.0">
                  <c:v>27.5</c:v>
                </c:pt>
                <c:pt idx="110" formatCode="0.0">
                  <c:v>26.7</c:v>
                </c:pt>
                <c:pt idx="111" formatCode="0.0">
                  <c:v>25.7</c:v>
                </c:pt>
                <c:pt idx="112" formatCode="0.0">
                  <c:v>25</c:v>
                </c:pt>
                <c:pt idx="113" formatCode="0.0">
                  <c:v>24.3</c:v>
                </c:pt>
                <c:pt idx="114" formatCode="0.0">
                  <c:v>23.6</c:v>
                </c:pt>
                <c:pt idx="115" formatCode="0.0">
                  <c:v>23</c:v>
                </c:pt>
                <c:pt idx="116" formatCode="0.0">
                  <c:v>22.2</c:v>
                </c:pt>
                <c:pt idx="117" formatCode="0.0">
                  <c:v>21.5</c:v>
                </c:pt>
                <c:pt idx="118" formatCode="0.0">
                  <c:v>21</c:v>
                </c:pt>
                <c:pt idx="119" formatCode="0.0">
                  <c:v>20.7</c:v>
                </c:pt>
                <c:pt idx="120" formatCode="0.0">
                  <c:v>20.2</c:v>
                </c:pt>
                <c:pt idx="121" formatCode="0.0">
                  <c:v>19.399999999999999</c:v>
                </c:pt>
                <c:pt idx="122" formatCode="0.0">
                  <c:v>18.2</c:v>
                </c:pt>
                <c:pt idx="123" formatCode="0.0">
                  <c:v>17.600000000000001</c:v>
                </c:pt>
                <c:pt idx="124" formatCode="0.0">
                  <c:v>17.100000000000001</c:v>
                </c:pt>
                <c:pt idx="125" formatCode="0.0">
                  <c:v>17.3</c:v>
                </c:pt>
                <c:pt idx="126" formatCode="0.0">
                  <c:v>16.399999999999999</c:v>
                </c:pt>
                <c:pt idx="127" formatCode="0.0">
                  <c:v>16.600000000000001</c:v>
                </c:pt>
                <c:pt idx="128" formatCode="0.0">
                  <c:v>16.8</c:v>
                </c:pt>
                <c:pt idx="129" formatCode="0.0">
                  <c:v>16.5</c:v>
                </c:pt>
                <c:pt idx="130" formatCode="0.0">
                  <c:v>15.4</c:v>
                </c:pt>
                <c:pt idx="131" formatCode="0.0">
                  <c:v>15.8</c:v>
                </c:pt>
                <c:pt idx="132" formatCode="0.0">
                  <c:v>15.5</c:v>
                </c:pt>
                <c:pt idx="133" formatCode="0.0">
                  <c:v>14.8</c:v>
                </c:pt>
                <c:pt idx="134" formatCode="0.0">
                  <c:v>14.8</c:v>
                </c:pt>
                <c:pt idx="135" formatCode="0.0">
                  <c:v>14.7</c:v>
                </c:pt>
                <c:pt idx="136" formatCode="0.0">
                  <c:v>14.2</c:v>
                </c:pt>
                <c:pt idx="137" formatCode="0.0">
                  <c:v>13.8</c:v>
                </c:pt>
                <c:pt idx="138" formatCode="0.0">
                  <c:v>13.6</c:v>
                </c:pt>
                <c:pt idx="139" formatCode="0.0">
                  <c:v>12.7</c:v>
                </c:pt>
                <c:pt idx="140" formatCode="0.0">
                  <c:v>11.4</c:v>
                </c:pt>
                <c:pt idx="141" formatCode="0.0">
                  <c:v>10.5</c:v>
                </c:pt>
                <c:pt idx="142" formatCode="0.0">
                  <c:v>10.3</c:v>
                </c:pt>
                <c:pt idx="143" formatCode="0.0">
                  <c:v>10.199999999999999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50-418C-BC63-50BBB9AEA84C}"/>
            </c:ext>
          </c:extLst>
        </c:ser>
        <c:ser>
          <c:idx val="3"/>
          <c:order val="3"/>
          <c:tx>
            <c:strRef>
              <c:f>'Коста-Рика-Бриньоли-2015'!$G$2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'Коста-Рика-Бриньоли-2015'!$G$3:$G$146</c:f>
              <c:numCache>
                <c:formatCode>0.00</c:formatCode>
                <c:ptCount val="144"/>
                <c:pt idx="70" formatCode="0.0">
                  <c:v>12.1</c:v>
                </c:pt>
                <c:pt idx="71" formatCode="0.0">
                  <c:v>11.8</c:v>
                </c:pt>
                <c:pt idx="72" formatCode="0.0">
                  <c:v>11.6</c:v>
                </c:pt>
                <c:pt idx="73" formatCode="0.0">
                  <c:v>11.1</c:v>
                </c:pt>
                <c:pt idx="74" formatCode="0.0">
                  <c:v>10.7</c:v>
                </c:pt>
                <c:pt idx="75" formatCode="0.0">
                  <c:v>10.3</c:v>
                </c:pt>
                <c:pt idx="76" formatCode="0.0">
                  <c:v>9.9</c:v>
                </c:pt>
                <c:pt idx="77" formatCode="0.0">
                  <c:v>9.6999999999999993</c:v>
                </c:pt>
                <c:pt idx="78" formatCode="0.0">
                  <c:v>9.3000000000000007</c:v>
                </c:pt>
                <c:pt idx="79" formatCode="0.0">
                  <c:v>9</c:v>
                </c:pt>
                <c:pt idx="80" formatCode="0.0">
                  <c:v>8.6999999999999993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7.8</c:v>
                </c:pt>
                <c:pt idx="85" formatCode="0.0">
                  <c:v>7.6</c:v>
                </c:pt>
                <c:pt idx="86" formatCode="0.0">
                  <c:v>7.3</c:v>
                </c:pt>
                <c:pt idx="87" formatCode="0.0">
                  <c:v>7</c:v>
                </c:pt>
                <c:pt idx="88" formatCode="0.0">
                  <c:v>6.8</c:v>
                </c:pt>
                <c:pt idx="89" formatCode="0.0">
                  <c:v>6.5</c:v>
                </c:pt>
                <c:pt idx="90" formatCode="0.0">
                  <c:v>6.3</c:v>
                </c:pt>
                <c:pt idx="91" formatCode="0.0">
                  <c:v>6</c:v>
                </c:pt>
                <c:pt idx="92" formatCode="0.0">
                  <c:v>5.7</c:v>
                </c:pt>
                <c:pt idx="93" formatCode="0.0">
                  <c:v>5.5</c:v>
                </c:pt>
                <c:pt idx="94" formatCode="0.0">
                  <c:v>5.2</c:v>
                </c:pt>
                <c:pt idx="95" formatCode="0.0">
                  <c:v>4.9000000000000004</c:v>
                </c:pt>
                <c:pt idx="96" formatCode="0.0">
                  <c:v>4.7</c:v>
                </c:pt>
                <c:pt idx="97" formatCode="0.0">
                  <c:v>4.5999999999999996</c:v>
                </c:pt>
                <c:pt idx="98" formatCode="0.0">
                  <c:v>4.5</c:v>
                </c:pt>
                <c:pt idx="99" formatCode="0.0">
                  <c:v>4.3</c:v>
                </c:pt>
                <c:pt idx="100" formatCode="0.0">
                  <c:v>4.2</c:v>
                </c:pt>
                <c:pt idx="101" formatCode="0.0">
                  <c:v>4.0999999999999996</c:v>
                </c:pt>
                <c:pt idx="102" formatCode="0.0">
                  <c:v>4</c:v>
                </c:pt>
                <c:pt idx="103" formatCode="0.0">
                  <c:v>3.9</c:v>
                </c:pt>
                <c:pt idx="104" formatCode="0.0">
                  <c:v>3.9</c:v>
                </c:pt>
                <c:pt idx="105" formatCode="0.0">
                  <c:v>3.9</c:v>
                </c:pt>
                <c:pt idx="106" formatCode="0.0">
                  <c:v>3.9</c:v>
                </c:pt>
                <c:pt idx="107" formatCode="0.0">
                  <c:v>3.8</c:v>
                </c:pt>
                <c:pt idx="108" formatCode="0.0">
                  <c:v>3.8</c:v>
                </c:pt>
                <c:pt idx="109" formatCode="0.0">
                  <c:v>3.7</c:v>
                </c:pt>
                <c:pt idx="110" formatCode="0.0">
                  <c:v>3.7</c:v>
                </c:pt>
                <c:pt idx="111" formatCode="0.0">
                  <c:v>3.7</c:v>
                </c:pt>
                <c:pt idx="112" formatCode="0.0">
                  <c:v>3.7</c:v>
                </c:pt>
                <c:pt idx="113" formatCode="0.0">
                  <c:v>3.8</c:v>
                </c:pt>
                <c:pt idx="114" formatCode="0.0">
                  <c:v>3.8</c:v>
                </c:pt>
                <c:pt idx="115" formatCode="0.0">
                  <c:v>3.9</c:v>
                </c:pt>
                <c:pt idx="116" formatCode="0.0">
                  <c:v>3.9</c:v>
                </c:pt>
                <c:pt idx="117" formatCode="0.0">
                  <c:v>3.9</c:v>
                </c:pt>
                <c:pt idx="118" formatCode="0.0">
                  <c:v>3.9</c:v>
                </c:pt>
                <c:pt idx="119" formatCode="0.0">
                  <c:v>3.9</c:v>
                </c:pt>
                <c:pt idx="120" formatCode="0.0">
                  <c:v>3.9</c:v>
                </c:pt>
                <c:pt idx="121" formatCode="0.0">
                  <c:v>3.9</c:v>
                </c:pt>
                <c:pt idx="122" formatCode="0.0">
                  <c:v>3.9</c:v>
                </c:pt>
                <c:pt idx="123" formatCode="0.0">
                  <c:v>3.9</c:v>
                </c:pt>
                <c:pt idx="124" formatCode="0.0">
                  <c:v>3.9</c:v>
                </c:pt>
                <c:pt idx="125" formatCode="0.0">
                  <c:v>3.8</c:v>
                </c:pt>
                <c:pt idx="126" formatCode="0.0">
                  <c:v>3.9</c:v>
                </c:pt>
                <c:pt idx="127" formatCode="0.0">
                  <c:v>4</c:v>
                </c:pt>
                <c:pt idx="128" formatCode="0.0">
                  <c:v>4.0999999999999996</c:v>
                </c:pt>
                <c:pt idx="129" formatCode="0.0">
                  <c:v>4.0999999999999996</c:v>
                </c:pt>
                <c:pt idx="130" formatCode="0.0">
                  <c:v>4.3</c:v>
                </c:pt>
                <c:pt idx="131" formatCode="0.0">
                  <c:v>4.3</c:v>
                </c:pt>
                <c:pt idx="132" formatCode="0.0">
                  <c:v>4.3</c:v>
                </c:pt>
                <c:pt idx="133" formatCode="0.0">
                  <c:v>4.3</c:v>
                </c:pt>
                <c:pt idx="134" formatCode="0.0">
                  <c:v>4.5</c:v>
                </c:pt>
                <c:pt idx="135" formatCode="0.0">
                  <c:v>4.5</c:v>
                </c:pt>
                <c:pt idx="136" formatCode="0.0">
                  <c:v>4.8</c:v>
                </c:pt>
                <c:pt idx="137" formatCode="0.0">
                  <c:v>5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5.6</c:v>
                </c:pt>
                <c:pt idx="141" formatCode="0.0">
                  <c:v>6.6</c:v>
                </c:pt>
                <c:pt idx="142" formatCode="0.0">
                  <c:v>6.1</c:v>
                </c:pt>
                <c:pt idx="143" formatCode="0.0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50-418C-BC63-50BBB9AEA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84255"/>
        <c:axId val="1033480895"/>
      </c:lineChart>
      <c:catAx>
        <c:axId val="103348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80895"/>
        <c:crosses val="autoZero"/>
        <c:auto val="1"/>
        <c:lblAlgn val="ctr"/>
        <c:lblOffset val="100"/>
        <c:noMultiLvlLbl val="0"/>
      </c:catAx>
      <c:valAx>
        <c:axId val="103348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8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'Коста-Рика-Бриньоли-2015'!$K$2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'Коста-Рика-Бриньоли-2015'!$K$3:$K$146</c:f>
              <c:numCache>
                <c:formatCode>0.0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44.605454516000002</c:v>
                </c:pt>
                <c:pt idx="71">
                  <c:v>45.764154648599998</c:v>
                </c:pt>
                <c:pt idx="72">
                  <c:v>46.950182324500005</c:v>
                </c:pt>
                <c:pt idx="73">
                  <c:v>47.3789463568</c:v>
                </c:pt>
                <c:pt idx="74">
                  <c:v>47.167182957499996</c:v>
                </c:pt>
                <c:pt idx="75">
                  <c:v>46.753362682999999</c:v>
                </c:pt>
                <c:pt idx="76">
                  <c:v>46.383017598799995</c:v>
                </c:pt>
                <c:pt idx="77">
                  <c:v>46.181208809699996</c:v>
                </c:pt>
                <c:pt idx="78">
                  <c:v>46.126654418800001</c:v>
                </c:pt>
                <c:pt idx="79">
                  <c:v>45.970481747699999</c:v>
                </c:pt>
                <c:pt idx="80">
                  <c:v>45.5</c:v>
                </c:pt>
                <c:pt idx="81">
                  <c:v>44.8</c:v>
                </c:pt>
                <c:pt idx="82">
                  <c:v>43.9</c:v>
                </c:pt>
                <c:pt idx="83">
                  <c:v>42.7</c:v>
                </c:pt>
                <c:pt idx="84">
                  <c:v>41.4</c:v>
                </c:pt>
                <c:pt idx="85">
                  <c:v>39.9</c:v>
                </c:pt>
                <c:pt idx="86">
                  <c:v>38.299999999999997</c:v>
                </c:pt>
                <c:pt idx="87">
                  <c:v>36.799999999999997</c:v>
                </c:pt>
                <c:pt idx="88">
                  <c:v>34.6</c:v>
                </c:pt>
                <c:pt idx="89">
                  <c:v>33.799999999999997</c:v>
                </c:pt>
                <c:pt idx="90">
                  <c:v>32.6</c:v>
                </c:pt>
                <c:pt idx="91">
                  <c:v>31.6</c:v>
                </c:pt>
                <c:pt idx="92">
                  <c:v>30.7</c:v>
                </c:pt>
                <c:pt idx="93">
                  <c:v>30.1</c:v>
                </c:pt>
                <c:pt idx="94">
                  <c:v>29.9</c:v>
                </c:pt>
                <c:pt idx="95">
                  <c:v>29.8</c:v>
                </c:pt>
                <c:pt idx="96">
                  <c:v>29.9</c:v>
                </c:pt>
                <c:pt idx="97">
                  <c:v>30</c:v>
                </c:pt>
                <c:pt idx="98">
                  <c:v>30.2</c:v>
                </c:pt>
                <c:pt idx="99">
                  <c:v>30.5</c:v>
                </c:pt>
                <c:pt idx="100">
                  <c:v>30.4</c:v>
                </c:pt>
                <c:pt idx="101">
                  <c:v>30.4</c:v>
                </c:pt>
                <c:pt idx="102">
                  <c:v>30.5</c:v>
                </c:pt>
                <c:pt idx="103">
                  <c:v>30.5</c:v>
                </c:pt>
                <c:pt idx="104">
                  <c:v>30.5</c:v>
                </c:pt>
                <c:pt idx="105">
                  <c:v>30.4</c:v>
                </c:pt>
                <c:pt idx="106">
                  <c:v>29.8</c:v>
                </c:pt>
                <c:pt idx="107">
                  <c:v>29.1</c:v>
                </c:pt>
                <c:pt idx="108">
                  <c:v>28.3</c:v>
                </c:pt>
                <c:pt idx="109">
                  <c:v>27.5</c:v>
                </c:pt>
                <c:pt idx="110">
                  <c:v>26.7</c:v>
                </c:pt>
                <c:pt idx="111">
                  <c:v>25.7</c:v>
                </c:pt>
                <c:pt idx="112">
                  <c:v>25</c:v>
                </c:pt>
                <c:pt idx="113">
                  <c:v>24.3</c:v>
                </c:pt>
                <c:pt idx="114">
                  <c:v>23.6</c:v>
                </c:pt>
                <c:pt idx="115">
                  <c:v>23</c:v>
                </c:pt>
                <c:pt idx="116">
                  <c:v>22.2</c:v>
                </c:pt>
                <c:pt idx="117">
                  <c:v>21.5</c:v>
                </c:pt>
                <c:pt idx="118">
                  <c:v>21</c:v>
                </c:pt>
                <c:pt idx="119">
                  <c:v>20.7</c:v>
                </c:pt>
                <c:pt idx="120">
                  <c:v>20.2</c:v>
                </c:pt>
                <c:pt idx="121">
                  <c:v>19.399999999999999</c:v>
                </c:pt>
                <c:pt idx="122">
                  <c:v>18.2</c:v>
                </c:pt>
                <c:pt idx="123">
                  <c:v>17.600000000000001</c:v>
                </c:pt>
                <c:pt idx="124">
                  <c:v>17.100000000000001</c:v>
                </c:pt>
                <c:pt idx="125">
                  <c:v>17.3</c:v>
                </c:pt>
                <c:pt idx="126">
                  <c:v>16.399999999999999</c:v>
                </c:pt>
                <c:pt idx="127">
                  <c:v>16.600000000000001</c:v>
                </c:pt>
                <c:pt idx="128">
                  <c:v>16.8</c:v>
                </c:pt>
                <c:pt idx="129">
                  <c:v>16.5</c:v>
                </c:pt>
                <c:pt idx="130">
                  <c:v>15.4</c:v>
                </c:pt>
                <c:pt idx="131">
                  <c:v>15.8</c:v>
                </c:pt>
                <c:pt idx="132">
                  <c:v>15.5</c:v>
                </c:pt>
                <c:pt idx="133">
                  <c:v>14.8</c:v>
                </c:pt>
                <c:pt idx="134">
                  <c:v>14.8</c:v>
                </c:pt>
                <c:pt idx="135">
                  <c:v>14.7</c:v>
                </c:pt>
                <c:pt idx="136">
                  <c:v>14.2</c:v>
                </c:pt>
                <c:pt idx="137">
                  <c:v>13.8</c:v>
                </c:pt>
                <c:pt idx="138">
                  <c:v>13.6</c:v>
                </c:pt>
                <c:pt idx="139">
                  <c:v>12.7</c:v>
                </c:pt>
                <c:pt idx="140">
                  <c:v>11.4</c:v>
                </c:pt>
                <c:pt idx="141">
                  <c:v>10.5</c:v>
                </c:pt>
                <c:pt idx="142">
                  <c:v>10.3</c:v>
                </c:pt>
                <c:pt idx="14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A9-4907-ABB1-8107B289BE63}"/>
            </c:ext>
          </c:extLst>
        </c:ser>
        <c:ser>
          <c:idx val="1"/>
          <c:order val="1"/>
          <c:tx>
            <c:strRef>
              <c:f>'Коста-Рика-Бриньоли-2015'!$L$2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'Коста-Рика-Бриньоли-2015'!$L$3:$L$146</c:f>
              <c:numCache>
                <c:formatCode>0.0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11.525999942599999</c:v>
                </c:pt>
                <c:pt idx="71">
                  <c:v>11.175890770400001</c:v>
                </c:pt>
                <c:pt idx="72">
                  <c:v>10.9241452011</c:v>
                </c:pt>
                <c:pt idx="73">
                  <c:v>10.597399712799998</c:v>
                </c:pt>
                <c:pt idx="74">
                  <c:v>10.269472368500001</c:v>
                </c:pt>
                <c:pt idx="75">
                  <c:v>9.9431367205000001</c:v>
                </c:pt>
                <c:pt idx="76">
                  <c:v>9.6199275528000001</c:v>
                </c:pt>
                <c:pt idx="77">
                  <c:v>9.4504547949999989</c:v>
                </c:pt>
                <c:pt idx="78">
                  <c:v>9.1451637911999999</c:v>
                </c:pt>
                <c:pt idx="79">
                  <c:v>8.9273455272</c:v>
                </c:pt>
                <c:pt idx="80">
                  <c:v>8.6999999999999993</c:v>
                </c:pt>
                <c:pt idx="81">
                  <c:v>8.4</c:v>
                </c:pt>
                <c:pt idx="82">
                  <c:v>8.1999999999999993</c:v>
                </c:pt>
                <c:pt idx="83">
                  <c:v>8</c:v>
                </c:pt>
                <c:pt idx="84">
                  <c:v>7.8</c:v>
                </c:pt>
                <c:pt idx="85">
                  <c:v>7.6</c:v>
                </c:pt>
                <c:pt idx="86">
                  <c:v>7.3</c:v>
                </c:pt>
                <c:pt idx="87">
                  <c:v>7</c:v>
                </c:pt>
                <c:pt idx="88">
                  <c:v>6.8</c:v>
                </c:pt>
                <c:pt idx="89">
                  <c:v>6.5</c:v>
                </c:pt>
                <c:pt idx="90">
                  <c:v>6.3</c:v>
                </c:pt>
                <c:pt idx="91">
                  <c:v>6</c:v>
                </c:pt>
                <c:pt idx="92">
                  <c:v>5.7</c:v>
                </c:pt>
                <c:pt idx="93">
                  <c:v>5.5</c:v>
                </c:pt>
                <c:pt idx="94">
                  <c:v>5.2</c:v>
                </c:pt>
                <c:pt idx="95">
                  <c:v>4.9000000000000004</c:v>
                </c:pt>
                <c:pt idx="96">
                  <c:v>4.7</c:v>
                </c:pt>
                <c:pt idx="97">
                  <c:v>4.5999999999999996</c:v>
                </c:pt>
                <c:pt idx="98">
                  <c:v>4.5</c:v>
                </c:pt>
                <c:pt idx="99">
                  <c:v>4.3</c:v>
                </c:pt>
                <c:pt idx="100">
                  <c:v>4.2</c:v>
                </c:pt>
                <c:pt idx="101">
                  <c:v>4.0999999999999996</c:v>
                </c:pt>
                <c:pt idx="102">
                  <c:v>4</c:v>
                </c:pt>
                <c:pt idx="103">
                  <c:v>3.9</c:v>
                </c:pt>
                <c:pt idx="104">
                  <c:v>3.9</c:v>
                </c:pt>
                <c:pt idx="105">
                  <c:v>3.9</c:v>
                </c:pt>
                <c:pt idx="106">
                  <c:v>3.9</c:v>
                </c:pt>
                <c:pt idx="107">
                  <c:v>3.8</c:v>
                </c:pt>
                <c:pt idx="108">
                  <c:v>3.8</c:v>
                </c:pt>
                <c:pt idx="109">
                  <c:v>3.7</c:v>
                </c:pt>
                <c:pt idx="110">
                  <c:v>3.7</c:v>
                </c:pt>
                <c:pt idx="111">
                  <c:v>3.7</c:v>
                </c:pt>
                <c:pt idx="112">
                  <c:v>3.7</c:v>
                </c:pt>
                <c:pt idx="113">
                  <c:v>3.8</c:v>
                </c:pt>
                <c:pt idx="114">
                  <c:v>3.8</c:v>
                </c:pt>
                <c:pt idx="115">
                  <c:v>3.9</c:v>
                </c:pt>
                <c:pt idx="116">
                  <c:v>3.9</c:v>
                </c:pt>
                <c:pt idx="117">
                  <c:v>3.9</c:v>
                </c:pt>
                <c:pt idx="118">
                  <c:v>3.9</c:v>
                </c:pt>
                <c:pt idx="119">
                  <c:v>3.9</c:v>
                </c:pt>
                <c:pt idx="120">
                  <c:v>3.9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3.9</c:v>
                </c:pt>
                <c:pt idx="127">
                  <c:v>4</c:v>
                </c:pt>
                <c:pt idx="128">
                  <c:v>4.0999999999999996</c:v>
                </c:pt>
                <c:pt idx="129">
                  <c:v>4.0999999999999996</c:v>
                </c:pt>
                <c:pt idx="130">
                  <c:v>4.3</c:v>
                </c:pt>
                <c:pt idx="131">
                  <c:v>4.3</c:v>
                </c:pt>
                <c:pt idx="132">
                  <c:v>4.3</c:v>
                </c:pt>
                <c:pt idx="133">
                  <c:v>4.3</c:v>
                </c:pt>
                <c:pt idx="134">
                  <c:v>4.5</c:v>
                </c:pt>
                <c:pt idx="135">
                  <c:v>4.5</c:v>
                </c:pt>
                <c:pt idx="136">
                  <c:v>4.8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5.6</c:v>
                </c:pt>
                <c:pt idx="141">
                  <c:v>6.6</c:v>
                </c:pt>
                <c:pt idx="142">
                  <c:v>6.1</c:v>
                </c:pt>
                <c:pt idx="14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A9-4907-ABB1-8107B289BE63}"/>
            </c:ext>
          </c:extLst>
        </c:ser>
        <c:ser>
          <c:idx val="2"/>
          <c:order val="2"/>
          <c:tx>
            <c:strRef>
              <c:f>'Коста-Рика-Бриньоли-2015'!$M$2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'Коста-Рика-Бриньоли-2015'!$M$3:$M$146</c:f>
              <c:numCache>
                <c:formatCode>0.0</c:formatCode>
                <c:ptCount val="144"/>
                <c:pt idx="0">
                  <c:v>18.204700000000003</c:v>
                </c:pt>
                <c:pt idx="1">
                  <c:v>19.908899999999999</c:v>
                </c:pt>
                <c:pt idx="2">
                  <c:v>21.161899999999999</c:v>
                </c:pt>
                <c:pt idx="3">
                  <c:v>21.919899999999998</c:v>
                </c:pt>
                <c:pt idx="4">
                  <c:v>22.080000000000002</c:v>
                </c:pt>
                <c:pt idx="5">
                  <c:v>21.729500000000002</c:v>
                </c:pt>
                <c:pt idx="6">
                  <c:v>20.927100000000003</c:v>
                </c:pt>
                <c:pt idx="7">
                  <c:v>19.945</c:v>
                </c:pt>
                <c:pt idx="8">
                  <c:v>18.810399999999998</c:v>
                </c:pt>
                <c:pt idx="9">
                  <c:v>17.526000000000003</c:v>
                </c:pt>
                <c:pt idx="10">
                  <c:v>16.375999999999998</c:v>
                </c:pt>
                <c:pt idx="11">
                  <c:v>15.718300000000003</c:v>
                </c:pt>
                <c:pt idx="12">
                  <c:v>16.163600000000002</c:v>
                </c:pt>
                <c:pt idx="13">
                  <c:v>16.517800000000001</c:v>
                </c:pt>
                <c:pt idx="14">
                  <c:v>16.746100000000002</c:v>
                </c:pt>
                <c:pt idx="15">
                  <c:v>16.554000000000002</c:v>
                </c:pt>
                <c:pt idx="16">
                  <c:v>16.0276</c:v>
                </c:pt>
                <c:pt idx="17">
                  <c:v>16.011100000000003</c:v>
                </c:pt>
                <c:pt idx="18">
                  <c:v>15.661800000000003</c:v>
                </c:pt>
                <c:pt idx="19">
                  <c:v>14.929000000000002</c:v>
                </c:pt>
                <c:pt idx="20">
                  <c:v>14.236699999999995</c:v>
                </c:pt>
                <c:pt idx="21">
                  <c:v>13.448999999999998</c:v>
                </c:pt>
                <c:pt idx="22">
                  <c:v>13.194800000000001</c:v>
                </c:pt>
                <c:pt idx="23">
                  <c:v>13.671600000000002</c:v>
                </c:pt>
                <c:pt idx="24">
                  <c:v>14.431199999999997</c:v>
                </c:pt>
                <c:pt idx="25">
                  <c:v>15.2181</c:v>
                </c:pt>
                <c:pt idx="26">
                  <c:v>16.5181</c:v>
                </c:pt>
                <c:pt idx="27">
                  <c:v>17.95</c:v>
                </c:pt>
                <c:pt idx="28">
                  <c:v>19.107199999999999</c:v>
                </c:pt>
                <c:pt idx="29">
                  <c:v>20.005800000000001</c:v>
                </c:pt>
                <c:pt idx="30">
                  <c:v>20.891300000000001</c:v>
                </c:pt>
                <c:pt idx="31">
                  <c:v>22.0215</c:v>
                </c:pt>
                <c:pt idx="32">
                  <c:v>23.107299999999999</c:v>
                </c:pt>
                <c:pt idx="33">
                  <c:v>23.913399999999999</c:v>
                </c:pt>
                <c:pt idx="34">
                  <c:v>24.065200000000001</c:v>
                </c:pt>
                <c:pt idx="35">
                  <c:v>23.168599999999998</c:v>
                </c:pt>
                <c:pt idx="36">
                  <c:v>21.254500000000004</c:v>
                </c:pt>
                <c:pt idx="37">
                  <c:v>18.813400000000001</c:v>
                </c:pt>
                <c:pt idx="38">
                  <c:v>16.240500000000001</c:v>
                </c:pt>
                <c:pt idx="39">
                  <c:v>14.889600000000002</c:v>
                </c:pt>
                <c:pt idx="40">
                  <c:v>15.201899999999998</c:v>
                </c:pt>
                <c:pt idx="41">
                  <c:v>16.679000000000002</c:v>
                </c:pt>
                <c:pt idx="42">
                  <c:v>18.185999999999996</c:v>
                </c:pt>
                <c:pt idx="43">
                  <c:v>19.3218</c:v>
                </c:pt>
                <c:pt idx="44">
                  <c:v>20.196099999999998</c:v>
                </c:pt>
                <c:pt idx="45">
                  <c:v>21.249100000000002</c:v>
                </c:pt>
                <c:pt idx="46">
                  <c:v>22.704499999999999</c:v>
                </c:pt>
                <c:pt idx="47">
                  <c:v>23.752100000000002</c:v>
                </c:pt>
                <c:pt idx="48">
                  <c:v>24.093899999999998</c:v>
                </c:pt>
                <c:pt idx="49">
                  <c:v>23.928600000000003</c:v>
                </c:pt>
                <c:pt idx="50">
                  <c:v>23.675899999999999</c:v>
                </c:pt>
                <c:pt idx="51">
                  <c:v>23.3002</c:v>
                </c:pt>
                <c:pt idx="52">
                  <c:v>23.072499999999998</c:v>
                </c:pt>
                <c:pt idx="53">
                  <c:v>23.086199999999998</c:v>
                </c:pt>
                <c:pt idx="54">
                  <c:v>23.343699999999998</c:v>
                </c:pt>
                <c:pt idx="55">
                  <c:v>23.675800000000002</c:v>
                </c:pt>
                <c:pt idx="56">
                  <c:v>24.216000000000001</c:v>
                </c:pt>
                <c:pt idx="57">
                  <c:v>24.823699999999999</c:v>
                </c:pt>
                <c:pt idx="58">
                  <c:v>25.321099999999998</c:v>
                </c:pt>
                <c:pt idx="59">
                  <c:v>25.482400000000002</c:v>
                </c:pt>
                <c:pt idx="60">
                  <c:v>25.517399999999999</c:v>
                </c:pt>
                <c:pt idx="61">
                  <c:v>25.465799999999998</c:v>
                </c:pt>
                <c:pt idx="62">
                  <c:v>25.5852</c:v>
                </c:pt>
                <c:pt idx="63">
                  <c:v>26.439699999999998</c:v>
                </c:pt>
                <c:pt idx="64">
                  <c:v>27.729499999999998</c:v>
                </c:pt>
                <c:pt idx="65">
                  <c:v>29.429500000000001</c:v>
                </c:pt>
                <c:pt idx="66">
                  <c:v>31.059600000000003</c:v>
                </c:pt>
                <c:pt idx="67">
                  <c:v>32.263100000000001</c:v>
                </c:pt>
                <c:pt idx="68">
                  <c:v>32.084699999999998</c:v>
                </c:pt>
                <c:pt idx="69">
                  <c:v>32.133699999999997</c:v>
                </c:pt>
                <c:pt idx="70">
                  <c:v>33.0794545734</c:v>
                </c:pt>
                <c:pt idx="71">
                  <c:v>34.588263878199996</c:v>
                </c:pt>
                <c:pt idx="72">
                  <c:v>36.026037123400002</c:v>
                </c:pt>
                <c:pt idx="73">
                  <c:v>36.781546644000002</c:v>
                </c:pt>
                <c:pt idx="74">
                  <c:v>36.897710588999999</c:v>
                </c:pt>
                <c:pt idx="75">
                  <c:v>36.810225962499999</c:v>
                </c:pt>
                <c:pt idx="76">
                  <c:v>36.763090045999995</c:v>
                </c:pt>
                <c:pt idx="77">
                  <c:v>36.730754014699997</c:v>
                </c:pt>
                <c:pt idx="78">
                  <c:v>36.981490627600003</c:v>
                </c:pt>
                <c:pt idx="79">
                  <c:v>37.043136220500003</c:v>
                </c:pt>
                <c:pt idx="80">
                  <c:v>36.799999999999997</c:v>
                </c:pt>
                <c:pt idx="81">
                  <c:v>36.4</c:v>
                </c:pt>
                <c:pt idx="82">
                  <c:v>35.700000000000003</c:v>
                </c:pt>
                <c:pt idx="83">
                  <c:v>34.700000000000003</c:v>
                </c:pt>
                <c:pt idx="84">
                  <c:v>33.6</c:v>
                </c:pt>
                <c:pt idx="85">
                  <c:v>32.299999999999997</c:v>
                </c:pt>
                <c:pt idx="86">
                  <c:v>30.999999999999996</c:v>
                </c:pt>
                <c:pt idx="87">
                  <c:v>29.799999999999997</c:v>
                </c:pt>
                <c:pt idx="88">
                  <c:v>27.8</c:v>
                </c:pt>
                <c:pt idx="89">
                  <c:v>27.299999999999997</c:v>
                </c:pt>
                <c:pt idx="90">
                  <c:v>26.3</c:v>
                </c:pt>
                <c:pt idx="91">
                  <c:v>25.6</c:v>
                </c:pt>
                <c:pt idx="92">
                  <c:v>25</c:v>
                </c:pt>
                <c:pt idx="93">
                  <c:v>24.6</c:v>
                </c:pt>
                <c:pt idx="94">
                  <c:v>24.7</c:v>
                </c:pt>
                <c:pt idx="95">
                  <c:v>24.9</c:v>
                </c:pt>
                <c:pt idx="96">
                  <c:v>25.2</c:v>
                </c:pt>
                <c:pt idx="97">
                  <c:v>25.4</c:v>
                </c:pt>
                <c:pt idx="98">
                  <c:v>25.7</c:v>
                </c:pt>
                <c:pt idx="99">
                  <c:v>26.2</c:v>
                </c:pt>
                <c:pt idx="100">
                  <c:v>26.2</c:v>
                </c:pt>
                <c:pt idx="101">
                  <c:v>26.299999999999997</c:v>
                </c:pt>
                <c:pt idx="102">
                  <c:v>26.5</c:v>
                </c:pt>
                <c:pt idx="103">
                  <c:v>26.6</c:v>
                </c:pt>
                <c:pt idx="104">
                  <c:v>26.6</c:v>
                </c:pt>
                <c:pt idx="105">
                  <c:v>26.5</c:v>
                </c:pt>
                <c:pt idx="106">
                  <c:v>25.900000000000002</c:v>
                </c:pt>
                <c:pt idx="107">
                  <c:v>25.3</c:v>
                </c:pt>
                <c:pt idx="108">
                  <c:v>24.5</c:v>
                </c:pt>
                <c:pt idx="109">
                  <c:v>23.8</c:v>
                </c:pt>
                <c:pt idx="110">
                  <c:v>23</c:v>
                </c:pt>
                <c:pt idx="111">
                  <c:v>22</c:v>
                </c:pt>
                <c:pt idx="112">
                  <c:v>21.3</c:v>
                </c:pt>
                <c:pt idx="113">
                  <c:v>20.5</c:v>
                </c:pt>
                <c:pt idx="114">
                  <c:v>19.8</c:v>
                </c:pt>
                <c:pt idx="115">
                  <c:v>19.100000000000001</c:v>
                </c:pt>
                <c:pt idx="116">
                  <c:v>18.3</c:v>
                </c:pt>
                <c:pt idx="117">
                  <c:v>17.600000000000001</c:v>
                </c:pt>
                <c:pt idx="118">
                  <c:v>17.100000000000001</c:v>
                </c:pt>
                <c:pt idx="119">
                  <c:v>16.8</c:v>
                </c:pt>
                <c:pt idx="120">
                  <c:v>16.3</c:v>
                </c:pt>
                <c:pt idx="121">
                  <c:v>15.499999999999998</c:v>
                </c:pt>
                <c:pt idx="122">
                  <c:v>14.299999999999999</c:v>
                </c:pt>
                <c:pt idx="123">
                  <c:v>13.700000000000001</c:v>
                </c:pt>
                <c:pt idx="124">
                  <c:v>13.200000000000001</c:v>
                </c:pt>
                <c:pt idx="125">
                  <c:v>13.5</c:v>
                </c:pt>
                <c:pt idx="126">
                  <c:v>12.499999999999998</c:v>
                </c:pt>
                <c:pt idx="127">
                  <c:v>12.600000000000001</c:v>
                </c:pt>
                <c:pt idx="128">
                  <c:v>12.700000000000001</c:v>
                </c:pt>
                <c:pt idx="129">
                  <c:v>12.4</c:v>
                </c:pt>
                <c:pt idx="130">
                  <c:v>11.100000000000001</c:v>
                </c:pt>
                <c:pt idx="131">
                  <c:v>11.5</c:v>
                </c:pt>
                <c:pt idx="132">
                  <c:v>11.2</c:v>
                </c:pt>
                <c:pt idx="133">
                  <c:v>10.5</c:v>
                </c:pt>
                <c:pt idx="134">
                  <c:v>10.3</c:v>
                </c:pt>
                <c:pt idx="135">
                  <c:v>10.199999999999999</c:v>
                </c:pt>
                <c:pt idx="136">
                  <c:v>9.3999999999999986</c:v>
                </c:pt>
                <c:pt idx="137">
                  <c:v>8.8000000000000007</c:v>
                </c:pt>
                <c:pt idx="138">
                  <c:v>8.5</c:v>
                </c:pt>
                <c:pt idx="139">
                  <c:v>7.6</c:v>
                </c:pt>
                <c:pt idx="140">
                  <c:v>5.8000000000000007</c:v>
                </c:pt>
                <c:pt idx="141">
                  <c:v>3.9000000000000004</c:v>
                </c:pt>
                <c:pt idx="142">
                  <c:v>4.2000000000000011</c:v>
                </c:pt>
                <c:pt idx="14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A9-4907-ABB1-8107B289B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10335"/>
        <c:axId val="1033421855"/>
      </c:scatterChart>
      <c:valAx>
        <c:axId val="1033410335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21855"/>
        <c:crosses val="autoZero"/>
        <c:crossBetween val="midCat"/>
        <c:majorUnit val="10"/>
      </c:valAx>
      <c:valAx>
        <c:axId val="103342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10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Коста-Рика (среднее Бриньоли 1993, 2015 и Колвера +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'Коста-Рика-Бриньоли-обе-Колвер'!$J$4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'Коста-Рика-Бриньоли-обе-Колвер'!$J$5:$J$166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41.916899999999998</c:v>
                </c:pt>
                <c:pt idx="19">
                  <c:v>41.387900000000002</c:v>
                </c:pt>
                <c:pt idx="20">
                  <c:v>41.1068</c:v>
                </c:pt>
                <c:pt idx="21">
                  <c:v>41.143050000000002</c:v>
                </c:pt>
                <c:pt idx="22">
                  <c:v>41.347850000000001</c:v>
                </c:pt>
                <c:pt idx="23">
                  <c:v>41.647400000000005</c:v>
                </c:pt>
                <c:pt idx="24">
                  <c:v>41.957800000000006</c:v>
                </c:pt>
                <c:pt idx="25">
                  <c:v>42.28145</c:v>
                </c:pt>
                <c:pt idx="26">
                  <c:v>42.6083</c:v>
                </c:pt>
                <c:pt idx="27">
                  <c:v>42.914699999999996</c:v>
                </c:pt>
                <c:pt idx="28">
                  <c:v>44.116300000000003</c:v>
                </c:pt>
                <c:pt idx="29">
                  <c:v>44.411333333333324</c:v>
                </c:pt>
                <c:pt idx="30">
                  <c:v>44.648233333333337</c:v>
                </c:pt>
                <c:pt idx="31">
                  <c:v>44.758100000000006</c:v>
                </c:pt>
                <c:pt idx="32">
                  <c:v>44.888933333333334</c:v>
                </c:pt>
                <c:pt idx="33">
                  <c:v>45.03393333333333</c:v>
                </c:pt>
                <c:pt idx="34">
                  <c:v>45.111033333333332</c:v>
                </c:pt>
                <c:pt idx="35">
                  <c:v>45.192133333333338</c:v>
                </c:pt>
                <c:pt idx="36">
                  <c:v>45.021533333333331</c:v>
                </c:pt>
                <c:pt idx="37">
                  <c:v>44.670433333333335</c:v>
                </c:pt>
                <c:pt idx="38">
                  <c:v>44.155466666666662</c:v>
                </c:pt>
                <c:pt idx="39">
                  <c:v>43.714866666666666</c:v>
                </c:pt>
                <c:pt idx="40">
                  <c:v>43.492200000000004</c:v>
                </c:pt>
                <c:pt idx="41">
                  <c:v>43.785466666666672</c:v>
                </c:pt>
                <c:pt idx="42">
                  <c:v>44.460700000000003</c:v>
                </c:pt>
                <c:pt idx="43">
                  <c:v>45.373199999999997</c:v>
                </c:pt>
                <c:pt idx="44">
                  <c:v>46.408266666666663</c:v>
                </c:pt>
                <c:pt idx="45">
                  <c:v>47.391466666666666</c:v>
                </c:pt>
                <c:pt idx="46">
                  <c:v>48.241900000000008</c:v>
                </c:pt>
                <c:pt idx="47">
                  <c:v>49.002166666666675</c:v>
                </c:pt>
                <c:pt idx="48">
                  <c:v>49.667033333333336</c:v>
                </c:pt>
                <c:pt idx="49">
                  <c:v>50.11536666666666</c:v>
                </c:pt>
                <c:pt idx="50">
                  <c:v>50.254066666666667</c:v>
                </c:pt>
                <c:pt idx="51">
                  <c:v>50.073700000000002</c:v>
                </c:pt>
                <c:pt idx="52">
                  <c:v>49.603366666666666</c:v>
                </c:pt>
                <c:pt idx="53">
                  <c:v>48.766099999999994</c:v>
                </c:pt>
                <c:pt idx="54">
                  <c:v>47.863233333333334</c:v>
                </c:pt>
                <c:pt idx="55">
                  <c:v>47.047033333333331</c:v>
                </c:pt>
                <c:pt idx="56">
                  <c:v>46.238633333333333</c:v>
                </c:pt>
                <c:pt idx="57">
                  <c:v>45.542033333333336</c:v>
                </c:pt>
                <c:pt idx="58">
                  <c:v>45.232599999999998</c:v>
                </c:pt>
                <c:pt idx="59">
                  <c:v>45.116166666666665</c:v>
                </c:pt>
                <c:pt idx="60">
                  <c:v>45.225200000000001</c:v>
                </c:pt>
                <c:pt idx="61">
                  <c:v>45.535666666666664</c:v>
                </c:pt>
                <c:pt idx="62">
                  <c:v>46.101999999999997</c:v>
                </c:pt>
                <c:pt idx="63">
                  <c:v>46.822433333333329</c:v>
                </c:pt>
                <c:pt idx="64">
                  <c:v>47.437333333333328</c:v>
                </c:pt>
                <c:pt idx="65">
                  <c:v>47.756833333333333</c:v>
                </c:pt>
                <c:pt idx="66">
                  <c:v>47.684066666666666</c:v>
                </c:pt>
                <c:pt idx="67">
                  <c:v>47.28893333333334</c:v>
                </c:pt>
                <c:pt idx="68">
                  <c:v>46.772100000000002</c:v>
                </c:pt>
                <c:pt idx="69">
                  <c:v>46.222666666666669</c:v>
                </c:pt>
                <c:pt idx="70">
                  <c:v>45.671300000000002</c:v>
                </c:pt>
                <c:pt idx="71">
                  <c:v>45.193600000000004</c:v>
                </c:pt>
                <c:pt idx="72">
                  <c:v>44.860966666666663</c:v>
                </c:pt>
                <c:pt idx="73">
                  <c:v>44.636200000000002</c:v>
                </c:pt>
                <c:pt idx="74">
                  <c:v>44.473600000000005</c:v>
                </c:pt>
                <c:pt idx="75">
                  <c:v>44.342866666666659</c:v>
                </c:pt>
                <c:pt idx="76">
                  <c:v>44.176333333333332</c:v>
                </c:pt>
                <c:pt idx="77">
                  <c:v>44.042133333333332</c:v>
                </c:pt>
                <c:pt idx="78">
                  <c:v>43.874233333333336</c:v>
                </c:pt>
                <c:pt idx="79">
                  <c:v>43.715466666666664</c:v>
                </c:pt>
                <c:pt idx="80">
                  <c:v>43.608066666666673</c:v>
                </c:pt>
                <c:pt idx="81">
                  <c:v>43.62553333333333</c:v>
                </c:pt>
                <c:pt idx="82">
                  <c:v>43.672766666666668</c:v>
                </c:pt>
                <c:pt idx="83">
                  <c:v>43.834533333333333</c:v>
                </c:pt>
                <c:pt idx="84">
                  <c:v>44.066466666666663</c:v>
                </c:pt>
                <c:pt idx="85">
                  <c:v>44.27686666666667</c:v>
                </c:pt>
                <c:pt idx="86">
                  <c:v>44.156966666666669</c:v>
                </c:pt>
                <c:pt idx="87">
                  <c:v>44.254033333333332</c:v>
                </c:pt>
                <c:pt idx="88">
                  <c:v>44.824851505333335</c:v>
                </c:pt>
                <c:pt idx="89">
                  <c:v>45.439384882866669</c:v>
                </c:pt>
                <c:pt idx="90">
                  <c:v>45.916727441500008</c:v>
                </c:pt>
                <c:pt idx="91">
                  <c:v>46.226315452266668</c:v>
                </c:pt>
                <c:pt idx="92">
                  <c:v>46.189060985833329</c:v>
                </c:pt>
                <c:pt idx="93">
                  <c:v>46.051120894333337</c:v>
                </c:pt>
                <c:pt idx="94">
                  <c:v>45.961005866266667</c:v>
                </c:pt>
                <c:pt idx="95">
                  <c:v>45.960402936566659</c:v>
                </c:pt>
                <c:pt idx="96">
                  <c:v>46.042218139600003</c:v>
                </c:pt>
                <c:pt idx="97">
                  <c:v>45.923493915899996</c:v>
                </c:pt>
                <c:pt idx="98">
                  <c:v>45.5</c:v>
                </c:pt>
                <c:pt idx="99">
                  <c:v>44.79999999999999</c:v>
                </c:pt>
                <c:pt idx="100">
                  <c:v>43.9</c:v>
                </c:pt>
                <c:pt idx="101">
                  <c:v>42.70000000000001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31.600000000000005</c:v>
                </c:pt>
                <c:pt idx="110">
                  <c:v>30.7</c:v>
                </c:pt>
                <c:pt idx="111">
                  <c:v>30.100000000000005</c:v>
                </c:pt>
                <c:pt idx="112">
                  <c:v>29.899999999999995</c:v>
                </c:pt>
                <c:pt idx="113">
                  <c:v>29.8</c:v>
                </c:pt>
                <c:pt idx="114">
                  <c:v>29.899999999999995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30.399999999999995</c:v>
                </c:pt>
                <c:pt idx="119">
                  <c:v>30.399999999999995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30.399999999999995</c:v>
                </c:pt>
                <c:pt idx="124">
                  <c:v>29.8</c:v>
                </c:pt>
                <c:pt idx="125">
                  <c:v>29.100000000000005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23.600000000000005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15.800000000000002</c:v>
                </c:pt>
                <c:pt idx="150">
                  <c:v>15.5</c:v>
                </c:pt>
                <c:pt idx="151">
                  <c:v>14.800000000000002</c:v>
                </c:pt>
                <c:pt idx="152">
                  <c:v>14.800000000000002</c:v>
                </c:pt>
                <c:pt idx="153">
                  <c:v>14.699999999999998</c:v>
                </c:pt>
                <c:pt idx="154">
                  <c:v>14.199999999999998</c:v>
                </c:pt>
                <c:pt idx="155">
                  <c:v>13.800000000000002</c:v>
                </c:pt>
                <c:pt idx="156">
                  <c:v>13.6</c:v>
                </c:pt>
                <c:pt idx="157">
                  <c:v>12.699999999999998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7D-4B69-BA20-1C7771D8F006}"/>
            </c:ext>
          </c:extLst>
        </c:ser>
        <c:ser>
          <c:idx val="1"/>
          <c:order val="1"/>
          <c:tx>
            <c:strRef>
              <c:f>'Коста-Рика-Бриньоли-обе-Колвер'!$K$4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'Коста-Рика-Бриньоли-обе-Колвер'!$K$5:$K$166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23.086449999999999</c:v>
                </c:pt>
                <c:pt idx="19">
                  <c:v>21.865400000000001</c:v>
                </c:pt>
                <c:pt idx="20">
                  <c:v>21.025849999999998</c:v>
                </c:pt>
                <c:pt idx="21">
                  <c:v>20.6404</c:v>
                </c:pt>
                <c:pt idx="22">
                  <c:v>20.669800000000002</c:v>
                </c:pt>
                <c:pt idx="23">
                  <c:v>21.045499999999997</c:v>
                </c:pt>
                <c:pt idx="24">
                  <c:v>21.703499999999998</c:v>
                </c:pt>
                <c:pt idx="25">
                  <c:v>22.558950000000003</c:v>
                </c:pt>
                <c:pt idx="26">
                  <c:v>23.755200000000002</c:v>
                </c:pt>
                <c:pt idx="27">
                  <c:v>25.28275</c:v>
                </c:pt>
                <c:pt idx="28">
                  <c:v>27.530266666666666</c:v>
                </c:pt>
                <c:pt idx="29">
                  <c:v>28.410499999999999</c:v>
                </c:pt>
                <c:pt idx="30">
                  <c:v>28.727033333333335</c:v>
                </c:pt>
                <c:pt idx="31">
                  <c:v>28.815899999999999</c:v>
                </c:pt>
                <c:pt idx="32">
                  <c:v>28.919933333333333</c:v>
                </c:pt>
                <c:pt idx="33">
                  <c:v>29.193066666666667</c:v>
                </c:pt>
                <c:pt idx="34">
                  <c:v>29.487099999999998</c:v>
                </c:pt>
                <c:pt idx="35">
                  <c:v>29.521766666666664</c:v>
                </c:pt>
                <c:pt idx="36">
                  <c:v>29.451599999999999</c:v>
                </c:pt>
                <c:pt idx="37">
                  <c:v>29.352766666666668</c:v>
                </c:pt>
                <c:pt idx="38">
                  <c:v>29.051233333333332</c:v>
                </c:pt>
                <c:pt idx="39">
                  <c:v>28.847866666666665</c:v>
                </c:pt>
                <c:pt idx="40">
                  <c:v>28.693933333333334</c:v>
                </c:pt>
                <c:pt idx="41">
                  <c:v>28.733000000000001</c:v>
                </c:pt>
                <c:pt idx="42">
                  <c:v>29.037800000000001</c:v>
                </c:pt>
                <c:pt idx="43">
                  <c:v>29.518433333333334</c:v>
                </c:pt>
                <c:pt idx="44">
                  <c:v>29.834466666666668</c:v>
                </c:pt>
                <c:pt idx="45">
                  <c:v>29.941466666666667</c:v>
                </c:pt>
                <c:pt idx="46">
                  <c:v>29.796333333333337</c:v>
                </c:pt>
                <c:pt idx="47">
                  <c:v>29.473500000000001</c:v>
                </c:pt>
                <c:pt idx="48">
                  <c:v>28.991233333333337</c:v>
                </c:pt>
                <c:pt idx="49">
                  <c:v>28.581066666666668</c:v>
                </c:pt>
                <c:pt idx="50">
                  <c:v>28.318299999999997</c:v>
                </c:pt>
                <c:pt idx="51">
                  <c:v>28.322733333333332</c:v>
                </c:pt>
                <c:pt idx="52">
                  <c:v>28.631500000000003</c:v>
                </c:pt>
                <c:pt idx="53">
                  <c:v>29.302699999999998</c:v>
                </c:pt>
                <c:pt idx="54">
                  <c:v>29.931100000000001</c:v>
                </c:pt>
                <c:pt idx="55">
                  <c:v>30.442566666666664</c:v>
                </c:pt>
                <c:pt idx="56">
                  <c:v>30.603633333333335</c:v>
                </c:pt>
                <c:pt idx="57">
                  <c:v>30.118300000000001</c:v>
                </c:pt>
                <c:pt idx="58">
                  <c:v>29.096500000000002</c:v>
                </c:pt>
                <c:pt idx="59">
                  <c:v>27.95846666666667</c:v>
                </c:pt>
                <c:pt idx="60">
                  <c:v>27.029866666666667</c:v>
                </c:pt>
                <c:pt idx="61">
                  <c:v>26.430266666666668</c:v>
                </c:pt>
                <c:pt idx="62">
                  <c:v>26.127566666666667</c:v>
                </c:pt>
                <c:pt idx="63">
                  <c:v>25.948466666666665</c:v>
                </c:pt>
                <c:pt idx="64">
                  <c:v>25.600633333333334</c:v>
                </c:pt>
                <c:pt idx="65">
                  <c:v>25.239466666666669</c:v>
                </c:pt>
                <c:pt idx="66">
                  <c:v>24.863333333333333</c:v>
                </c:pt>
                <c:pt idx="67">
                  <c:v>24.443166666666666</c:v>
                </c:pt>
                <c:pt idx="68">
                  <c:v>23.955100000000002</c:v>
                </c:pt>
                <c:pt idx="69">
                  <c:v>23.448933333333333</c:v>
                </c:pt>
                <c:pt idx="70">
                  <c:v>22.880466666666667</c:v>
                </c:pt>
                <c:pt idx="71">
                  <c:v>22.296399999999995</c:v>
                </c:pt>
                <c:pt idx="72">
                  <c:v>21.746399999999998</c:v>
                </c:pt>
                <c:pt idx="73">
                  <c:v>21.280266666666666</c:v>
                </c:pt>
                <c:pt idx="74">
                  <c:v>20.771833333333333</c:v>
                </c:pt>
                <c:pt idx="75">
                  <c:v>20.2683</c:v>
                </c:pt>
                <c:pt idx="76">
                  <c:v>19.847233333333335</c:v>
                </c:pt>
                <c:pt idx="77">
                  <c:v>19.553866666666668</c:v>
                </c:pt>
                <c:pt idx="78">
                  <c:v>19.323266666666669</c:v>
                </c:pt>
                <c:pt idx="79">
                  <c:v>19.022733333333335</c:v>
                </c:pt>
                <c:pt idx="80">
                  <c:v>18.546333333333333</c:v>
                </c:pt>
                <c:pt idx="81">
                  <c:v>17.816166666666664</c:v>
                </c:pt>
                <c:pt idx="82">
                  <c:v>16.858033333333335</c:v>
                </c:pt>
                <c:pt idx="83">
                  <c:v>15.7791</c:v>
                </c:pt>
                <c:pt idx="84">
                  <c:v>14.775733333333333</c:v>
                </c:pt>
                <c:pt idx="85">
                  <c:v>13.955833333333333</c:v>
                </c:pt>
                <c:pt idx="86">
                  <c:v>13.252699999999999</c:v>
                </c:pt>
                <c:pt idx="87">
                  <c:v>12.676933333333332</c:v>
                </c:pt>
                <c:pt idx="88">
                  <c:v>12.207399980866667</c:v>
                </c:pt>
                <c:pt idx="89">
                  <c:v>11.573513590133333</c:v>
                </c:pt>
                <c:pt idx="90">
                  <c:v>11.108048400366664</c:v>
                </c:pt>
                <c:pt idx="91">
                  <c:v>10.732466570933333</c:v>
                </c:pt>
                <c:pt idx="92">
                  <c:v>10.389824122833334</c:v>
                </c:pt>
                <c:pt idx="93">
                  <c:v>10.047712240166668</c:v>
                </c:pt>
                <c:pt idx="94">
                  <c:v>9.7399758509333338</c:v>
                </c:pt>
                <c:pt idx="95">
                  <c:v>9.5834849316666659</c:v>
                </c:pt>
                <c:pt idx="96">
                  <c:v>9.2483879303999998</c:v>
                </c:pt>
                <c:pt idx="97">
                  <c:v>8.9757818424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7.5999999999999988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3.7999999999999994</c:v>
                </c:pt>
                <c:pt idx="126">
                  <c:v>3.7999999999999994</c:v>
                </c:pt>
                <c:pt idx="127">
                  <c:v>3.7000000000000006</c:v>
                </c:pt>
                <c:pt idx="128">
                  <c:v>3.7000000000000006</c:v>
                </c:pt>
                <c:pt idx="129">
                  <c:v>3.7000000000000006</c:v>
                </c:pt>
                <c:pt idx="130">
                  <c:v>3.7000000000000006</c:v>
                </c:pt>
                <c:pt idx="131">
                  <c:v>3.7999999999999994</c:v>
                </c:pt>
                <c:pt idx="132">
                  <c:v>3.7999999999999994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3.7999999999999994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5.5999999999999988</c:v>
                </c:pt>
                <c:pt idx="159">
                  <c:v>6.5999999999999988</c:v>
                </c:pt>
                <c:pt idx="160">
                  <c:v>6.0999999999999988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7D-4B69-BA20-1C7771D8F006}"/>
            </c:ext>
          </c:extLst>
        </c:ser>
        <c:ser>
          <c:idx val="2"/>
          <c:order val="2"/>
          <c:tx>
            <c:strRef>
              <c:f>'Коста-Рика-Бриньоли-обе-Колвер'!$L$4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'Коста-Рика-Бриньоли-обе-Колвер'!$L$5:$L$166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18.830449999999999</c:v>
                </c:pt>
                <c:pt idx="19">
                  <c:v>19.522500000000001</c:v>
                </c:pt>
                <c:pt idx="20">
                  <c:v>20.080950000000001</c:v>
                </c:pt>
                <c:pt idx="21">
                  <c:v>20.502650000000003</c:v>
                </c:pt>
                <c:pt idx="22">
                  <c:v>20.678049999999999</c:v>
                </c:pt>
                <c:pt idx="23">
                  <c:v>20.601900000000008</c:v>
                </c:pt>
                <c:pt idx="24">
                  <c:v>20.254300000000008</c:v>
                </c:pt>
                <c:pt idx="25">
                  <c:v>19.722499999999997</c:v>
                </c:pt>
                <c:pt idx="26">
                  <c:v>18.853099999999998</c:v>
                </c:pt>
                <c:pt idx="27">
                  <c:v>17.631949999999996</c:v>
                </c:pt>
                <c:pt idx="28">
                  <c:v>16.586033333333337</c:v>
                </c:pt>
                <c:pt idx="29">
                  <c:v>16.000833333333325</c:v>
                </c:pt>
                <c:pt idx="30">
                  <c:v>15.921200000000002</c:v>
                </c:pt>
                <c:pt idx="31">
                  <c:v>15.942200000000007</c:v>
                </c:pt>
                <c:pt idx="32">
                  <c:v>15.969000000000001</c:v>
                </c:pt>
                <c:pt idx="33">
                  <c:v>15.840866666666663</c:v>
                </c:pt>
                <c:pt idx="34">
                  <c:v>15.623933333333333</c:v>
                </c:pt>
                <c:pt idx="35">
                  <c:v>15.670366666666673</c:v>
                </c:pt>
                <c:pt idx="36">
                  <c:v>15.569933333333331</c:v>
                </c:pt>
                <c:pt idx="37">
                  <c:v>15.317666666666668</c:v>
                </c:pt>
                <c:pt idx="38">
                  <c:v>15.10423333333333</c:v>
                </c:pt>
                <c:pt idx="39">
                  <c:v>14.867000000000001</c:v>
                </c:pt>
                <c:pt idx="40">
                  <c:v>14.79826666666667</c:v>
                </c:pt>
                <c:pt idx="41">
                  <c:v>15.052466666666671</c:v>
                </c:pt>
                <c:pt idx="42">
                  <c:v>15.422900000000002</c:v>
                </c:pt>
                <c:pt idx="43">
                  <c:v>15.854766666666663</c:v>
                </c:pt>
                <c:pt idx="44">
                  <c:v>16.573799999999995</c:v>
                </c:pt>
                <c:pt idx="45">
                  <c:v>17.45</c:v>
                </c:pt>
                <c:pt idx="46">
                  <c:v>18.445566666666672</c:v>
                </c:pt>
                <c:pt idx="47">
                  <c:v>19.528666666666673</c:v>
                </c:pt>
                <c:pt idx="48">
                  <c:v>20.675799999999999</c:v>
                </c:pt>
                <c:pt idx="49">
                  <c:v>21.534299999999991</c:v>
                </c:pt>
                <c:pt idx="50">
                  <c:v>21.93576666666667</c:v>
                </c:pt>
                <c:pt idx="51">
                  <c:v>21.75096666666667</c:v>
                </c:pt>
                <c:pt idx="52">
                  <c:v>20.971866666666664</c:v>
                </c:pt>
                <c:pt idx="53">
                  <c:v>19.463399999999996</c:v>
                </c:pt>
                <c:pt idx="54">
                  <c:v>17.932133333333333</c:v>
                </c:pt>
                <c:pt idx="55">
                  <c:v>16.604466666666667</c:v>
                </c:pt>
                <c:pt idx="56">
                  <c:v>15.634999999999998</c:v>
                </c:pt>
                <c:pt idx="57">
                  <c:v>15.423733333333335</c:v>
                </c:pt>
                <c:pt idx="58">
                  <c:v>16.136099999999995</c:v>
                </c:pt>
                <c:pt idx="59">
                  <c:v>17.157699999999995</c:v>
                </c:pt>
                <c:pt idx="60">
                  <c:v>18.195333333333334</c:v>
                </c:pt>
                <c:pt idx="61">
                  <c:v>19.105399999999996</c:v>
                </c:pt>
                <c:pt idx="62">
                  <c:v>19.97443333333333</c:v>
                </c:pt>
                <c:pt idx="63">
                  <c:v>20.873966666666664</c:v>
                </c:pt>
                <c:pt idx="64">
                  <c:v>21.836699999999993</c:v>
                </c:pt>
                <c:pt idx="65">
                  <c:v>22.517366666666664</c:v>
                </c:pt>
                <c:pt idx="66">
                  <c:v>22.820733333333333</c:v>
                </c:pt>
                <c:pt idx="67">
                  <c:v>22.845766666666673</c:v>
                </c:pt>
                <c:pt idx="68">
                  <c:v>22.817</c:v>
                </c:pt>
                <c:pt idx="69">
                  <c:v>22.773733333333336</c:v>
                </c:pt>
                <c:pt idx="70">
                  <c:v>22.790833333333335</c:v>
                </c:pt>
                <c:pt idx="71">
                  <c:v>22.897200000000009</c:v>
                </c:pt>
                <c:pt idx="72">
                  <c:v>23.114566666666665</c:v>
                </c:pt>
                <c:pt idx="73">
                  <c:v>23.355933333333336</c:v>
                </c:pt>
                <c:pt idx="74">
                  <c:v>23.701766666666671</c:v>
                </c:pt>
                <c:pt idx="75">
                  <c:v>24.074566666666659</c:v>
                </c:pt>
                <c:pt idx="76">
                  <c:v>24.329099999999997</c:v>
                </c:pt>
                <c:pt idx="77">
                  <c:v>24.488266666666664</c:v>
                </c:pt>
                <c:pt idx="78">
                  <c:v>24.550966666666667</c:v>
                </c:pt>
                <c:pt idx="79">
                  <c:v>24.692733333333329</c:v>
                </c:pt>
                <c:pt idx="80">
                  <c:v>25.06173333333334</c:v>
                </c:pt>
                <c:pt idx="81">
                  <c:v>25.809366666666666</c:v>
                </c:pt>
                <c:pt idx="82">
                  <c:v>26.814733333333333</c:v>
                </c:pt>
                <c:pt idx="83">
                  <c:v>28.055433333333333</c:v>
                </c:pt>
                <c:pt idx="84">
                  <c:v>29.290733333333328</c:v>
                </c:pt>
                <c:pt idx="85">
                  <c:v>30.321033333333339</c:v>
                </c:pt>
                <c:pt idx="86">
                  <c:v>30.904266666666672</c:v>
                </c:pt>
                <c:pt idx="87">
                  <c:v>31.577100000000002</c:v>
                </c:pt>
                <c:pt idx="88">
                  <c:v>32.617451524466667</c:v>
                </c:pt>
                <c:pt idx="89">
                  <c:v>33.865871292733338</c:v>
                </c:pt>
                <c:pt idx="90">
                  <c:v>34.808679041133345</c:v>
                </c:pt>
                <c:pt idx="91">
                  <c:v>35.493848881333335</c:v>
                </c:pt>
                <c:pt idx="92">
                  <c:v>35.799236862999997</c:v>
                </c:pt>
                <c:pt idx="93">
                  <c:v>36.00340865416667</c:v>
                </c:pt>
                <c:pt idx="94">
                  <c:v>36.221030015333334</c:v>
                </c:pt>
                <c:pt idx="95">
                  <c:v>36.376918004899991</c:v>
                </c:pt>
                <c:pt idx="96">
                  <c:v>36.793830209200003</c:v>
                </c:pt>
                <c:pt idx="97">
                  <c:v>36.9477120735</c:v>
                </c:pt>
                <c:pt idx="98">
                  <c:v>36.799999999999997</c:v>
                </c:pt>
                <c:pt idx="99">
                  <c:v>36.399999999999991</c:v>
                </c:pt>
                <c:pt idx="100">
                  <c:v>35.700000000000003</c:v>
                </c:pt>
                <c:pt idx="101">
                  <c:v>34.70000000000001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25.600000000000005</c:v>
                </c:pt>
                <c:pt idx="110">
                  <c:v>25</c:v>
                </c:pt>
                <c:pt idx="111">
                  <c:v>24.600000000000005</c:v>
                </c:pt>
                <c:pt idx="112">
                  <c:v>24.699999999999996</c:v>
                </c:pt>
                <c:pt idx="113">
                  <c:v>24.9</c:v>
                </c:pt>
                <c:pt idx="114">
                  <c:v>25.199999999999996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26.199999999999996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26.499999999999996</c:v>
                </c:pt>
                <c:pt idx="124">
                  <c:v>25.900000000000002</c:v>
                </c:pt>
                <c:pt idx="125">
                  <c:v>25.300000000000004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19.800000000000004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13.500000000000002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11.500000000000004</c:v>
                </c:pt>
                <c:pt idx="150">
                  <c:v>11.2</c:v>
                </c:pt>
                <c:pt idx="151">
                  <c:v>10.500000000000004</c:v>
                </c:pt>
                <c:pt idx="152">
                  <c:v>10.300000000000002</c:v>
                </c:pt>
                <c:pt idx="153">
                  <c:v>10.199999999999998</c:v>
                </c:pt>
                <c:pt idx="154">
                  <c:v>9.3999999999999986</c:v>
                </c:pt>
                <c:pt idx="155">
                  <c:v>8.8000000000000025</c:v>
                </c:pt>
                <c:pt idx="156">
                  <c:v>8.5</c:v>
                </c:pt>
                <c:pt idx="157">
                  <c:v>7.5999999999999979</c:v>
                </c:pt>
                <c:pt idx="158">
                  <c:v>5.8000000000000016</c:v>
                </c:pt>
                <c:pt idx="159">
                  <c:v>3.9000000000000012</c:v>
                </c:pt>
                <c:pt idx="160">
                  <c:v>4.200000000000002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7D-4B69-BA20-1C7771D8F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77535"/>
        <c:axId val="1033468415"/>
      </c:scatterChart>
      <c:valAx>
        <c:axId val="1033477535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68415"/>
        <c:crosses val="autoZero"/>
        <c:crossBetween val="midCat"/>
        <c:majorUnit val="10"/>
      </c:valAx>
      <c:valAx>
        <c:axId val="103346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77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Мексика,</a:t>
            </a:r>
            <a:r>
              <a:rPr lang="ru-RU" baseline="0"/>
              <a:t> все линии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'Мексика-все'!$B$3</c:f>
              <c:strCache>
                <c:ptCount val="1"/>
                <c:pt idx="0">
                  <c:v>р-б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'Мексика-все'!$B$4:$B$132</c:f>
              <c:numCache>
                <c:formatCode>General</c:formatCode>
                <c:ptCount val="129"/>
                <c:pt idx="2" formatCode="0.00">
                  <c:v>46.9</c:v>
                </c:pt>
                <c:pt idx="3" formatCode="0.00">
                  <c:v>46.722299999999997</c:v>
                </c:pt>
                <c:pt idx="4" formatCode="0.00">
                  <c:v>46.548999999999999</c:v>
                </c:pt>
                <c:pt idx="5" formatCode="0.00">
                  <c:v>46.384599999999999</c:v>
                </c:pt>
                <c:pt idx="6" formatCode="0.00">
                  <c:v>46.233400000000003</c:v>
                </c:pt>
                <c:pt idx="7" formatCode="0.00">
                  <c:v>46.1</c:v>
                </c:pt>
                <c:pt idx="8" formatCode="0.00">
                  <c:v>45.969200000000001</c:v>
                </c:pt>
                <c:pt idx="9" formatCode="0.00">
                  <c:v>45.8354</c:v>
                </c:pt>
                <c:pt idx="10" formatCode="0.00">
                  <c:v>45.716900000000003</c:v>
                </c:pt>
                <c:pt idx="11" formatCode="0.00">
                  <c:v>45.632300000000001</c:v>
                </c:pt>
                <c:pt idx="12" formatCode="0.00">
                  <c:v>45.6</c:v>
                </c:pt>
                <c:pt idx="13" formatCode="0.00">
                  <c:v>45.6</c:v>
                </c:pt>
                <c:pt idx="14" formatCode="0.00">
                  <c:v>45.6</c:v>
                </c:pt>
                <c:pt idx="15" formatCode="0.00">
                  <c:v>45.022500000000001</c:v>
                </c:pt>
                <c:pt idx="16" formatCode="0.00">
                  <c:v>43.822800000000001</c:v>
                </c:pt>
                <c:pt idx="17" formatCode="0.00">
                  <c:v>42.8</c:v>
                </c:pt>
                <c:pt idx="18" formatCode="0.00">
                  <c:v>42.102200000000003</c:v>
                </c:pt>
                <c:pt idx="19" formatCode="0.00">
                  <c:v>41.4039</c:v>
                </c:pt>
                <c:pt idx="20" formatCode="0.00">
                  <c:v>40.794600000000003</c:v>
                </c:pt>
                <c:pt idx="21" formatCode="0.00">
                  <c:v>40.363500000000002</c:v>
                </c:pt>
                <c:pt idx="22" formatCode="0.00">
                  <c:v>40.200000000000003</c:v>
                </c:pt>
                <c:pt idx="23" formatCode="0.00">
                  <c:v>40.688800000000001</c:v>
                </c:pt>
                <c:pt idx="24" formatCode="0.00">
                  <c:v>41.854399999999998</c:v>
                </c:pt>
                <c:pt idx="25" formatCode="0.00">
                  <c:v>43.245600000000003</c:v>
                </c:pt>
                <c:pt idx="26" formatCode="0.00">
                  <c:v>44.411200000000001</c:v>
                </c:pt>
                <c:pt idx="27" formatCode="0.00">
                  <c:v>44.9</c:v>
                </c:pt>
                <c:pt idx="28" formatCode="0.00">
                  <c:v>44.8018</c:v>
                </c:pt>
                <c:pt idx="29" formatCode="0.00">
                  <c:v>44.5655</c:v>
                </c:pt>
                <c:pt idx="30" formatCode="0.00">
                  <c:v>44.278199999999998</c:v>
                </c:pt>
                <c:pt idx="31" formatCode="0.00">
                  <c:v>44.027299999999997</c:v>
                </c:pt>
                <c:pt idx="32" formatCode="0.00">
                  <c:v>43.9</c:v>
                </c:pt>
                <c:pt idx="33" formatCode="0.00">
                  <c:v>43.8718</c:v>
                </c:pt>
                <c:pt idx="34" formatCode="0.00">
                  <c:v>43.8551</c:v>
                </c:pt>
                <c:pt idx="35" formatCode="0.00">
                  <c:v>43.842399999999998</c:v>
                </c:pt>
                <c:pt idx="36" formatCode="0.00">
                  <c:v>43.826500000000003</c:v>
                </c:pt>
                <c:pt idx="37" formatCode="0.00">
                  <c:v>43.8</c:v>
                </c:pt>
                <c:pt idx="38" formatCode="0.00">
                  <c:v>43.715699999999998</c:v>
                </c:pt>
                <c:pt idx="39" formatCode="0.00">
                  <c:v>43.564100000000003</c:v>
                </c:pt>
                <c:pt idx="40" formatCode="0.00">
                  <c:v>43.3947</c:v>
                </c:pt>
                <c:pt idx="41" formatCode="0.00">
                  <c:v>43.256900000000002</c:v>
                </c:pt>
                <c:pt idx="42" formatCode="0.00">
                  <c:v>43.2</c:v>
                </c:pt>
                <c:pt idx="43" formatCode="0.00">
                  <c:v>43.217199999999998</c:v>
                </c:pt>
                <c:pt idx="44" formatCode="0.00">
                  <c:v>43.2637</c:v>
                </c:pt>
                <c:pt idx="45" formatCode="0.00">
                  <c:v>43.331600000000002</c:v>
                </c:pt>
                <c:pt idx="46" formatCode="0.00">
                  <c:v>43.4129</c:v>
                </c:pt>
                <c:pt idx="47" formatCode="0.00">
                  <c:v>43.5</c:v>
                </c:pt>
                <c:pt idx="48" formatCode="0.00">
                  <c:v>43.594200000000001</c:v>
                </c:pt>
                <c:pt idx="49" formatCode="0.00">
                  <c:v>43.709699999999998</c:v>
                </c:pt>
                <c:pt idx="50" formatCode="0.00">
                  <c:v>43.858199999999997</c:v>
                </c:pt>
                <c:pt idx="51" formatCode="0.00">
                  <c:v>44.051200000000001</c:v>
                </c:pt>
                <c:pt idx="52" formatCode="0.00">
                  <c:v>44.3</c:v>
                </c:pt>
                <c:pt idx="53" formatCode="0.00">
                  <c:v>45.072400000000002</c:v>
                </c:pt>
                <c:pt idx="54" formatCode="0.00">
                  <c:v>46.508400000000002</c:v>
                </c:pt>
                <c:pt idx="55" formatCode="0.00">
                  <c:v>48.128300000000003</c:v>
                </c:pt>
                <c:pt idx="56" formatCode="0.00">
                  <c:v>49.452100000000002</c:v>
                </c:pt>
                <c:pt idx="57" formatCode="0.00">
                  <c:v>50</c:v>
                </c:pt>
                <c:pt idx="58" formatCode="0.00">
                  <c:v>49.897500000000001</c:v>
                </c:pt>
                <c:pt idx="59" formatCode="0.00">
                  <c:v>49.636600000000001</c:v>
                </c:pt>
                <c:pt idx="60" formatCode="0.00">
                  <c:v>49.286900000000003</c:v>
                </c:pt>
                <c:pt idx="61" formatCode="0.00">
                  <c:v>48.918199999999999</c:v>
                </c:pt>
                <c:pt idx="62" formatCode="0.00">
                  <c:v>48.6</c:v>
                </c:pt>
                <c:pt idx="63" formatCode="0.00">
                  <c:v>48.3322</c:v>
                </c:pt>
                <c:pt idx="64" formatCode="0.00">
                  <c:v>48.068100000000001</c:v>
                </c:pt>
                <c:pt idx="65" formatCode="0.00">
                  <c:v>47.807899999999997</c:v>
                </c:pt>
                <c:pt idx="66" formatCode="0.00">
                  <c:v>47.5518</c:v>
                </c:pt>
                <c:pt idx="67" formatCode="0.00">
                  <c:v>47.3</c:v>
                </c:pt>
                <c:pt idx="68" formatCode="0.00">
                  <c:v>47.061500000000002</c:v>
                </c:pt>
                <c:pt idx="69" formatCode="0.00">
                  <c:v>46.836100000000002</c:v>
                </c:pt>
                <c:pt idx="70" formatCode="0.00">
                  <c:v>46.61</c:v>
                </c:pt>
                <c:pt idx="71" formatCode="0.00">
                  <c:v>46.369199999999999</c:v>
                </c:pt>
                <c:pt idx="72" formatCode="0.00">
                  <c:v>46.1</c:v>
                </c:pt>
                <c:pt idx="73" formatCode="0.00">
                  <c:v>45.815300000000001</c:v>
                </c:pt>
                <c:pt idx="74" formatCode="0.00">
                  <c:v>45.519399999999997</c:v>
                </c:pt>
                <c:pt idx="75" formatCode="0.00">
                  <c:v>45.185899999999997</c:v>
                </c:pt>
                <c:pt idx="76" formatCode="0.00">
                  <c:v>44.7883</c:v>
                </c:pt>
                <c:pt idx="77" formatCode="0.00">
                  <c:v>44.3</c:v>
                </c:pt>
                <c:pt idx="78" formatCode="0.00">
                  <c:v>43.601399999999998</c:v>
                </c:pt>
                <c:pt idx="79" formatCode="0.00">
                  <c:v>42.635199999999998</c:v>
                </c:pt>
                <c:pt idx="80" formatCode="0.00">
                  <c:v>41.468299999999999</c:v>
                </c:pt>
                <c:pt idx="81" formatCode="0.00">
                  <c:v>40.1676</c:v>
                </c:pt>
                <c:pt idx="82" formatCode="0.00">
                  <c:v>38.799999999999997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B3-4666-94A8-C35BA7D7B33F}"/>
            </c:ext>
          </c:extLst>
        </c:ser>
        <c:ser>
          <c:idx val="1"/>
          <c:order val="1"/>
          <c:tx>
            <c:strRef>
              <c:f>'Мексика-все'!$C$3</c:f>
              <c:strCache>
                <c:ptCount val="1"/>
                <c:pt idx="0">
                  <c:v>с-б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'Мексика-все'!$C$4:$C$132</c:f>
              <c:numCache>
                <c:formatCode>General</c:formatCode>
                <c:ptCount val="129"/>
                <c:pt idx="2" formatCode="0.00">
                  <c:v>34.1</c:v>
                </c:pt>
                <c:pt idx="3" formatCode="0.00">
                  <c:v>33.868000000000002</c:v>
                </c:pt>
                <c:pt idx="4" formatCode="0.00">
                  <c:v>33.643999999999998</c:v>
                </c:pt>
                <c:pt idx="5" formatCode="0.00">
                  <c:v>33.436</c:v>
                </c:pt>
                <c:pt idx="6" formatCode="0.00">
                  <c:v>33.252000000000002</c:v>
                </c:pt>
                <c:pt idx="7" formatCode="0.00">
                  <c:v>33.1</c:v>
                </c:pt>
                <c:pt idx="8" formatCode="0.00">
                  <c:v>32.962699999999998</c:v>
                </c:pt>
                <c:pt idx="9" formatCode="0.00">
                  <c:v>32.828000000000003</c:v>
                </c:pt>
                <c:pt idx="10" formatCode="0.00">
                  <c:v>32.712000000000003</c:v>
                </c:pt>
                <c:pt idx="11" formatCode="0.00">
                  <c:v>32.630699999999997</c:v>
                </c:pt>
                <c:pt idx="12" formatCode="0.00">
                  <c:v>32.6</c:v>
                </c:pt>
                <c:pt idx="13" formatCode="0.00">
                  <c:v>32.6</c:v>
                </c:pt>
                <c:pt idx="14" formatCode="0.00">
                  <c:v>32.6</c:v>
                </c:pt>
                <c:pt idx="15" formatCode="0.00">
                  <c:v>35.993099999999998</c:v>
                </c:pt>
                <c:pt idx="16" formatCode="0.00">
                  <c:v>42.4084</c:v>
                </c:pt>
                <c:pt idx="17" formatCode="0.00">
                  <c:v>46.2</c:v>
                </c:pt>
                <c:pt idx="18" formatCode="0.00">
                  <c:v>46.749000000000002</c:v>
                </c:pt>
                <c:pt idx="19" formatCode="0.00">
                  <c:v>47.193600000000004</c:v>
                </c:pt>
                <c:pt idx="20" formatCode="0.00">
                  <c:v>47.523699999999998</c:v>
                </c:pt>
                <c:pt idx="21" formatCode="0.00">
                  <c:v>47.729199999999999</c:v>
                </c:pt>
                <c:pt idx="22" formatCode="0.00">
                  <c:v>47.8</c:v>
                </c:pt>
                <c:pt idx="23" formatCode="0.00">
                  <c:v>45.8459</c:v>
                </c:pt>
                <c:pt idx="24" formatCode="0.00">
                  <c:v>41.149700000000003</c:v>
                </c:pt>
                <c:pt idx="25" formatCode="0.00">
                  <c:v>35.460599999999999</c:v>
                </c:pt>
                <c:pt idx="26" formatCode="0.00">
                  <c:v>30.5276</c:v>
                </c:pt>
                <c:pt idx="27" formatCode="0.00">
                  <c:v>28.1</c:v>
                </c:pt>
                <c:pt idx="28" formatCode="0.00">
                  <c:v>27.5548</c:v>
                </c:pt>
                <c:pt idx="29" formatCode="0.00">
                  <c:v>27.110600000000002</c:v>
                </c:pt>
                <c:pt idx="30" formatCode="0.00">
                  <c:v>26.7791</c:v>
                </c:pt>
                <c:pt idx="31" formatCode="0.00">
                  <c:v>26.5717</c:v>
                </c:pt>
                <c:pt idx="32" formatCode="0.00">
                  <c:v>26.5</c:v>
                </c:pt>
                <c:pt idx="33" formatCode="0.00">
                  <c:v>26.5</c:v>
                </c:pt>
                <c:pt idx="34" formatCode="0.00">
                  <c:v>26.5</c:v>
                </c:pt>
                <c:pt idx="35" formatCode="0.00">
                  <c:v>26.5</c:v>
                </c:pt>
                <c:pt idx="36" formatCode="0.00">
                  <c:v>26.5</c:v>
                </c:pt>
                <c:pt idx="37" formatCode="0.00">
                  <c:v>26.5</c:v>
                </c:pt>
                <c:pt idx="38" formatCode="0.00">
                  <c:v>26.235499999999998</c:v>
                </c:pt>
                <c:pt idx="39" formatCode="0.00">
                  <c:v>25.578399999999998</c:v>
                </c:pt>
                <c:pt idx="40" formatCode="0.00">
                  <c:v>24.733599999999999</c:v>
                </c:pt>
                <c:pt idx="41" formatCode="0.00">
                  <c:v>23.905899999999999</c:v>
                </c:pt>
                <c:pt idx="42" formatCode="0.00">
                  <c:v>23.3</c:v>
                </c:pt>
                <c:pt idx="43" formatCode="0.00">
                  <c:v>22.933700000000002</c:v>
                </c:pt>
                <c:pt idx="44" formatCode="0.00">
                  <c:v>22.649000000000001</c:v>
                </c:pt>
                <c:pt idx="45" formatCode="0.00">
                  <c:v>22.387499999999999</c:v>
                </c:pt>
                <c:pt idx="46" formatCode="0.00">
                  <c:v>22.090699999999998</c:v>
                </c:pt>
                <c:pt idx="47" formatCode="0.00">
                  <c:v>21.7</c:v>
                </c:pt>
                <c:pt idx="48" formatCode="0.00">
                  <c:v>21.0093</c:v>
                </c:pt>
                <c:pt idx="49" formatCode="0.00">
                  <c:v>20.016400000000001</c:v>
                </c:pt>
                <c:pt idx="50" formatCode="0.00">
                  <c:v>18.968900000000001</c:v>
                </c:pt>
                <c:pt idx="51" formatCode="0.00">
                  <c:v>18.1143</c:v>
                </c:pt>
                <c:pt idx="52" formatCode="0.00">
                  <c:v>17.7</c:v>
                </c:pt>
                <c:pt idx="53" formatCode="0.00">
                  <c:v>17.614999999999998</c:v>
                </c:pt>
                <c:pt idx="54" formatCode="0.00">
                  <c:v>17.567</c:v>
                </c:pt>
                <c:pt idx="55" formatCode="0.00">
                  <c:v>17.531400000000001</c:v>
                </c:pt>
                <c:pt idx="56" formatCode="0.00">
                  <c:v>17.483899999999998</c:v>
                </c:pt>
                <c:pt idx="57" formatCode="0.00">
                  <c:v>17.399999999999999</c:v>
                </c:pt>
                <c:pt idx="58" formatCode="0.00">
                  <c:v>17.058900000000001</c:v>
                </c:pt>
                <c:pt idx="59" formatCode="0.00">
                  <c:v>16.373100000000001</c:v>
                </c:pt>
                <c:pt idx="60" formatCode="0.00">
                  <c:v>15.5177</c:v>
                </c:pt>
                <c:pt idx="61" formatCode="0.00">
                  <c:v>14.6683</c:v>
                </c:pt>
                <c:pt idx="62" formatCode="0.00">
                  <c:v>14</c:v>
                </c:pt>
                <c:pt idx="63" formatCode="0.00">
                  <c:v>13.498100000000001</c:v>
                </c:pt>
                <c:pt idx="64" formatCode="0.00">
                  <c:v>13.0335</c:v>
                </c:pt>
                <c:pt idx="65" formatCode="0.00">
                  <c:v>12.6099</c:v>
                </c:pt>
                <c:pt idx="66" formatCode="0.00">
                  <c:v>12.2308</c:v>
                </c:pt>
                <c:pt idx="67" formatCode="0.00">
                  <c:v>11.9</c:v>
                </c:pt>
                <c:pt idx="68" formatCode="0.00">
                  <c:v>11.6181</c:v>
                </c:pt>
                <c:pt idx="69" formatCode="0.00">
                  <c:v>11.3729</c:v>
                </c:pt>
                <c:pt idx="70" formatCode="0.00">
                  <c:v>11.1486</c:v>
                </c:pt>
                <c:pt idx="71" formatCode="0.00">
                  <c:v>10.929500000000001</c:v>
                </c:pt>
                <c:pt idx="72" formatCode="0.00">
                  <c:v>10.7</c:v>
                </c:pt>
                <c:pt idx="73" formatCode="0.00">
                  <c:v>10.461499999999999</c:v>
                </c:pt>
                <c:pt idx="74" formatCode="0.00">
                  <c:v>10.224600000000001</c:v>
                </c:pt>
                <c:pt idx="75" formatCode="0.00">
                  <c:v>9.9869000000000003</c:v>
                </c:pt>
                <c:pt idx="76" formatCode="0.00">
                  <c:v>9.7461000000000002</c:v>
                </c:pt>
                <c:pt idx="77" formatCode="0.00">
                  <c:v>9.5</c:v>
                </c:pt>
                <c:pt idx="78" formatCode="0.00">
                  <c:v>9.2475000000000005</c:v>
                </c:pt>
                <c:pt idx="79" formatCode="0.00">
                  <c:v>8.99</c:v>
                </c:pt>
                <c:pt idx="80" formatCode="0.00">
                  <c:v>8.7286999999999999</c:v>
                </c:pt>
                <c:pt idx="81" formatCode="0.00">
                  <c:v>8.4649999999999999</c:v>
                </c:pt>
                <c:pt idx="82" formatCode="0.00">
                  <c:v>8.1999999999999993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B3-4666-94A8-C35BA7D7B33F}"/>
            </c:ext>
          </c:extLst>
        </c:ser>
        <c:ser>
          <c:idx val="2"/>
          <c:order val="2"/>
          <c:tx>
            <c:strRef>
              <c:f>'Мексика-все'!$D$3</c:f>
              <c:strCache>
                <c:ptCount val="1"/>
                <c:pt idx="0">
                  <c:v>р-CNP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'Мексика-все'!$D$4:$D$132</c:f>
              <c:numCache>
                <c:formatCode>General</c:formatCode>
                <c:ptCount val="129"/>
                <c:pt idx="55" formatCode="0.0">
                  <c:v>49.2</c:v>
                </c:pt>
                <c:pt idx="56" formatCode="0.0">
                  <c:v>49.2</c:v>
                </c:pt>
                <c:pt idx="57" formatCode="0.0">
                  <c:v>48.9</c:v>
                </c:pt>
                <c:pt idx="58" formatCode="0.0">
                  <c:v>48.7</c:v>
                </c:pt>
                <c:pt idx="59" formatCode="0.0">
                  <c:v>48.4</c:v>
                </c:pt>
                <c:pt idx="60" formatCode="0.0">
                  <c:v>48</c:v>
                </c:pt>
                <c:pt idx="61" formatCode="0.0">
                  <c:v>47.7</c:v>
                </c:pt>
                <c:pt idx="62" formatCode="0.0">
                  <c:v>47.5</c:v>
                </c:pt>
                <c:pt idx="63" formatCode="0.0">
                  <c:v>47.2</c:v>
                </c:pt>
                <c:pt idx="64" formatCode="0.0">
                  <c:v>47</c:v>
                </c:pt>
                <c:pt idx="65" formatCode="0.0">
                  <c:v>46.9</c:v>
                </c:pt>
                <c:pt idx="66" formatCode="0.0">
                  <c:v>46.8</c:v>
                </c:pt>
                <c:pt idx="67" formatCode="0.0">
                  <c:v>46.8</c:v>
                </c:pt>
                <c:pt idx="68" formatCode="0.0">
                  <c:v>46.8</c:v>
                </c:pt>
                <c:pt idx="69" formatCode="0.0">
                  <c:v>46.8</c:v>
                </c:pt>
                <c:pt idx="70" formatCode="0.0">
                  <c:v>46.5</c:v>
                </c:pt>
                <c:pt idx="71" formatCode="0.0">
                  <c:v>46.3</c:v>
                </c:pt>
                <c:pt idx="72" formatCode="0.0">
                  <c:v>45.9</c:v>
                </c:pt>
                <c:pt idx="73" formatCode="0.0">
                  <c:v>45.6</c:v>
                </c:pt>
                <c:pt idx="74" formatCode="0.0">
                  <c:v>45.1</c:v>
                </c:pt>
                <c:pt idx="75" formatCode="0.0">
                  <c:v>44.5</c:v>
                </c:pt>
                <c:pt idx="76" formatCode="0.0">
                  <c:v>43.9</c:v>
                </c:pt>
                <c:pt idx="77" formatCode="0.0">
                  <c:v>43</c:v>
                </c:pt>
                <c:pt idx="78" formatCode="0.0">
                  <c:v>42.1</c:v>
                </c:pt>
                <c:pt idx="79" formatCode="0.0">
                  <c:v>41.2</c:v>
                </c:pt>
                <c:pt idx="80" formatCode="0.0">
                  <c:v>40.1</c:v>
                </c:pt>
                <c:pt idx="81" formatCode="0.0">
                  <c:v>39.1</c:v>
                </c:pt>
                <c:pt idx="82" formatCode="0.0">
                  <c:v>38.1</c:v>
                </c:pt>
                <c:pt idx="83" formatCode="0.0">
                  <c:v>37.4</c:v>
                </c:pt>
                <c:pt idx="84" formatCode="0.0">
                  <c:v>36.200000000000003</c:v>
                </c:pt>
                <c:pt idx="85" formatCode="0.0">
                  <c:v>35</c:v>
                </c:pt>
                <c:pt idx="86" formatCode="0.0">
                  <c:v>34.299999999999997</c:v>
                </c:pt>
                <c:pt idx="87" formatCode="0.0">
                  <c:v>33.9</c:v>
                </c:pt>
                <c:pt idx="88" formatCode="0.0">
                  <c:v>33.4</c:v>
                </c:pt>
                <c:pt idx="89" formatCode="0.0">
                  <c:v>33.1</c:v>
                </c:pt>
                <c:pt idx="90" formatCode="0.0">
                  <c:v>32.700000000000003</c:v>
                </c:pt>
                <c:pt idx="91" formatCode="0.0">
                  <c:v>32.299999999999997</c:v>
                </c:pt>
                <c:pt idx="92" formatCode="0.0">
                  <c:v>31.4</c:v>
                </c:pt>
                <c:pt idx="93" formatCode="0.0">
                  <c:v>30.4</c:v>
                </c:pt>
                <c:pt idx="94" formatCode="0.0">
                  <c:v>29.9</c:v>
                </c:pt>
                <c:pt idx="95" formatCode="0.0">
                  <c:v>29.4</c:v>
                </c:pt>
                <c:pt idx="96" formatCode="0.0">
                  <c:v>29.1</c:v>
                </c:pt>
                <c:pt idx="97" formatCode="0.0">
                  <c:v>28.7</c:v>
                </c:pt>
                <c:pt idx="98" formatCode="0.0">
                  <c:v>28.3</c:v>
                </c:pt>
                <c:pt idx="99" formatCode="0.0">
                  <c:v>27.7</c:v>
                </c:pt>
                <c:pt idx="100" formatCode="0.0">
                  <c:v>27.1</c:v>
                </c:pt>
                <c:pt idx="101" formatCode="0.0">
                  <c:v>26.4</c:v>
                </c:pt>
                <c:pt idx="102" formatCode="0.0">
                  <c:v>25.8</c:v>
                </c:pt>
                <c:pt idx="103" formatCode="0.0">
                  <c:v>25.1</c:v>
                </c:pt>
                <c:pt idx="104" formatCode="0.0">
                  <c:v>24.6</c:v>
                </c:pt>
                <c:pt idx="105" formatCode="0.0">
                  <c:v>24.2</c:v>
                </c:pt>
                <c:pt idx="106" formatCode="0.0">
                  <c:v>23.8</c:v>
                </c:pt>
                <c:pt idx="107" formatCode="0.0">
                  <c:v>23.4</c:v>
                </c:pt>
                <c:pt idx="108" formatCode="0.0">
                  <c:v>22.8</c:v>
                </c:pt>
                <c:pt idx="109" formatCode="0.0">
                  <c:v>22.4</c:v>
                </c:pt>
                <c:pt idx="110" formatCode="0.0">
                  <c:v>21.9</c:v>
                </c:pt>
                <c:pt idx="111" formatCode="0.0">
                  <c:v>21.5</c:v>
                </c:pt>
                <c:pt idx="112" formatCode="0.0">
                  <c:v>21.1</c:v>
                </c:pt>
                <c:pt idx="113" formatCode="0.0">
                  <c:v>20.8</c:v>
                </c:pt>
                <c:pt idx="114" formatCode="0.0">
                  <c:v>20.6</c:v>
                </c:pt>
                <c:pt idx="115" formatCode="0.0">
                  <c:v>20.3</c:v>
                </c:pt>
                <c:pt idx="116" formatCode="0.0">
                  <c:v>20.100000000000001</c:v>
                </c:pt>
                <c:pt idx="117" formatCode="0.0">
                  <c:v>19.899999999999999</c:v>
                </c:pt>
                <c:pt idx="118" formatCode="0.0">
                  <c:v>19.600000000000001</c:v>
                </c:pt>
                <c:pt idx="119" formatCode="0.0">
                  <c:v>19</c:v>
                </c:pt>
                <c:pt idx="120" formatCode="0.0">
                  <c:v>18.2</c:v>
                </c:pt>
                <c:pt idx="121" formatCode="0.0">
                  <c:v>17.7</c:v>
                </c:pt>
                <c:pt idx="122" formatCode="0.0">
                  <c:v>17.2</c:v>
                </c:pt>
                <c:pt idx="123" formatCode="0.0">
                  <c:v>17</c:v>
                </c:pt>
                <c:pt idx="124" formatCode="0.0">
                  <c:v>16.899999999999999</c:v>
                </c:pt>
                <c:pt idx="125" formatCode="0.0">
                  <c:v>16.600000000000001</c:v>
                </c:pt>
                <c:pt idx="126" formatCode="0.0">
                  <c:v>16.399999999999999</c:v>
                </c:pt>
                <c:pt idx="127" formatCode="0.0">
                  <c:v>16</c:v>
                </c:pt>
                <c:pt idx="128" formatCode="0.0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B3-4666-94A8-C35BA7D7B33F}"/>
            </c:ext>
          </c:extLst>
        </c:ser>
        <c:ser>
          <c:idx val="3"/>
          <c:order val="3"/>
          <c:tx>
            <c:strRef>
              <c:f>'Мексика-все'!$E$3</c:f>
              <c:strCache>
                <c:ptCount val="1"/>
                <c:pt idx="0">
                  <c:v>с-CNP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'Мексика-все'!$E$4:$E$132</c:f>
              <c:numCache>
                <c:formatCode>General</c:formatCode>
                <c:ptCount val="129"/>
                <c:pt idx="55" formatCode="0.0">
                  <c:v>21.6</c:v>
                </c:pt>
                <c:pt idx="56" formatCode="0.0">
                  <c:v>20.8</c:v>
                </c:pt>
                <c:pt idx="57" formatCode="0.0">
                  <c:v>20</c:v>
                </c:pt>
                <c:pt idx="58" formatCode="0.0">
                  <c:v>18.899999999999999</c:v>
                </c:pt>
                <c:pt idx="59" formatCode="0.0">
                  <c:v>18</c:v>
                </c:pt>
                <c:pt idx="60" formatCode="0.0">
                  <c:v>17</c:v>
                </c:pt>
                <c:pt idx="61" formatCode="0.0">
                  <c:v>16.3</c:v>
                </c:pt>
                <c:pt idx="62" formatCode="0.0">
                  <c:v>15.7</c:v>
                </c:pt>
                <c:pt idx="63" formatCode="0.0">
                  <c:v>15.2</c:v>
                </c:pt>
                <c:pt idx="64" formatCode="0.0">
                  <c:v>14.6</c:v>
                </c:pt>
                <c:pt idx="65" formatCode="0.0">
                  <c:v>14</c:v>
                </c:pt>
                <c:pt idx="66" formatCode="0.0">
                  <c:v>13.3</c:v>
                </c:pt>
                <c:pt idx="67" formatCode="0.0">
                  <c:v>12.8</c:v>
                </c:pt>
                <c:pt idx="68" formatCode="0.0">
                  <c:v>12.5</c:v>
                </c:pt>
                <c:pt idx="69" formatCode="0.0">
                  <c:v>12.1</c:v>
                </c:pt>
                <c:pt idx="70" formatCode="0.0">
                  <c:v>11.6</c:v>
                </c:pt>
                <c:pt idx="71" formatCode="0.0">
                  <c:v>11.2</c:v>
                </c:pt>
                <c:pt idx="72" formatCode="0.0">
                  <c:v>10.8</c:v>
                </c:pt>
                <c:pt idx="73" formatCode="0.0">
                  <c:v>10.5</c:v>
                </c:pt>
                <c:pt idx="74" formatCode="0.0">
                  <c:v>10.3</c:v>
                </c:pt>
                <c:pt idx="75" formatCode="0.0">
                  <c:v>10</c:v>
                </c:pt>
                <c:pt idx="76" formatCode="0.0">
                  <c:v>9.6999999999999993</c:v>
                </c:pt>
                <c:pt idx="77" formatCode="0.0">
                  <c:v>9.3000000000000007</c:v>
                </c:pt>
                <c:pt idx="78" formatCode="0.0">
                  <c:v>9</c:v>
                </c:pt>
                <c:pt idx="79" formatCode="0.0">
                  <c:v>8.6</c:v>
                </c:pt>
                <c:pt idx="80" formatCode="0.0">
                  <c:v>8.1999999999999993</c:v>
                </c:pt>
                <c:pt idx="81" formatCode="0.0">
                  <c:v>7.9</c:v>
                </c:pt>
                <c:pt idx="82" formatCode="0.0">
                  <c:v>7.6</c:v>
                </c:pt>
                <c:pt idx="83" formatCode="0.0">
                  <c:v>7.4</c:v>
                </c:pt>
                <c:pt idx="84" formatCode="0.0">
                  <c:v>7.1</c:v>
                </c:pt>
                <c:pt idx="85" formatCode="0.0">
                  <c:v>6.9</c:v>
                </c:pt>
                <c:pt idx="86" formatCode="0.0">
                  <c:v>6.7</c:v>
                </c:pt>
                <c:pt idx="87" formatCode="0.0">
                  <c:v>6.6</c:v>
                </c:pt>
                <c:pt idx="88" formatCode="0.0">
                  <c:v>6.5</c:v>
                </c:pt>
                <c:pt idx="89" formatCode="0.0">
                  <c:v>6.4</c:v>
                </c:pt>
                <c:pt idx="90" formatCode="0.0">
                  <c:v>6.3</c:v>
                </c:pt>
                <c:pt idx="91" formatCode="0.0">
                  <c:v>6.2</c:v>
                </c:pt>
                <c:pt idx="92" formatCode="0.0">
                  <c:v>6.1</c:v>
                </c:pt>
                <c:pt idx="93" formatCode="0.0">
                  <c:v>6.1</c:v>
                </c:pt>
                <c:pt idx="94" formatCode="0.0">
                  <c:v>6.2</c:v>
                </c:pt>
                <c:pt idx="95" formatCode="0.0">
                  <c:v>6.2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5.8</c:v>
                </c:pt>
                <c:pt idx="100" formatCode="0.0">
                  <c:v>5.7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5.5</c:v>
                </c:pt>
                <c:pt idx="104" formatCode="0.0">
                  <c:v>5.5</c:v>
                </c:pt>
                <c:pt idx="105" formatCode="0.0">
                  <c:v>5.5</c:v>
                </c:pt>
                <c:pt idx="106" formatCode="0.0">
                  <c:v>5.4</c:v>
                </c:pt>
                <c:pt idx="107" formatCode="0.0">
                  <c:v>5.5</c:v>
                </c:pt>
                <c:pt idx="108" formatCode="0.0">
                  <c:v>5.5</c:v>
                </c:pt>
                <c:pt idx="109" formatCode="0.0">
                  <c:v>5.5</c:v>
                </c:pt>
                <c:pt idx="110" formatCode="0.0">
                  <c:v>5.5</c:v>
                </c:pt>
                <c:pt idx="111" formatCode="0.0">
                  <c:v>5.6</c:v>
                </c:pt>
                <c:pt idx="112" formatCode="0.0">
                  <c:v>5.6</c:v>
                </c:pt>
                <c:pt idx="113" formatCode="0.0">
                  <c:v>5.7</c:v>
                </c:pt>
                <c:pt idx="114" formatCode="0.0">
                  <c:v>5.7</c:v>
                </c:pt>
                <c:pt idx="115" formatCode="0.0">
                  <c:v>5.7</c:v>
                </c:pt>
                <c:pt idx="116" formatCode="0.0">
                  <c:v>5.7</c:v>
                </c:pt>
                <c:pt idx="117" formatCode="0.0">
                  <c:v>5.7</c:v>
                </c:pt>
                <c:pt idx="118" formatCode="0.0">
                  <c:v>5.7</c:v>
                </c:pt>
                <c:pt idx="119" formatCode="0.0">
                  <c:v>5.7</c:v>
                </c:pt>
                <c:pt idx="120" formatCode="0.0">
                  <c:v>5.8</c:v>
                </c:pt>
                <c:pt idx="121" formatCode="0.0">
                  <c:v>5.9</c:v>
                </c:pt>
                <c:pt idx="122" formatCode="0.0">
                  <c:v>6</c:v>
                </c:pt>
                <c:pt idx="123" formatCode="0.0">
                  <c:v>6.1</c:v>
                </c:pt>
                <c:pt idx="124" formatCode="0.0">
                  <c:v>6.1</c:v>
                </c:pt>
                <c:pt idx="125" formatCode="0.0">
                  <c:v>8.4</c:v>
                </c:pt>
                <c:pt idx="126" formatCode="0.0">
                  <c:v>9</c:v>
                </c:pt>
                <c:pt idx="127" formatCode="0.0">
                  <c:v>6.5</c:v>
                </c:pt>
                <c:pt idx="128" formatCode="0.0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B3-4666-94A8-C35BA7D7B33F}"/>
            </c:ext>
          </c:extLst>
        </c:ser>
        <c:ser>
          <c:idx val="4"/>
          <c:order val="4"/>
          <c:tx>
            <c:strRef>
              <c:f>'Мексика-все'!$F$3</c:f>
              <c:strCache>
                <c:ptCount val="1"/>
                <c:pt idx="0">
                  <c:v>р-к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'Мексика-все'!$F$4:$F$132</c:f>
              <c:numCache>
                <c:formatCode>0.000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B3-4666-94A8-C35BA7D7B33F}"/>
            </c:ext>
          </c:extLst>
        </c:ser>
        <c:ser>
          <c:idx val="5"/>
          <c:order val="5"/>
          <c:tx>
            <c:strRef>
              <c:f>'Мексика-все'!$G$3</c:f>
              <c:strCache>
                <c:ptCount val="1"/>
                <c:pt idx="0">
                  <c:v>с-к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'Мексика-все'!$A$4:$A$132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'Мексика-все'!$G$4:$G$132</c:f>
              <c:numCache>
                <c:formatCode>0.000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 formatCode="General">
                  <c:v>32.942599999999999</c:v>
                </c:pt>
                <c:pt idx="11" formatCode="General">
                  <c:v>32.919199999999996</c:v>
                </c:pt>
                <c:pt idx="12" formatCode="General">
                  <c:v>32.895800000000001</c:v>
                </c:pt>
                <c:pt idx="13" formatCode="General">
                  <c:v>32.872399999999999</c:v>
                </c:pt>
                <c:pt idx="14" formatCode="General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9B3-4666-94A8-C35BA7D7B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8255887"/>
        <c:axId val="1268251087"/>
      </c:scatterChart>
      <c:valAx>
        <c:axId val="1268255887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251087"/>
        <c:crosses val="autoZero"/>
        <c:crossBetween val="midCat"/>
        <c:majorUnit val="10"/>
      </c:valAx>
      <c:valAx>
        <c:axId val="126825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25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49.449942024000002</c:v>
                </c:pt>
                <c:pt idx="55">
                  <c:v>49.936287999999998</c:v>
                </c:pt>
                <c:pt idx="56">
                  <c:v>49.702211700000007</c:v>
                </c:pt>
                <c:pt idx="57">
                  <c:v>49.244053696000009</c:v>
                </c:pt>
                <c:pt idx="58">
                  <c:v>48.643450000000001</c:v>
                </c:pt>
                <c:pt idx="59">
                  <c:v>48.086705408</c:v>
                </c:pt>
                <c:pt idx="60">
                  <c:v>47.679388000000003</c:v>
                </c:pt>
                <c:pt idx="61">
                  <c:v>47.265577024000002</c:v>
                </c:pt>
                <c:pt idx="62">
                  <c:v>47.009142935999996</c:v>
                </c:pt>
                <c:pt idx="63">
                  <c:v>46.9</c:v>
                </c:pt>
                <c:pt idx="64">
                  <c:v>46.8</c:v>
                </c:pt>
                <c:pt idx="65">
                  <c:v>46.8</c:v>
                </c:pt>
                <c:pt idx="66">
                  <c:v>46.8</c:v>
                </c:pt>
                <c:pt idx="67">
                  <c:v>46.8</c:v>
                </c:pt>
                <c:pt idx="68">
                  <c:v>46.5</c:v>
                </c:pt>
                <c:pt idx="69">
                  <c:v>46.3</c:v>
                </c:pt>
                <c:pt idx="70">
                  <c:v>45.9</c:v>
                </c:pt>
                <c:pt idx="71">
                  <c:v>45.6</c:v>
                </c:pt>
                <c:pt idx="72">
                  <c:v>45.1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17.512285815999999</c:v>
                </c:pt>
                <c:pt idx="55">
                  <c:v>17.550591999999998</c:v>
                </c:pt>
                <c:pt idx="56">
                  <c:v>17.359146588000002</c:v>
                </c:pt>
                <c:pt idx="57">
                  <c:v>16.889543136</c:v>
                </c:pt>
                <c:pt idx="58">
                  <c:v>16.258849999999999</c:v>
                </c:pt>
                <c:pt idx="59">
                  <c:v>15.782033152</c:v>
                </c:pt>
                <c:pt idx="60">
                  <c:v>15.422763999999999</c:v>
                </c:pt>
                <c:pt idx="61">
                  <c:v>15.101425952</c:v>
                </c:pt>
                <c:pt idx="62">
                  <c:v>14.58659076</c:v>
                </c:pt>
                <c:pt idx="63">
                  <c:v>14</c:v>
                </c:pt>
                <c:pt idx="64">
                  <c:v>13.3</c:v>
                </c:pt>
                <c:pt idx="65">
                  <c:v>12.8</c:v>
                </c:pt>
                <c:pt idx="66">
                  <c:v>12.5</c:v>
                </c:pt>
                <c:pt idx="67">
                  <c:v>12.1</c:v>
                </c:pt>
                <c:pt idx="68">
                  <c:v>11.6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10.3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31.937656208000003</c:v>
                </c:pt>
                <c:pt idx="55">
                  <c:v>32.385695999999996</c:v>
                </c:pt>
                <c:pt idx="56">
                  <c:v>32.343065112000005</c:v>
                </c:pt>
                <c:pt idx="57">
                  <c:v>32.354510560000008</c:v>
                </c:pt>
                <c:pt idx="58">
                  <c:v>32.384600000000006</c:v>
                </c:pt>
                <c:pt idx="59">
                  <c:v>32.304672256000003</c:v>
                </c:pt>
                <c:pt idx="60">
                  <c:v>32.256624000000002</c:v>
                </c:pt>
                <c:pt idx="61">
                  <c:v>32.164151072000003</c:v>
                </c:pt>
                <c:pt idx="62">
                  <c:v>32.422552175999996</c:v>
                </c:pt>
                <c:pt idx="63">
                  <c:v>32.9</c:v>
                </c:pt>
                <c:pt idx="64">
                  <c:v>33.5</c:v>
                </c:pt>
                <c:pt idx="65">
                  <c:v>34</c:v>
                </c:pt>
                <c:pt idx="66">
                  <c:v>34.299999999999997</c:v>
                </c:pt>
                <c:pt idx="67">
                  <c:v>34.699999999999996</c:v>
                </c:pt>
                <c:pt idx="68">
                  <c:v>34.9</c:v>
                </c:pt>
                <c:pt idx="69">
                  <c:v>35.099999999999994</c:v>
                </c:pt>
                <c:pt idx="70">
                  <c:v>35.099999999999994</c:v>
                </c:pt>
                <c:pt idx="71">
                  <c:v>35.1</c:v>
                </c:pt>
                <c:pt idx="72">
                  <c:v>34.799999999999997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49.449942024000002</c:v>
                </c:pt>
                <c:pt idx="55">
                  <c:v>49.936287999999998</c:v>
                </c:pt>
                <c:pt idx="56">
                  <c:v>49.702211700000007</c:v>
                </c:pt>
                <c:pt idx="57">
                  <c:v>49.244053696000009</c:v>
                </c:pt>
                <c:pt idx="58">
                  <c:v>48.643450000000001</c:v>
                </c:pt>
                <c:pt idx="59">
                  <c:v>48.086705408</c:v>
                </c:pt>
                <c:pt idx="60">
                  <c:v>47.679388000000003</c:v>
                </c:pt>
                <c:pt idx="61">
                  <c:v>47.265577024000002</c:v>
                </c:pt>
                <c:pt idx="62">
                  <c:v>47.009142935999996</c:v>
                </c:pt>
                <c:pt idx="63">
                  <c:v>46.9</c:v>
                </c:pt>
                <c:pt idx="64">
                  <c:v>46.8</c:v>
                </c:pt>
                <c:pt idx="65">
                  <c:v>46.8</c:v>
                </c:pt>
                <c:pt idx="66">
                  <c:v>46.8</c:v>
                </c:pt>
                <c:pt idx="67">
                  <c:v>46.8</c:v>
                </c:pt>
                <c:pt idx="68">
                  <c:v>46.5</c:v>
                </c:pt>
                <c:pt idx="69">
                  <c:v>46.3</c:v>
                </c:pt>
                <c:pt idx="70">
                  <c:v>45.9</c:v>
                </c:pt>
                <c:pt idx="71">
                  <c:v>45.6</c:v>
                </c:pt>
                <c:pt idx="72">
                  <c:v>45.1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17.512285815999999</c:v>
                </c:pt>
                <c:pt idx="55">
                  <c:v>17.550591999999998</c:v>
                </c:pt>
                <c:pt idx="56">
                  <c:v>17.359146588000002</c:v>
                </c:pt>
                <c:pt idx="57">
                  <c:v>16.889543136</c:v>
                </c:pt>
                <c:pt idx="58">
                  <c:v>16.258849999999999</c:v>
                </c:pt>
                <c:pt idx="59">
                  <c:v>15.782033152</c:v>
                </c:pt>
                <c:pt idx="60">
                  <c:v>15.422763999999999</c:v>
                </c:pt>
                <c:pt idx="61">
                  <c:v>15.101425952</c:v>
                </c:pt>
                <c:pt idx="62">
                  <c:v>14.58659076</c:v>
                </c:pt>
                <c:pt idx="63">
                  <c:v>14</c:v>
                </c:pt>
                <c:pt idx="64">
                  <c:v>13.3</c:v>
                </c:pt>
                <c:pt idx="65">
                  <c:v>12.8</c:v>
                </c:pt>
                <c:pt idx="66">
                  <c:v>12.5</c:v>
                </c:pt>
                <c:pt idx="67">
                  <c:v>12.1</c:v>
                </c:pt>
                <c:pt idx="68">
                  <c:v>11.6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10.3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31.937656208000003</c:v>
                </c:pt>
                <c:pt idx="55">
                  <c:v>32.385695999999996</c:v>
                </c:pt>
                <c:pt idx="56">
                  <c:v>32.343065112000005</c:v>
                </c:pt>
                <c:pt idx="57">
                  <c:v>32.354510560000008</c:v>
                </c:pt>
                <c:pt idx="58">
                  <c:v>32.384600000000006</c:v>
                </c:pt>
                <c:pt idx="59">
                  <c:v>32.304672256000003</c:v>
                </c:pt>
                <c:pt idx="60">
                  <c:v>32.256624000000002</c:v>
                </c:pt>
                <c:pt idx="61">
                  <c:v>32.164151072000003</c:v>
                </c:pt>
                <c:pt idx="62">
                  <c:v>32.422552175999996</c:v>
                </c:pt>
                <c:pt idx="63">
                  <c:v>32.9</c:v>
                </c:pt>
                <c:pt idx="64">
                  <c:v>33.5</c:v>
                </c:pt>
                <c:pt idx="65">
                  <c:v>34</c:v>
                </c:pt>
                <c:pt idx="66">
                  <c:v>34.299999999999997</c:v>
                </c:pt>
                <c:pt idx="67">
                  <c:v>34.699999999999996</c:v>
                </c:pt>
                <c:pt idx="68">
                  <c:v>34.9</c:v>
                </c:pt>
                <c:pt idx="69">
                  <c:v>35.099999999999994</c:v>
                </c:pt>
                <c:pt idx="70">
                  <c:v>35.099999999999994</c:v>
                </c:pt>
                <c:pt idx="71">
                  <c:v>35.1</c:v>
                </c:pt>
                <c:pt idx="72">
                  <c:v>34.799999999999997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'Никарагуа-Бриньоли'!$B$3:$B$60</c:f>
              <c:numCache>
                <c:formatCode>0.00</c:formatCode>
                <c:ptCount val="58"/>
                <c:pt idx="0">
                  <c:v>39.159999999999997</c:v>
                </c:pt>
                <c:pt idx="1">
                  <c:v>40.67</c:v>
                </c:pt>
                <c:pt idx="2">
                  <c:v>46.5</c:v>
                </c:pt>
                <c:pt idx="3">
                  <c:v>46.45</c:v>
                </c:pt>
                <c:pt idx="4">
                  <c:v>46.67</c:v>
                </c:pt>
                <c:pt idx="5">
                  <c:v>47.72</c:v>
                </c:pt>
                <c:pt idx="6">
                  <c:v>45.92</c:v>
                </c:pt>
                <c:pt idx="7">
                  <c:v>47.26</c:v>
                </c:pt>
                <c:pt idx="8">
                  <c:v>46.78</c:v>
                </c:pt>
                <c:pt idx="9">
                  <c:v>47.61</c:v>
                </c:pt>
                <c:pt idx="10">
                  <c:v>44.23</c:v>
                </c:pt>
                <c:pt idx="11">
                  <c:v>49.98</c:v>
                </c:pt>
                <c:pt idx="12">
                  <c:v>50.58</c:v>
                </c:pt>
                <c:pt idx="13">
                  <c:v>51.26</c:v>
                </c:pt>
                <c:pt idx="14">
                  <c:v>52.28</c:v>
                </c:pt>
                <c:pt idx="15">
                  <c:v>46.74</c:v>
                </c:pt>
                <c:pt idx="16">
                  <c:v>52.75</c:v>
                </c:pt>
                <c:pt idx="17">
                  <c:v>53.24</c:v>
                </c:pt>
                <c:pt idx="18">
                  <c:v>53.49</c:v>
                </c:pt>
                <c:pt idx="19">
                  <c:v>55.77</c:v>
                </c:pt>
                <c:pt idx="20">
                  <c:v>55.26</c:v>
                </c:pt>
                <c:pt idx="21">
                  <c:v>56.32</c:v>
                </c:pt>
                <c:pt idx="22">
                  <c:v>52.96</c:v>
                </c:pt>
                <c:pt idx="23">
                  <c:v>51.78</c:v>
                </c:pt>
                <c:pt idx="24">
                  <c:v>53.34</c:v>
                </c:pt>
                <c:pt idx="25">
                  <c:v>51.25</c:v>
                </c:pt>
                <c:pt idx="26">
                  <c:v>55.52</c:v>
                </c:pt>
                <c:pt idx="27">
                  <c:v>53.71</c:v>
                </c:pt>
                <c:pt idx="28">
                  <c:v>50.78</c:v>
                </c:pt>
                <c:pt idx="29">
                  <c:v>52.02</c:v>
                </c:pt>
                <c:pt idx="30">
                  <c:v>51.69</c:v>
                </c:pt>
                <c:pt idx="31">
                  <c:v>50.56</c:v>
                </c:pt>
                <c:pt idx="32">
                  <c:v>49.03</c:v>
                </c:pt>
                <c:pt idx="33">
                  <c:v>48.17</c:v>
                </c:pt>
                <c:pt idx="34">
                  <c:v>50.44</c:v>
                </c:pt>
                <c:pt idx="35">
                  <c:v>50.52</c:v>
                </c:pt>
                <c:pt idx="36">
                  <c:v>49.24</c:v>
                </c:pt>
                <c:pt idx="37">
                  <c:v>51.87</c:v>
                </c:pt>
                <c:pt idx="38">
                  <c:v>46.61</c:v>
                </c:pt>
                <c:pt idx="39">
                  <c:v>49.84</c:v>
                </c:pt>
                <c:pt idx="40">
                  <c:v>45.57</c:v>
                </c:pt>
                <c:pt idx="41">
                  <c:v>48.84</c:v>
                </c:pt>
                <c:pt idx="42">
                  <c:v>48.42</c:v>
                </c:pt>
                <c:pt idx="43">
                  <c:v>48.32</c:v>
                </c:pt>
                <c:pt idx="44">
                  <c:v>47.67</c:v>
                </c:pt>
                <c:pt idx="45">
                  <c:v>47.1</c:v>
                </c:pt>
                <c:pt idx="46">
                  <c:v>45.95</c:v>
                </c:pt>
                <c:pt idx="47">
                  <c:v>45.68</c:v>
                </c:pt>
                <c:pt idx="48">
                  <c:v>45.4</c:v>
                </c:pt>
                <c:pt idx="49">
                  <c:v>45.37</c:v>
                </c:pt>
                <c:pt idx="50">
                  <c:v>44.92</c:v>
                </c:pt>
                <c:pt idx="51">
                  <c:v>44.81</c:v>
                </c:pt>
                <c:pt idx="52">
                  <c:v>45.91</c:v>
                </c:pt>
                <c:pt idx="53">
                  <c:v>43.32</c:v>
                </c:pt>
                <c:pt idx="54">
                  <c:v>44.03</c:v>
                </c:pt>
                <c:pt idx="55">
                  <c:v>44.22</c:v>
                </c:pt>
                <c:pt idx="56">
                  <c:v>42.64</c:v>
                </c:pt>
                <c:pt idx="57">
                  <c:v>41.17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C-4C53-83A6-B252EF01F83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'Никарагуа-Бриньоли'!$C$3:$C$60</c:f>
              <c:numCache>
                <c:formatCode>0.00</c:formatCode>
                <c:ptCount val="58"/>
                <c:pt idx="0">
                  <c:v>29.18</c:v>
                </c:pt>
                <c:pt idx="1">
                  <c:v>31.86</c:v>
                </c:pt>
                <c:pt idx="2">
                  <c:v>32.47</c:v>
                </c:pt>
                <c:pt idx="3">
                  <c:v>31.14</c:v>
                </c:pt>
                <c:pt idx="4">
                  <c:v>30.47</c:v>
                </c:pt>
                <c:pt idx="5">
                  <c:v>30.02</c:v>
                </c:pt>
                <c:pt idx="6">
                  <c:v>29.73</c:v>
                </c:pt>
                <c:pt idx="7">
                  <c:v>36.24</c:v>
                </c:pt>
                <c:pt idx="8">
                  <c:v>32.68</c:v>
                </c:pt>
                <c:pt idx="9">
                  <c:v>42.82</c:v>
                </c:pt>
                <c:pt idx="10">
                  <c:v>34.06</c:v>
                </c:pt>
                <c:pt idx="11">
                  <c:v>35.18</c:v>
                </c:pt>
                <c:pt idx="12">
                  <c:v>29.34</c:v>
                </c:pt>
                <c:pt idx="13">
                  <c:v>28.48</c:v>
                </c:pt>
                <c:pt idx="14">
                  <c:v>30.75</c:v>
                </c:pt>
                <c:pt idx="15">
                  <c:v>32.6</c:v>
                </c:pt>
                <c:pt idx="16">
                  <c:v>26.62</c:v>
                </c:pt>
                <c:pt idx="17">
                  <c:v>24.86</c:v>
                </c:pt>
                <c:pt idx="18">
                  <c:v>21.3</c:v>
                </c:pt>
                <c:pt idx="19">
                  <c:v>24.5</c:v>
                </c:pt>
                <c:pt idx="20">
                  <c:v>23.4</c:v>
                </c:pt>
                <c:pt idx="21">
                  <c:v>21.96</c:v>
                </c:pt>
                <c:pt idx="22">
                  <c:v>20.69</c:v>
                </c:pt>
                <c:pt idx="23">
                  <c:v>18.28</c:v>
                </c:pt>
                <c:pt idx="24">
                  <c:v>19.55</c:v>
                </c:pt>
                <c:pt idx="25">
                  <c:v>21.43</c:v>
                </c:pt>
                <c:pt idx="26">
                  <c:v>19.54</c:v>
                </c:pt>
                <c:pt idx="27">
                  <c:v>19.850000000000001</c:v>
                </c:pt>
                <c:pt idx="28">
                  <c:v>18.5</c:v>
                </c:pt>
                <c:pt idx="29">
                  <c:v>17.38</c:v>
                </c:pt>
                <c:pt idx="30">
                  <c:v>16.52</c:v>
                </c:pt>
                <c:pt idx="31">
                  <c:v>16.43</c:v>
                </c:pt>
                <c:pt idx="32">
                  <c:v>14.58</c:v>
                </c:pt>
                <c:pt idx="33">
                  <c:v>13.26</c:v>
                </c:pt>
                <c:pt idx="34">
                  <c:v>16.059999999999999</c:v>
                </c:pt>
                <c:pt idx="35">
                  <c:v>16.48</c:v>
                </c:pt>
                <c:pt idx="36">
                  <c:v>15.5</c:v>
                </c:pt>
                <c:pt idx="37">
                  <c:v>12.84</c:v>
                </c:pt>
                <c:pt idx="38">
                  <c:v>10.45</c:v>
                </c:pt>
                <c:pt idx="39">
                  <c:v>19.23</c:v>
                </c:pt>
                <c:pt idx="40">
                  <c:v>11.1</c:v>
                </c:pt>
                <c:pt idx="41">
                  <c:v>10.57</c:v>
                </c:pt>
                <c:pt idx="42">
                  <c:v>9.89</c:v>
                </c:pt>
                <c:pt idx="43">
                  <c:v>12.33</c:v>
                </c:pt>
                <c:pt idx="44">
                  <c:v>12.64</c:v>
                </c:pt>
                <c:pt idx="45">
                  <c:v>12.26</c:v>
                </c:pt>
                <c:pt idx="46">
                  <c:v>11.66</c:v>
                </c:pt>
                <c:pt idx="47">
                  <c:v>11.4</c:v>
                </c:pt>
                <c:pt idx="48">
                  <c:v>11.05</c:v>
                </c:pt>
                <c:pt idx="49">
                  <c:v>11.01</c:v>
                </c:pt>
                <c:pt idx="50">
                  <c:v>9.66</c:v>
                </c:pt>
                <c:pt idx="51">
                  <c:v>9.9</c:v>
                </c:pt>
                <c:pt idx="52">
                  <c:v>10</c:v>
                </c:pt>
                <c:pt idx="53">
                  <c:v>8.3000000000000007</c:v>
                </c:pt>
                <c:pt idx="54">
                  <c:v>8.3699999999999992</c:v>
                </c:pt>
                <c:pt idx="55">
                  <c:v>8.43</c:v>
                </c:pt>
                <c:pt idx="56">
                  <c:v>8.5299999999999994</c:v>
                </c:pt>
                <c:pt idx="5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1C-4C53-83A6-B252EF01F83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'Никарагуа-Бриньоли'!$D$3:$D$60</c:f>
              <c:numCache>
                <c:formatCode>0.00</c:formatCode>
                <c:ptCount val="58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1C-4C53-83A6-B252EF01F83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'Никарагуа-Бриньоли'!$E$3:$E$60</c:f>
              <c:numCache>
                <c:formatCode>0.00</c:formatCode>
                <c:ptCount val="58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1C-4C53-83A6-B252EF01F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515759"/>
        <c:axId val="896514799"/>
      </c:lineChart>
      <c:catAx>
        <c:axId val="89651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4799"/>
        <c:crosses val="autoZero"/>
        <c:auto val="1"/>
        <c:lblAlgn val="ctr"/>
        <c:lblOffset val="100"/>
        <c:noMultiLvlLbl val="0"/>
      </c:catAx>
      <c:valAx>
        <c:axId val="89651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'Никарагуа-Бриньоли'!$D$2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'Никарагуа-Бриньоли'!$D$3:$D$93</c:f>
              <c:numCache>
                <c:formatCode>0.00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0E-438B-A952-C21F0A8AFD46}"/>
            </c:ext>
          </c:extLst>
        </c:ser>
        <c:ser>
          <c:idx val="1"/>
          <c:order val="1"/>
          <c:tx>
            <c:strRef>
              <c:f>'Никарагуа-Бриньоли'!$E$2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'Никарагуа-Бриньоли'!$E$3:$E$93</c:f>
              <c:numCache>
                <c:formatCode>0.00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E-438B-A952-C21F0A8AFD46}"/>
            </c:ext>
          </c:extLst>
        </c:ser>
        <c:ser>
          <c:idx val="2"/>
          <c:order val="2"/>
          <c:tx>
            <c:strRef>
              <c:f>'Никарагуа-Бриньоли'!$F$2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'Никарагуа-Бриньоли'!$F$3:$F$93</c:f>
              <c:numCache>
                <c:formatCode>0.00</c:formatCode>
                <c:ptCount val="91"/>
                <c:pt idx="17">
                  <c:v>54.1</c:v>
                </c:pt>
                <c:pt idx="18">
                  <c:v>53.7</c:v>
                </c:pt>
                <c:pt idx="19">
                  <c:v>53.1</c:v>
                </c:pt>
                <c:pt idx="20">
                  <c:v>52.7</c:v>
                </c:pt>
                <c:pt idx="21">
                  <c:v>52.3</c:v>
                </c:pt>
                <c:pt idx="22">
                  <c:v>52</c:v>
                </c:pt>
                <c:pt idx="23">
                  <c:v>51.6</c:v>
                </c:pt>
                <c:pt idx="24">
                  <c:v>51.3</c:v>
                </c:pt>
                <c:pt idx="25">
                  <c:v>50.9</c:v>
                </c:pt>
                <c:pt idx="26">
                  <c:v>50.5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0E-438B-A952-C21F0A8AFD46}"/>
            </c:ext>
          </c:extLst>
        </c:ser>
        <c:ser>
          <c:idx val="3"/>
          <c:order val="3"/>
          <c:tx>
            <c:strRef>
              <c:f>'Никарагуа-Бриньоли'!$G$2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'Никарагуа-Бриньоли'!$G$3:$G$93</c:f>
              <c:numCache>
                <c:formatCode>0.00</c:formatCode>
                <c:ptCount val="91"/>
                <c:pt idx="17">
                  <c:v>24</c:v>
                </c:pt>
                <c:pt idx="18">
                  <c:v>23.9</c:v>
                </c:pt>
                <c:pt idx="19">
                  <c:v>23</c:v>
                </c:pt>
                <c:pt idx="20">
                  <c:v>22.5</c:v>
                </c:pt>
                <c:pt idx="21">
                  <c:v>21.9</c:v>
                </c:pt>
                <c:pt idx="22">
                  <c:v>21.4</c:v>
                </c:pt>
                <c:pt idx="23">
                  <c:v>20.8</c:v>
                </c:pt>
                <c:pt idx="24">
                  <c:v>20.2</c:v>
                </c:pt>
                <c:pt idx="25">
                  <c:v>19.7</c:v>
                </c:pt>
                <c:pt idx="26">
                  <c:v>19.100000000000001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0E-438B-A952-C21F0A8AF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9695"/>
        <c:axId val="1033514975"/>
      </c:lineChart>
      <c:catAx>
        <c:axId val="103350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4975"/>
        <c:crosses val="autoZero"/>
        <c:auto val="1"/>
        <c:lblAlgn val="ctr"/>
        <c:lblOffset val="100"/>
        <c:noMultiLvlLbl val="0"/>
      </c:catAx>
      <c:valAx>
        <c:axId val="103351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Никарагуа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'Никарагуа-Бриньоли'!$K$2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'Никарагуа-Бриньоли'!$K$3:$K$93</c:f>
              <c:numCache>
                <c:formatCode>0.0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53.056636259299999</c:v>
                </c:pt>
                <c:pt idx="18">
                  <c:v>53.937763689200004</c:v>
                </c:pt>
                <c:pt idx="19">
                  <c:v>54.330255006800009</c:v>
                </c:pt>
                <c:pt idx="20">
                  <c:v>54.183046301999994</c:v>
                </c:pt>
                <c:pt idx="21">
                  <c:v>53.613837458500001</c:v>
                </c:pt>
                <c:pt idx="22">
                  <c:v>52.865453680000002</c:v>
                </c:pt>
                <c:pt idx="23">
                  <c:v>52.1933084976</c:v>
                </c:pt>
                <c:pt idx="24">
                  <c:v>51.761344993199998</c:v>
                </c:pt>
                <c:pt idx="25">
                  <c:v>51.281945072599996</c:v>
                </c:pt>
                <c:pt idx="26">
                  <c:v>50.744681573500003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92-41E3-ABFE-92194014F3DB}"/>
            </c:ext>
          </c:extLst>
        </c:ser>
        <c:ser>
          <c:idx val="1"/>
          <c:order val="1"/>
          <c:tx>
            <c:strRef>
              <c:f>'Никарагуа-Бриньоли'!$L$2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'Никарагуа-Бриньоли'!$L$3:$L$93</c:f>
              <c:numCache>
                <c:formatCode>0.0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25.380181956200001</c:v>
                </c:pt>
                <c:pt idx="18">
                  <c:v>24.089654587599995</c:v>
                </c:pt>
                <c:pt idx="19">
                  <c:v>23.158036422900004</c:v>
                </c:pt>
                <c:pt idx="20">
                  <c:v>22.435090871999996</c:v>
                </c:pt>
                <c:pt idx="21">
                  <c:v>21.710945296999999</c:v>
                </c:pt>
                <c:pt idx="22">
                  <c:v>21.110727562000001</c:v>
                </c:pt>
                <c:pt idx="23">
                  <c:v>20.578218403600001</c:v>
                </c:pt>
                <c:pt idx="24">
                  <c:v>20.139836423799998</c:v>
                </c:pt>
                <c:pt idx="25">
                  <c:v>19.735672691599998</c:v>
                </c:pt>
                <c:pt idx="26">
                  <c:v>19.147199952800001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92-41E3-ABFE-92194014F3DB}"/>
            </c:ext>
          </c:extLst>
        </c:ser>
        <c:ser>
          <c:idx val="2"/>
          <c:order val="2"/>
          <c:tx>
            <c:strRef>
              <c:f>'Никарагуа-Бриньоли'!$M$2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'Никарагуа-Бриньоли'!$M$3:$M$93</c:f>
              <c:numCache>
                <c:formatCode>0.0</c:formatCode>
                <c:ptCount val="91"/>
                <c:pt idx="0">
                  <c:v>9.3298999999999985</c:v>
                </c:pt>
                <c:pt idx="1">
                  <c:v>11.349100000000004</c:v>
                </c:pt>
                <c:pt idx="2">
                  <c:v>13.436500000000002</c:v>
                </c:pt>
                <c:pt idx="3">
                  <c:v>14.960700000000003</c:v>
                </c:pt>
                <c:pt idx="4">
                  <c:v>15.6829</c:v>
                </c:pt>
                <c:pt idx="5">
                  <c:v>15.495799999999999</c:v>
                </c:pt>
                <c:pt idx="6">
                  <c:v>14.379200000000004</c:v>
                </c:pt>
                <c:pt idx="7">
                  <c:v>12.840299999999999</c:v>
                </c:pt>
                <c:pt idx="8">
                  <c:v>11.608599999999996</c:v>
                </c:pt>
                <c:pt idx="9">
                  <c:v>6.9992000000000019</c:v>
                </c:pt>
                <c:pt idx="10">
                  <c:v>10.233800000000002</c:v>
                </c:pt>
                <c:pt idx="11">
                  <c:v>14.682900000000004</c:v>
                </c:pt>
                <c:pt idx="12">
                  <c:v>17.382100000000001</c:v>
                </c:pt>
                <c:pt idx="13">
                  <c:v>19.398200000000003</c:v>
                </c:pt>
                <c:pt idx="14">
                  <c:v>20.7058</c:v>
                </c:pt>
                <c:pt idx="15">
                  <c:v>22.0733</c:v>
                </c:pt>
                <c:pt idx="16">
                  <c:v>24.647200000000002</c:v>
                </c:pt>
                <c:pt idx="17">
                  <c:v>27.676454303099998</c:v>
                </c:pt>
                <c:pt idx="18">
                  <c:v>29.848109101600009</c:v>
                </c:pt>
                <c:pt idx="19">
                  <c:v>31.172218583900005</c:v>
                </c:pt>
                <c:pt idx="20">
                  <c:v>31.747955429999998</c:v>
                </c:pt>
                <c:pt idx="21">
                  <c:v>31.902892161500002</c:v>
                </c:pt>
                <c:pt idx="22">
                  <c:v>31.754726118000001</c:v>
                </c:pt>
                <c:pt idx="23">
                  <c:v>31.615090093999999</c:v>
                </c:pt>
                <c:pt idx="24">
                  <c:v>31.6215085694</c:v>
                </c:pt>
                <c:pt idx="25">
                  <c:v>31.546272380999998</c:v>
                </c:pt>
                <c:pt idx="26">
                  <c:v>31.597481620700002</c:v>
                </c:pt>
                <c:pt idx="27">
                  <c:v>31.2</c:v>
                </c:pt>
                <c:pt idx="28">
                  <c:v>31.299999999999997</c:v>
                </c:pt>
                <c:pt idx="29">
                  <c:v>31.5</c:v>
                </c:pt>
                <c:pt idx="30">
                  <c:v>31.7</c:v>
                </c:pt>
                <c:pt idx="31">
                  <c:v>32</c:v>
                </c:pt>
                <c:pt idx="32">
                  <c:v>32.4</c:v>
                </c:pt>
                <c:pt idx="33">
                  <c:v>32.700000000000003</c:v>
                </c:pt>
                <c:pt idx="34">
                  <c:v>33</c:v>
                </c:pt>
                <c:pt idx="35">
                  <c:v>33.200000000000003</c:v>
                </c:pt>
                <c:pt idx="36">
                  <c:v>33.299999999999997</c:v>
                </c:pt>
                <c:pt idx="37">
                  <c:v>33.4</c:v>
                </c:pt>
                <c:pt idx="38">
                  <c:v>33.699999999999996</c:v>
                </c:pt>
                <c:pt idx="39">
                  <c:v>29.900000000000002</c:v>
                </c:pt>
                <c:pt idx="40">
                  <c:v>33.9</c:v>
                </c:pt>
                <c:pt idx="41">
                  <c:v>33.900000000000006</c:v>
                </c:pt>
                <c:pt idx="42">
                  <c:v>33.799999999999997</c:v>
                </c:pt>
                <c:pt idx="43">
                  <c:v>33.799999999999997</c:v>
                </c:pt>
                <c:pt idx="44">
                  <c:v>33.599999999999994</c:v>
                </c:pt>
                <c:pt idx="45">
                  <c:v>32</c:v>
                </c:pt>
                <c:pt idx="46">
                  <c:v>30.5</c:v>
                </c:pt>
                <c:pt idx="47">
                  <c:v>33.400000000000006</c:v>
                </c:pt>
                <c:pt idx="48">
                  <c:v>33</c:v>
                </c:pt>
                <c:pt idx="49">
                  <c:v>32.699999999999996</c:v>
                </c:pt>
                <c:pt idx="50">
                  <c:v>31.400000000000002</c:v>
                </c:pt>
                <c:pt idx="51">
                  <c:v>30.4</c:v>
                </c:pt>
                <c:pt idx="52">
                  <c:v>29.900000000000002</c:v>
                </c:pt>
                <c:pt idx="53">
                  <c:v>29.699999999999996</c:v>
                </c:pt>
                <c:pt idx="54">
                  <c:v>29.1</c:v>
                </c:pt>
                <c:pt idx="55">
                  <c:v>29.5</c:v>
                </c:pt>
                <c:pt idx="56">
                  <c:v>29.5</c:v>
                </c:pt>
                <c:pt idx="57">
                  <c:v>28.900000000000002</c:v>
                </c:pt>
                <c:pt idx="58">
                  <c:v>28.499999999999996</c:v>
                </c:pt>
                <c:pt idx="59">
                  <c:v>27.9</c:v>
                </c:pt>
                <c:pt idx="60">
                  <c:v>27.099999999999998</c:v>
                </c:pt>
                <c:pt idx="61">
                  <c:v>26.299999999999997</c:v>
                </c:pt>
                <c:pt idx="62">
                  <c:v>25.5</c:v>
                </c:pt>
                <c:pt idx="63">
                  <c:v>24.7</c:v>
                </c:pt>
                <c:pt idx="64">
                  <c:v>23.8</c:v>
                </c:pt>
                <c:pt idx="65">
                  <c:v>22.299999999999997</c:v>
                </c:pt>
                <c:pt idx="66">
                  <c:v>22.3</c:v>
                </c:pt>
                <c:pt idx="67">
                  <c:v>21.799999999999997</c:v>
                </c:pt>
                <c:pt idx="68">
                  <c:v>21</c:v>
                </c:pt>
                <c:pt idx="69">
                  <c:v>20.6</c:v>
                </c:pt>
                <c:pt idx="70">
                  <c:v>20.299999999999997</c:v>
                </c:pt>
                <c:pt idx="71">
                  <c:v>20.299999999999997</c:v>
                </c:pt>
                <c:pt idx="72">
                  <c:v>20.400000000000002</c:v>
                </c:pt>
                <c:pt idx="73">
                  <c:v>20.299999999999997</c:v>
                </c:pt>
                <c:pt idx="74">
                  <c:v>20.100000000000001</c:v>
                </c:pt>
                <c:pt idx="75">
                  <c:v>19.799999999999997</c:v>
                </c:pt>
                <c:pt idx="76">
                  <c:v>19.5</c:v>
                </c:pt>
                <c:pt idx="77">
                  <c:v>19.200000000000003</c:v>
                </c:pt>
                <c:pt idx="78">
                  <c:v>18.899999999999999</c:v>
                </c:pt>
                <c:pt idx="79">
                  <c:v>18.600000000000001</c:v>
                </c:pt>
                <c:pt idx="80">
                  <c:v>18.2</c:v>
                </c:pt>
                <c:pt idx="81">
                  <c:v>17.8</c:v>
                </c:pt>
                <c:pt idx="82">
                  <c:v>17.399999999999999</c:v>
                </c:pt>
                <c:pt idx="83">
                  <c:v>17.100000000000001</c:v>
                </c:pt>
                <c:pt idx="84">
                  <c:v>16.700000000000003</c:v>
                </c:pt>
                <c:pt idx="85">
                  <c:v>16.399999999999999</c:v>
                </c:pt>
                <c:pt idx="86">
                  <c:v>15.8</c:v>
                </c:pt>
                <c:pt idx="87">
                  <c:v>13.8</c:v>
                </c:pt>
                <c:pt idx="88">
                  <c:v>13.4</c:v>
                </c:pt>
                <c:pt idx="89">
                  <c:v>15</c:v>
                </c:pt>
                <c:pt idx="90">
                  <c:v>14.799999999999999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92-41E3-ABFE-92194014F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3439"/>
        <c:axId val="863360639"/>
      </c:scatterChart>
      <c:valAx>
        <c:axId val="863353439"/>
        <c:scaling>
          <c:orientation val="minMax"/>
          <c:min val="19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60639"/>
        <c:crosses val="autoZero"/>
        <c:crossBetween val="midCat"/>
      </c:valAx>
      <c:valAx>
        <c:axId val="86336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'Сальвадор-Бриньоли'!$B$3:$B$98</c:f>
              <c:numCache>
                <c:formatCode>0.00</c:formatCode>
                <c:ptCount val="96"/>
                <c:pt idx="0">
                  <c:v>42.07</c:v>
                </c:pt>
                <c:pt idx="1">
                  <c:v>44.49</c:v>
                </c:pt>
                <c:pt idx="2">
                  <c:v>43.97</c:v>
                </c:pt>
                <c:pt idx="3">
                  <c:v>41.76</c:v>
                </c:pt>
                <c:pt idx="4">
                  <c:v>43.96</c:v>
                </c:pt>
                <c:pt idx="5">
                  <c:v>44.19</c:v>
                </c:pt>
                <c:pt idx="6">
                  <c:v>43.48</c:v>
                </c:pt>
                <c:pt idx="7">
                  <c:v>41.16</c:v>
                </c:pt>
                <c:pt idx="8">
                  <c:v>41.95</c:v>
                </c:pt>
                <c:pt idx="9">
                  <c:v>44.57</c:v>
                </c:pt>
                <c:pt idx="10">
                  <c:v>43.94</c:v>
                </c:pt>
                <c:pt idx="11">
                  <c:v>42.43</c:v>
                </c:pt>
                <c:pt idx="12">
                  <c:v>43.97</c:v>
                </c:pt>
                <c:pt idx="13">
                  <c:v>44.03</c:v>
                </c:pt>
                <c:pt idx="14">
                  <c:v>44.13</c:v>
                </c:pt>
                <c:pt idx="15">
                  <c:v>44.08</c:v>
                </c:pt>
                <c:pt idx="16">
                  <c:v>42.63</c:v>
                </c:pt>
                <c:pt idx="17">
                  <c:v>38.68</c:v>
                </c:pt>
                <c:pt idx="18">
                  <c:v>41.63</c:v>
                </c:pt>
                <c:pt idx="19">
                  <c:v>41.16</c:v>
                </c:pt>
                <c:pt idx="20">
                  <c:v>41.52</c:v>
                </c:pt>
                <c:pt idx="21">
                  <c:v>44.49</c:v>
                </c:pt>
                <c:pt idx="22">
                  <c:v>44.5</c:v>
                </c:pt>
                <c:pt idx="23">
                  <c:v>41.96</c:v>
                </c:pt>
                <c:pt idx="24">
                  <c:v>44.03</c:v>
                </c:pt>
                <c:pt idx="25">
                  <c:v>46.16</c:v>
                </c:pt>
                <c:pt idx="26">
                  <c:v>42.63</c:v>
                </c:pt>
                <c:pt idx="27">
                  <c:v>44.69</c:v>
                </c:pt>
                <c:pt idx="28">
                  <c:v>44.51</c:v>
                </c:pt>
                <c:pt idx="29">
                  <c:v>47.01</c:v>
                </c:pt>
                <c:pt idx="30">
                  <c:v>43.09</c:v>
                </c:pt>
                <c:pt idx="31">
                  <c:v>46.2</c:v>
                </c:pt>
                <c:pt idx="32">
                  <c:v>46.09</c:v>
                </c:pt>
                <c:pt idx="33">
                  <c:v>41.05</c:v>
                </c:pt>
                <c:pt idx="34">
                  <c:v>41.75</c:v>
                </c:pt>
                <c:pt idx="35">
                  <c:v>41.44</c:v>
                </c:pt>
                <c:pt idx="36">
                  <c:v>39.86</c:v>
                </c:pt>
                <c:pt idx="37">
                  <c:v>43.73</c:v>
                </c:pt>
                <c:pt idx="38">
                  <c:v>41.93</c:v>
                </c:pt>
                <c:pt idx="39">
                  <c:v>43.9</c:v>
                </c:pt>
                <c:pt idx="40">
                  <c:v>43.92</c:v>
                </c:pt>
                <c:pt idx="41">
                  <c:v>44.87</c:v>
                </c:pt>
                <c:pt idx="42">
                  <c:v>42.65</c:v>
                </c:pt>
                <c:pt idx="43">
                  <c:v>41.3</c:v>
                </c:pt>
                <c:pt idx="44">
                  <c:v>40.869999999999997</c:v>
                </c:pt>
                <c:pt idx="45">
                  <c:v>40.96</c:v>
                </c:pt>
                <c:pt idx="46">
                  <c:v>41.46</c:v>
                </c:pt>
                <c:pt idx="47">
                  <c:v>39.29</c:v>
                </c:pt>
                <c:pt idx="48">
                  <c:v>45.22</c:v>
                </c:pt>
                <c:pt idx="49">
                  <c:v>42.31</c:v>
                </c:pt>
                <c:pt idx="50">
                  <c:v>43.52</c:v>
                </c:pt>
                <c:pt idx="51">
                  <c:v>45.35</c:v>
                </c:pt>
                <c:pt idx="52">
                  <c:v>45.71</c:v>
                </c:pt>
                <c:pt idx="53">
                  <c:v>46.08</c:v>
                </c:pt>
                <c:pt idx="54">
                  <c:v>45.76</c:v>
                </c:pt>
                <c:pt idx="55">
                  <c:v>46.2</c:v>
                </c:pt>
                <c:pt idx="56">
                  <c:v>46.37</c:v>
                </c:pt>
                <c:pt idx="57">
                  <c:v>45.82</c:v>
                </c:pt>
                <c:pt idx="58">
                  <c:v>48.07</c:v>
                </c:pt>
                <c:pt idx="59">
                  <c:v>46.84</c:v>
                </c:pt>
                <c:pt idx="60">
                  <c:v>45.76</c:v>
                </c:pt>
                <c:pt idx="61">
                  <c:v>46.71</c:v>
                </c:pt>
                <c:pt idx="62">
                  <c:v>46.62</c:v>
                </c:pt>
                <c:pt idx="63">
                  <c:v>46.04</c:v>
                </c:pt>
                <c:pt idx="64">
                  <c:v>46.88</c:v>
                </c:pt>
                <c:pt idx="65">
                  <c:v>45.33</c:v>
                </c:pt>
                <c:pt idx="66">
                  <c:v>45.42</c:v>
                </c:pt>
                <c:pt idx="67">
                  <c:v>44.24</c:v>
                </c:pt>
                <c:pt idx="68">
                  <c:v>43.58</c:v>
                </c:pt>
                <c:pt idx="69">
                  <c:v>42.61</c:v>
                </c:pt>
                <c:pt idx="70">
                  <c:v>41.9</c:v>
                </c:pt>
                <c:pt idx="71">
                  <c:v>40.42</c:v>
                </c:pt>
                <c:pt idx="72">
                  <c:v>43.16</c:v>
                </c:pt>
                <c:pt idx="73">
                  <c:v>41.81</c:v>
                </c:pt>
                <c:pt idx="74">
                  <c:v>41.39</c:v>
                </c:pt>
                <c:pt idx="75">
                  <c:v>41.14</c:v>
                </c:pt>
                <c:pt idx="76">
                  <c:v>40.43</c:v>
                </c:pt>
                <c:pt idx="77">
                  <c:v>41.19</c:v>
                </c:pt>
                <c:pt idx="78">
                  <c:v>43.22</c:v>
                </c:pt>
                <c:pt idx="79">
                  <c:v>41.18</c:v>
                </c:pt>
                <c:pt idx="80">
                  <c:v>40.61</c:v>
                </c:pt>
                <c:pt idx="81">
                  <c:v>38.83</c:v>
                </c:pt>
                <c:pt idx="82">
                  <c:v>36.979999999999997</c:v>
                </c:pt>
                <c:pt idx="83">
                  <c:v>35.229999999999997</c:v>
                </c:pt>
                <c:pt idx="84">
                  <c:v>32.15</c:v>
                </c:pt>
                <c:pt idx="85">
                  <c:v>31.55</c:v>
                </c:pt>
                <c:pt idx="86">
                  <c:v>31.06</c:v>
                </c:pt>
                <c:pt idx="87">
                  <c:v>31.6</c:v>
                </c:pt>
                <c:pt idx="88">
                  <c:v>31.83</c:v>
                </c:pt>
                <c:pt idx="89">
                  <c:v>31.57</c:v>
                </c:pt>
                <c:pt idx="90">
                  <c:v>31.65</c:v>
                </c:pt>
                <c:pt idx="91">
                  <c:v>30.47</c:v>
                </c:pt>
                <c:pt idx="92">
                  <c:v>30.52</c:v>
                </c:pt>
                <c:pt idx="93">
                  <c:v>30.54</c:v>
                </c:pt>
                <c:pt idx="94">
                  <c:v>30.7</c:v>
                </c:pt>
                <c:pt idx="95">
                  <c:v>29.25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B4-4C79-8E28-1D7390C897C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'Сальвадор-Бриньоли'!$C$3:$C$98</c:f>
              <c:numCache>
                <c:formatCode>0.00</c:formatCode>
                <c:ptCount val="96"/>
                <c:pt idx="0">
                  <c:v>24.48</c:v>
                </c:pt>
                <c:pt idx="1">
                  <c:v>22.22</c:v>
                </c:pt>
                <c:pt idx="2">
                  <c:v>25.34</c:v>
                </c:pt>
                <c:pt idx="3">
                  <c:v>27.33</c:v>
                </c:pt>
                <c:pt idx="4">
                  <c:v>31.81</c:v>
                </c:pt>
                <c:pt idx="5">
                  <c:v>27</c:v>
                </c:pt>
                <c:pt idx="6">
                  <c:v>29.08</c:v>
                </c:pt>
                <c:pt idx="7">
                  <c:v>27.78</c:v>
                </c:pt>
                <c:pt idx="8">
                  <c:v>27.82</c:v>
                </c:pt>
                <c:pt idx="9">
                  <c:v>27.71</c:v>
                </c:pt>
                <c:pt idx="10">
                  <c:v>27.96</c:v>
                </c:pt>
                <c:pt idx="11">
                  <c:v>29.72</c:v>
                </c:pt>
                <c:pt idx="12">
                  <c:v>28.9</c:v>
                </c:pt>
                <c:pt idx="13">
                  <c:v>26.34</c:v>
                </c:pt>
                <c:pt idx="14">
                  <c:v>26.11</c:v>
                </c:pt>
                <c:pt idx="15">
                  <c:v>25.92</c:v>
                </c:pt>
                <c:pt idx="16">
                  <c:v>37.520000000000003</c:v>
                </c:pt>
                <c:pt idx="17">
                  <c:v>41.62</c:v>
                </c:pt>
                <c:pt idx="18">
                  <c:v>34</c:v>
                </c:pt>
                <c:pt idx="19">
                  <c:v>33.619999999999997</c:v>
                </c:pt>
                <c:pt idx="20">
                  <c:v>31.22</c:v>
                </c:pt>
                <c:pt idx="21">
                  <c:v>30.64</c:v>
                </c:pt>
                <c:pt idx="22">
                  <c:v>29.43</c:v>
                </c:pt>
                <c:pt idx="23">
                  <c:v>26.96</c:v>
                </c:pt>
                <c:pt idx="24">
                  <c:v>23.4</c:v>
                </c:pt>
                <c:pt idx="25">
                  <c:v>30.21</c:v>
                </c:pt>
                <c:pt idx="26">
                  <c:v>29.12</c:v>
                </c:pt>
                <c:pt idx="27">
                  <c:v>33.21</c:v>
                </c:pt>
                <c:pt idx="28">
                  <c:v>26.22</c:v>
                </c:pt>
                <c:pt idx="29">
                  <c:v>28.44</c:v>
                </c:pt>
                <c:pt idx="30">
                  <c:v>29.36</c:v>
                </c:pt>
                <c:pt idx="31">
                  <c:v>27.3</c:v>
                </c:pt>
                <c:pt idx="32">
                  <c:v>27.87</c:v>
                </c:pt>
                <c:pt idx="33">
                  <c:v>27.04</c:v>
                </c:pt>
                <c:pt idx="34">
                  <c:v>29.14</c:v>
                </c:pt>
                <c:pt idx="35">
                  <c:v>31.73</c:v>
                </c:pt>
                <c:pt idx="36">
                  <c:v>31.55</c:v>
                </c:pt>
                <c:pt idx="37">
                  <c:v>26.95</c:v>
                </c:pt>
                <c:pt idx="38">
                  <c:v>25.97</c:v>
                </c:pt>
                <c:pt idx="39">
                  <c:v>24.33</c:v>
                </c:pt>
                <c:pt idx="40">
                  <c:v>24.24</c:v>
                </c:pt>
                <c:pt idx="41">
                  <c:v>23.48</c:v>
                </c:pt>
                <c:pt idx="42">
                  <c:v>22.46</c:v>
                </c:pt>
                <c:pt idx="43">
                  <c:v>27.65</c:v>
                </c:pt>
                <c:pt idx="44">
                  <c:v>27.39</c:v>
                </c:pt>
                <c:pt idx="45">
                  <c:v>23.86</c:v>
                </c:pt>
                <c:pt idx="46">
                  <c:v>22.04</c:v>
                </c:pt>
                <c:pt idx="47">
                  <c:v>21.13</c:v>
                </c:pt>
                <c:pt idx="48">
                  <c:v>20.59</c:v>
                </c:pt>
                <c:pt idx="49">
                  <c:v>19.989999999999998</c:v>
                </c:pt>
                <c:pt idx="50">
                  <c:v>18.170000000000002</c:v>
                </c:pt>
                <c:pt idx="51">
                  <c:v>17.600000000000001</c:v>
                </c:pt>
                <c:pt idx="52">
                  <c:v>18.14</c:v>
                </c:pt>
                <c:pt idx="53">
                  <c:v>19.760000000000002</c:v>
                </c:pt>
                <c:pt idx="54">
                  <c:v>18.010000000000002</c:v>
                </c:pt>
                <c:pt idx="55">
                  <c:v>18.440000000000001</c:v>
                </c:pt>
                <c:pt idx="56">
                  <c:v>17.600000000000001</c:v>
                </c:pt>
                <c:pt idx="57">
                  <c:v>15.48</c:v>
                </c:pt>
                <c:pt idx="58">
                  <c:v>17.61</c:v>
                </c:pt>
                <c:pt idx="59">
                  <c:v>17.100000000000001</c:v>
                </c:pt>
                <c:pt idx="60">
                  <c:v>15.22</c:v>
                </c:pt>
                <c:pt idx="61">
                  <c:v>14.17</c:v>
                </c:pt>
                <c:pt idx="62">
                  <c:v>13.61</c:v>
                </c:pt>
                <c:pt idx="63">
                  <c:v>14.06</c:v>
                </c:pt>
                <c:pt idx="64">
                  <c:v>13.32</c:v>
                </c:pt>
                <c:pt idx="65">
                  <c:v>12.86</c:v>
                </c:pt>
                <c:pt idx="66">
                  <c:v>12.26</c:v>
                </c:pt>
                <c:pt idx="67">
                  <c:v>11.72</c:v>
                </c:pt>
                <c:pt idx="68">
                  <c:v>10.83</c:v>
                </c:pt>
                <c:pt idx="69">
                  <c:v>10.84</c:v>
                </c:pt>
                <c:pt idx="70">
                  <c:v>11.86</c:v>
                </c:pt>
                <c:pt idx="71">
                  <c:v>12.53</c:v>
                </c:pt>
                <c:pt idx="72">
                  <c:v>10.050000000000001</c:v>
                </c:pt>
                <c:pt idx="73">
                  <c:v>11.03</c:v>
                </c:pt>
                <c:pt idx="74">
                  <c:v>10.59</c:v>
                </c:pt>
                <c:pt idx="75">
                  <c:v>9.89</c:v>
                </c:pt>
                <c:pt idx="76">
                  <c:v>10.8</c:v>
                </c:pt>
                <c:pt idx="77">
                  <c:v>10.34</c:v>
                </c:pt>
                <c:pt idx="78">
                  <c:v>10.85</c:v>
                </c:pt>
                <c:pt idx="79">
                  <c:v>9.67</c:v>
                </c:pt>
                <c:pt idx="80">
                  <c:v>10.37</c:v>
                </c:pt>
                <c:pt idx="81">
                  <c:v>12.02</c:v>
                </c:pt>
                <c:pt idx="82">
                  <c:v>11.45</c:v>
                </c:pt>
                <c:pt idx="83">
                  <c:v>10.1</c:v>
                </c:pt>
                <c:pt idx="84">
                  <c:v>9.84</c:v>
                </c:pt>
                <c:pt idx="85">
                  <c:v>8.64</c:v>
                </c:pt>
                <c:pt idx="86">
                  <c:v>8.11</c:v>
                </c:pt>
                <c:pt idx="87">
                  <c:v>7.56</c:v>
                </c:pt>
                <c:pt idx="88">
                  <c:v>7.98</c:v>
                </c:pt>
                <c:pt idx="89">
                  <c:v>7.93</c:v>
                </c:pt>
                <c:pt idx="90">
                  <c:v>7.81</c:v>
                </c:pt>
                <c:pt idx="91">
                  <c:v>7.82</c:v>
                </c:pt>
                <c:pt idx="92">
                  <c:v>7.38</c:v>
                </c:pt>
                <c:pt idx="93">
                  <c:v>7.46</c:v>
                </c:pt>
                <c:pt idx="94">
                  <c:v>7.68</c:v>
                </c:pt>
                <c:pt idx="9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4-4C79-8E28-1D7390C897C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'Сальвадор-Бриньоли'!$D$3:$D$98</c:f>
              <c:numCache>
                <c:formatCode>0.00</c:formatCode>
                <c:ptCount val="96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4-4C79-8E28-1D7390C897C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'Сальвадор-Бриньоли'!$E$3:$E$98</c:f>
              <c:numCache>
                <c:formatCode>0.00</c:formatCode>
                <c:ptCount val="96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B4-4C79-8E28-1D7390C89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7983"/>
        <c:axId val="593551343"/>
      </c:lineChart>
      <c:catAx>
        <c:axId val="59354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51343"/>
        <c:crosses val="autoZero"/>
        <c:auto val="1"/>
        <c:lblAlgn val="ctr"/>
        <c:lblOffset val="100"/>
        <c:noMultiLvlLbl val="0"/>
      </c:catAx>
      <c:valAx>
        <c:axId val="59355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'Сальвадор-Бриньоли'!$D$2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'Сальвадор-Бриньоли'!$D$3:$D$127</c:f>
              <c:numCache>
                <c:formatCode>0.00</c:formatCode>
                <c:ptCount val="125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48-481D-81B8-1BB6404710A5}"/>
            </c:ext>
          </c:extLst>
        </c:ser>
        <c:ser>
          <c:idx val="1"/>
          <c:order val="1"/>
          <c:tx>
            <c:strRef>
              <c:f>'Сальвадор-Бриньоли'!$E$2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'Сальвадор-Бриньоли'!$E$3:$E$127</c:f>
              <c:numCache>
                <c:formatCode>0.00</c:formatCode>
                <c:ptCount val="125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48-481D-81B8-1BB6404710A5}"/>
            </c:ext>
          </c:extLst>
        </c:ser>
        <c:ser>
          <c:idx val="2"/>
          <c:order val="2"/>
          <c:tx>
            <c:strRef>
              <c:f>'Сальвадор-Бриньоли'!$F$2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'Сальвадор-Бриньоли'!$F$3:$F$127</c:f>
              <c:numCache>
                <c:formatCode>0.00</c:formatCode>
                <c:ptCount val="125"/>
                <c:pt idx="51" formatCode="0.0">
                  <c:v>46.9</c:v>
                </c:pt>
                <c:pt idx="52" formatCode="0.0">
                  <c:v>47</c:v>
                </c:pt>
                <c:pt idx="53" formatCode="0.0">
                  <c:v>47.2</c:v>
                </c:pt>
                <c:pt idx="54" formatCode="0.0">
                  <c:v>47.3</c:v>
                </c:pt>
                <c:pt idx="55" formatCode="0.0">
                  <c:v>47.4</c:v>
                </c:pt>
                <c:pt idx="56" formatCode="0.0">
                  <c:v>47.5</c:v>
                </c:pt>
                <c:pt idx="57" formatCode="0.0">
                  <c:v>47.4</c:v>
                </c:pt>
                <c:pt idx="58" formatCode="0.0">
                  <c:v>47.5</c:v>
                </c:pt>
                <c:pt idx="59" formatCode="0.0">
                  <c:v>47.4</c:v>
                </c:pt>
                <c:pt idx="60" formatCode="0.0">
                  <c:v>47.2</c:v>
                </c:pt>
                <c:pt idx="61" formatCode="0.0">
                  <c:v>47</c:v>
                </c:pt>
                <c:pt idx="62" formatCode="0.0">
                  <c:v>47</c:v>
                </c:pt>
                <c:pt idx="63" formatCode="0.0">
                  <c:v>47.1</c:v>
                </c:pt>
                <c:pt idx="64" formatCode="0.0">
                  <c:v>47</c:v>
                </c:pt>
                <c:pt idx="65" formatCode="0.0">
                  <c:v>46.8</c:v>
                </c:pt>
                <c:pt idx="66" formatCode="0.0">
                  <c:v>46.3</c:v>
                </c:pt>
                <c:pt idx="67" formatCode="0.0">
                  <c:v>45.7</c:v>
                </c:pt>
                <c:pt idx="68" formatCode="0.0">
                  <c:v>45.1</c:v>
                </c:pt>
                <c:pt idx="69" formatCode="0.0">
                  <c:v>44.3</c:v>
                </c:pt>
                <c:pt idx="70" formatCode="0.0">
                  <c:v>43.5</c:v>
                </c:pt>
                <c:pt idx="71" formatCode="0.0">
                  <c:v>42.8</c:v>
                </c:pt>
                <c:pt idx="72" formatCode="0.0">
                  <c:v>42.8</c:v>
                </c:pt>
                <c:pt idx="73" formatCode="0.0">
                  <c:v>42.5</c:v>
                </c:pt>
                <c:pt idx="74" formatCode="0.0">
                  <c:v>42.2</c:v>
                </c:pt>
                <c:pt idx="75" formatCode="0.0">
                  <c:v>41.9</c:v>
                </c:pt>
                <c:pt idx="76" formatCode="0.0">
                  <c:v>41.5</c:v>
                </c:pt>
                <c:pt idx="77" formatCode="0.0">
                  <c:v>41.2</c:v>
                </c:pt>
                <c:pt idx="78" formatCode="0.0">
                  <c:v>40.799999999999997</c:v>
                </c:pt>
                <c:pt idx="79" formatCode="0.0">
                  <c:v>40.4</c:v>
                </c:pt>
                <c:pt idx="80" formatCode="0.0">
                  <c:v>40.1</c:v>
                </c:pt>
                <c:pt idx="81" formatCode="0.0">
                  <c:v>39.799999999999997</c:v>
                </c:pt>
                <c:pt idx="82" formatCode="0.0">
                  <c:v>39.6</c:v>
                </c:pt>
                <c:pt idx="83" formatCode="0.0">
                  <c:v>38.6</c:v>
                </c:pt>
                <c:pt idx="84" formatCode="0.0">
                  <c:v>37.700000000000003</c:v>
                </c:pt>
                <c:pt idx="85" formatCode="0.0">
                  <c:v>36.700000000000003</c:v>
                </c:pt>
                <c:pt idx="86" formatCode="0.0">
                  <c:v>35.700000000000003</c:v>
                </c:pt>
                <c:pt idx="87" formatCode="0.0">
                  <c:v>35.1</c:v>
                </c:pt>
                <c:pt idx="88" formatCode="0.0">
                  <c:v>35.200000000000003</c:v>
                </c:pt>
                <c:pt idx="89" formatCode="0.0">
                  <c:v>34.9</c:v>
                </c:pt>
                <c:pt idx="90" formatCode="0.0">
                  <c:v>34.4</c:v>
                </c:pt>
                <c:pt idx="91" formatCode="0.0">
                  <c:v>33.700000000000003</c:v>
                </c:pt>
                <c:pt idx="92" formatCode="0.0">
                  <c:v>33.1</c:v>
                </c:pt>
                <c:pt idx="93" formatCode="0.0">
                  <c:v>32.200000000000003</c:v>
                </c:pt>
                <c:pt idx="94" formatCode="0.0">
                  <c:v>31.3</c:v>
                </c:pt>
                <c:pt idx="95" formatCode="0.0">
                  <c:v>31</c:v>
                </c:pt>
                <c:pt idx="96" formatCode="0.0">
                  <c:v>30.8</c:v>
                </c:pt>
                <c:pt idx="97" formatCode="0.0">
                  <c:v>30.3</c:v>
                </c:pt>
                <c:pt idx="98" formatCode="0.0">
                  <c:v>29.6</c:v>
                </c:pt>
                <c:pt idx="99" formatCode="0.0">
                  <c:v>29.4</c:v>
                </c:pt>
                <c:pt idx="100" formatCode="0.0">
                  <c:v>28.3</c:v>
                </c:pt>
                <c:pt idx="101" formatCode="0.0">
                  <c:v>27.1</c:v>
                </c:pt>
                <c:pt idx="102" formatCode="0.0">
                  <c:v>25.8</c:v>
                </c:pt>
                <c:pt idx="103" formatCode="0.0">
                  <c:v>24.4</c:v>
                </c:pt>
                <c:pt idx="104" formatCode="0.0">
                  <c:v>23.1</c:v>
                </c:pt>
                <c:pt idx="105" formatCode="0.0">
                  <c:v>22.1</c:v>
                </c:pt>
                <c:pt idx="106" formatCode="0.0">
                  <c:v>21.4</c:v>
                </c:pt>
                <c:pt idx="107" formatCode="0.0">
                  <c:v>21</c:v>
                </c:pt>
                <c:pt idx="108" formatCode="0.0">
                  <c:v>20.6</c:v>
                </c:pt>
                <c:pt idx="109" formatCode="0.0">
                  <c:v>20</c:v>
                </c:pt>
                <c:pt idx="110" formatCode="0.0">
                  <c:v>19.8</c:v>
                </c:pt>
                <c:pt idx="111" formatCode="0.0">
                  <c:v>19.7</c:v>
                </c:pt>
                <c:pt idx="112" formatCode="0.0">
                  <c:v>19.600000000000001</c:v>
                </c:pt>
                <c:pt idx="113" formatCode="0.0">
                  <c:v>19.399999999999999</c:v>
                </c:pt>
                <c:pt idx="114" formatCode="0.0">
                  <c:v>19.2</c:v>
                </c:pt>
                <c:pt idx="115" formatCode="0.0">
                  <c:v>19</c:v>
                </c:pt>
                <c:pt idx="116" formatCode="0.0">
                  <c:v>18.600000000000001</c:v>
                </c:pt>
                <c:pt idx="117" formatCode="0.0">
                  <c:v>17.7</c:v>
                </c:pt>
                <c:pt idx="118" formatCode="0.0">
                  <c:v>17.100000000000001</c:v>
                </c:pt>
                <c:pt idx="119" formatCode="0.0">
                  <c:v>16.7</c:v>
                </c:pt>
                <c:pt idx="120" formatCode="0.0">
                  <c:v>16.600000000000001</c:v>
                </c:pt>
                <c:pt idx="121" formatCode="0.0">
                  <c:v>16.3</c:v>
                </c:pt>
                <c:pt idx="122" formatCode="0.0">
                  <c:v>16.2</c:v>
                </c:pt>
                <c:pt idx="123" formatCode="0.0">
                  <c:v>15.9</c:v>
                </c:pt>
                <c:pt idx="124" formatCode="0.0">
                  <c:v>15.8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48-481D-81B8-1BB6404710A5}"/>
            </c:ext>
          </c:extLst>
        </c:ser>
        <c:ser>
          <c:idx val="3"/>
          <c:order val="3"/>
          <c:tx>
            <c:strRef>
              <c:f>'Сальвадор-Бриньоли'!$G$2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'Сальвадор-Бриньоли'!$G$3:$G$127</c:f>
              <c:numCache>
                <c:formatCode>0.00</c:formatCode>
                <c:ptCount val="125"/>
                <c:pt idx="51" formatCode="0.0">
                  <c:v>21</c:v>
                </c:pt>
                <c:pt idx="52" formatCode="0.0">
                  <c:v>21.4</c:v>
                </c:pt>
                <c:pt idx="53" formatCode="0.0">
                  <c:v>20.7</c:v>
                </c:pt>
                <c:pt idx="54" formatCode="0.0">
                  <c:v>20.5</c:v>
                </c:pt>
                <c:pt idx="55" formatCode="0.0">
                  <c:v>20.100000000000001</c:v>
                </c:pt>
                <c:pt idx="56" formatCode="0.0">
                  <c:v>19.7</c:v>
                </c:pt>
                <c:pt idx="57" formatCode="0.0">
                  <c:v>19.3</c:v>
                </c:pt>
                <c:pt idx="58" formatCode="0.0">
                  <c:v>18.899999999999999</c:v>
                </c:pt>
                <c:pt idx="59" formatCode="0.0">
                  <c:v>18.399999999999999</c:v>
                </c:pt>
                <c:pt idx="60" formatCode="0.0">
                  <c:v>18.100000000000001</c:v>
                </c:pt>
                <c:pt idx="61" formatCode="0.0">
                  <c:v>17.8</c:v>
                </c:pt>
                <c:pt idx="62" formatCode="0.0">
                  <c:v>17.5</c:v>
                </c:pt>
                <c:pt idx="63" formatCode="0.0">
                  <c:v>17.2</c:v>
                </c:pt>
                <c:pt idx="64" formatCode="0.0">
                  <c:v>17</c:v>
                </c:pt>
                <c:pt idx="65" formatCode="0.0">
                  <c:v>16.8</c:v>
                </c:pt>
                <c:pt idx="66" formatCode="0.0">
                  <c:v>16.5</c:v>
                </c:pt>
                <c:pt idx="67" formatCode="0.0">
                  <c:v>16.2</c:v>
                </c:pt>
                <c:pt idx="68" formatCode="0.0">
                  <c:v>16</c:v>
                </c:pt>
                <c:pt idx="69" formatCode="0.0">
                  <c:v>15.9</c:v>
                </c:pt>
                <c:pt idx="70" formatCode="0.0">
                  <c:v>15.5</c:v>
                </c:pt>
                <c:pt idx="71" formatCode="0.0">
                  <c:v>15.4</c:v>
                </c:pt>
                <c:pt idx="72" formatCode="0.0">
                  <c:v>15</c:v>
                </c:pt>
                <c:pt idx="73" formatCode="0.0">
                  <c:v>14.6</c:v>
                </c:pt>
                <c:pt idx="74" formatCode="0.0">
                  <c:v>13.9</c:v>
                </c:pt>
                <c:pt idx="75" formatCode="0.0">
                  <c:v>13.7</c:v>
                </c:pt>
                <c:pt idx="76" formatCode="0.0">
                  <c:v>13.2</c:v>
                </c:pt>
                <c:pt idx="77" formatCode="0.0">
                  <c:v>12.5</c:v>
                </c:pt>
                <c:pt idx="78" formatCode="0.0">
                  <c:v>12.5</c:v>
                </c:pt>
                <c:pt idx="79" formatCode="0.0">
                  <c:v>12.1</c:v>
                </c:pt>
                <c:pt idx="80" formatCode="0.0">
                  <c:v>12.5</c:v>
                </c:pt>
                <c:pt idx="81" formatCode="0.0">
                  <c:v>15.2</c:v>
                </c:pt>
                <c:pt idx="82" formatCode="0.0">
                  <c:v>13.9</c:v>
                </c:pt>
                <c:pt idx="83" formatCode="0.0">
                  <c:v>12.4</c:v>
                </c:pt>
                <c:pt idx="84" formatCode="0.0">
                  <c:v>11.8</c:v>
                </c:pt>
                <c:pt idx="85" formatCode="0.0">
                  <c:v>10.6</c:v>
                </c:pt>
                <c:pt idx="86" formatCode="0.0">
                  <c:v>9.6999999999999993</c:v>
                </c:pt>
                <c:pt idx="87" formatCode="0.0">
                  <c:v>9</c:v>
                </c:pt>
                <c:pt idx="88" formatCode="0.0">
                  <c:v>9</c:v>
                </c:pt>
                <c:pt idx="89" formatCode="0.0">
                  <c:v>8.6999999999999993</c:v>
                </c:pt>
                <c:pt idx="90" formatCode="0.0">
                  <c:v>8.1</c:v>
                </c:pt>
                <c:pt idx="91" formatCode="0.0">
                  <c:v>7.7</c:v>
                </c:pt>
                <c:pt idx="92" formatCode="0.0">
                  <c:v>7.5</c:v>
                </c:pt>
                <c:pt idx="93" formatCode="0.0">
                  <c:v>7.3</c:v>
                </c:pt>
                <c:pt idx="94" formatCode="0.0">
                  <c:v>6.9</c:v>
                </c:pt>
                <c:pt idx="95" formatCode="0.0">
                  <c:v>6.8</c:v>
                </c:pt>
                <c:pt idx="96" formatCode="0.0">
                  <c:v>6.8</c:v>
                </c:pt>
                <c:pt idx="97" formatCode="0.0">
                  <c:v>6.7</c:v>
                </c:pt>
                <c:pt idx="98" formatCode="0.0">
                  <c:v>6.6</c:v>
                </c:pt>
                <c:pt idx="99" formatCode="0.0">
                  <c:v>6.6</c:v>
                </c:pt>
                <c:pt idx="100" formatCode="0.0">
                  <c:v>6.5</c:v>
                </c:pt>
                <c:pt idx="101" formatCode="0.0">
                  <c:v>6.6</c:v>
                </c:pt>
                <c:pt idx="102" formatCode="0.0">
                  <c:v>6.7</c:v>
                </c:pt>
                <c:pt idx="103" formatCode="0.0">
                  <c:v>6.7</c:v>
                </c:pt>
                <c:pt idx="104" formatCode="0.0">
                  <c:v>6.8</c:v>
                </c:pt>
                <c:pt idx="105" formatCode="0.0">
                  <c:v>6.9</c:v>
                </c:pt>
                <c:pt idx="106" formatCode="0.0">
                  <c:v>7.2</c:v>
                </c:pt>
                <c:pt idx="107" formatCode="0.0">
                  <c:v>7.5</c:v>
                </c:pt>
                <c:pt idx="108" formatCode="0.0">
                  <c:v>7.8</c:v>
                </c:pt>
                <c:pt idx="109" formatCode="0.0">
                  <c:v>7.6</c:v>
                </c:pt>
                <c:pt idx="110" formatCode="0.0">
                  <c:v>7.5</c:v>
                </c:pt>
                <c:pt idx="111" formatCode="0.0">
                  <c:v>7.2</c:v>
                </c:pt>
                <c:pt idx="112" formatCode="0.0">
                  <c:v>7.1</c:v>
                </c:pt>
                <c:pt idx="113" formatCode="0.0">
                  <c:v>7</c:v>
                </c:pt>
                <c:pt idx="114" formatCode="0.0">
                  <c:v>7.2</c:v>
                </c:pt>
                <c:pt idx="115" formatCode="0.0">
                  <c:v>7.2</c:v>
                </c:pt>
                <c:pt idx="116" formatCode="0.0">
                  <c:v>7.4</c:v>
                </c:pt>
                <c:pt idx="117" formatCode="0.0">
                  <c:v>7.4</c:v>
                </c:pt>
                <c:pt idx="118" formatCode="0.0">
                  <c:v>7.5</c:v>
                </c:pt>
                <c:pt idx="119" formatCode="0.0">
                  <c:v>7.4</c:v>
                </c:pt>
                <c:pt idx="120" formatCode="0.0">
                  <c:v>7.4</c:v>
                </c:pt>
                <c:pt idx="121" formatCode="0.0">
                  <c:v>8.6</c:v>
                </c:pt>
                <c:pt idx="122" formatCode="0.0">
                  <c:v>8.6999999999999993</c:v>
                </c:pt>
                <c:pt idx="123" formatCode="0.0">
                  <c:v>7.5</c:v>
                </c:pt>
                <c:pt idx="124" formatCode="0.0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48-481D-81B8-1BB640471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31295"/>
        <c:axId val="1033529855"/>
      </c:lineChart>
      <c:catAx>
        <c:axId val="103353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29855"/>
        <c:crosses val="autoZero"/>
        <c:auto val="1"/>
        <c:lblAlgn val="ctr"/>
        <c:lblOffset val="100"/>
        <c:noMultiLvlLbl val="0"/>
      </c:catAx>
      <c:valAx>
        <c:axId val="103352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3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Сальвадор</a:t>
            </a:r>
            <a:r>
              <a:rPr lang="en-US" sz="1800" b="1" i="0" baseline="0">
                <a:effectLst/>
              </a:rPr>
              <a:t> (</a:t>
            </a:r>
            <a:r>
              <a:rPr lang="ru-RU" sz="1800" b="1" i="0" baseline="0">
                <a:effectLst/>
              </a:rPr>
              <a:t>Бриньоли 2015 </a:t>
            </a:r>
            <a:r>
              <a:rPr lang="en-US" sz="1800" b="1" i="0" baseline="0">
                <a:effectLst/>
              </a:rPr>
              <a:t>+ WPP)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'Сальвадор-Бриньоли'!$K$3:$K$127</c:f>
              <c:numCache>
                <c:formatCode>0.0</c:formatCode>
                <c:ptCount val="125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45.012636174900003</c:v>
                </c:pt>
                <c:pt idx="52">
                  <c:v>45.727726989999994</c:v>
                </c:pt>
                <c:pt idx="53">
                  <c:v>46.210763265399997</c:v>
                </c:pt>
                <c:pt idx="54">
                  <c:v>46.5120540952</c:v>
                </c:pt>
                <c:pt idx="55">
                  <c:v>46.769726747500002</c:v>
                </c:pt>
                <c:pt idx="56">
                  <c:v>47.009545944999999</c:v>
                </c:pt>
                <c:pt idx="57">
                  <c:v>47.112509378399999</c:v>
                </c:pt>
                <c:pt idx="58">
                  <c:v>47.312063824300004</c:v>
                </c:pt>
                <c:pt idx="59">
                  <c:v>47.284236479400001</c:v>
                </c:pt>
                <c:pt idx="60">
                  <c:v>47.147681870500001</c:v>
                </c:pt>
                <c:pt idx="61">
                  <c:v>47</c:v>
                </c:pt>
                <c:pt idx="62">
                  <c:v>47</c:v>
                </c:pt>
                <c:pt idx="63">
                  <c:v>47.1</c:v>
                </c:pt>
                <c:pt idx="64">
                  <c:v>47</c:v>
                </c:pt>
                <c:pt idx="65">
                  <c:v>46.8</c:v>
                </c:pt>
                <c:pt idx="66">
                  <c:v>46.3</c:v>
                </c:pt>
                <c:pt idx="67">
                  <c:v>45.7</c:v>
                </c:pt>
                <c:pt idx="68">
                  <c:v>45.1</c:v>
                </c:pt>
                <c:pt idx="69">
                  <c:v>44.3</c:v>
                </c:pt>
                <c:pt idx="70">
                  <c:v>43.5</c:v>
                </c:pt>
                <c:pt idx="71">
                  <c:v>42.8</c:v>
                </c:pt>
                <c:pt idx="72">
                  <c:v>42.8</c:v>
                </c:pt>
                <c:pt idx="73">
                  <c:v>42.5</c:v>
                </c:pt>
                <c:pt idx="74">
                  <c:v>42.2</c:v>
                </c:pt>
                <c:pt idx="75">
                  <c:v>41.9</c:v>
                </c:pt>
                <c:pt idx="76">
                  <c:v>41.5</c:v>
                </c:pt>
                <c:pt idx="77">
                  <c:v>41.2</c:v>
                </c:pt>
                <c:pt idx="78">
                  <c:v>40.799999999999997</c:v>
                </c:pt>
                <c:pt idx="79">
                  <c:v>40.4</c:v>
                </c:pt>
                <c:pt idx="80">
                  <c:v>40.1</c:v>
                </c:pt>
                <c:pt idx="81">
                  <c:v>39.799999999999997</c:v>
                </c:pt>
                <c:pt idx="82">
                  <c:v>39.6</c:v>
                </c:pt>
                <c:pt idx="83">
                  <c:v>38.6</c:v>
                </c:pt>
                <c:pt idx="84">
                  <c:v>37.700000000000003</c:v>
                </c:pt>
                <c:pt idx="85">
                  <c:v>36.700000000000003</c:v>
                </c:pt>
                <c:pt idx="86">
                  <c:v>35.700000000000003</c:v>
                </c:pt>
                <c:pt idx="87">
                  <c:v>35.1</c:v>
                </c:pt>
                <c:pt idx="88">
                  <c:v>35.200000000000003</c:v>
                </c:pt>
                <c:pt idx="89">
                  <c:v>34.9</c:v>
                </c:pt>
                <c:pt idx="90">
                  <c:v>34.4</c:v>
                </c:pt>
                <c:pt idx="91">
                  <c:v>33.700000000000003</c:v>
                </c:pt>
                <c:pt idx="92">
                  <c:v>33.1</c:v>
                </c:pt>
                <c:pt idx="93">
                  <c:v>32.200000000000003</c:v>
                </c:pt>
                <c:pt idx="94">
                  <c:v>31.3</c:v>
                </c:pt>
                <c:pt idx="95">
                  <c:v>31</c:v>
                </c:pt>
                <c:pt idx="96">
                  <c:v>30.8</c:v>
                </c:pt>
                <c:pt idx="97">
                  <c:v>30.3</c:v>
                </c:pt>
                <c:pt idx="98">
                  <c:v>29.6</c:v>
                </c:pt>
                <c:pt idx="99">
                  <c:v>29.4</c:v>
                </c:pt>
                <c:pt idx="100">
                  <c:v>28.3</c:v>
                </c:pt>
                <c:pt idx="101">
                  <c:v>27.1</c:v>
                </c:pt>
                <c:pt idx="102">
                  <c:v>25.8</c:v>
                </c:pt>
                <c:pt idx="103">
                  <c:v>24.4</c:v>
                </c:pt>
                <c:pt idx="104">
                  <c:v>23.1</c:v>
                </c:pt>
                <c:pt idx="105">
                  <c:v>22.1</c:v>
                </c:pt>
                <c:pt idx="106">
                  <c:v>21.4</c:v>
                </c:pt>
                <c:pt idx="107">
                  <c:v>21</c:v>
                </c:pt>
                <c:pt idx="108">
                  <c:v>20.6</c:v>
                </c:pt>
                <c:pt idx="109">
                  <c:v>20</c:v>
                </c:pt>
                <c:pt idx="110">
                  <c:v>19.8</c:v>
                </c:pt>
                <c:pt idx="111">
                  <c:v>19.7</c:v>
                </c:pt>
                <c:pt idx="112">
                  <c:v>19.600000000000001</c:v>
                </c:pt>
                <c:pt idx="113">
                  <c:v>19.399999999999999</c:v>
                </c:pt>
                <c:pt idx="114">
                  <c:v>19.2</c:v>
                </c:pt>
                <c:pt idx="115">
                  <c:v>19</c:v>
                </c:pt>
                <c:pt idx="116">
                  <c:v>18.600000000000001</c:v>
                </c:pt>
                <c:pt idx="117">
                  <c:v>17.7</c:v>
                </c:pt>
                <c:pt idx="118">
                  <c:v>17.100000000000001</c:v>
                </c:pt>
                <c:pt idx="119">
                  <c:v>16.7</c:v>
                </c:pt>
                <c:pt idx="120">
                  <c:v>16.600000000000001</c:v>
                </c:pt>
                <c:pt idx="121">
                  <c:v>16.3</c:v>
                </c:pt>
                <c:pt idx="122">
                  <c:v>16.2</c:v>
                </c:pt>
                <c:pt idx="123">
                  <c:v>15.9</c:v>
                </c:pt>
                <c:pt idx="124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A1-420D-9FFD-6B293D5DE5F2}"/>
            </c:ext>
          </c:extLst>
        </c:ser>
        <c:ser>
          <c:idx val="1"/>
          <c:order val="1"/>
          <c:tx>
            <c:strRef>
              <c:f>'Сальвадор-Бриньоли'!$L$2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'Сальвадор-Бриньоли'!$L$3:$L$127</c:f>
              <c:numCache>
                <c:formatCode>0.0</c:formatCode>
                <c:ptCount val="125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18.714181589600003</c:v>
                </c:pt>
                <c:pt idx="52">
                  <c:v>18.927535814199999</c:v>
                </c:pt>
                <c:pt idx="53">
                  <c:v>19.005090273500002</c:v>
                </c:pt>
                <c:pt idx="54">
                  <c:v>19.043362803999997</c:v>
                </c:pt>
                <c:pt idx="55">
                  <c:v>18.917344469</c:v>
                </c:pt>
                <c:pt idx="56">
                  <c:v>18.709637353999998</c:v>
                </c:pt>
                <c:pt idx="57">
                  <c:v>18.489018992800002</c:v>
                </c:pt>
                <c:pt idx="58">
                  <c:v>18.295691513399998</c:v>
                </c:pt>
                <c:pt idx="59">
                  <c:v>17.991436772199997</c:v>
                </c:pt>
                <c:pt idx="60">
                  <c:v>17.859063877299999</c:v>
                </c:pt>
                <c:pt idx="61">
                  <c:v>17.8</c:v>
                </c:pt>
                <c:pt idx="62">
                  <c:v>17.5</c:v>
                </c:pt>
                <c:pt idx="63">
                  <c:v>17.2</c:v>
                </c:pt>
                <c:pt idx="64">
                  <c:v>17</c:v>
                </c:pt>
                <c:pt idx="65">
                  <c:v>16.8</c:v>
                </c:pt>
                <c:pt idx="66">
                  <c:v>16.5</c:v>
                </c:pt>
                <c:pt idx="67">
                  <c:v>16.2</c:v>
                </c:pt>
                <c:pt idx="68">
                  <c:v>16</c:v>
                </c:pt>
                <c:pt idx="69">
                  <c:v>15.9</c:v>
                </c:pt>
                <c:pt idx="70">
                  <c:v>15.5</c:v>
                </c:pt>
                <c:pt idx="71">
                  <c:v>15.4</c:v>
                </c:pt>
                <c:pt idx="72">
                  <c:v>15</c:v>
                </c:pt>
                <c:pt idx="73">
                  <c:v>14.6</c:v>
                </c:pt>
                <c:pt idx="74">
                  <c:v>13.9</c:v>
                </c:pt>
                <c:pt idx="75">
                  <c:v>13.7</c:v>
                </c:pt>
                <c:pt idx="76">
                  <c:v>13.2</c:v>
                </c:pt>
                <c:pt idx="77">
                  <c:v>12.5</c:v>
                </c:pt>
                <c:pt idx="78">
                  <c:v>12.5</c:v>
                </c:pt>
                <c:pt idx="79">
                  <c:v>12.1</c:v>
                </c:pt>
                <c:pt idx="80">
                  <c:v>12.5</c:v>
                </c:pt>
                <c:pt idx="81">
                  <c:v>15.2</c:v>
                </c:pt>
                <c:pt idx="82">
                  <c:v>13.9</c:v>
                </c:pt>
                <c:pt idx="83">
                  <c:v>12.4</c:v>
                </c:pt>
                <c:pt idx="84">
                  <c:v>11.8</c:v>
                </c:pt>
                <c:pt idx="85">
                  <c:v>10.6</c:v>
                </c:pt>
                <c:pt idx="86">
                  <c:v>9.6999999999999993</c:v>
                </c:pt>
                <c:pt idx="87">
                  <c:v>9</c:v>
                </c:pt>
                <c:pt idx="88">
                  <c:v>9</c:v>
                </c:pt>
                <c:pt idx="89">
                  <c:v>8.6999999999999993</c:v>
                </c:pt>
                <c:pt idx="90">
                  <c:v>8.1</c:v>
                </c:pt>
                <c:pt idx="91">
                  <c:v>7.7</c:v>
                </c:pt>
                <c:pt idx="92">
                  <c:v>7.5</c:v>
                </c:pt>
                <c:pt idx="93">
                  <c:v>7.3</c:v>
                </c:pt>
                <c:pt idx="94">
                  <c:v>6.9</c:v>
                </c:pt>
                <c:pt idx="95">
                  <c:v>6.8</c:v>
                </c:pt>
                <c:pt idx="96">
                  <c:v>6.8</c:v>
                </c:pt>
                <c:pt idx="97">
                  <c:v>6.7</c:v>
                </c:pt>
                <c:pt idx="98">
                  <c:v>6.6</c:v>
                </c:pt>
                <c:pt idx="99">
                  <c:v>6.6</c:v>
                </c:pt>
                <c:pt idx="100">
                  <c:v>6.5</c:v>
                </c:pt>
                <c:pt idx="101">
                  <c:v>6.6</c:v>
                </c:pt>
                <c:pt idx="102">
                  <c:v>6.7</c:v>
                </c:pt>
                <c:pt idx="103">
                  <c:v>6.7</c:v>
                </c:pt>
                <c:pt idx="104">
                  <c:v>6.8</c:v>
                </c:pt>
                <c:pt idx="105">
                  <c:v>6.9</c:v>
                </c:pt>
                <c:pt idx="106">
                  <c:v>7.2</c:v>
                </c:pt>
                <c:pt idx="107">
                  <c:v>7.5</c:v>
                </c:pt>
                <c:pt idx="108">
                  <c:v>7.8</c:v>
                </c:pt>
                <c:pt idx="109">
                  <c:v>7.6</c:v>
                </c:pt>
                <c:pt idx="110">
                  <c:v>7.5</c:v>
                </c:pt>
                <c:pt idx="111">
                  <c:v>7.2</c:v>
                </c:pt>
                <c:pt idx="112">
                  <c:v>7.1</c:v>
                </c:pt>
                <c:pt idx="113">
                  <c:v>7</c:v>
                </c:pt>
                <c:pt idx="114">
                  <c:v>7.2</c:v>
                </c:pt>
                <c:pt idx="115">
                  <c:v>7.2</c:v>
                </c:pt>
                <c:pt idx="116">
                  <c:v>7.4</c:v>
                </c:pt>
                <c:pt idx="117">
                  <c:v>7.4</c:v>
                </c:pt>
                <c:pt idx="118">
                  <c:v>7.5</c:v>
                </c:pt>
                <c:pt idx="119">
                  <c:v>7.4</c:v>
                </c:pt>
                <c:pt idx="120">
                  <c:v>7.4</c:v>
                </c:pt>
                <c:pt idx="121">
                  <c:v>8.6</c:v>
                </c:pt>
                <c:pt idx="122">
                  <c:v>8.6999999999999993</c:v>
                </c:pt>
                <c:pt idx="123">
                  <c:v>7.5</c:v>
                </c:pt>
                <c:pt idx="124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A1-420D-9FFD-6B293D5DE5F2}"/>
            </c:ext>
          </c:extLst>
        </c:ser>
        <c:ser>
          <c:idx val="2"/>
          <c:order val="2"/>
          <c:tx>
            <c:strRef>
              <c:f>'Сальвадор-Бриньоли'!$M$2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'Сальвадор-Бриньоли'!$M$3:$M$127</c:f>
              <c:numCache>
                <c:formatCode>0.0</c:formatCode>
                <c:ptCount val="125"/>
                <c:pt idx="0">
                  <c:v>19.552500000000002</c:v>
                </c:pt>
                <c:pt idx="1">
                  <c:v>18.805299999999999</c:v>
                </c:pt>
                <c:pt idx="2">
                  <c:v>17.552100000000003</c:v>
                </c:pt>
                <c:pt idx="3">
                  <c:v>16.135600000000004</c:v>
                </c:pt>
                <c:pt idx="4">
                  <c:v>15.186199999999999</c:v>
                </c:pt>
                <c:pt idx="5">
                  <c:v>14.778699999999997</c:v>
                </c:pt>
                <c:pt idx="6">
                  <c:v>14.4542</c:v>
                </c:pt>
                <c:pt idx="7">
                  <c:v>14.353600000000004</c:v>
                </c:pt>
                <c:pt idx="8">
                  <c:v>14.671100000000003</c:v>
                </c:pt>
                <c:pt idx="9">
                  <c:v>15.199400000000004</c:v>
                </c:pt>
                <c:pt idx="10">
                  <c:v>15.505799999999997</c:v>
                </c:pt>
                <c:pt idx="11">
                  <c:v>15.669699999999999</c:v>
                </c:pt>
                <c:pt idx="12">
                  <c:v>15.928000000000001</c:v>
                </c:pt>
                <c:pt idx="13">
                  <c:v>15.769299999999998</c:v>
                </c:pt>
                <c:pt idx="14">
                  <c:v>14.532999999999998</c:v>
                </c:pt>
                <c:pt idx="15">
                  <c:v>11.964799999999997</c:v>
                </c:pt>
                <c:pt idx="16">
                  <c:v>8.5739000000000019</c:v>
                </c:pt>
                <c:pt idx="17">
                  <c:v>6.2496999999999971</c:v>
                </c:pt>
                <c:pt idx="18">
                  <c:v>6.2606999999999999</c:v>
                </c:pt>
                <c:pt idx="19">
                  <c:v>7.6916000000000011</c:v>
                </c:pt>
                <c:pt idx="20">
                  <c:v>9.9632000000000005</c:v>
                </c:pt>
                <c:pt idx="21">
                  <c:v>12.419800000000002</c:v>
                </c:pt>
                <c:pt idx="22">
                  <c:v>14.3841</c:v>
                </c:pt>
                <c:pt idx="23">
                  <c:v>15.6646</c:v>
                </c:pt>
                <c:pt idx="24">
                  <c:v>16.344000000000001</c:v>
                </c:pt>
                <c:pt idx="25">
                  <c:v>16.141799999999996</c:v>
                </c:pt>
                <c:pt idx="26">
                  <c:v>15.634599999999999</c:v>
                </c:pt>
                <c:pt idx="27">
                  <c:v>15.605900000000002</c:v>
                </c:pt>
                <c:pt idx="28">
                  <c:v>16.1797</c:v>
                </c:pt>
                <c:pt idx="29">
                  <c:v>16.657599999999999</c:v>
                </c:pt>
                <c:pt idx="30">
                  <c:v>16.697900000000001</c:v>
                </c:pt>
                <c:pt idx="31">
                  <c:v>16.577000000000002</c:v>
                </c:pt>
                <c:pt idx="32">
                  <c:v>15.709899999999998</c:v>
                </c:pt>
                <c:pt idx="33">
                  <c:v>14.158600000000003</c:v>
                </c:pt>
                <c:pt idx="34">
                  <c:v>12.757099999999998</c:v>
                </c:pt>
                <c:pt idx="35">
                  <c:v>12.067500000000003</c:v>
                </c:pt>
                <c:pt idx="36">
                  <c:v>12.593500000000002</c:v>
                </c:pt>
                <c:pt idx="37">
                  <c:v>14.356100000000001</c:v>
                </c:pt>
                <c:pt idx="38">
                  <c:v>16.290400000000002</c:v>
                </c:pt>
                <c:pt idx="39">
                  <c:v>18.022499999999997</c:v>
                </c:pt>
                <c:pt idx="40">
                  <c:v>18.996500000000001</c:v>
                </c:pt>
                <c:pt idx="41">
                  <c:v>19.032500000000002</c:v>
                </c:pt>
                <c:pt idx="42">
                  <c:v>18.119600000000002</c:v>
                </c:pt>
                <c:pt idx="43">
                  <c:v>16.901800000000001</c:v>
                </c:pt>
                <c:pt idx="44">
                  <c:v>16.4206</c:v>
                </c:pt>
                <c:pt idx="45">
                  <c:v>16.984000000000002</c:v>
                </c:pt>
                <c:pt idx="46">
                  <c:v>18.256400000000003</c:v>
                </c:pt>
                <c:pt idx="47">
                  <c:v>19.918199999999999</c:v>
                </c:pt>
                <c:pt idx="48">
                  <c:v>21.928999999999998</c:v>
                </c:pt>
                <c:pt idx="49">
                  <c:v>23.592799999999997</c:v>
                </c:pt>
                <c:pt idx="50">
                  <c:v>25.118299999999998</c:v>
                </c:pt>
                <c:pt idx="51">
                  <c:v>26.2984545853</c:v>
                </c:pt>
                <c:pt idx="52">
                  <c:v>26.800191175799995</c:v>
                </c:pt>
                <c:pt idx="53">
                  <c:v>27.205672991899995</c:v>
                </c:pt>
                <c:pt idx="54">
                  <c:v>27.468691291200003</c:v>
                </c:pt>
                <c:pt idx="55">
                  <c:v>27.852382278500002</c:v>
                </c:pt>
                <c:pt idx="56">
                  <c:v>28.299908591000001</c:v>
                </c:pt>
                <c:pt idx="57">
                  <c:v>28.623490385599997</c:v>
                </c:pt>
                <c:pt idx="58">
                  <c:v>29.016372310900007</c:v>
                </c:pt>
                <c:pt idx="59">
                  <c:v>29.292799707200004</c:v>
                </c:pt>
                <c:pt idx="60">
                  <c:v>29.288617993200003</c:v>
                </c:pt>
                <c:pt idx="61">
                  <c:v>29.2</c:v>
                </c:pt>
                <c:pt idx="62">
                  <c:v>29.5</c:v>
                </c:pt>
                <c:pt idx="63">
                  <c:v>29.900000000000002</c:v>
                </c:pt>
                <c:pt idx="64">
                  <c:v>30</c:v>
                </c:pt>
                <c:pt idx="65">
                  <c:v>29.999999999999996</c:v>
                </c:pt>
                <c:pt idx="66">
                  <c:v>29.799999999999997</c:v>
                </c:pt>
                <c:pt idx="67">
                  <c:v>29.500000000000004</c:v>
                </c:pt>
                <c:pt idx="68">
                  <c:v>29.1</c:v>
                </c:pt>
                <c:pt idx="69">
                  <c:v>28.4</c:v>
                </c:pt>
                <c:pt idx="70">
                  <c:v>28</c:v>
                </c:pt>
                <c:pt idx="71">
                  <c:v>27.4</c:v>
                </c:pt>
                <c:pt idx="72">
                  <c:v>27.799999999999997</c:v>
                </c:pt>
                <c:pt idx="73">
                  <c:v>27.9</c:v>
                </c:pt>
                <c:pt idx="74">
                  <c:v>28.300000000000004</c:v>
                </c:pt>
                <c:pt idx="75">
                  <c:v>28.2</c:v>
                </c:pt>
                <c:pt idx="76">
                  <c:v>28.3</c:v>
                </c:pt>
                <c:pt idx="77">
                  <c:v>28.700000000000003</c:v>
                </c:pt>
                <c:pt idx="78">
                  <c:v>28.299999999999997</c:v>
                </c:pt>
                <c:pt idx="79">
                  <c:v>28.299999999999997</c:v>
                </c:pt>
                <c:pt idx="80">
                  <c:v>27.6</c:v>
                </c:pt>
                <c:pt idx="81">
                  <c:v>24.599999999999998</c:v>
                </c:pt>
                <c:pt idx="82">
                  <c:v>25.700000000000003</c:v>
                </c:pt>
                <c:pt idx="83">
                  <c:v>26.200000000000003</c:v>
                </c:pt>
                <c:pt idx="84">
                  <c:v>25.900000000000002</c:v>
                </c:pt>
                <c:pt idx="85">
                  <c:v>26.1</c:v>
                </c:pt>
                <c:pt idx="86">
                  <c:v>26.000000000000004</c:v>
                </c:pt>
                <c:pt idx="87">
                  <c:v>26.1</c:v>
                </c:pt>
                <c:pt idx="88">
                  <c:v>26.200000000000003</c:v>
                </c:pt>
                <c:pt idx="89">
                  <c:v>26.2</c:v>
                </c:pt>
                <c:pt idx="90">
                  <c:v>26.299999999999997</c:v>
                </c:pt>
                <c:pt idx="91">
                  <c:v>26.000000000000004</c:v>
                </c:pt>
                <c:pt idx="92">
                  <c:v>25.6</c:v>
                </c:pt>
                <c:pt idx="93">
                  <c:v>24.900000000000002</c:v>
                </c:pt>
                <c:pt idx="94">
                  <c:v>24.4</c:v>
                </c:pt>
                <c:pt idx="95">
                  <c:v>24.2</c:v>
                </c:pt>
                <c:pt idx="96">
                  <c:v>24</c:v>
                </c:pt>
                <c:pt idx="97">
                  <c:v>23.6</c:v>
                </c:pt>
                <c:pt idx="98">
                  <c:v>23</c:v>
                </c:pt>
                <c:pt idx="99">
                  <c:v>22.799999999999997</c:v>
                </c:pt>
                <c:pt idx="100">
                  <c:v>21.8</c:v>
                </c:pt>
                <c:pt idx="101">
                  <c:v>20.5</c:v>
                </c:pt>
                <c:pt idx="102">
                  <c:v>19.100000000000001</c:v>
                </c:pt>
                <c:pt idx="103">
                  <c:v>17.7</c:v>
                </c:pt>
                <c:pt idx="104">
                  <c:v>16.3</c:v>
                </c:pt>
                <c:pt idx="105">
                  <c:v>15.200000000000001</c:v>
                </c:pt>
                <c:pt idx="106">
                  <c:v>14.2</c:v>
                </c:pt>
                <c:pt idx="107">
                  <c:v>13.5</c:v>
                </c:pt>
                <c:pt idx="108">
                  <c:v>12.8</c:v>
                </c:pt>
                <c:pt idx="109">
                  <c:v>12.4</c:v>
                </c:pt>
                <c:pt idx="110">
                  <c:v>12.3</c:v>
                </c:pt>
                <c:pt idx="111">
                  <c:v>12.5</c:v>
                </c:pt>
                <c:pt idx="112">
                  <c:v>12.500000000000002</c:v>
                </c:pt>
                <c:pt idx="113">
                  <c:v>12.399999999999999</c:v>
                </c:pt>
                <c:pt idx="114">
                  <c:v>12</c:v>
                </c:pt>
                <c:pt idx="115">
                  <c:v>11.8</c:v>
                </c:pt>
                <c:pt idx="116">
                  <c:v>11.200000000000001</c:v>
                </c:pt>
                <c:pt idx="117">
                  <c:v>10.299999999999999</c:v>
                </c:pt>
                <c:pt idx="118">
                  <c:v>9.6000000000000014</c:v>
                </c:pt>
                <c:pt idx="119">
                  <c:v>9.2999999999999989</c:v>
                </c:pt>
                <c:pt idx="120">
                  <c:v>9.2000000000000011</c:v>
                </c:pt>
                <c:pt idx="121">
                  <c:v>7.7000000000000011</c:v>
                </c:pt>
                <c:pt idx="122">
                  <c:v>7.5</c:v>
                </c:pt>
                <c:pt idx="123">
                  <c:v>8.4</c:v>
                </c:pt>
                <c:pt idx="124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A1-420D-9FFD-6B293D5DE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76864"/>
        <c:axId val="868176536"/>
      </c:scatterChart>
      <c:valAx>
        <c:axId val="868176864"/>
        <c:scaling>
          <c:orientation val="minMax"/>
          <c:max val="2023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76536"/>
        <c:crosses val="autoZero"/>
        <c:crossBetween val="midCat"/>
        <c:majorUnit val="10"/>
      </c:valAx>
      <c:valAx>
        <c:axId val="868176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7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Сальвадор</a:t>
            </a:r>
            <a:r>
              <a:rPr lang="en-US" sz="1800" b="1" i="0" baseline="0">
                <a:effectLst/>
              </a:rPr>
              <a:t> (</a:t>
            </a:r>
            <a:r>
              <a:rPr lang="ru-RU" sz="1800" b="1" i="0" baseline="0">
                <a:effectLst/>
              </a:rPr>
              <a:t>среднее Бриньоли 2015 и Колвера </a:t>
            </a:r>
            <a:r>
              <a:rPr lang="en-US" sz="1800" b="1" i="0" baseline="0">
                <a:effectLst/>
              </a:rPr>
              <a:t>+ WPP</a:t>
            </a:r>
            <a:r>
              <a:rPr lang="ru-RU" sz="1800" b="1" i="0" baseline="0">
                <a:effectLst/>
              </a:rPr>
              <a:t> 2024</a:t>
            </a:r>
            <a:r>
              <a:rPr lang="en-US" sz="1800" b="1" i="0" baseline="0">
                <a:effectLst/>
              </a:rPr>
              <a:t>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'Сальвадор-Колвер-Бриньоли'!$H$5:$H$128</c:f>
              <c:numCache>
                <c:formatCode>0.0</c:formatCode>
                <c:ptCount val="124"/>
                <c:pt idx="0">
                  <c:v>43.659549999999996</c:v>
                </c:pt>
                <c:pt idx="1">
                  <c:v>43.665900000000001</c:v>
                </c:pt>
                <c:pt idx="2">
                  <c:v>43.633250000000004</c:v>
                </c:pt>
                <c:pt idx="3">
                  <c:v>43.554400000000001</c:v>
                </c:pt>
                <c:pt idx="4">
                  <c:v>43.404399999999995</c:v>
                </c:pt>
                <c:pt idx="5">
                  <c:v>43.150099999999995</c:v>
                </c:pt>
                <c:pt idx="6">
                  <c:v>42.955250000000007</c:v>
                </c:pt>
                <c:pt idx="7">
                  <c:v>43.063649999999996</c:v>
                </c:pt>
                <c:pt idx="8">
                  <c:v>43.410600000000002</c:v>
                </c:pt>
                <c:pt idx="9">
                  <c:v>43.785200000000003</c:v>
                </c:pt>
                <c:pt idx="10">
                  <c:v>44.151350000000001</c:v>
                </c:pt>
                <c:pt idx="11">
                  <c:v>44.401250000000005</c:v>
                </c:pt>
                <c:pt idx="12">
                  <c:v>44.431600000000003</c:v>
                </c:pt>
                <c:pt idx="13">
                  <c:v>44.167200000000001</c:v>
                </c:pt>
                <c:pt idx="14">
                  <c:v>43.510350000000003</c:v>
                </c:pt>
                <c:pt idx="15">
                  <c:v>42.546250000000001</c:v>
                </c:pt>
                <c:pt idx="16">
                  <c:v>41.886399999999995</c:v>
                </c:pt>
                <c:pt idx="17">
                  <c:v>41.7821</c:v>
                </c:pt>
                <c:pt idx="18">
                  <c:v>42.1524</c:v>
                </c:pt>
                <c:pt idx="19">
                  <c:v>42.943950000000001</c:v>
                </c:pt>
                <c:pt idx="20">
                  <c:v>44.046050000000001</c:v>
                </c:pt>
                <c:pt idx="21">
                  <c:v>44.7866</c:v>
                </c:pt>
                <c:pt idx="22">
                  <c:v>45.293099999999995</c:v>
                </c:pt>
                <c:pt idx="23">
                  <c:v>45.664349999999999</c:v>
                </c:pt>
                <c:pt idx="24">
                  <c:v>45.911349999999999</c:v>
                </c:pt>
                <c:pt idx="25">
                  <c:v>45.845199999999998</c:v>
                </c:pt>
                <c:pt idx="26">
                  <c:v>45.933400000000006</c:v>
                </c:pt>
                <c:pt idx="27">
                  <c:v>46.05</c:v>
                </c:pt>
                <c:pt idx="28">
                  <c:v>46.12285</c:v>
                </c:pt>
                <c:pt idx="29">
                  <c:v>45.998149999999995</c:v>
                </c:pt>
                <c:pt idx="30">
                  <c:v>45.816249999999997</c:v>
                </c:pt>
                <c:pt idx="31">
                  <c:v>45.383049999999997</c:v>
                </c:pt>
                <c:pt idx="32">
                  <c:v>44.732300000000002</c:v>
                </c:pt>
                <c:pt idx="33">
                  <c:v>44.135199999999998</c:v>
                </c:pt>
                <c:pt idx="34">
                  <c:v>43.810400000000001</c:v>
                </c:pt>
                <c:pt idx="35">
                  <c:v>43.639949999999999</c:v>
                </c:pt>
                <c:pt idx="36">
                  <c:v>43.84225</c:v>
                </c:pt>
                <c:pt idx="37">
                  <c:v>44.049199999999999</c:v>
                </c:pt>
                <c:pt idx="38">
                  <c:v>44.300200000000004</c:v>
                </c:pt>
                <c:pt idx="39">
                  <c:v>44.489999999999995</c:v>
                </c:pt>
                <c:pt idx="40">
                  <c:v>44.4465</c:v>
                </c:pt>
                <c:pt idx="41">
                  <c:v>44.08775</c:v>
                </c:pt>
                <c:pt idx="42">
                  <c:v>43.611149999999995</c:v>
                </c:pt>
                <c:pt idx="43">
                  <c:v>43.193300000000001</c:v>
                </c:pt>
                <c:pt idx="44">
                  <c:v>42.9071</c:v>
                </c:pt>
                <c:pt idx="45">
                  <c:v>42.755899999999997</c:v>
                </c:pt>
                <c:pt idx="46">
                  <c:v>42.934100000000001</c:v>
                </c:pt>
                <c:pt idx="47">
                  <c:v>43.494100000000003</c:v>
                </c:pt>
                <c:pt idx="48">
                  <c:v>44.108599999999996</c:v>
                </c:pt>
                <c:pt idx="49">
                  <c:v>44.855649999999997</c:v>
                </c:pt>
                <c:pt idx="50">
                  <c:v>45.906318087450003</c:v>
                </c:pt>
                <c:pt idx="51">
                  <c:v>46.663863495000001</c:v>
                </c:pt>
                <c:pt idx="52">
                  <c:v>47.155381632699999</c:v>
                </c:pt>
                <c:pt idx="53">
                  <c:v>47.356027047600001</c:v>
                </c:pt>
                <c:pt idx="54">
                  <c:v>47.434863373750005</c:v>
                </c:pt>
                <c:pt idx="55">
                  <c:v>47.404772972499998</c:v>
                </c:pt>
                <c:pt idx="56">
                  <c:v>47.3562546892</c:v>
                </c:pt>
                <c:pt idx="57">
                  <c:v>47.456031912150003</c:v>
                </c:pt>
                <c:pt idx="58">
                  <c:v>47.3421182397</c:v>
                </c:pt>
                <c:pt idx="59">
                  <c:v>47.173840935249999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9C-4131-8B4B-8548963ABC5E}"/>
            </c:ext>
          </c:extLst>
        </c:ser>
        <c:ser>
          <c:idx val="1"/>
          <c:order val="1"/>
          <c:tx>
            <c:strRef>
              <c:f>'Сальвадор-Колвер-Бриньоли'!$I$4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'Сальвадор-Колвер-Бриньоли'!$I$5:$I$128</c:f>
              <c:numCache>
                <c:formatCode>0.0</c:formatCode>
                <c:ptCount val="124"/>
                <c:pt idx="0">
                  <c:v>26.806899999999999</c:v>
                </c:pt>
                <c:pt idx="1">
                  <c:v>27.539850000000001</c:v>
                </c:pt>
                <c:pt idx="2">
                  <c:v>28.365449999999999</c:v>
                </c:pt>
                <c:pt idx="3">
                  <c:v>29.1113</c:v>
                </c:pt>
                <c:pt idx="4">
                  <c:v>29.565049999999999</c:v>
                </c:pt>
                <c:pt idx="5">
                  <c:v>29.972999999999999</c:v>
                </c:pt>
                <c:pt idx="6">
                  <c:v>30.07845</c:v>
                </c:pt>
                <c:pt idx="7">
                  <c:v>29.978099999999998</c:v>
                </c:pt>
                <c:pt idx="8">
                  <c:v>29.710899999999999</c:v>
                </c:pt>
                <c:pt idx="9">
                  <c:v>29.282299999999999</c:v>
                </c:pt>
                <c:pt idx="10">
                  <c:v>28.666499999999999</c:v>
                </c:pt>
                <c:pt idx="11">
                  <c:v>28.53725</c:v>
                </c:pt>
                <c:pt idx="12">
                  <c:v>29.046950000000002</c:v>
                </c:pt>
                <c:pt idx="13">
                  <c:v>30.500700000000002</c:v>
                </c:pt>
                <c:pt idx="14">
                  <c:v>32.97795</c:v>
                </c:pt>
                <c:pt idx="15">
                  <c:v>36.3093</c:v>
                </c:pt>
                <c:pt idx="16">
                  <c:v>38.411549999999998</c:v>
                </c:pt>
                <c:pt idx="17">
                  <c:v>38.90175</c:v>
                </c:pt>
                <c:pt idx="18">
                  <c:v>38.006600000000006</c:v>
                </c:pt>
                <c:pt idx="19">
                  <c:v>36.112349999999999</c:v>
                </c:pt>
                <c:pt idx="20">
                  <c:v>33.386150000000001</c:v>
                </c:pt>
                <c:pt idx="21">
                  <c:v>31.294550000000001</c:v>
                </c:pt>
                <c:pt idx="22">
                  <c:v>29.910800000000002</c:v>
                </c:pt>
                <c:pt idx="23">
                  <c:v>29.442349999999998</c:v>
                </c:pt>
                <c:pt idx="24">
                  <c:v>29.840450000000001</c:v>
                </c:pt>
                <c:pt idx="25">
                  <c:v>30.8279</c:v>
                </c:pt>
                <c:pt idx="26">
                  <c:v>31.480449999999998</c:v>
                </c:pt>
                <c:pt idx="27">
                  <c:v>31.660150000000002</c:v>
                </c:pt>
                <c:pt idx="28">
                  <c:v>31.64405</c:v>
                </c:pt>
                <c:pt idx="29">
                  <c:v>31.499200000000002</c:v>
                </c:pt>
                <c:pt idx="30">
                  <c:v>31.127749999999999</c:v>
                </c:pt>
                <c:pt idx="31">
                  <c:v>30.8781</c:v>
                </c:pt>
                <c:pt idx="32">
                  <c:v>30.753</c:v>
                </c:pt>
                <c:pt idx="33">
                  <c:v>30.656649999999999</c:v>
                </c:pt>
                <c:pt idx="34">
                  <c:v>30.376649999999998</c:v>
                </c:pt>
                <c:pt idx="35">
                  <c:v>29.693199999999997</c:v>
                </c:pt>
                <c:pt idx="36">
                  <c:v>28.8142</c:v>
                </c:pt>
                <c:pt idx="37">
                  <c:v>27.954000000000001</c:v>
                </c:pt>
                <c:pt idx="38">
                  <c:v>27.28895</c:v>
                </c:pt>
                <c:pt idx="39">
                  <c:v>26.99175</c:v>
                </c:pt>
                <c:pt idx="40">
                  <c:v>27.030250000000002</c:v>
                </c:pt>
                <c:pt idx="41">
                  <c:v>27.027949999999997</c:v>
                </c:pt>
                <c:pt idx="42">
                  <c:v>26.960249999999998</c:v>
                </c:pt>
                <c:pt idx="43">
                  <c:v>26.433</c:v>
                </c:pt>
                <c:pt idx="44">
                  <c:v>25.365099999999998</c:v>
                </c:pt>
                <c:pt idx="45">
                  <c:v>23.927700000000002</c:v>
                </c:pt>
                <c:pt idx="46">
                  <c:v>22.674999999999997</c:v>
                </c:pt>
                <c:pt idx="47">
                  <c:v>21.579599999999999</c:v>
                </c:pt>
                <c:pt idx="48">
                  <c:v>20.712200000000003</c:v>
                </c:pt>
                <c:pt idx="49">
                  <c:v>20.046500000000002</c:v>
                </c:pt>
                <c:pt idx="50">
                  <c:v>19.807090794800001</c:v>
                </c:pt>
                <c:pt idx="51">
                  <c:v>19.713767907099999</c:v>
                </c:pt>
                <c:pt idx="52">
                  <c:v>19.552545136750002</c:v>
                </c:pt>
                <c:pt idx="53">
                  <c:v>19.371681402</c:v>
                </c:pt>
                <c:pt idx="54">
                  <c:v>19.158672234499999</c:v>
                </c:pt>
                <c:pt idx="55">
                  <c:v>18.904818677000002</c:v>
                </c:pt>
                <c:pt idx="56">
                  <c:v>18.694509496400002</c:v>
                </c:pt>
                <c:pt idx="57">
                  <c:v>18.497845756699999</c:v>
                </c:pt>
                <c:pt idx="58">
                  <c:v>18.1457183861</c:v>
                </c:pt>
                <c:pt idx="59">
                  <c:v>17.979531938649998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9C-4131-8B4B-8548963ABC5E}"/>
            </c:ext>
          </c:extLst>
        </c:ser>
        <c:ser>
          <c:idx val="2"/>
          <c:order val="2"/>
          <c:tx>
            <c:strRef>
              <c:f>'Сальвадор-Колвер-Бриньоли'!$J$4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'Сальвадор-Колвер-Бриньоли'!$J$5:$J$128</c:f>
              <c:numCache>
                <c:formatCode>0.0</c:formatCode>
                <c:ptCount val="124"/>
                <c:pt idx="0">
                  <c:v>16.852649999999997</c:v>
                </c:pt>
                <c:pt idx="1">
                  <c:v>16.126049999999999</c:v>
                </c:pt>
                <c:pt idx="2">
                  <c:v>15.267800000000005</c:v>
                </c:pt>
                <c:pt idx="3">
                  <c:v>14.443100000000001</c:v>
                </c:pt>
                <c:pt idx="4">
                  <c:v>13.839349999999996</c:v>
                </c:pt>
                <c:pt idx="5">
                  <c:v>13.177099999999996</c:v>
                </c:pt>
                <c:pt idx="6">
                  <c:v>12.876800000000006</c:v>
                </c:pt>
                <c:pt idx="7">
                  <c:v>13.085549999999998</c:v>
                </c:pt>
                <c:pt idx="8">
                  <c:v>13.699700000000004</c:v>
                </c:pt>
                <c:pt idx="9">
                  <c:v>14.502900000000004</c:v>
                </c:pt>
                <c:pt idx="10">
                  <c:v>15.484850000000002</c:v>
                </c:pt>
                <c:pt idx="11">
                  <c:v>15.864000000000004</c:v>
                </c:pt>
                <c:pt idx="12">
                  <c:v>15.384650000000001</c:v>
                </c:pt>
                <c:pt idx="13">
                  <c:v>13.666499999999999</c:v>
                </c:pt>
                <c:pt idx="14">
                  <c:v>10.532400000000003</c:v>
                </c:pt>
                <c:pt idx="15">
                  <c:v>6.2369500000000002</c:v>
                </c:pt>
                <c:pt idx="16">
                  <c:v>3.4748499999999964</c:v>
                </c:pt>
                <c:pt idx="17">
                  <c:v>2.88035</c:v>
                </c:pt>
                <c:pt idx="18">
                  <c:v>4.1457999999999942</c:v>
                </c:pt>
                <c:pt idx="19">
                  <c:v>6.8316000000000017</c:v>
                </c:pt>
                <c:pt idx="20">
                  <c:v>10.6599</c:v>
                </c:pt>
                <c:pt idx="21">
                  <c:v>13.492049999999999</c:v>
                </c:pt>
                <c:pt idx="22">
                  <c:v>15.382299999999994</c:v>
                </c:pt>
                <c:pt idx="23">
                  <c:v>16.222000000000001</c:v>
                </c:pt>
                <c:pt idx="24">
                  <c:v>16.070899999999998</c:v>
                </c:pt>
                <c:pt idx="25">
                  <c:v>15.017299999999999</c:v>
                </c:pt>
                <c:pt idx="26">
                  <c:v>14.452950000000008</c:v>
                </c:pt>
                <c:pt idx="27">
                  <c:v>14.389849999999996</c:v>
                </c:pt>
                <c:pt idx="28">
                  <c:v>14.4788</c:v>
                </c:pt>
                <c:pt idx="29">
                  <c:v>14.498949999999994</c:v>
                </c:pt>
                <c:pt idx="30">
                  <c:v>14.688499999999998</c:v>
                </c:pt>
                <c:pt idx="31">
                  <c:v>14.504949999999997</c:v>
                </c:pt>
                <c:pt idx="32">
                  <c:v>13.979300000000002</c:v>
                </c:pt>
                <c:pt idx="33">
                  <c:v>13.478549999999998</c:v>
                </c:pt>
                <c:pt idx="34">
                  <c:v>13.433750000000003</c:v>
                </c:pt>
                <c:pt idx="35">
                  <c:v>13.946750000000002</c:v>
                </c:pt>
                <c:pt idx="36">
                  <c:v>15.02805</c:v>
                </c:pt>
                <c:pt idx="37">
                  <c:v>16.095199999999998</c:v>
                </c:pt>
                <c:pt idx="38">
                  <c:v>17.011250000000004</c:v>
                </c:pt>
                <c:pt idx="39">
                  <c:v>17.498249999999995</c:v>
                </c:pt>
                <c:pt idx="40">
                  <c:v>17.416249999999998</c:v>
                </c:pt>
                <c:pt idx="41">
                  <c:v>17.059800000000003</c:v>
                </c:pt>
                <c:pt idx="42">
                  <c:v>16.650899999999996</c:v>
                </c:pt>
                <c:pt idx="43">
                  <c:v>16.760300000000001</c:v>
                </c:pt>
                <c:pt idx="44">
                  <c:v>17.542000000000002</c:v>
                </c:pt>
                <c:pt idx="45">
                  <c:v>18.828199999999995</c:v>
                </c:pt>
                <c:pt idx="46">
                  <c:v>20.259100000000004</c:v>
                </c:pt>
                <c:pt idx="47">
                  <c:v>21.914500000000004</c:v>
                </c:pt>
                <c:pt idx="48">
                  <c:v>23.396399999999993</c:v>
                </c:pt>
                <c:pt idx="49">
                  <c:v>24.809149999999995</c:v>
                </c:pt>
                <c:pt idx="50">
                  <c:v>26.099227292650003</c:v>
                </c:pt>
                <c:pt idx="51">
                  <c:v>26.950095587900002</c:v>
                </c:pt>
                <c:pt idx="52">
                  <c:v>27.602836495949997</c:v>
                </c:pt>
                <c:pt idx="53">
                  <c:v>27.984345645600001</c:v>
                </c:pt>
                <c:pt idx="54">
                  <c:v>28.276191139250006</c:v>
                </c:pt>
                <c:pt idx="55">
                  <c:v>28.499954295499997</c:v>
                </c:pt>
                <c:pt idx="56">
                  <c:v>28.661745192799998</c:v>
                </c:pt>
                <c:pt idx="57">
                  <c:v>28.958186155450004</c:v>
                </c:pt>
                <c:pt idx="58">
                  <c:v>29.196399853599999</c:v>
                </c:pt>
                <c:pt idx="59">
                  <c:v>29.1943089966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9C-4131-8B4B-8548963A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697240"/>
        <c:axId val="910714296"/>
      </c:scatterChart>
      <c:valAx>
        <c:axId val="91069724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10714296"/>
        <c:crosses val="autoZero"/>
        <c:crossBetween val="midCat"/>
        <c:majorUnit val="10"/>
      </c:valAx>
      <c:valAx>
        <c:axId val="910714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10697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 - несглаженные значения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Уругвай (Митчел)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B8-4D86-9518-EA73808B03FC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B8-4D86-9518-EA73808B03FC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chemeClr val="accent5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B8-4D86-9518-EA73808B03FC}"/>
            </c:ext>
          </c:extLst>
        </c:ser>
        <c:ser>
          <c:idx val="3"/>
          <c:order val="3"/>
          <c:tx>
            <c:strRef>
              <c:f>'Уругвай-Митчел'!$G$2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'Уругвай-Митчел'!$G$3:$G$112</c:f>
              <c:numCache>
                <c:formatCode>0.00</c:formatCode>
                <c:ptCount val="110"/>
                <c:pt idx="0">
                  <c:v>42.536299999999997</c:v>
                </c:pt>
                <c:pt idx="1">
                  <c:v>41.701599999999999</c:v>
                </c:pt>
                <c:pt idx="2">
                  <c:v>41.021599999999999</c:v>
                </c:pt>
                <c:pt idx="3">
                  <c:v>40.950099999999999</c:v>
                </c:pt>
                <c:pt idx="4">
                  <c:v>41.234200000000001</c:v>
                </c:pt>
                <c:pt idx="5">
                  <c:v>41.537199999999999</c:v>
                </c:pt>
                <c:pt idx="6">
                  <c:v>41.6111</c:v>
                </c:pt>
                <c:pt idx="7">
                  <c:v>41.395800000000001</c:v>
                </c:pt>
                <c:pt idx="8">
                  <c:v>40.927199999999999</c:v>
                </c:pt>
                <c:pt idx="9">
                  <c:v>40.3093</c:v>
                </c:pt>
                <c:pt idx="10">
                  <c:v>39.570300000000003</c:v>
                </c:pt>
                <c:pt idx="11">
                  <c:v>38.835599999999999</c:v>
                </c:pt>
                <c:pt idx="12">
                  <c:v>38.240099999999998</c:v>
                </c:pt>
                <c:pt idx="13">
                  <c:v>37.507199999999997</c:v>
                </c:pt>
                <c:pt idx="14">
                  <c:v>36.313299999999998</c:v>
                </c:pt>
                <c:pt idx="15">
                  <c:v>34.899099999999997</c:v>
                </c:pt>
                <c:pt idx="16">
                  <c:v>34.001199999999997</c:v>
                </c:pt>
                <c:pt idx="17">
                  <c:v>33.422899999999998</c:v>
                </c:pt>
                <c:pt idx="18">
                  <c:v>32.833599999999997</c:v>
                </c:pt>
                <c:pt idx="19">
                  <c:v>32.195399999999999</c:v>
                </c:pt>
                <c:pt idx="20">
                  <c:v>31.392299999999999</c:v>
                </c:pt>
                <c:pt idx="21">
                  <c:v>30.510100000000001</c:v>
                </c:pt>
                <c:pt idx="22">
                  <c:v>29.770299999999999</c:v>
                </c:pt>
                <c:pt idx="23">
                  <c:v>29.890999999999998</c:v>
                </c:pt>
                <c:pt idx="24">
                  <c:v>30.3337</c:v>
                </c:pt>
                <c:pt idx="25">
                  <c:v>31.096</c:v>
                </c:pt>
                <c:pt idx="26">
                  <c:v>31.898</c:v>
                </c:pt>
                <c:pt idx="27">
                  <c:v>32.2607</c:v>
                </c:pt>
                <c:pt idx="28">
                  <c:v>32.272799999999997</c:v>
                </c:pt>
                <c:pt idx="29">
                  <c:v>32.102400000000003</c:v>
                </c:pt>
                <c:pt idx="30">
                  <c:v>31.727</c:v>
                </c:pt>
                <c:pt idx="31">
                  <c:v>31.023099999999999</c:v>
                </c:pt>
                <c:pt idx="32">
                  <c:v>29.924800000000001</c:v>
                </c:pt>
                <c:pt idx="33">
                  <c:v>28.758800000000001</c:v>
                </c:pt>
                <c:pt idx="34">
                  <c:v>27.776599999999998</c:v>
                </c:pt>
                <c:pt idx="35">
                  <c:v>27.1768</c:v>
                </c:pt>
                <c:pt idx="36">
                  <c:v>26.932700000000001</c:v>
                </c:pt>
                <c:pt idx="37">
                  <c:v>26.758299999999998</c:v>
                </c:pt>
                <c:pt idx="38">
                  <c:v>26.523599999999998</c:v>
                </c:pt>
                <c:pt idx="39">
                  <c:v>26.245899999999999</c:v>
                </c:pt>
                <c:pt idx="40">
                  <c:v>25.967700000000001</c:v>
                </c:pt>
                <c:pt idx="41">
                  <c:v>25.7165</c:v>
                </c:pt>
                <c:pt idx="42">
                  <c:v>25.530200000000001</c:v>
                </c:pt>
                <c:pt idx="43">
                  <c:v>25.3415</c:v>
                </c:pt>
                <c:pt idx="44">
                  <c:v>25.172899999999998</c:v>
                </c:pt>
                <c:pt idx="45">
                  <c:v>24.9665</c:v>
                </c:pt>
                <c:pt idx="46">
                  <c:v>24.740100000000002</c:v>
                </c:pt>
                <c:pt idx="47">
                  <c:v>24.389199999999999</c:v>
                </c:pt>
                <c:pt idx="48">
                  <c:v>23.896100000000001</c:v>
                </c:pt>
                <c:pt idx="49">
                  <c:v>23.180099999999999</c:v>
                </c:pt>
                <c:pt idx="50">
                  <c:v>22.328199999999999</c:v>
                </c:pt>
                <c:pt idx="51">
                  <c:v>21.467500000000001</c:v>
                </c:pt>
                <c:pt idx="52">
                  <c:v>20.782599999999999</c:v>
                </c:pt>
                <c:pt idx="53">
                  <c:v>20.3019</c:v>
                </c:pt>
                <c:pt idx="54">
                  <c:v>19.993099999999998</c:v>
                </c:pt>
                <c:pt idx="55">
                  <c:v>19.8566</c:v>
                </c:pt>
                <c:pt idx="56">
                  <c:v>19.828499999999998</c:v>
                </c:pt>
                <c:pt idx="57">
                  <c:v>19.859300000000001</c:v>
                </c:pt>
                <c:pt idx="58">
                  <c:v>19.89</c:v>
                </c:pt>
                <c:pt idx="59">
                  <c:v>19.9419</c:v>
                </c:pt>
                <c:pt idx="60">
                  <c:v>20.0395</c:v>
                </c:pt>
                <c:pt idx="61">
                  <c:v>20.360199999999999</c:v>
                </c:pt>
                <c:pt idx="62">
                  <c:v>20.868099999999998</c:v>
                </c:pt>
                <c:pt idx="63">
                  <c:v>21.273900000000001</c:v>
                </c:pt>
                <c:pt idx="64">
                  <c:v>21.232399999999998</c:v>
                </c:pt>
                <c:pt idx="65">
                  <c:v>20.506900000000002</c:v>
                </c:pt>
                <c:pt idx="66">
                  <c:v>19.616700000000002</c:v>
                </c:pt>
                <c:pt idx="67">
                  <c:v>18.945399999999999</c:v>
                </c:pt>
                <c:pt idx="68">
                  <c:v>18.571000000000002</c:v>
                </c:pt>
                <c:pt idx="69">
                  <c:v>18.489899999999999</c:v>
                </c:pt>
                <c:pt idx="70">
                  <c:v>18.707899999999999</c:v>
                </c:pt>
                <c:pt idx="71">
                  <c:v>19.234200000000001</c:v>
                </c:pt>
                <c:pt idx="72">
                  <c:v>20.109000000000002</c:v>
                </c:pt>
                <c:pt idx="73">
                  <c:v>21.2273</c:v>
                </c:pt>
                <c:pt idx="74">
                  <c:v>22.248200000000001</c:v>
                </c:pt>
                <c:pt idx="75">
                  <c:v>22.888200000000001</c:v>
                </c:pt>
                <c:pt idx="76">
                  <c:v>23.280899999999999</c:v>
                </c:pt>
                <c:pt idx="77">
                  <c:v>23.630800000000001</c:v>
                </c:pt>
                <c:pt idx="78">
                  <c:v>24.081800000000001</c:v>
                </c:pt>
                <c:pt idx="79">
                  <c:v>24.4344</c:v>
                </c:pt>
                <c:pt idx="80">
                  <c:v>24.4285</c:v>
                </c:pt>
                <c:pt idx="81">
                  <c:v>23.9925</c:v>
                </c:pt>
                <c:pt idx="82">
                  <c:v>23.345300000000002</c:v>
                </c:pt>
                <c:pt idx="83">
                  <c:v>22.6417</c:v>
                </c:pt>
                <c:pt idx="84">
                  <c:v>22.054500000000001</c:v>
                </c:pt>
                <c:pt idx="85">
                  <c:v>21.6096</c:v>
                </c:pt>
                <c:pt idx="86">
                  <c:v>21.1145</c:v>
                </c:pt>
                <c:pt idx="87">
                  <c:v>20.506799999999998</c:v>
                </c:pt>
                <c:pt idx="88">
                  <c:v>20.052900000000001</c:v>
                </c:pt>
                <c:pt idx="89">
                  <c:v>19.883099999999999</c:v>
                </c:pt>
                <c:pt idx="90">
                  <c:v>19.943899999999999</c:v>
                </c:pt>
                <c:pt idx="91">
                  <c:v>20.1539</c:v>
                </c:pt>
                <c:pt idx="92">
                  <c:v>20.416899999999998</c:v>
                </c:pt>
                <c:pt idx="93">
                  <c:v>20.585699999999999</c:v>
                </c:pt>
                <c:pt idx="94">
                  <c:v>20.540500000000002</c:v>
                </c:pt>
                <c:pt idx="95">
                  <c:v>20.2666</c:v>
                </c:pt>
                <c:pt idx="96">
                  <c:v>19.8355</c:v>
                </c:pt>
                <c:pt idx="97">
                  <c:v>19.330100000000002</c:v>
                </c:pt>
                <c:pt idx="98">
                  <c:v>18.854399999999998</c:v>
                </c:pt>
                <c:pt idx="99">
                  <c:v>18.502800000000001</c:v>
                </c:pt>
                <c:pt idx="100">
                  <c:v>18.251300000000001</c:v>
                </c:pt>
                <c:pt idx="101">
                  <c:v>18.041799999999999</c:v>
                </c:pt>
                <c:pt idx="102">
                  <c:v>17.899000000000001</c:v>
                </c:pt>
                <c:pt idx="103">
                  <c:v>17.8337</c:v>
                </c:pt>
                <c:pt idx="104">
                  <c:v>17.823699999999999</c:v>
                </c:pt>
                <c:pt idx="105">
                  <c:v>17.869</c:v>
                </c:pt>
                <c:pt idx="106">
                  <c:v>17.961600000000001</c:v>
                </c:pt>
                <c:pt idx="107">
                  <c:v>18.003900000000002</c:v>
                </c:pt>
                <c:pt idx="108">
                  <c:v>17.977799999999998</c:v>
                </c:pt>
                <c:pt idx="109">
                  <c:v>17.863800000000001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8B8-4D86-9518-EA73808B03FC}"/>
            </c:ext>
          </c:extLst>
        </c:ser>
        <c:ser>
          <c:idx val="4"/>
          <c:order val="4"/>
          <c:tx>
            <c:strRef>
              <c:f>'Уругвай-Митчел'!$H$2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'Уругвай-Митчел'!$H$3:$H$112</c:f>
              <c:numCache>
                <c:formatCode>0.00</c:formatCode>
                <c:ptCount val="110"/>
                <c:pt idx="0">
                  <c:v>17.142099999999999</c:v>
                </c:pt>
                <c:pt idx="1">
                  <c:v>17.172899999999998</c:v>
                </c:pt>
                <c:pt idx="2">
                  <c:v>17.395199999999999</c:v>
                </c:pt>
                <c:pt idx="3">
                  <c:v>17.8262</c:v>
                </c:pt>
                <c:pt idx="4">
                  <c:v>18.463699999999999</c:v>
                </c:pt>
                <c:pt idx="5">
                  <c:v>19.080500000000001</c:v>
                </c:pt>
                <c:pt idx="6">
                  <c:v>19.416599999999999</c:v>
                </c:pt>
                <c:pt idx="7">
                  <c:v>19.4358</c:v>
                </c:pt>
                <c:pt idx="8">
                  <c:v>19.1587</c:v>
                </c:pt>
                <c:pt idx="9">
                  <c:v>18.538799999999998</c:v>
                </c:pt>
                <c:pt idx="10">
                  <c:v>17.9377</c:v>
                </c:pt>
                <c:pt idx="11">
                  <c:v>17.429200000000002</c:v>
                </c:pt>
                <c:pt idx="12">
                  <c:v>16.899799999999999</c:v>
                </c:pt>
                <c:pt idx="13">
                  <c:v>16.190000000000001</c:v>
                </c:pt>
                <c:pt idx="14">
                  <c:v>15.4604</c:v>
                </c:pt>
                <c:pt idx="15">
                  <c:v>14.753500000000001</c:v>
                </c:pt>
                <c:pt idx="16">
                  <c:v>14.139799999999999</c:v>
                </c:pt>
                <c:pt idx="17">
                  <c:v>13.638999999999999</c:v>
                </c:pt>
                <c:pt idx="18">
                  <c:v>13.3231</c:v>
                </c:pt>
                <c:pt idx="19">
                  <c:v>13.0961</c:v>
                </c:pt>
                <c:pt idx="20">
                  <c:v>12.9373</c:v>
                </c:pt>
                <c:pt idx="21">
                  <c:v>12.787000000000001</c:v>
                </c:pt>
                <c:pt idx="22">
                  <c:v>12.7178</c:v>
                </c:pt>
                <c:pt idx="23">
                  <c:v>12.9252</c:v>
                </c:pt>
                <c:pt idx="24">
                  <c:v>13.280799999999999</c:v>
                </c:pt>
                <c:pt idx="25">
                  <c:v>13.6114</c:v>
                </c:pt>
                <c:pt idx="26">
                  <c:v>13.8276</c:v>
                </c:pt>
                <c:pt idx="27">
                  <c:v>13.9376</c:v>
                </c:pt>
                <c:pt idx="28">
                  <c:v>13.904199999999999</c:v>
                </c:pt>
                <c:pt idx="29">
                  <c:v>13.682600000000001</c:v>
                </c:pt>
                <c:pt idx="30">
                  <c:v>13.347200000000001</c:v>
                </c:pt>
                <c:pt idx="31">
                  <c:v>13.036</c:v>
                </c:pt>
                <c:pt idx="32">
                  <c:v>12.9374</c:v>
                </c:pt>
                <c:pt idx="33">
                  <c:v>13.092599999999999</c:v>
                </c:pt>
                <c:pt idx="34">
                  <c:v>13.3155</c:v>
                </c:pt>
                <c:pt idx="35">
                  <c:v>13.3611</c:v>
                </c:pt>
                <c:pt idx="36">
                  <c:v>13.3017</c:v>
                </c:pt>
                <c:pt idx="37">
                  <c:v>13.0373</c:v>
                </c:pt>
                <c:pt idx="38">
                  <c:v>12.6273</c:v>
                </c:pt>
                <c:pt idx="39">
                  <c:v>12.1439</c:v>
                </c:pt>
                <c:pt idx="40">
                  <c:v>11.713699999999999</c:v>
                </c:pt>
                <c:pt idx="41">
                  <c:v>11.4748</c:v>
                </c:pt>
                <c:pt idx="42">
                  <c:v>11.3422</c:v>
                </c:pt>
                <c:pt idx="43">
                  <c:v>11.216100000000001</c:v>
                </c:pt>
                <c:pt idx="44">
                  <c:v>11.0883</c:v>
                </c:pt>
                <c:pt idx="45">
                  <c:v>11.007300000000001</c:v>
                </c:pt>
                <c:pt idx="46">
                  <c:v>10.9041</c:v>
                </c:pt>
                <c:pt idx="47">
                  <c:v>10.8081</c:v>
                </c:pt>
                <c:pt idx="48">
                  <c:v>10.7079</c:v>
                </c:pt>
                <c:pt idx="49">
                  <c:v>10.5905</c:v>
                </c:pt>
                <c:pt idx="50">
                  <c:v>10.4412</c:v>
                </c:pt>
                <c:pt idx="51">
                  <c:v>10.327299999999999</c:v>
                </c:pt>
                <c:pt idx="52">
                  <c:v>10.247999999999999</c:v>
                </c:pt>
                <c:pt idx="53">
                  <c:v>10.1967</c:v>
                </c:pt>
                <c:pt idx="54">
                  <c:v>10.117599999999999</c:v>
                </c:pt>
                <c:pt idx="55">
                  <c:v>10.0352</c:v>
                </c:pt>
                <c:pt idx="56">
                  <c:v>9.8905999999999992</c:v>
                </c:pt>
                <c:pt idx="57">
                  <c:v>9.6981000000000002</c:v>
                </c:pt>
                <c:pt idx="58">
                  <c:v>9.5534999999999997</c:v>
                </c:pt>
                <c:pt idx="59">
                  <c:v>9.4332999999999991</c:v>
                </c:pt>
                <c:pt idx="60">
                  <c:v>9.3231000000000002</c:v>
                </c:pt>
                <c:pt idx="61">
                  <c:v>9.2019000000000002</c:v>
                </c:pt>
                <c:pt idx="62">
                  <c:v>9.0640999999999998</c:v>
                </c:pt>
                <c:pt idx="63">
                  <c:v>8.9436999999999998</c:v>
                </c:pt>
                <c:pt idx="64">
                  <c:v>8.8619000000000003</c:v>
                </c:pt>
                <c:pt idx="65">
                  <c:v>8.7911999999999999</c:v>
                </c:pt>
                <c:pt idx="66">
                  <c:v>8.6917000000000009</c:v>
                </c:pt>
                <c:pt idx="67">
                  <c:v>8.5652000000000008</c:v>
                </c:pt>
                <c:pt idx="68">
                  <c:v>8.4552999999999994</c:v>
                </c:pt>
                <c:pt idx="69">
                  <c:v>8.4123000000000001</c:v>
                </c:pt>
                <c:pt idx="70">
                  <c:v>8.3956999999999997</c:v>
                </c:pt>
                <c:pt idx="71">
                  <c:v>8.4024999999999999</c:v>
                </c:pt>
                <c:pt idx="72">
                  <c:v>8.4305000000000003</c:v>
                </c:pt>
                <c:pt idx="73">
                  <c:v>8.4969000000000001</c:v>
                </c:pt>
                <c:pt idx="74">
                  <c:v>8.5731000000000002</c:v>
                </c:pt>
                <c:pt idx="75">
                  <c:v>8.6707999999999998</c:v>
                </c:pt>
                <c:pt idx="76">
                  <c:v>8.7471999999999994</c:v>
                </c:pt>
                <c:pt idx="77">
                  <c:v>8.8055000000000003</c:v>
                </c:pt>
                <c:pt idx="78">
                  <c:v>8.7993000000000006</c:v>
                </c:pt>
                <c:pt idx="79">
                  <c:v>8.8010999999999999</c:v>
                </c:pt>
                <c:pt idx="80">
                  <c:v>8.8236000000000008</c:v>
                </c:pt>
                <c:pt idx="81">
                  <c:v>8.8790999999999993</c:v>
                </c:pt>
                <c:pt idx="82">
                  <c:v>8.9553999999999991</c:v>
                </c:pt>
                <c:pt idx="83">
                  <c:v>9.0442999999999998</c:v>
                </c:pt>
                <c:pt idx="84">
                  <c:v>9.1466999999999992</c:v>
                </c:pt>
                <c:pt idx="85">
                  <c:v>9.2744999999999997</c:v>
                </c:pt>
                <c:pt idx="86">
                  <c:v>9.4102999999999994</c:v>
                </c:pt>
                <c:pt idx="87">
                  <c:v>9.5815999999999999</c:v>
                </c:pt>
                <c:pt idx="88">
                  <c:v>9.7743000000000002</c:v>
                </c:pt>
                <c:pt idx="89">
                  <c:v>9.9976000000000003</c:v>
                </c:pt>
                <c:pt idx="90">
                  <c:v>10.145799999999999</c:v>
                </c:pt>
                <c:pt idx="91">
                  <c:v>10.173999999999999</c:v>
                </c:pt>
                <c:pt idx="92">
                  <c:v>10.1279</c:v>
                </c:pt>
                <c:pt idx="93">
                  <c:v>10.058400000000001</c:v>
                </c:pt>
                <c:pt idx="94">
                  <c:v>10.010999999999999</c:v>
                </c:pt>
                <c:pt idx="95">
                  <c:v>9.9594000000000005</c:v>
                </c:pt>
                <c:pt idx="96">
                  <c:v>9.8949999999999996</c:v>
                </c:pt>
                <c:pt idx="97">
                  <c:v>9.8374000000000006</c:v>
                </c:pt>
                <c:pt idx="98">
                  <c:v>9.7674000000000003</c:v>
                </c:pt>
                <c:pt idx="99">
                  <c:v>9.6579999999999995</c:v>
                </c:pt>
                <c:pt idx="100">
                  <c:v>9.5888000000000009</c:v>
                </c:pt>
                <c:pt idx="101">
                  <c:v>9.5881000000000007</c:v>
                </c:pt>
                <c:pt idx="102">
                  <c:v>9.6059999999999999</c:v>
                </c:pt>
                <c:pt idx="103">
                  <c:v>9.5952000000000002</c:v>
                </c:pt>
                <c:pt idx="104">
                  <c:v>9.5874000000000006</c:v>
                </c:pt>
                <c:pt idx="105">
                  <c:v>9.5947999999999993</c:v>
                </c:pt>
                <c:pt idx="106">
                  <c:v>9.6126000000000005</c:v>
                </c:pt>
                <c:pt idx="107">
                  <c:v>9.6366999999999994</c:v>
                </c:pt>
                <c:pt idx="108">
                  <c:v>9.6605000000000008</c:v>
                </c:pt>
                <c:pt idx="109">
                  <c:v>9.6702999999999992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B8-4D86-9518-EA73808B03FC}"/>
            </c:ext>
          </c:extLst>
        </c:ser>
        <c:ser>
          <c:idx val="5"/>
          <c:order val="5"/>
          <c:tx>
            <c:strRef>
              <c:f>'Уругвай-Митчел'!$I$2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'Уругвай-Митчел'!$I$3:$I$112</c:f>
              <c:numCache>
                <c:formatCode>0.00</c:formatCode>
                <c:ptCount val="110"/>
                <c:pt idx="0">
                  <c:v>25.394199999999998</c:v>
                </c:pt>
                <c:pt idx="1">
                  <c:v>24.528700000000001</c:v>
                </c:pt>
                <c:pt idx="2">
                  <c:v>23.6264</c:v>
                </c:pt>
                <c:pt idx="3">
                  <c:v>23.123899999999999</c:v>
                </c:pt>
                <c:pt idx="4">
                  <c:v>22.770500000000002</c:v>
                </c:pt>
                <c:pt idx="5">
                  <c:v>22.456699999999998</c:v>
                </c:pt>
                <c:pt idx="6">
                  <c:v>22.194500000000001</c:v>
                </c:pt>
                <c:pt idx="7">
                  <c:v>21.96</c:v>
                </c:pt>
                <c:pt idx="8">
                  <c:v>21.7685</c:v>
                </c:pt>
                <c:pt idx="9">
                  <c:v>21.770500000000002</c:v>
                </c:pt>
                <c:pt idx="10">
                  <c:v>21.632600000000004</c:v>
                </c:pt>
                <c:pt idx="11">
                  <c:v>21.406399999999998</c:v>
                </c:pt>
                <c:pt idx="12">
                  <c:v>21.340299999999999</c:v>
                </c:pt>
                <c:pt idx="13">
                  <c:v>21.317199999999996</c:v>
                </c:pt>
                <c:pt idx="14">
                  <c:v>20.852899999999998</c:v>
                </c:pt>
                <c:pt idx="15">
                  <c:v>20.145599999999995</c:v>
                </c:pt>
                <c:pt idx="16">
                  <c:v>19.861399999999996</c:v>
                </c:pt>
                <c:pt idx="17">
                  <c:v>19.783899999999999</c:v>
                </c:pt>
                <c:pt idx="18">
                  <c:v>19.510499999999997</c:v>
                </c:pt>
                <c:pt idx="19">
                  <c:v>19.099299999999999</c:v>
                </c:pt>
                <c:pt idx="20">
                  <c:v>18.454999999999998</c:v>
                </c:pt>
                <c:pt idx="21">
                  <c:v>17.723100000000002</c:v>
                </c:pt>
                <c:pt idx="22">
                  <c:v>17.052499999999998</c:v>
                </c:pt>
                <c:pt idx="23">
                  <c:v>16.965799999999998</c:v>
                </c:pt>
                <c:pt idx="24">
                  <c:v>17.052900000000001</c:v>
                </c:pt>
                <c:pt idx="25">
                  <c:v>17.4846</c:v>
                </c:pt>
                <c:pt idx="26">
                  <c:v>18.070399999999999</c:v>
                </c:pt>
                <c:pt idx="27">
                  <c:v>18.3231</c:v>
                </c:pt>
                <c:pt idx="28">
                  <c:v>18.368599999999997</c:v>
                </c:pt>
                <c:pt idx="29">
                  <c:v>18.419800000000002</c:v>
                </c:pt>
                <c:pt idx="30">
                  <c:v>18.379799999999999</c:v>
                </c:pt>
                <c:pt idx="31">
                  <c:v>17.987099999999998</c:v>
                </c:pt>
                <c:pt idx="32">
                  <c:v>16.987400000000001</c:v>
                </c:pt>
                <c:pt idx="33">
                  <c:v>15.666200000000002</c:v>
                </c:pt>
                <c:pt idx="34">
                  <c:v>14.461099999999998</c:v>
                </c:pt>
                <c:pt idx="35">
                  <c:v>13.8157</c:v>
                </c:pt>
                <c:pt idx="36">
                  <c:v>13.631</c:v>
                </c:pt>
                <c:pt idx="37">
                  <c:v>13.720999999999998</c:v>
                </c:pt>
                <c:pt idx="38">
                  <c:v>13.896299999999998</c:v>
                </c:pt>
                <c:pt idx="39">
                  <c:v>14.101999999999999</c:v>
                </c:pt>
                <c:pt idx="40">
                  <c:v>14.254000000000001</c:v>
                </c:pt>
                <c:pt idx="41">
                  <c:v>14.2417</c:v>
                </c:pt>
                <c:pt idx="42">
                  <c:v>14.188000000000001</c:v>
                </c:pt>
                <c:pt idx="43">
                  <c:v>14.125399999999999</c:v>
                </c:pt>
                <c:pt idx="44">
                  <c:v>14.084599999999998</c:v>
                </c:pt>
                <c:pt idx="45">
                  <c:v>13.959199999999999</c:v>
                </c:pt>
                <c:pt idx="46">
                  <c:v>13.836000000000002</c:v>
                </c:pt>
                <c:pt idx="47">
                  <c:v>13.581099999999999</c:v>
                </c:pt>
                <c:pt idx="48">
                  <c:v>13.1882</c:v>
                </c:pt>
                <c:pt idx="49">
                  <c:v>12.589599999999999</c:v>
                </c:pt>
                <c:pt idx="50">
                  <c:v>11.886999999999999</c:v>
                </c:pt>
                <c:pt idx="51">
                  <c:v>11.140200000000002</c:v>
                </c:pt>
                <c:pt idx="52">
                  <c:v>10.534599999999999</c:v>
                </c:pt>
                <c:pt idx="53">
                  <c:v>10.1052</c:v>
                </c:pt>
                <c:pt idx="54">
                  <c:v>9.8754999999999988</c:v>
                </c:pt>
                <c:pt idx="55">
                  <c:v>9.8214000000000006</c:v>
                </c:pt>
                <c:pt idx="56">
                  <c:v>9.9378999999999991</c:v>
                </c:pt>
                <c:pt idx="57">
                  <c:v>10.161200000000001</c:v>
                </c:pt>
                <c:pt idx="58">
                  <c:v>10.336500000000001</c:v>
                </c:pt>
                <c:pt idx="59">
                  <c:v>10.508600000000001</c:v>
                </c:pt>
                <c:pt idx="60">
                  <c:v>10.7164</c:v>
                </c:pt>
                <c:pt idx="61">
                  <c:v>11.158299999999999</c:v>
                </c:pt>
                <c:pt idx="62">
                  <c:v>11.803999999999998</c:v>
                </c:pt>
                <c:pt idx="63">
                  <c:v>12.330200000000001</c:v>
                </c:pt>
                <c:pt idx="64">
                  <c:v>12.370499999999998</c:v>
                </c:pt>
                <c:pt idx="65">
                  <c:v>11.715700000000002</c:v>
                </c:pt>
                <c:pt idx="66">
                  <c:v>10.925000000000001</c:v>
                </c:pt>
                <c:pt idx="67">
                  <c:v>10.380199999999999</c:v>
                </c:pt>
                <c:pt idx="68">
                  <c:v>10.115700000000002</c:v>
                </c:pt>
                <c:pt idx="69">
                  <c:v>10.077599999999999</c:v>
                </c:pt>
                <c:pt idx="70">
                  <c:v>10.312199999999999</c:v>
                </c:pt>
                <c:pt idx="71">
                  <c:v>10.831700000000001</c:v>
                </c:pt>
                <c:pt idx="72">
                  <c:v>11.678500000000001</c:v>
                </c:pt>
                <c:pt idx="73">
                  <c:v>12.730399999999999</c:v>
                </c:pt>
                <c:pt idx="74">
                  <c:v>13.6751</c:v>
                </c:pt>
                <c:pt idx="75">
                  <c:v>14.217400000000001</c:v>
                </c:pt>
                <c:pt idx="76">
                  <c:v>14.5337</c:v>
                </c:pt>
                <c:pt idx="77">
                  <c:v>14.8253</c:v>
                </c:pt>
                <c:pt idx="78">
                  <c:v>15.282500000000001</c:v>
                </c:pt>
                <c:pt idx="79">
                  <c:v>15.6333</c:v>
                </c:pt>
                <c:pt idx="80">
                  <c:v>15.604899999999999</c:v>
                </c:pt>
                <c:pt idx="81">
                  <c:v>15.1134</c:v>
                </c:pt>
                <c:pt idx="82">
                  <c:v>14.389900000000003</c:v>
                </c:pt>
                <c:pt idx="83">
                  <c:v>13.5974</c:v>
                </c:pt>
                <c:pt idx="84">
                  <c:v>12.907800000000002</c:v>
                </c:pt>
                <c:pt idx="85">
                  <c:v>12.335100000000001</c:v>
                </c:pt>
                <c:pt idx="86">
                  <c:v>11.7042</c:v>
                </c:pt>
                <c:pt idx="87">
                  <c:v>10.925199999999998</c:v>
                </c:pt>
                <c:pt idx="88">
                  <c:v>10.278600000000001</c:v>
                </c:pt>
                <c:pt idx="89">
                  <c:v>9.8854999999999986</c:v>
                </c:pt>
                <c:pt idx="90">
                  <c:v>9.7980999999999998</c:v>
                </c:pt>
                <c:pt idx="91">
                  <c:v>9.9799000000000007</c:v>
                </c:pt>
                <c:pt idx="92">
                  <c:v>10.288999999999998</c:v>
                </c:pt>
                <c:pt idx="93">
                  <c:v>10.527299999999999</c:v>
                </c:pt>
                <c:pt idx="94">
                  <c:v>10.529500000000002</c:v>
                </c:pt>
                <c:pt idx="95">
                  <c:v>10.3072</c:v>
                </c:pt>
                <c:pt idx="96">
                  <c:v>9.9405000000000001</c:v>
                </c:pt>
                <c:pt idx="97">
                  <c:v>9.492700000000001</c:v>
                </c:pt>
                <c:pt idx="98">
                  <c:v>9.086999999999998</c:v>
                </c:pt>
                <c:pt idx="99">
                  <c:v>8.8448000000000011</c:v>
                </c:pt>
                <c:pt idx="100">
                  <c:v>8.6624999999999996</c:v>
                </c:pt>
                <c:pt idx="101">
                  <c:v>8.4536999999999978</c:v>
                </c:pt>
                <c:pt idx="102">
                  <c:v>8.293000000000001</c:v>
                </c:pt>
                <c:pt idx="103">
                  <c:v>8.2385000000000002</c:v>
                </c:pt>
                <c:pt idx="104">
                  <c:v>8.2362999999999982</c:v>
                </c:pt>
                <c:pt idx="105">
                  <c:v>8.2742000000000004</c:v>
                </c:pt>
                <c:pt idx="106">
                  <c:v>8.3490000000000002</c:v>
                </c:pt>
                <c:pt idx="107">
                  <c:v>8.3672000000000022</c:v>
                </c:pt>
                <c:pt idx="108">
                  <c:v>8.3172999999999977</c:v>
                </c:pt>
                <c:pt idx="109">
                  <c:v>8.193500000000002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B8-4D86-9518-EA73808B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058528"/>
        <c:axId val="538047704"/>
      </c:scatterChart>
      <c:valAx>
        <c:axId val="538058528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47704"/>
        <c:crosses val="autoZero"/>
        <c:crossBetween val="midCat"/>
        <c:majorUnit val="10"/>
      </c:valAx>
      <c:valAx>
        <c:axId val="538047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5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0.xml"/><Relationship Id="rId2" Type="http://schemas.openxmlformats.org/officeDocument/2006/relationships/chart" Target="../charts/chart49.xml"/><Relationship Id="rId1" Type="http://schemas.openxmlformats.org/officeDocument/2006/relationships/chart" Target="../charts/chart48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2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627697</xdr:colOff>
      <xdr:row>114</xdr:row>
      <xdr:rowOff>170497</xdr:rowOff>
    </xdr:from>
    <xdr:to>
      <xdr:col>38</xdr:col>
      <xdr:colOff>38100</xdr:colOff>
      <xdr:row>160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70E5D-F97C-002C-EAAF-86C441E12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628650</xdr:colOff>
      <xdr:row>59</xdr:row>
      <xdr:rowOff>180022</xdr:rowOff>
    </xdr:from>
    <xdr:to>
      <xdr:col>38</xdr:col>
      <xdr:colOff>28575</xdr:colOff>
      <xdr:row>113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4E1C82-4FFB-6102-FF94-92B3DE457C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1904</xdr:colOff>
      <xdr:row>1</xdr:row>
      <xdr:rowOff>10477</xdr:rowOff>
    </xdr:from>
    <xdr:to>
      <xdr:col>37</xdr:col>
      <xdr:colOff>76199</xdr:colOff>
      <xdr:row>58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94946A-E298-B640-3819-282BCFF069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8572</xdr:rowOff>
    </xdr:from>
    <xdr:to>
      <xdr:col>35</xdr:col>
      <xdr:colOff>7620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C6E60D-8F98-4279-6D55-66F4EC472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</xdr:colOff>
      <xdr:row>132</xdr:row>
      <xdr:rowOff>10477</xdr:rowOff>
    </xdr:from>
    <xdr:to>
      <xdr:col>40</xdr:col>
      <xdr:colOff>331470</xdr:colOff>
      <xdr:row>191</xdr:row>
      <xdr:rowOff>55245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8A66A9-E54E-B8AA-1CC2-8706B524C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73</xdr:row>
      <xdr:rowOff>160972</xdr:rowOff>
    </xdr:from>
    <xdr:to>
      <xdr:col>35</xdr:col>
      <xdr:colOff>26670</xdr:colOff>
      <xdr:row>128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978728-3141-F64F-89B6-126348B220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620077</xdr:colOff>
      <xdr:row>0</xdr:row>
      <xdr:rowOff>151447</xdr:rowOff>
    </xdr:from>
    <xdr:to>
      <xdr:col>36</xdr:col>
      <xdr:colOff>628650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85D470-9BFB-D116-596F-7B0A527F5A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952</xdr:colOff>
      <xdr:row>0</xdr:row>
      <xdr:rowOff>172401</xdr:rowOff>
    </xdr:from>
    <xdr:to>
      <xdr:col>35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D46357-4634-DA76-F338-7C7E194C66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128</xdr:row>
      <xdr:rowOff>8571</xdr:rowOff>
    </xdr:from>
    <xdr:to>
      <xdr:col>41</xdr:col>
      <xdr:colOff>447675</xdr:colOff>
      <xdr:row>181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C53489-E237-5949-39FD-F4DB17AC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69</xdr:row>
      <xdr:rowOff>952</xdr:rowOff>
    </xdr:from>
    <xdr:to>
      <xdr:col>37</xdr:col>
      <xdr:colOff>628650</xdr:colOff>
      <xdr:row>125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B3910-E8A9-43B6-565A-7D51EF3CC2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629601</xdr:colOff>
      <xdr:row>1</xdr:row>
      <xdr:rowOff>951</xdr:rowOff>
    </xdr:from>
    <xdr:to>
      <xdr:col>37</xdr:col>
      <xdr:colOff>11429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F96C65-0F9A-D24D-A321-DC4AD97A6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10477</xdr:rowOff>
    </xdr:from>
    <xdr:to>
      <xdr:col>36</xdr:col>
      <xdr:colOff>628650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340E4F-867B-C5EE-10C0-D0B5D59520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601027</xdr:colOff>
      <xdr:row>1</xdr:row>
      <xdr:rowOff>0</xdr:rowOff>
    </xdr:from>
    <xdr:to>
      <xdr:col>37</xdr:col>
      <xdr:colOff>0</xdr:colOff>
      <xdr:row>52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8B462B-091D-9231-9BE9-990ABD8A23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619125</xdr:colOff>
      <xdr:row>125</xdr:row>
      <xdr:rowOff>951</xdr:rowOff>
    </xdr:from>
    <xdr:to>
      <xdr:col>35</xdr:col>
      <xdr:colOff>609600</xdr:colOff>
      <xdr:row>171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966A4-849A-DA40-4E56-B451B019C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626745</xdr:colOff>
      <xdr:row>70</xdr:row>
      <xdr:rowOff>20002</xdr:rowOff>
    </xdr:from>
    <xdr:to>
      <xdr:col>35</xdr:col>
      <xdr:colOff>0</xdr:colOff>
      <xdr:row>123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53C2A2-F6BE-54FA-ADFF-0D2EEB160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952</xdr:colOff>
      <xdr:row>1</xdr:row>
      <xdr:rowOff>952</xdr:rowOff>
    </xdr:from>
    <xdr:to>
      <xdr:col>37</xdr:col>
      <xdr:colOff>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F2C86-43CB-5886-40A0-29797BC42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116</xdr:row>
      <xdr:rowOff>189546</xdr:rowOff>
    </xdr:from>
    <xdr:to>
      <xdr:col>39</xdr:col>
      <xdr:colOff>47625</xdr:colOff>
      <xdr:row>169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46046-464D-65AF-4BCB-3D24046F7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61</xdr:row>
      <xdr:rowOff>170496</xdr:rowOff>
    </xdr:from>
    <xdr:to>
      <xdr:col>44</xdr:col>
      <xdr:colOff>590550</xdr:colOff>
      <xdr:row>113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5C4D12-84D5-BB4B-6A1D-25E6F92AF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4761</xdr:colOff>
      <xdr:row>0</xdr:row>
      <xdr:rowOff>185737</xdr:rowOff>
    </xdr:from>
    <xdr:to>
      <xdr:col>37</xdr:col>
      <xdr:colOff>0</xdr:colOff>
      <xdr:row>58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6EEABD-15EB-4CBC-82A7-C393FDEF06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604836</xdr:colOff>
      <xdr:row>0</xdr:row>
      <xdr:rowOff>176211</xdr:rowOff>
    </xdr:from>
    <xdr:to>
      <xdr:col>35</xdr:col>
      <xdr:colOff>19049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159E7A-CEC3-45A0-A1A4-BF3788208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600074</xdr:colOff>
      <xdr:row>61</xdr:row>
      <xdr:rowOff>4762</xdr:rowOff>
    </xdr:from>
    <xdr:to>
      <xdr:col>32</xdr:col>
      <xdr:colOff>609599</xdr:colOff>
      <xdr:row>118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14287</xdr:colOff>
      <xdr:row>0</xdr:row>
      <xdr:rowOff>176211</xdr:rowOff>
    </xdr:from>
    <xdr:to>
      <xdr:col>33</xdr:col>
      <xdr:colOff>9525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65D9BA-E8D0-4A0E-B85C-74D2AF16E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pubs.usgs.gov/publication/wri20014266" TargetMode="External"/><Relationship Id="rId2" Type="http://schemas.openxmlformats.org/officeDocument/2006/relationships/hyperlink" Target="https://www.americasquarterly.org/article/central-america-is-still-recovering-from-hurricane-mitch" TargetMode="External"/><Relationship Id="rId1" Type="http://schemas.openxmlformats.org/officeDocument/2006/relationships/hyperlink" Target="https://hurricanescience.org/history/storms/1970s/fifi/index.html" TargetMode="External"/><Relationship Id="rId4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0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1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3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hyperlink" Target="https://pubs.usgs.gov/publication/ofr01468" TargetMode="Externa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60"/>
  <sheetViews>
    <sheetView topLeftCell="A19" workbookViewId="0">
      <selection activeCell="N75" sqref="N75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517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126</v>
      </c>
    </row>
    <row r="60" spans="1:4" x14ac:dyDescent="0.55000000000000004">
      <c r="C60" s="3" t="s">
        <v>125</v>
      </c>
    </row>
    <row r="61" spans="1:4" x14ac:dyDescent="0.55000000000000004">
      <c r="C61" s="3" t="s">
        <v>120</v>
      </c>
    </row>
    <row r="62" spans="1:4" x14ac:dyDescent="0.55000000000000004">
      <c r="C62" s="3" t="s">
        <v>121</v>
      </c>
    </row>
    <row r="63" spans="1:4" x14ac:dyDescent="0.55000000000000004">
      <c r="C63" s="3" t="s">
        <v>122</v>
      </c>
    </row>
    <row r="64" spans="1:4" x14ac:dyDescent="0.55000000000000004">
      <c r="C64" s="3" t="s">
        <v>123</v>
      </c>
    </row>
    <row r="65" spans="1:3" x14ac:dyDescent="0.55000000000000004">
      <c r="C65" s="3" t="s">
        <v>124</v>
      </c>
    </row>
    <row r="66" spans="1:3" x14ac:dyDescent="0.55000000000000004">
      <c r="C66" s="3" t="s">
        <v>11</v>
      </c>
    </row>
    <row r="67" spans="1:3" x14ac:dyDescent="0.55000000000000004">
      <c r="C67" s="3"/>
    </row>
    <row r="68" spans="1:3" x14ac:dyDescent="0.55000000000000004">
      <c r="A68" t="s">
        <v>518</v>
      </c>
      <c r="C68" s="3"/>
    </row>
    <row r="69" spans="1:3" x14ac:dyDescent="0.55000000000000004">
      <c r="C69" s="3"/>
    </row>
    <row r="70" spans="1:3" x14ac:dyDescent="0.55000000000000004">
      <c r="B70" t="s">
        <v>519</v>
      </c>
      <c r="C70" s="3"/>
    </row>
    <row r="71" spans="1:3" x14ac:dyDescent="0.55000000000000004">
      <c r="B71" t="s">
        <v>520</v>
      </c>
      <c r="C71" s="3"/>
    </row>
    <row r="72" spans="1:3" x14ac:dyDescent="0.55000000000000004">
      <c r="C72" s="3"/>
    </row>
    <row r="73" spans="1:3" x14ac:dyDescent="0.55000000000000004">
      <c r="B73" s="3" t="s">
        <v>126</v>
      </c>
      <c r="C73" s="3"/>
    </row>
    <row r="74" spans="1:3" x14ac:dyDescent="0.55000000000000004">
      <c r="C74" s="3" t="s">
        <v>521</v>
      </c>
    </row>
    <row r="75" spans="1:3" x14ac:dyDescent="0.55000000000000004">
      <c r="C75" s="3" t="s">
        <v>522</v>
      </c>
    </row>
    <row r="76" spans="1:3" x14ac:dyDescent="0.55000000000000004">
      <c r="C76" s="3" t="s">
        <v>523</v>
      </c>
    </row>
    <row r="77" spans="1:3" x14ac:dyDescent="0.55000000000000004">
      <c r="C77" s="3" t="s">
        <v>524</v>
      </c>
    </row>
    <row r="78" spans="1:3" x14ac:dyDescent="0.55000000000000004">
      <c r="C78" s="3" t="s">
        <v>525</v>
      </c>
    </row>
    <row r="80" spans="1:3" x14ac:dyDescent="0.55000000000000004">
      <c r="A80" t="s">
        <v>58</v>
      </c>
    </row>
    <row r="81" spans="1:2" x14ac:dyDescent="0.55000000000000004">
      <c r="A81" t="s">
        <v>91</v>
      </c>
    </row>
    <row r="83" spans="1:2" x14ac:dyDescent="0.55000000000000004">
      <c r="A83" t="s">
        <v>94</v>
      </c>
    </row>
    <row r="84" spans="1:2" x14ac:dyDescent="0.55000000000000004">
      <c r="A84" t="s">
        <v>95</v>
      </c>
    </row>
    <row r="86" spans="1:2" x14ac:dyDescent="0.55000000000000004">
      <c r="A86" t="s">
        <v>190</v>
      </c>
    </row>
    <row r="88" spans="1:2" x14ac:dyDescent="0.55000000000000004">
      <c r="B88" t="s">
        <v>191</v>
      </c>
    </row>
    <row r="89" spans="1:2" x14ac:dyDescent="0.55000000000000004">
      <c r="B89" t="s">
        <v>193</v>
      </c>
    </row>
    <row r="90" spans="1:2" x14ac:dyDescent="0.55000000000000004">
      <c r="B90" t="s">
        <v>194</v>
      </c>
    </row>
    <row r="92" spans="1:2" x14ac:dyDescent="0.55000000000000004">
      <c r="B92" t="s">
        <v>192</v>
      </c>
    </row>
    <row r="93" spans="1:2" x14ac:dyDescent="0.55000000000000004">
      <c r="B93" t="s">
        <v>195</v>
      </c>
    </row>
    <row r="94" spans="1:2" x14ac:dyDescent="0.55000000000000004">
      <c r="B94" t="s">
        <v>196</v>
      </c>
    </row>
    <row r="95" spans="1:2" x14ac:dyDescent="0.55000000000000004">
      <c r="B95" t="s">
        <v>197</v>
      </c>
    </row>
    <row r="97" spans="1:3" x14ac:dyDescent="0.55000000000000004">
      <c r="A97" t="s">
        <v>198</v>
      </c>
    </row>
    <row r="99" spans="1:3" x14ac:dyDescent="0.55000000000000004">
      <c r="B99" t="s">
        <v>163</v>
      </c>
    </row>
    <row r="100" spans="1:3" x14ac:dyDescent="0.55000000000000004">
      <c r="B100" t="s">
        <v>164</v>
      </c>
    </row>
    <row r="101" spans="1:3" x14ac:dyDescent="0.55000000000000004">
      <c r="B101" t="s">
        <v>165</v>
      </c>
    </row>
    <row r="103" spans="1:3" x14ac:dyDescent="0.55000000000000004">
      <c r="C103" t="s">
        <v>166</v>
      </c>
    </row>
    <row r="104" spans="1:3" x14ac:dyDescent="0.55000000000000004">
      <c r="C104" t="s">
        <v>167</v>
      </c>
    </row>
    <row r="106" spans="1:3" x14ac:dyDescent="0.55000000000000004">
      <c r="B106" t="s">
        <v>168</v>
      </c>
    </row>
    <row r="108" spans="1:3" x14ac:dyDescent="0.55000000000000004">
      <c r="C108" t="s">
        <v>169</v>
      </c>
    </row>
    <row r="109" spans="1:3" x14ac:dyDescent="0.55000000000000004">
      <c r="C109" t="s">
        <v>170</v>
      </c>
    </row>
    <row r="110" spans="1:3" x14ac:dyDescent="0.55000000000000004">
      <c r="C110" t="s">
        <v>171</v>
      </c>
    </row>
    <row r="111" spans="1:3" x14ac:dyDescent="0.55000000000000004">
      <c r="C111" t="s">
        <v>172</v>
      </c>
    </row>
    <row r="113" spans="2:3" x14ac:dyDescent="0.55000000000000004">
      <c r="B113" t="s">
        <v>183</v>
      </c>
    </row>
    <row r="114" spans="2:3" x14ac:dyDescent="0.55000000000000004">
      <c r="B114" t="s">
        <v>173</v>
      </c>
    </row>
    <row r="116" spans="2:3" x14ac:dyDescent="0.55000000000000004">
      <c r="C116" t="s">
        <v>174</v>
      </c>
    </row>
    <row r="117" spans="2:3" x14ac:dyDescent="0.55000000000000004">
      <c r="C117" t="s">
        <v>175</v>
      </c>
    </row>
    <row r="118" spans="2:3" x14ac:dyDescent="0.55000000000000004">
      <c r="C118" t="s">
        <v>176</v>
      </c>
    </row>
    <row r="120" spans="2:3" x14ac:dyDescent="0.55000000000000004">
      <c r="B120" t="s">
        <v>177</v>
      </c>
    </row>
    <row r="121" spans="2:3" x14ac:dyDescent="0.55000000000000004">
      <c r="B121" t="s">
        <v>178</v>
      </c>
    </row>
    <row r="123" spans="2:3" x14ac:dyDescent="0.55000000000000004">
      <c r="C123" t="s">
        <v>179</v>
      </c>
    </row>
    <row r="124" spans="2:3" x14ac:dyDescent="0.55000000000000004">
      <c r="C124" t="s">
        <v>180</v>
      </c>
    </row>
    <row r="125" spans="2:3" x14ac:dyDescent="0.55000000000000004">
      <c r="C125" t="s">
        <v>181</v>
      </c>
    </row>
    <row r="126" spans="2:3" x14ac:dyDescent="0.55000000000000004">
      <c r="C126" t="s">
        <v>182</v>
      </c>
    </row>
    <row r="128" spans="2:3" x14ac:dyDescent="0.55000000000000004">
      <c r="B128" t="s">
        <v>199</v>
      </c>
    </row>
    <row r="129" spans="1:3" x14ac:dyDescent="0.55000000000000004">
      <c r="B129" t="s">
        <v>200</v>
      </c>
    </row>
    <row r="131" spans="1:3" x14ac:dyDescent="0.55000000000000004">
      <c r="A131" t="s">
        <v>188</v>
      </c>
    </row>
    <row r="132" spans="1:3" x14ac:dyDescent="0.55000000000000004">
      <c r="A132" t="s">
        <v>189</v>
      </c>
    </row>
    <row r="134" spans="1:3" x14ac:dyDescent="0.55000000000000004">
      <c r="A134" t="s">
        <v>137</v>
      </c>
    </row>
    <row r="135" spans="1:3" x14ac:dyDescent="0.55000000000000004">
      <c r="A135" t="s">
        <v>138</v>
      </c>
    </row>
    <row r="136" spans="1:3" x14ac:dyDescent="0.55000000000000004">
      <c r="B136" t="s">
        <v>148</v>
      </c>
    </row>
    <row r="137" spans="1:3" x14ac:dyDescent="0.55000000000000004">
      <c r="B137" t="s">
        <v>138</v>
      </c>
    </row>
    <row r="138" spans="1:3" x14ac:dyDescent="0.55000000000000004">
      <c r="C138" t="s">
        <v>139</v>
      </c>
    </row>
    <row r="139" spans="1:3" x14ac:dyDescent="0.55000000000000004">
      <c r="C139" t="s">
        <v>140</v>
      </c>
    </row>
    <row r="140" spans="1:3" x14ac:dyDescent="0.55000000000000004">
      <c r="C140" t="s">
        <v>141</v>
      </c>
    </row>
    <row r="141" spans="1:3" x14ac:dyDescent="0.55000000000000004">
      <c r="C141" t="s">
        <v>142</v>
      </c>
    </row>
    <row r="142" spans="1:3" x14ac:dyDescent="0.55000000000000004">
      <c r="C142" t="s">
        <v>143</v>
      </c>
    </row>
    <row r="143" spans="1:3" x14ac:dyDescent="0.55000000000000004">
      <c r="C143" t="s">
        <v>138</v>
      </c>
    </row>
    <row r="144" spans="1:3" x14ac:dyDescent="0.55000000000000004">
      <c r="C144" t="s">
        <v>144</v>
      </c>
    </row>
    <row r="145" spans="1:3" x14ac:dyDescent="0.55000000000000004">
      <c r="C145" t="s">
        <v>145</v>
      </c>
    </row>
    <row r="146" spans="1:3" x14ac:dyDescent="0.55000000000000004">
      <c r="C146" t="s">
        <v>146</v>
      </c>
    </row>
    <row r="148" spans="1:3" x14ac:dyDescent="0.55000000000000004">
      <c r="B148" t="s">
        <v>149</v>
      </c>
    </row>
    <row r="149" spans="1:3" x14ac:dyDescent="0.55000000000000004">
      <c r="B149" t="s">
        <v>147</v>
      </c>
    </row>
    <row r="150" spans="1:3" x14ac:dyDescent="0.55000000000000004">
      <c r="B150" t="s">
        <v>158</v>
      </c>
    </row>
    <row r="152" spans="1:3" x14ac:dyDescent="0.55000000000000004">
      <c r="A152" t="s">
        <v>150</v>
      </c>
    </row>
    <row r="154" spans="1:3" x14ac:dyDescent="0.55000000000000004">
      <c r="A154" t="s">
        <v>151</v>
      </c>
    </row>
    <row r="156" spans="1:3" x14ac:dyDescent="0.55000000000000004">
      <c r="A156" t="s">
        <v>185</v>
      </c>
    </row>
    <row r="158" spans="1:3" x14ac:dyDescent="0.55000000000000004">
      <c r="B158" t="s">
        <v>184</v>
      </c>
    </row>
    <row r="159" spans="1:3" x14ac:dyDescent="0.55000000000000004">
      <c r="B159" t="s">
        <v>187</v>
      </c>
    </row>
    <row r="160" spans="1:3" x14ac:dyDescent="0.55000000000000004">
      <c r="B160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3225-C6A9-4175-BA73-D9DFC21AE10B}">
  <dimension ref="A1:T29"/>
  <sheetViews>
    <sheetView workbookViewId="0">
      <selection activeCell="L33" sqref="L33"/>
    </sheetView>
  </sheetViews>
  <sheetFormatPr defaultRowHeight="14.4" x14ac:dyDescent="0.55000000000000004"/>
  <cols>
    <col min="1" max="1" width="9.68359375" bestFit="1" customWidth="1"/>
    <col min="2" max="2" width="10.578125" bestFit="1" customWidth="1"/>
    <col min="3" max="3" width="5.68359375" bestFit="1" customWidth="1"/>
    <col min="4" max="4" width="10.26171875" bestFit="1" customWidth="1"/>
    <col min="5" max="5" width="11" bestFit="1" customWidth="1"/>
    <col min="6" max="6" width="5.26171875" bestFit="1" customWidth="1"/>
    <col min="7" max="7" width="8.68359375" bestFit="1" customWidth="1"/>
    <col min="8" max="8" width="10.83984375" bestFit="1" customWidth="1"/>
    <col min="9" max="9" width="10.578125" bestFit="1" customWidth="1"/>
    <col min="10" max="10" width="9.41796875" bestFit="1" customWidth="1"/>
    <col min="11" max="11" width="9" bestFit="1" customWidth="1"/>
    <col min="12" max="12" width="8" bestFit="1" customWidth="1"/>
    <col min="13" max="13" width="5.578125" bestFit="1" customWidth="1"/>
    <col min="14" max="14" width="10.578125" bestFit="1" customWidth="1"/>
    <col min="16" max="16" width="10.578125" bestFit="1" customWidth="1"/>
    <col min="17" max="17" width="11" bestFit="1" customWidth="1"/>
    <col min="18" max="18" width="10.83984375" bestFit="1" customWidth="1"/>
    <col min="19" max="19" width="9.41796875" bestFit="1" customWidth="1"/>
    <col min="20" max="20" width="10.26171875" bestFit="1" customWidth="1"/>
  </cols>
  <sheetData>
    <row r="1" spans="1:20" x14ac:dyDescent="0.55000000000000004">
      <c r="A1" s="29" t="s">
        <v>528</v>
      </c>
    </row>
    <row r="2" spans="1:20" x14ac:dyDescent="0.55000000000000004">
      <c r="A2" s="29"/>
    </row>
    <row r="3" spans="1:20" x14ac:dyDescent="0.55000000000000004">
      <c r="B3" s="52" t="s">
        <v>452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P3" s="52" t="s">
        <v>455</v>
      </c>
      <c r="Q3" s="52"/>
      <c r="R3" s="52"/>
      <c r="S3" s="52"/>
      <c r="T3" s="52"/>
    </row>
    <row r="4" spans="1:20" x14ac:dyDescent="0.55000000000000004">
      <c r="A4" s="19" t="s">
        <v>92</v>
      </c>
      <c r="B4" s="19" t="s">
        <v>12</v>
      </c>
      <c r="C4" s="19" t="s">
        <v>11</v>
      </c>
      <c r="D4" s="19" t="s">
        <v>4</v>
      </c>
      <c r="E4" s="19" t="s">
        <v>2</v>
      </c>
      <c r="F4" s="19" t="s">
        <v>14</v>
      </c>
      <c r="G4" s="19" t="s">
        <v>5</v>
      </c>
      <c r="H4" s="19" t="s">
        <v>10</v>
      </c>
      <c r="I4" s="19" t="s">
        <v>3</v>
      </c>
      <c r="J4" s="19" t="s">
        <v>17</v>
      </c>
      <c r="K4" s="19" t="s">
        <v>13</v>
      </c>
      <c r="L4" s="19" t="s">
        <v>15</v>
      </c>
      <c r="M4" s="19" t="s">
        <v>8</v>
      </c>
      <c r="N4" s="19" t="s">
        <v>1</v>
      </c>
      <c r="P4" s="19" t="s">
        <v>3</v>
      </c>
      <c r="Q4" s="19" t="s">
        <v>2</v>
      </c>
      <c r="R4" s="19" t="s">
        <v>10</v>
      </c>
      <c r="S4" s="19" t="s">
        <v>17</v>
      </c>
      <c r="T4" s="19" t="s">
        <v>529</v>
      </c>
    </row>
    <row r="6" spans="1:20" x14ac:dyDescent="0.55000000000000004">
      <c r="A6" s="4" t="s">
        <v>526</v>
      </c>
      <c r="C6">
        <v>260</v>
      </c>
    </row>
    <row r="8" spans="1:20" x14ac:dyDescent="0.55000000000000004">
      <c r="A8" s="7" t="s">
        <v>51</v>
      </c>
      <c r="B8">
        <v>188</v>
      </c>
    </row>
    <row r="9" spans="1:20" x14ac:dyDescent="0.55000000000000004">
      <c r="A9" s="7" t="s">
        <v>52</v>
      </c>
      <c r="B9">
        <v>186</v>
      </c>
    </row>
    <row r="10" spans="1:20" x14ac:dyDescent="0.55000000000000004">
      <c r="A10" s="7" t="s">
        <v>53</v>
      </c>
      <c r="B10">
        <v>185</v>
      </c>
    </row>
    <row r="11" spans="1:20" x14ac:dyDescent="0.55000000000000004">
      <c r="A11" s="7" t="s">
        <v>54</v>
      </c>
      <c r="B11">
        <v>181</v>
      </c>
    </row>
    <row r="12" spans="1:20" x14ac:dyDescent="0.55000000000000004">
      <c r="A12" s="7" t="s">
        <v>37</v>
      </c>
      <c r="B12">
        <v>179</v>
      </c>
      <c r="P12">
        <v>306</v>
      </c>
      <c r="Q12">
        <v>182</v>
      </c>
    </row>
    <row r="13" spans="1:20" x14ac:dyDescent="0.55000000000000004">
      <c r="A13" s="7" t="s">
        <v>38</v>
      </c>
      <c r="B13">
        <v>171</v>
      </c>
      <c r="N13">
        <v>176</v>
      </c>
      <c r="P13">
        <v>211</v>
      </c>
      <c r="Q13">
        <v>190</v>
      </c>
    </row>
    <row r="14" spans="1:20" x14ac:dyDescent="0.55000000000000004">
      <c r="A14" s="7" t="s">
        <v>39</v>
      </c>
      <c r="B14">
        <v>162</v>
      </c>
      <c r="E14">
        <v>213</v>
      </c>
      <c r="N14">
        <v>150</v>
      </c>
      <c r="P14">
        <v>281</v>
      </c>
      <c r="Q14">
        <v>226</v>
      </c>
    </row>
    <row r="15" spans="1:20" x14ac:dyDescent="0.55000000000000004">
      <c r="A15" s="7" t="s">
        <v>40</v>
      </c>
      <c r="B15">
        <v>155</v>
      </c>
      <c r="E15">
        <v>212</v>
      </c>
      <c r="K15">
        <v>226</v>
      </c>
      <c r="N15">
        <v>165</v>
      </c>
      <c r="P15">
        <v>232</v>
      </c>
      <c r="Q15">
        <v>234</v>
      </c>
    </row>
    <row r="16" spans="1:20" x14ac:dyDescent="0.55000000000000004">
      <c r="A16" s="7" t="s">
        <v>41</v>
      </c>
      <c r="B16">
        <v>146</v>
      </c>
      <c r="C16">
        <v>261</v>
      </c>
      <c r="D16">
        <v>186</v>
      </c>
      <c r="E16">
        <v>208</v>
      </c>
      <c r="F16">
        <v>136</v>
      </c>
      <c r="H16">
        <v>176</v>
      </c>
      <c r="I16">
        <v>155</v>
      </c>
      <c r="K16">
        <v>220</v>
      </c>
      <c r="L16">
        <v>130</v>
      </c>
      <c r="N16">
        <v>169</v>
      </c>
      <c r="P16">
        <v>230</v>
      </c>
      <c r="Q16">
        <v>228</v>
      </c>
      <c r="R16">
        <v>227</v>
      </c>
    </row>
    <row r="17" spans="1:20" x14ac:dyDescent="0.55000000000000004">
      <c r="A17" s="7" t="s">
        <v>42</v>
      </c>
      <c r="B17">
        <v>138</v>
      </c>
      <c r="C17">
        <v>269</v>
      </c>
      <c r="D17">
        <v>183</v>
      </c>
      <c r="E17">
        <v>208</v>
      </c>
      <c r="F17">
        <v>146</v>
      </c>
      <c r="H17">
        <v>188</v>
      </c>
      <c r="I17">
        <v>155</v>
      </c>
      <c r="K17">
        <v>220</v>
      </c>
      <c r="L17">
        <v>130</v>
      </c>
      <c r="N17">
        <v>166</v>
      </c>
      <c r="P17">
        <v>243</v>
      </c>
      <c r="Q17">
        <v>235</v>
      </c>
      <c r="R17">
        <v>239</v>
      </c>
    </row>
    <row r="18" spans="1:20" x14ac:dyDescent="0.55000000000000004">
      <c r="A18" s="7" t="s">
        <v>43</v>
      </c>
      <c r="B18">
        <v>121</v>
      </c>
      <c r="C18">
        <v>261</v>
      </c>
      <c r="D18">
        <v>177</v>
      </c>
      <c r="E18">
        <v>194</v>
      </c>
      <c r="F18">
        <v>140</v>
      </c>
      <c r="H18">
        <v>169</v>
      </c>
      <c r="I18">
        <v>142</v>
      </c>
      <c r="J18">
        <v>126</v>
      </c>
      <c r="K18">
        <v>228</v>
      </c>
      <c r="L18">
        <v>122</v>
      </c>
      <c r="N18">
        <v>154</v>
      </c>
      <c r="P18">
        <v>211</v>
      </c>
      <c r="Q18">
        <v>218</v>
      </c>
      <c r="R18">
        <v>232</v>
      </c>
      <c r="S18">
        <v>214</v>
      </c>
    </row>
    <row r="19" spans="1:20" x14ac:dyDescent="0.55000000000000004">
      <c r="A19" s="7" t="s">
        <v>44</v>
      </c>
      <c r="B19">
        <v>113</v>
      </c>
      <c r="C19">
        <v>248</v>
      </c>
      <c r="D19">
        <v>171</v>
      </c>
      <c r="E19">
        <v>200</v>
      </c>
      <c r="F19">
        <v>136</v>
      </c>
      <c r="G19">
        <v>188</v>
      </c>
      <c r="H19">
        <v>214</v>
      </c>
      <c r="I19">
        <v>147</v>
      </c>
      <c r="J19">
        <v>140</v>
      </c>
      <c r="K19">
        <v>215</v>
      </c>
      <c r="L19">
        <v>121</v>
      </c>
      <c r="N19">
        <v>165</v>
      </c>
      <c r="P19">
        <v>278</v>
      </c>
      <c r="Q19">
        <v>231</v>
      </c>
      <c r="R19">
        <v>289</v>
      </c>
      <c r="S19">
        <v>276</v>
      </c>
    </row>
    <row r="20" spans="1:20" x14ac:dyDescent="0.55000000000000004">
      <c r="A20" s="7" t="s">
        <v>45</v>
      </c>
      <c r="B20">
        <v>100</v>
      </c>
      <c r="C20">
        <v>250</v>
      </c>
      <c r="D20">
        <v>159</v>
      </c>
      <c r="E20">
        <v>174</v>
      </c>
      <c r="F20">
        <v>135</v>
      </c>
      <c r="G20">
        <v>176</v>
      </c>
      <c r="H20">
        <v>185</v>
      </c>
      <c r="I20">
        <v>142</v>
      </c>
      <c r="J20">
        <v>111</v>
      </c>
      <c r="K20">
        <v>178</v>
      </c>
      <c r="L20">
        <v>110</v>
      </c>
      <c r="N20">
        <v>153</v>
      </c>
      <c r="P20">
        <v>191</v>
      </c>
      <c r="Q20">
        <v>216</v>
      </c>
      <c r="R20">
        <v>235</v>
      </c>
      <c r="S20">
        <v>229</v>
      </c>
    </row>
    <row r="21" spans="1:20" x14ac:dyDescent="0.55000000000000004">
      <c r="A21" s="7" t="s">
        <v>46</v>
      </c>
      <c r="B21">
        <v>96</v>
      </c>
      <c r="C21">
        <v>223</v>
      </c>
      <c r="D21">
        <v>150</v>
      </c>
      <c r="E21">
        <v>172</v>
      </c>
      <c r="F21">
        <v>110</v>
      </c>
      <c r="G21">
        <v>167</v>
      </c>
      <c r="H21">
        <v>191</v>
      </c>
      <c r="I21">
        <v>123</v>
      </c>
      <c r="J21">
        <v>112</v>
      </c>
      <c r="K21">
        <v>153</v>
      </c>
      <c r="L21">
        <v>110</v>
      </c>
      <c r="N21">
        <v>138</v>
      </c>
      <c r="P21">
        <v>226</v>
      </c>
      <c r="Q21">
        <v>200</v>
      </c>
      <c r="R21">
        <v>238</v>
      </c>
      <c r="S21">
        <v>239</v>
      </c>
    </row>
    <row r="22" spans="1:20" x14ac:dyDescent="0.55000000000000004">
      <c r="A22" s="7" t="s">
        <v>47</v>
      </c>
      <c r="B22">
        <v>82</v>
      </c>
      <c r="C22">
        <v>212</v>
      </c>
      <c r="D22">
        <v>155</v>
      </c>
      <c r="E22">
        <v>160</v>
      </c>
      <c r="F22">
        <v>76</v>
      </c>
      <c r="G22">
        <v>154</v>
      </c>
      <c r="H22">
        <v>185</v>
      </c>
      <c r="I22">
        <v>125</v>
      </c>
      <c r="J22">
        <v>106</v>
      </c>
      <c r="K22">
        <v>142</v>
      </c>
      <c r="L22">
        <v>101</v>
      </c>
      <c r="N22">
        <v>130</v>
      </c>
      <c r="P22">
        <v>220</v>
      </c>
      <c r="Q22">
        <v>181</v>
      </c>
      <c r="R22">
        <v>234</v>
      </c>
      <c r="S22">
        <v>219</v>
      </c>
    </row>
    <row r="23" spans="1:20" x14ac:dyDescent="0.55000000000000004">
      <c r="A23" s="7" t="s">
        <v>48</v>
      </c>
      <c r="B23">
        <v>89</v>
      </c>
      <c r="C23">
        <v>207</v>
      </c>
      <c r="D23">
        <v>152</v>
      </c>
      <c r="E23">
        <v>142</v>
      </c>
      <c r="F23">
        <v>78</v>
      </c>
      <c r="G23">
        <v>157</v>
      </c>
      <c r="H23">
        <v>164</v>
      </c>
      <c r="I23">
        <v>128</v>
      </c>
      <c r="J23">
        <v>118</v>
      </c>
      <c r="K23">
        <v>129</v>
      </c>
      <c r="L23">
        <v>80</v>
      </c>
      <c r="N23">
        <v>130</v>
      </c>
      <c r="P23">
        <v>233</v>
      </c>
      <c r="Q23">
        <v>164</v>
      </c>
      <c r="R23">
        <v>219</v>
      </c>
      <c r="S23">
        <v>228</v>
      </c>
      <c r="T23">
        <v>248</v>
      </c>
    </row>
    <row r="24" spans="1:20" x14ac:dyDescent="0.55000000000000004">
      <c r="A24" s="7" t="s">
        <v>49</v>
      </c>
      <c r="B24">
        <v>74</v>
      </c>
      <c r="C24">
        <v>170</v>
      </c>
      <c r="D24">
        <v>193</v>
      </c>
      <c r="E24">
        <v>131</v>
      </c>
      <c r="F24">
        <v>61</v>
      </c>
      <c r="G24">
        <v>149</v>
      </c>
      <c r="H24">
        <v>152</v>
      </c>
      <c r="I24">
        <v>127</v>
      </c>
      <c r="J24">
        <v>126</v>
      </c>
      <c r="K24">
        <v>120</v>
      </c>
      <c r="L24">
        <v>81</v>
      </c>
      <c r="M24">
        <v>150</v>
      </c>
      <c r="N24">
        <v>120</v>
      </c>
      <c r="P24">
        <v>251</v>
      </c>
      <c r="Q24">
        <v>150</v>
      </c>
      <c r="R24">
        <v>207</v>
      </c>
      <c r="S24">
        <v>248</v>
      </c>
      <c r="T24">
        <v>285</v>
      </c>
    </row>
    <row r="25" spans="1:20" x14ac:dyDescent="0.55000000000000004">
      <c r="A25" s="7" t="s">
        <v>50</v>
      </c>
      <c r="B25">
        <v>74</v>
      </c>
      <c r="C25">
        <v>146</v>
      </c>
      <c r="D25">
        <v>193</v>
      </c>
      <c r="E25">
        <v>101</v>
      </c>
      <c r="F25">
        <v>52</v>
      </c>
      <c r="G25">
        <v>139</v>
      </c>
      <c r="H25">
        <v>135</v>
      </c>
      <c r="I25">
        <v>124</v>
      </c>
      <c r="J25">
        <v>106</v>
      </c>
      <c r="K25">
        <v>105</v>
      </c>
      <c r="L25">
        <v>70</v>
      </c>
      <c r="M25">
        <v>137</v>
      </c>
      <c r="N25">
        <v>102</v>
      </c>
      <c r="P25">
        <v>220</v>
      </c>
      <c r="Q25">
        <v>111</v>
      </c>
      <c r="R25">
        <v>169</v>
      </c>
      <c r="S25">
        <v>224</v>
      </c>
      <c r="T25">
        <v>236</v>
      </c>
    </row>
    <row r="26" spans="1:20" x14ac:dyDescent="0.55000000000000004">
      <c r="A26" s="7" t="s">
        <v>67</v>
      </c>
      <c r="B26">
        <v>65</v>
      </c>
      <c r="C26">
        <v>119</v>
      </c>
      <c r="D26">
        <v>125</v>
      </c>
      <c r="E26">
        <v>88</v>
      </c>
      <c r="G26">
        <v>120</v>
      </c>
      <c r="H26">
        <v>109</v>
      </c>
      <c r="I26">
        <v>110</v>
      </c>
      <c r="J26">
        <v>74</v>
      </c>
      <c r="K26">
        <v>92</v>
      </c>
      <c r="L26">
        <v>60</v>
      </c>
      <c r="M26">
        <v>137</v>
      </c>
      <c r="N26">
        <v>88</v>
      </c>
      <c r="P26">
        <v>173</v>
      </c>
      <c r="Q26">
        <v>85</v>
      </c>
      <c r="R26">
        <v>147</v>
      </c>
      <c r="S26">
        <v>177</v>
      </c>
      <c r="T26">
        <v>182</v>
      </c>
    </row>
    <row r="27" spans="1:20" x14ac:dyDescent="0.55000000000000004">
      <c r="A27" s="7" t="s">
        <v>68</v>
      </c>
      <c r="B27">
        <v>62</v>
      </c>
      <c r="C27">
        <v>112</v>
      </c>
      <c r="D27">
        <v>106</v>
      </c>
      <c r="E27">
        <v>78</v>
      </c>
      <c r="G27">
        <v>112</v>
      </c>
      <c r="H27">
        <v>107</v>
      </c>
      <c r="I27">
        <v>98</v>
      </c>
      <c r="J27">
        <v>64</v>
      </c>
      <c r="K27">
        <v>78</v>
      </c>
      <c r="L27">
        <v>71</v>
      </c>
      <c r="M27">
        <v>121</v>
      </c>
      <c r="N27">
        <v>76</v>
      </c>
    </row>
    <row r="29" spans="1:20" ht="28.8" x14ac:dyDescent="0.55000000000000004">
      <c r="A29" s="50" t="s">
        <v>530</v>
      </c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>
        <v>141</v>
      </c>
      <c r="Q29" s="51">
        <v>94</v>
      </c>
      <c r="R29" s="51">
        <v>151</v>
      </c>
      <c r="S29" s="51">
        <v>169</v>
      </c>
      <c r="T29" s="51">
        <v>172</v>
      </c>
    </row>
  </sheetData>
  <mergeCells count="2">
    <mergeCell ref="B3:N3"/>
    <mergeCell ref="P3:T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8BA8E-FC2D-4372-84EC-8231C6B6D7DC}">
  <dimension ref="A1:N26"/>
  <sheetViews>
    <sheetView workbookViewId="0"/>
  </sheetViews>
  <sheetFormatPr defaultRowHeight="14.4" x14ac:dyDescent="0.55000000000000004"/>
  <cols>
    <col min="1" max="1" width="9.68359375" bestFit="1" customWidth="1"/>
    <col min="2" max="2" width="10.578125" bestFit="1" customWidth="1"/>
    <col min="3" max="3" width="5.68359375" bestFit="1" customWidth="1"/>
    <col min="4" max="4" width="10.26171875" bestFit="1" customWidth="1"/>
    <col min="5" max="5" width="11" bestFit="1" customWidth="1"/>
    <col min="6" max="6" width="5.26171875" bestFit="1" customWidth="1"/>
    <col min="7" max="7" width="8.68359375" bestFit="1" customWidth="1"/>
    <col min="8" max="8" width="10.83984375" bestFit="1" customWidth="1"/>
    <col min="9" max="9" width="10.578125" bestFit="1" customWidth="1"/>
    <col min="10" max="10" width="9.41796875" bestFit="1" customWidth="1"/>
    <col min="11" max="11" width="9" bestFit="1" customWidth="1"/>
    <col min="12" max="12" width="8" bestFit="1" customWidth="1"/>
    <col min="13" max="13" width="5.578125" bestFit="1" customWidth="1"/>
    <col min="14" max="14" width="10.578125" bestFit="1" customWidth="1"/>
  </cols>
  <sheetData>
    <row r="1" spans="1:14" x14ac:dyDescent="0.55000000000000004">
      <c r="A1" s="29" t="s">
        <v>527</v>
      </c>
    </row>
    <row r="3" spans="1:14" x14ac:dyDescent="0.55000000000000004">
      <c r="A3" s="19" t="s">
        <v>92</v>
      </c>
      <c r="B3" s="19" t="s">
        <v>12</v>
      </c>
      <c r="C3" s="19" t="s">
        <v>11</v>
      </c>
      <c r="D3" s="19" t="s">
        <v>4</v>
      </c>
      <c r="E3" s="19" t="s">
        <v>2</v>
      </c>
      <c r="F3" s="19" t="s">
        <v>14</v>
      </c>
      <c r="G3" s="19" t="s">
        <v>5</v>
      </c>
      <c r="H3" s="19" t="s">
        <v>10</v>
      </c>
      <c r="I3" s="19" t="s">
        <v>3</v>
      </c>
      <c r="J3" s="19" t="s">
        <v>17</v>
      </c>
      <c r="K3" s="19" t="s">
        <v>13</v>
      </c>
      <c r="L3" s="19" t="s">
        <v>15</v>
      </c>
      <c r="M3" s="19" t="s">
        <v>8</v>
      </c>
      <c r="N3" s="19" t="s">
        <v>1</v>
      </c>
    </row>
    <row r="5" spans="1:14" x14ac:dyDescent="0.55000000000000004">
      <c r="A5" s="4" t="s">
        <v>526</v>
      </c>
      <c r="C5">
        <v>640</v>
      </c>
    </row>
    <row r="7" spans="1:14" x14ac:dyDescent="0.55000000000000004">
      <c r="A7" s="7" t="s">
        <v>51</v>
      </c>
      <c r="B7">
        <v>729</v>
      </c>
    </row>
    <row r="8" spans="1:14" x14ac:dyDescent="0.55000000000000004">
      <c r="A8" s="7" t="s">
        <v>52</v>
      </c>
      <c r="B8">
        <v>731</v>
      </c>
    </row>
    <row r="9" spans="1:14" x14ac:dyDescent="0.55000000000000004">
      <c r="A9" s="7" t="s">
        <v>53</v>
      </c>
      <c r="B9">
        <v>734</v>
      </c>
    </row>
    <row r="10" spans="1:14" x14ac:dyDescent="0.55000000000000004">
      <c r="A10" s="7" t="s">
        <v>54</v>
      </c>
      <c r="B10">
        <v>737</v>
      </c>
    </row>
    <row r="11" spans="1:14" x14ac:dyDescent="0.55000000000000004">
      <c r="A11" s="7" t="s">
        <v>37</v>
      </c>
      <c r="B11">
        <v>741</v>
      </c>
    </row>
    <row r="12" spans="1:14" x14ac:dyDescent="0.55000000000000004">
      <c r="A12" s="7" t="s">
        <v>38</v>
      </c>
      <c r="B12">
        <v>752</v>
      </c>
      <c r="N12">
        <v>710</v>
      </c>
    </row>
    <row r="13" spans="1:14" x14ac:dyDescent="0.55000000000000004">
      <c r="A13" s="7" t="s">
        <v>39</v>
      </c>
      <c r="B13">
        <v>766</v>
      </c>
      <c r="E13">
        <v>648</v>
      </c>
      <c r="N13">
        <v>752</v>
      </c>
    </row>
    <row r="14" spans="1:14" x14ac:dyDescent="0.55000000000000004">
      <c r="A14" s="7" t="s">
        <v>40</v>
      </c>
      <c r="B14">
        <v>776</v>
      </c>
      <c r="E14">
        <v>649</v>
      </c>
      <c r="K14">
        <v>660</v>
      </c>
      <c r="N14">
        <v>727</v>
      </c>
    </row>
    <row r="15" spans="1:14" x14ac:dyDescent="0.55000000000000004">
      <c r="A15" s="7" t="s">
        <v>41</v>
      </c>
      <c r="B15">
        <v>789</v>
      </c>
      <c r="C15">
        <v>647</v>
      </c>
      <c r="D15">
        <v>691</v>
      </c>
      <c r="E15">
        <v>656</v>
      </c>
      <c r="F15">
        <v>804</v>
      </c>
      <c r="H15">
        <v>681</v>
      </c>
      <c r="I15">
        <v>652</v>
      </c>
      <c r="K15">
        <v>670</v>
      </c>
      <c r="L15">
        <v>792</v>
      </c>
      <c r="N15">
        <v>721</v>
      </c>
    </row>
    <row r="16" spans="1:14" x14ac:dyDescent="0.55000000000000004">
      <c r="A16" s="7" t="s">
        <v>42</v>
      </c>
      <c r="B16">
        <v>799</v>
      </c>
      <c r="C16">
        <v>643</v>
      </c>
      <c r="D16">
        <v>696</v>
      </c>
      <c r="E16">
        <v>656</v>
      </c>
      <c r="F16">
        <v>791</v>
      </c>
      <c r="H16">
        <v>660</v>
      </c>
      <c r="I16">
        <v>649</v>
      </c>
      <c r="K16">
        <v>670</v>
      </c>
      <c r="L16">
        <v>789</v>
      </c>
      <c r="N16">
        <v>726</v>
      </c>
    </row>
    <row r="17" spans="1:14" x14ac:dyDescent="0.55000000000000004">
      <c r="A17" s="7" t="s">
        <v>43</v>
      </c>
      <c r="B17">
        <v>824</v>
      </c>
      <c r="C17">
        <v>635</v>
      </c>
      <c r="D17">
        <v>705</v>
      </c>
      <c r="E17">
        <v>680</v>
      </c>
      <c r="F17">
        <v>799</v>
      </c>
      <c r="H17">
        <v>695</v>
      </c>
      <c r="I17">
        <v>680</v>
      </c>
      <c r="J17">
        <v>764</v>
      </c>
      <c r="K17">
        <v>640</v>
      </c>
      <c r="L17">
        <v>819</v>
      </c>
      <c r="N17">
        <v>745</v>
      </c>
    </row>
    <row r="18" spans="1:14" x14ac:dyDescent="0.55000000000000004">
      <c r="A18" s="7" t="s">
        <v>44</v>
      </c>
      <c r="B18">
        <v>825</v>
      </c>
      <c r="C18">
        <v>644</v>
      </c>
      <c r="D18">
        <v>715</v>
      </c>
      <c r="E18">
        <v>642</v>
      </c>
      <c r="F18">
        <v>802</v>
      </c>
      <c r="G18">
        <v>675</v>
      </c>
      <c r="H18">
        <v>613</v>
      </c>
      <c r="I18">
        <v>670</v>
      </c>
      <c r="J18">
        <v>737</v>
      </c>
      <c r="K18">
        <v>640</v>
      </c>
      <c r="L18">
        <v>815</v>
      </c>
      <c r="N18">
        <v>728</v>
      </c>
    </row>
    <row r="19" spans="1:14" x14ac:dyDescent="0.55000000000000004">
      <c r="A19" s="7" t="s">
        <v>45</v>
      </c>
      <c r="B19">
        <v>855</v>
      </c>
      <c r="C19">
        <v>637</v>
      </c>
      <c r="D19">
        <v>735</v>
      </c>
      <c r="E19">
        <v>709</v>
      </c>
      <c r="F19">
        <v>810</v>
      </c>
      <c r="G19">
        <v>697</v>
      </c>
      <c r="H19">
        <v>664</v>
      </c>
      <c r="I19">
        <v>733</v>
      </c>
      <c r="J19">
        <v>791</v>
      </c>
      <c r="K19">
        <v>689</v>
      </c>
      <c r="L19">
        <v>826</v>
      </c>
      <c r="N19">
        <v>747</v>
      </c>
    </row>
    <row r="20" spans="1:14" x14ac:dyDescent="0.55000000000000004">
      <c r="A20" s="7" t="s">
        <v>46</v>
      </c>
      <c r="B20">
        <v>861</v>
      </c>
      <c r="C20">
        <v>687</v>
      </c>
      <c r="D20">
        <v>752</v>
      </c>
      <c r="E20">
        <v>722</v>
      </c>
      <c r="F20">
        <v>847</v>
      </c>
      <c r="G20">
        <v>713</v>
      </c>
      <c r="H20">
        <v>655</v>
      </c>
      <c r="I20">
        <v>710</v>
      </c>
      <c r="J20">
        <v>789</v>
      </c>
      <c r="K20">
        <v>719</v>
      </c>
      <c r="L20">
        <v>829</v>
      </c>
      <c r="N20">
        <v>772</v>
      </c>
    </row>
    <row r="21" spans="1:14" x14ac:dyDescent="0.55000000000000004">
      <c r="A21" s="7" t="s">
        <v>47</v>
      </c>
      <c r="B21">
        <v>879</v>
      </c>
      <c r="C21">
        <v>702</v>
      </c>
      <c r="D21">
        <v>792</v>
      </c>
      <c r="E21">
        <v>742</v>
      </c>
      <c r="F21">
        <v>883</v>
      </c>
      <c r="G21">
        <v>738</v>
      </c>
      <c r="H21">
        <v>680</v>
      </c>
      <c r="I21">
        <v>685</v>
      </c>
      <c r="J21">
        <v>805</v>
      </c>
      <c r="K21">
        <v>726</v>
      </c>
      <c r="L21">
        <v>855</v>
      </c>
      <c r="N21">
        <v>783</v>
      </c>
    </row>
    <row r="22" spans="1:14" x14ac:dyDescent="0.55000000000000004">
      <c r="A22" s="7" t="s">
        <v>48</v>
      </c>
      <c r="B22">
        <v>880</v>
      </c>
      <c r="C22">
        <v>714</v>
      </c>
      <c r="D22">
        <v>796</v>
      </c>
      <c r="E22">
        <v>772</v>
      </c>
      <c r="F22">
        <v>894</v>
      </c>
      <c r="G22">
        <v>732</v>
      </c>
      <c r="H22">
        <v>711</v>
      </c>
      <c r="I22">
        <v>685</v>
      </c>
      <c r="J22">
        <v>781</v>
      </c>
      <c r="K22">
        <v>743</v>
      </c>
      <c r="L22">
        <v>887</v>
      </c>
      <c r="N22">
        <v>793</v>
      </c>
    </row>
    <row r="23" spans="1:14" x14ac:dyDescent="0.55000000000000004">
      <c r="A23" s="7" t="s">
        <v>49</v>
      </c>
      <c r="B23">
        <v>911</v>
      </c>
      <c r="C23">
        <v>762</v>
      </c>
      <c r="D23">
        <v>761</v>
      </c>
      <c r="E23">
        <v>791</v>
      </c>
      <c r="F23">
        <v>920</v>
      </c>
      <c r="G23">
        <v>739</v>
      </c>
      <c r="H23">
        <v>699</v>
      </c>
      <c r="I23">
        <v>707</v>
      </c>
      <c r="J23">
        <v>751</v>
      </c>
      <c r="K23">
        <v>764</v>
      </c>
      <c r="L23">
        <v>889</v>
      </c>
      <c r="M23">
        <v>714</v>
      </c>
      <c r="N23">
        <v>803</v>
      </c>
    </row>
    <row r="24" spans="1:14" x14ac:dyDescent="0.55000000000000004">
      <c r="A24" s="7" t="s">
        <v>50</v>
      </c>
      <c r="B24">
        <v>911</v>
      </c>
      <c r="C24">
        <v>804</v>
      </c>
      <c r="D24">
        <v>761</v>
      </c>
      <c r="E24">
        <v>846</v>
      </c>
      <c r="F24">
        <v>933</v>
      </c>
      <c r="G24">
        <v>775</v>
      </c>
      <c r="H24">
        <v>768</v>
      </c>
      <c r="I24">
        <v>742</v>
      </c>
      <c r="J24">
        <v>808</v>
      </c>
      <c r="K24">
        <v>805</v>
      </c>
      <c r="L24">
        <v>898</v>
      </c>
      <c r="M24">
        <v>752</v>
      </c>
      <c r="N24">
        <v>841</v>
      </c>
    </row>
    <row r="25" spans="1:14" x14ac:dyDescent="0.55000000000000004">
      <c r="A25" s="7" t="s">
        <v>67</v>
      </c>
      <c r="B25">
        <v>918</v>
      </c>
      <c r="C25">
        <v>850</v>
      </c>
      <c r="D25">
        <v>792</v>
      </c>
      <c r="E25">
        <v>874</v>
      </c>
      <c r="G25">
        <v>796</v>
      </c>
      <c r="H25">
        <v>790</v>
      </c>
      <c r="I25">
        <v>763</v>
      </c>
      <c r="J25">
        <v>854</v>
      </c>
      <c r="K25">
        <v>835</v>
      </c>
      <c r="L25">
        <v>916</v>
      </c>
      <c r="M25">
        <v>763</v>
      </c>
      <c r="N25">
        <v>872</v>
      </c>
    </row>
    <row r="26" spans="1:14" x14ac:dyDescent="0.55000000000000004">
      <c r="A26" s="7" t="s">
        <v>68</v>
      </c>
      <c r="B26">
        <v>929</v>
      </c>
      <c r="C26">
        <v>860</v>
      </c>
      <c r="D26">
        <v>823</v>
      </c>
      <c r="E26">
        <v>895</v>
      </c>
      <c r="G26">
        <v>809</v>
      </c>
      <c r="H26">
        <v>815</v>
      </c>
      <c r="I26">
        <v>789</v>
      </c>
      <c r="J26">
        <v>883</v>
      </c>
      <c r="K26">
        <v>871</v>
      </c>
      <c r="L26">
        <v>908</v>
      </c>
      <c r="M26">
        <v>795</v>
      </c>
      <c r="N26">
        <v>886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D1F7B-EDF4-491F-8ED6-B288B598AB3A}">
  <dimension ref="A1:O185"/>
  <sheetViews>
    <sheetView topLeftCell="A4" workbookViewId="0">
      <selection activeCell="J118" sqref="J118"/>
    </sheetView>
  </sheetViews>
  <sheetFormatPr defaultRowHeight="14.4" x14ac:dyDescent="0.55000000000000004"/>
  <cols>
    <col min="3" max="3" width="29.41796875" customWidth="1"/>
  </cols>
  <sheetData>
    <row r="1" spans="1:4" ht="20.399999999999999" x14ac:dyDescent="0.75">
      <c r="A1" s="28" t="s">
        <v>397</v>
      </c>
    </row>
    <row r="3" spans="1:4" x14ac:dyDescent="0.55000000000000004">
      <c r="B3" s="3" t="s">
        <v>117</v>
      </c>
    </row>
    <row r="4" spans="1:4" x14ac:dyDescent="0.55000000000000004">
      <c r="B4" s="3" t="s">
        <v>118</v>
      </c>
    </row>
    <row r="5" spans="1:4" x14ac:dyDescent="0.55000000000000004">
      <c r="B5" s="3" t="s">
        <v>119</v>
      </c>
    </row>
    <row r="7" spans="1:4" x14ac:dyDescent="0.55000000000000004">
      <c r="A7" t="s">
        <v>152</v>
      </c>
      <c r="B7" t="s">
        <v>398</v>
      </c>
      <c r="C7" t="s">
        <v>399</v>
      </c>
      <c r="D7" t="s">
        <v>400</v>
      </c>
    </row>
    <row r="8" spans="1:4" x14ac:dyDescent="0.55000000000000004">
      <c r="A8" t="s">
        <v>401</v>
      </c>
      <c r="B8" t="s">
        <v>402</v>
      </c>
      <c r="C8" t="s">
        <v>403</v>
      </c>
      <c r="D8" t="s">
        <v>404</v>
      </c>
    </row>
    <row r="9" spans="1:4" x14ac:dyDescent="0.55000000000000004">
      <c r="A9" t="s">
        <v>84</v>
      </c>
      <c r="B9" t="s">
        <v>405</v>
      </c>
      <c r="C9" t="s">
        <v>406</v>
      </c>
      <c r="D9" t="s">
        <v>407</v>
      </c>
    </row>
    <row r="10" spans="1:4" x14ac:dyDescent="0.55000000000000004">
      <c r="A10" t="s">
        <v>85</v>
      </c>
      <c r="B10" t="s">
        <v>408</v>
      </c>
      <c r="C10" t="s">
        <v>409</v>
      </c>
      <c r="D10" t="s">
        <v>410</v>
      </c>
    </row>
    <row r="11" spans="1:4" x14ac:dyDescent="0.55000000000000004">
      <c r="A11" t="s">
        <v>88</v>
      </c>
      <c r="B11" t="s">
        <v>411</v>
      </c>
      <c r="C11" t="s">
        <v>412</v>
      </c>
      <c r="D11" t="s">
        <v>413</v>
      </c>
    </row>
    <row r="12" spans="1:4" x14ac:dyDescent="0.55000000000000004">
      <c r="A12" t="s">
        <v>414</v>
      </c>
      <c r="B12" t="s">
        <v>415</v>
      </c>
      <c r="C12" t="s">
        <v>416</v>
      </c>
      <c r="D12" t="s">
        <v>417</v>
      </c>
    </row>
    <row r="13" spans="1:4" x14ac:dyDescent="0.55000000000000004">
      <c r="A13" t="s">
        <v>418</v>
      </c>
      <c r="B13" t="s">
        <v>419</v>
      </c>
      <c r="C13" t="s">
        <v>420</v>
      </c>
      <c r="D13" t="s">
        <v>421</v>
      </c>
    </row>
    <row r="14" spans="1:4" x14ac:dyDescent="0.55000000000000004">
      <c r="A14" t="s">
        <v>422</v>
      </c>
      <c r="B14" t="s">
        <v>423</v>
      </c>
      <c r="C14" t="s">
        <v>424</v>
      </c>
      <c r="D14" t="s">
        <v>425</v>
      </c>
    </row>
    <row r="15" spans="1:4" x14ac:dyDescent="0.55000000000000004">
      <c r="A15" t="s">
        <v>426</v>
      </c>
      <c r="B15" t="s">
        <v>427</v>
      </c>
      <c r="C15" t="s">
        <v>428</v>
      </c>
      <c r="D15" t="s">
        <v>429</v>
      </c>
    </row>
    <row r="17" spans="1:13" x14ac:dyDescent="0.55000000000000004">
      <c r="A17" t="s">
        <v>430</v>
      </c>
    </row>
    <row r="19" spans="1:13" x14ac:dyDescent="0.55000000000000004">
      <c r="A19" s="29" t="s">
        <v>2</v>
      </c>
    </row>
    <row r="21" spans="1:13" x14ac:dyDescent="0.55000000000000004">
      <c r="A21" s="13" t="s">
        <v>73</v>
      </c>
      <c r="B21" s="30" t="s">
        <v>152</v>
      </c>
      <c r="C21" s="13" t="s">
        <v>401</v>
      </c>
      <c r="D21" s="7" t="s">
        <v>84</v>
      </c>
      <c r="E21" s="7" t="s">
        <v>85</v>
      </c>
      <c r="F21" s="7" t="s">
        <v>88</v>
      </c>
      <c r="G21" s="7" t="s">
        <v>414</v>
      </c>
      <c r="H21" s="7" t="s">
        <v>418</v>
      </c>
      <c r="I21" s="7" t="s">
        <v>422</v>
      </c>
      <c r="J21" s="13" t="s">
        <v>426</v>
      </c>
      <c r="L21" s="13"/>
      <c r="M21" s="4"/>
    </row>
    <row r="22" spans="1:13" x14ac:dyDescent="0.55000000000000004">
      <c r="A22" s="1">
        <v>1752</v>
      </c>
      <c r="B22" s="21">
        <v>25.3</v>
      </c>
      <c r="C22" s="3">
        <v>0</v>
      </c>
      <c r="D22" s="26">
        <v>37.9</v>
      </c>
      <c r="E22" s="26">
        <v>33</v>
      </c>
      <c r="F22" s="26">
        <v>4.9000000000000004</v>
      </c>
      <c r="G22" s="26">
        <v>30.1</v>
      </c>
      <c r="H22" s="26">
        <v>2.4700000000000002</v>
      </c>
      <c r="I22" s="26">
        <v>1.0900000000000001</v>
      </c>
      <c r="J22" s="1">
        <v>323</v>
      </c>
      <c r="L22" s="27"/>
      <c r="M22" s="21"/>
    </row>
    <row r="23" spans="1:13" x14ac:dyDescent="0.55000000000000004">
      <c r="A23" s="1">
        <v>1757</v>
      </c>
      <c r="B23" s="21">
        <v>25.93</v>
      </c>
      <c r="C23" s="3">
        <v>0</v>
      </c>
      <c r="D23" s="26">
        <v>37.9</v>
      </c>
      <c r="E23" s="26">
        <v>33</v>
      </c>
      <c r="F23" s="26">
        <v>4.9000000000000004</v>
      </c>
      <c r="G23" s="26">
        <v>30.2</v>
      </c>
      <c r="H23" s="26">
        <v>2.4700000000000002</v>
      </c>
      <c r="I23" s="26">
        <v>1.1000000000000001</v>
      </c>
      <c r="J23" s="1">
        <v>322</v>
      </c>
      <c r="L23" s="27"/>
      <c r="M23" s="21"/>
    </row>
    <row r="24" spans="1:13" x14ac:dyDescent="0.55000000000000004">
      <c r="A24" s="1">
        <v>1762</v>
      </c>
      <c r="B24" s="21">
        <v>26.58</v>
      </c>
      <c r="C24" s="3">
        <v>0</v>
      </c>
      <c r="D24" s="26">
        <v>37.9</v>
      </c>
      <c r="E24" s="26">
        <v>32.9</v>
      </c>
      <c r="F24" s="26">
        <v>5</v>
      </c>
      <c r="G24" s="26">
        <v>30.4</v>
      </c>
      <c r="H24" s="26">
        <v>2.46</v>
      </c>
      <c r="I24" s="26">
        <v>1.1000000000000001</v>
      </c>
      <c r="J24" s="1">
        <v>321</v>
      </c>
      <c r="L24" s="27"/>
      <c r="M24" s="21"/>
    </row>
    <row r="25" spans="1:13" x14ac:dyDescent="0.55000000000000004">
      <c r="A25" s="1">
        <v>1767</v>
      </c>
      <c r="B25" s="21">
        <v>27.26</v>
      </c>
      <c r="C25" s="3">
        <v>0</v>
      </c>
      <c r="D25" s="26">
        <v>37.9</v>
      </c>
      <c r="E25" s="26">
        <v>32.9</v>
      </c>
      <c r="F25" s="26">
        <v>5</v>
      </c>
      <c r="G25" s="26">
        <v>30.4</v>
      </c>
      <c r="H25" s="26">
        <v>2.46</v>
      </c>
      <c r="I25" s="26">
        <v>1.1000000000000001</v>
      </c>
      <c r="J25" s="1">
        <v>320</v>
      </c>
      <c r="L25" s="27"/>
      <c r="M25" s="21"/>
    </row>
    <row r="26" spans="1:13" x14ac:dyDescent="0.55000000000000004">
      <c r="A26" s="1">
        <v>1772</v>
      </c>
      <c r="B26" s="21">
        <v>28.41</v>
      </c>
      <c r="C26" s="3">
        <v>0</v>
      </c>
      <c r="D26" s="26">
        <v>38.6</v>
      </c>
      <c r="E26" s="26">
        <v>27.2</v>
      </c>
      <c r="F26" s="26">
        <v>11.4</v>
      </c>
      <c r="G26" s="26">
        <v>36.799999999999997</v>
      </c>
      <c r="H26" s="26">
        <v>2.54</v>
      </c>
      <c r="I26" s="26">
        <v>1.37</v>
      </c>
      <c r="J26" s="1">
        <v>260</v>
      </c>
      <c r="L26" s="27"/>
      <c r="M26" s="21"/>
    </row>
    <row r="27" spans="1:13" x14ac:dyDescent="0.55000000000000004">
      <c r="A27" s="1">
        <v>1777</v>
      </c>
      <c r="B27" s="21">
        <v>30.99</v>
      </c>
      <c r="C27" s="3">
        <v>0</v>
      </c>
      <c r="D27" s="26">
        <v>46.7</v>
      </c>
      <c r="E27" s="26">
        <v>23.4</v>
      </c>
      <c r="F27" s="26">
        <v>23.4</v>
      </c>
      <c r="G27" s="26">
        <v>43.7</v>
      </c>
      <c r="H27" s="26">
        <v>3.22</v>
      </c>
      <c r="I27" s="26">
        <v>2.04</v>
      </c>
      <c r="J27" s="1">
        <v>205</v>
      </c>
      <c r="L27" s="27"/>
      <c r="M27" s="21"/>
    </row>
    <row r="28" spans="1:13" x14ac:dyDescent="0.55000000000000004">
      <c r="A28" s="1">
        <v>1782</v>
      </c>
      <c r="B28" s="21">
        <v>32.69</v>
      </c>
      <c r="C28" s="3">
        <v>0.1</v>
      </c>
      <c r="D28" s="26">
        <v>45.6</v>
      </c>
      <c r="E28" s="26">
        <v>47.7</v>
      </c>
      <c r="F28" s="26">
        <v>-2.1</v>
      </c>
      <c r="G28" s="26">
        <v>21.4</v>
      </c>
      <c r="H28" s="26">
        <v>3.24</v>
      </c>
      <c r="I28" s="26">
        <v>1.02</v>
      </c>
      <c r="J28" s="1">
        <v>427</v>
      </c>
      <c r="L28" s="27"/>
      <c r="M28" s="21"/>
    </row>
    <row r="29" spans="1:13" x14ac:dyDescent="0.55000000000000004">
      <c r="A29" s="1">
        <v>1787</v>
      </c>
      <c r="B29" s="21">
        <v>34.86</v>
      </c>
      <c r="C29" s="3">
        <v>0.1</v>
      </c>
      <c r="D29" s="26">
        <v>52</v>
      </c>
      <c r="E29" s="26">
        <v>24.2</v>
      </c>
      <c r="F29" s="26">
        <v>27.7</v>
      </c>
      <c r="G29" s="26">
        <v>43</v>
      </c>
      <c r="H29" s="26">
        <v>3.79</v>
      </c>
      <c r="I29" s="26">
        <v>2.36</v>
      </c>
      <c r="J29" s="1">
        <v>210</v>
      </c>
      <c r="L29" s="27"/>
      <c r="M29" s="21"/>
    </row>
    <row r="30" spans="1:13" x14ac:dyDescent="0.55000000000000004">
      <c r="A30" s="1">
        <v>1792</v>
      </c>
      <c r="B30" s="21">
        <v>39.979999999999997</v>
      </c>
      <c r="C30" s="3">
        <v>0.1</v>
      </c>
      <c r="D30" s="26">
        <v>50.6</v>
      </c>
      <c r="E30" s="26">
        <v>23.7</v>
      </c>
      <c r="F30" s="26">
        <v>26.9</v>
      </c>
      <c r="G30" s="26">
        <v>43.5</v>
      </c>
      <c r="H30" s="26">
        <v>3.85</v>
      </c>
      <c r="I30" s="26">
        <v>2.42</v>
      </c>
      <c r="J30" s="1">
        <v>207</v>
      </c>
      <c r="L30" s="27"/>
      <c r="M30" s="21"/>
    </row>
    <row r="31" spans="1:13" x14ac:dyDescent="0.55000000000000004">
      <c r="A31" s="1">
        <v>1797</v>
      </c>
      <c r="B31" s="21">
        <v>45.55</v>
      </c>
      <c r="C31" s="3">
        <v>0.1</v>
      </c>
      <c r="D31" s="26">
        <v>48.9</v>
      </c>
      <c r="E31" s="26">
        <v>23.9</v>
      </c>
      <c r="F31" s="26">
        <v>25.1</v>
      </c>
      <c r="G31" s="26">
        <v>42.4</v>
      </c>
      <c r="H31" s="26">
        <v>3.79</v>
      </c>
      <c r="I31" s="26">
        <v>2.3199999999999998</v>
      </c>
      <c r="J31" s="1">
        <v>215</v>
      </c>
      <c r="L31" s="27"/>
      <c r="M31" s="21"/>
    </row>
    <row r="32" spans="1:13" x14ac:dyDescent="0.55000000000000004">
      <c r="A32" s="1">
        <v>1802</v>
      </c>
      <c r="B32" s="21">
        <v>50.47</v>
      </c>
      <c r="C32" s="3">
        <v>0.1</v>
      </c>
      <c r="D32" s="26">
        <v>49.1</v>
      </c>
      <c r="E32" s="26">
        <v>33.299999999999997</v>
      </c>
      <c r="F32" s="26">
        <v>15.8</v>
      </c>
      <c r="G32" s="26">
        <v>31.9</v>
      </c>
      <c r="H32" s="26">
        <v>3.73</v>
      </c>
      <c r="I32" s="26">
        <v>1.75</v>
      </c>
      <c r="J32" s="1">
        <v>305</v>
      </c>
      <c r="L32" s="27"/>
      <c r="M32" s="21"/>
    </row>
    <row r="33" spans="1:13" x14ac:dyDescent="0.55000000000000004">
      <c r="A33" s="1">
        <v>1807</v>
      </c>
      <c r="B33" s="21">
        <v>53.97</v>
      </c>
      <c r="C33" s="3">
        <v>0.1</v>
      </c>
      <c r="D33" s="26">
        <v>44</v>
      </c>
      <c r="E33" s="26">
        <v>33.1</v>
      </c>
      <c r="F33" s="26">
        <v>10.9</v>
      </c>
      <c r="G33" s="26">
        <v>30.2</v>
      </c>
      <c r="H33" s="26">
        <v>3.1</v>
      </c>
      <c r="I33" s="26">
        <v>1.38</v>
      </c>
      <c r="J33" s="1">
        <v>323</v>
      </c>
      <c r="L33" s="27"/>
      <c r="M33" s="21"/>
    </row>
    <row r="34" spans="1:13" x14ac:dyDescent="0.55000000000000004">
      <c r="A34" s="1">
        <v>1812</v>
      </c>
      <c r="B34" s="21">
        <v>58.57</v>
      </c>
      <c r="C34" s="3">
        <v>0.1</v>
      </c>
      <c r="D34" s="26">
        <v>47.2</v>
      </c>
      <c r="E34" s="26">
        <v>25.7</v>
      </c>
      <c r="F34" s="26">
        <v>21.6</v>
      </c>
      <c r="G34" s="26">
        <v>38.299999999999997</v>
      </c>
      <c r="H34" s="26">
        <v>3.05</v>
      </c>
      <c r="I34" s="26">
        <v>1.71</v>
      </c>
      <c r="J34" s="1">
        <v>247</v>
      </c>
      <c r="L34" s="27"/>
      <c r="M34" s="21"/>
    </row>
    <row r="35" spans="1:13" x14ac:dyDescent="0.55000000000000004">
      <c r="A35" s="1">
        <v>1817</v>
      </c>
      <c r="B35" s="21">
        <v>65.55</v>
      </c>
      <c r="C35" s="3">
        <v>0.1</v>
      </c>
      <c r="D35" s="26">
        <v>47.6</v>
      </c>
      <c r="E35" s="26">
        <v>24.4</v>
      </c>
      <c r="F35" s="26">
        <v>23.3</v>
      </c>
      <c r="G35" s="26">
        <v>40.1</v>
      </c>
      <c r="H35" s="26">
        <v>2.96</v>
      </c>
      <c r="I35" s="26">
        <v>1.73</v>
      </c>
      <c r="J35" s="1">
        <v>233</v>
      </c>
      <c r="L35" s="27"/>
      <c r="M35" s="21"/>
    </row>
    <row r="36" spans="1:13" x14ac:dyDescent="0.55000000000000004">
      <c r="A36" s="1">
        <v>1822</v>
      </c>
      <c r="B36" s="21">
        <v>72.52</v>
      </c>
      <c r="C36" s="3">
        <v>0.1</v>
      </c>
      <c r="D36" s="26">
        <v>45.7</v>
      </c>
      <c r="E36" s="26">
        <v>28.8</v>
      </c>
      <c r="F36" s="26">
        <v>16.899999999999999</v>
      </c>
      <c r="G36" s="26">
        <v>34.6</v>
      </c>
      <c r="H36" s="26">
        <v>2.86</v>
      </c>
      <c r="I36" s="26">
        <v>1.45</v>
      </c>
      <c r="J36" s="1">
        <v>280</v>
      </c>
      <c r="L36" s="27"/>
      <c r="M36" s="21"/>
    </row>
    <row r="37" spans="1:13" x14ac:dyDescent="0.55000000000000004">
      <c r="A37" s="1">
        <v>1827</v>
      </c>
      <c r="B37" s="21">
        <v>79.150000000000006</v>
      </c>
      <c r="C37" s="3">
        <v>0.1</v>
      </c>
      <c r="D37" s="26">
        <v>42.4</v>
      </c>
      <c r="E37" s="26">
        <v>24.5</v>
      </c>
      <c r="F37" s="26">
        <v>17.899999999999999</v>
      </c>
      <c r="G37" s="26">
        <v>38.1</v>
      </c>
      <c r="H37" s="26">
        <v>2.72</v>
      </c>
      <c r="I37" s="26">
        <v>1.51</v>
      </c>
      <c r="J37" s="1">
        <v>249</v>
      </c>
      <c r="L37" s="27"/>
      <c r="M37" s="21"/>
    </row>
    <row r="38" spans="1:13" x14ac:dyDescent="0.55000000000000004">
      <c r="A38" s="1">
        <v>1832</v>
      </c>
      <c r="B38" s="21">
        <v>86.34</v>
      </c>
      <c r="C38" s="3">
        <v>0.2</v>
      </c>
      <c r="D38" s="26">
        <v>42.4</v>
      </c>
      <c r="E38" s="26">
        <v>25.8</v>
      </c>
      <c r="F38" s="26">
        <v>16.600000000000001</v>
      </c>
      <c r="G38" s="26">
        <v>36.5</v>
      </c>
      <c r="H38" s="26">
        <v>2.77</v>
      </c>
      <c r="I38" s="26">
        <v>1.48</v>
      </c>
      <c r="J38" s="1">
        <v>263</v>
      </c>
      <c r="L38" s="27"/>
      <c r="M38" s="21"/>
    </row>
    <row r="39" spans="1:13" x14ac:dyDescent="0.55000000000000004">
      <c r="A39" s="1">
        <v>1837</v>
      </c>
      <c r="B39" s="21">
        <v>94.72</v>
      </c>
      <c r="C39" s="3">
        <v>0.2</v>
      </c>
      <c r="D39" s="26">
        <v>40.6</v>
      </c>
      <c r="E39" s="26">
        <v>20.399999999999999</v>
      </c>
      <c r="F39" s="26">
        <v>20.2</v>
      </c>
      <c r="G39" s="26">
        <v>43</v>
      </c>
      <c r="H39" s="26">
        <v>2.65</v>
      </c>
      <c r="I39" s="26">
        <v>1.65</v>
      </c>
      <c r="J39" s="1">
        <v>211</v>
      </c>
      <c r="L39" s="27"/>
      <c r="M39" s="21"/>
    </row>
    <row r="40" spans="1:13" x14ac:dyDescent="0.55000000000000004">
      <c r="A40" s="1">
        <v>1842</v>
      </c>
      <c r="B40" s="21">
        <v>104.89</v>
      </c>
      <c r="C40" s="3">
        <v>0.2</v>
      </c>
      <c r="D40" s="26">
        <v>40.5</v>
      </c>
      <c r="E40" s="26">
        <v>20.2</v>
      </c>
      <c r="F40" s="26">
        <v>20.3</v>
      </c>
      <c r="G40" s="26">
        <v>43.5</v>
      </c>
      <c r="H40" s="26">
        <v>2.63</v>
      </c>
      <c r="I40" s="26">
        <v>1.65</v>
      </c>
      <c r="J40" s="1">
        <v>207</v>
      </c>
      <c r="L40" s="27"/>
      <c r="M40" s="21"/>
    </row>
    <row r="41" spans="1:13" x14ac:dyDescent="0.55000000000000004">
      <c r="A41" s="1">
        <v>1847</v>
      </c>
      <c r="B41" s="21">
        <v>116.61</v>
      </c>
      <c r="C41" s="3">
        <v>0.2</v>
      </c>
      <c r="D41" s="26">
        <v>40.200000000000003</v>
      </c>
      <c r="E41" s="26">
        <v>18.5</v>
      </c>
      <c r="F41" s="26">
        <v>21.8</v>
      </c>
      <c r="G41" s="26">
        <v>46.1</v>
      </c>
      <c r="H41" s="26">
        <v>2.65</v>
      </c>
      <c r="I41" s="26">
        <v>1.76</v>
      </c>
      <c r="J41" s="1">
        <v>188</v>
      </c>
      <c r="L41" s="27"/>
      <c r="M41" s="21"/>
    </row>
    <row r="42" spans="1:13" x14ac:dyDescent="0.55000000000000004">
      <c r="A42" s="1">
        <v>1852</v>
      </c>
      <c r="B42" s="21">
        <v>127.63</v>
      </c>
      <c r="C42" s="3">
        <v>0.2</v>
      </c>
      <c r="D42" s="26">
        <v>40.9</v>
      </c>
      <c r="E42" s="26">
        <v>26.9</v>
      </c>
      <c r="F42" s="26">
        <v>14</v>
      </c>
      <c r="G42" s="26">
        <v>35.700000000000003</v>
      </c>
      <c r="H42" s="26">
        <v>2.72</v>
      </c>
      <c r="I42" s="26">
        <v>1.42</v>
      </c>
      <c r="J42" s="1">
        <v>270</v>
      </c>
      <c r="L42" s="27"/>
      <c r="M42" s="21"/>
    </row>
    <row r="43" spans="1:13" x14ac:dyDescent="0.55000000000000004">
      <c r="A43" s="1">
        <v>1857</v>
      </c>
      <c r="B43" s="21">
        <v>133.84</v>
      </c>
      <c r="C43" s="3">
        <v>0.2</v>
      </c>
      <c r="D43" s="26">
        <v>41.6</v>
      </c>
      <c r="E43" s="26">
        <v>37</v>
      </c>
      <c r="F43" s="26">
        <v>4.5999999999999996</v>
      </c>
      <c r="G43" s="26">
        <v>26.1</v>
      </c>
      <c r="H43" s="26">
        <v>2.72</v>
      </c>
      <c r="I43" s="26">
        <v>1.04</v>
      </c>
      <c r="J43" s="1">
        <v>368</v>
      </c>
      <c r="L43" s="27"/>
      <c r="M43" s="21"/>
    </row>
    <row r="44" spans="1:13" x14ac:dyDescent="0.55000000000000004">
      <c r="A44" s="1">
        <v>1862</v>
      </c>
      <c r="B44" s="21">
        <v>141.58000000000001</v>
      </c>
      <c r="C44" s="3">
        <v>0.2</v>
      </c>
      <c r="D44" s="26">
        <v>44.4</v>
      </c>
      <c r="E44" s="26">
        <v>26.9</v>
      </c>
      <c r="F44" s="26">
        <v>17.5</v>
      </c>
      <c r="G44" s="26">
        <v>36.700000000000003</v>
      </c>
      <c r="H44" s="26">
        <v>2.83</v>
      </c>
      <c r="I44" s="26">
        <v>1.52</v>
      </c>
      <c r="J44" s="1">
        <v>261</v>
      </c>
      <c r="L44" s="27"/>
      <c r="M44" s="21"/>
    </row>
    <row r="45" spans="1:13" x14ac:dyDescent="0.55000000000000004">
      <c r="A45" s="1">
        <v>1867</v>
      </c>
      <c r="B45" s="21">
        <v>154.83000000000001</v>
      </c>
      <c r="C45" s="3">
        <v>0.2</v>
      </c>
      <c r="D45" s="26">
        <v>46</v>
      </c>
      <c r="E45" s="26">
        <v>28.1</v>
      </c>
      <c r="F45" s="26">
        <v>17.899999999999999</v>
      </c>
      <c r="G45" s="26">
        <v>36.4</v>
      </c>
      <c r="H45" s="26">
        <v>2.95</v>
      </c>
      <c r="I45" s="26">
        <v>1.57</v>
      </c>
      <c r="J45" s="1">
        <v>264</v>
      </c>
      <c r="L45" s="27"/>
      <c r="M45" s="21"/>
    </row>
    <row r="46" spans="1:13" x14ac:dyDescent="0.55000000000000004">
      <c r="A46" s="1">
        <v>1872</v>
      </c>
      <c r="B46" s="21">
        <v>170.14</v>
      </c>
      <c r="C46" s="3">
        <v>0.2</v>
      </c>
      <c r="D46" s="26">
        <v>46.3</v>
      </c>
      <c r="E46" s="26">
        <v>26.9</v>
      </c>
      <c r="F46" s="26">
        <v>19.399999999999999</v>
      </c>
      <c r="G46" s="26">
        <v>37.700000000000003</v>
      </c>
      <c r="H46" s="26">
        <v>3.07</v>
      </c>
      <c r="I46" s="26">
        <v>1.69</v>
      </c>
      <c r="J46" s="1">
        <v>253</v>
      </c>
      <c r="L46" s="27"/>
      <c r="M46" s="21"/>
    </row>
    <row r="47" spans="1:13" x14ac:dyDescent="0.55000000000000004">
      <c r="A47" s="1">
        <v>1877</v>
      </c>
      <c r="B47" s="21">
        <v>188.08</v>
      </c>
      <c r="C47" s="3">
        <v>0.3</v>
      </c>
      <c r="D47" s="26">
        <v>45.1</v>
      </c>
      <c r="E47" s="26">
        <v>24.9</v>
      </c>
      <c r="F47" s="26">
        <v>20.3</v>
      </c>
      <c r="G47" s="26">
        <v>39.6</v>
      </c>
      <c r="H47" s="26">
        <v>3.15</v>
      </c>
      <c r="I47" s="26">
        <v>1.82</v>
      </c>
      <c r="J47" s="1">
        <v>237</v>
      </c>
      <c r="L47" s="27"/>
      <c r="M47" s="21"/>
    </row>
    <row r="48" spans="1:13" x14ac:dyDescent="0.55000000000000004">
      <c r="A48" s="1">
        <v>1882</v>
      </c>
      <c r="B48" s="21">
        <v>207.72</v>
      </c>
      <c r="C48" s="3">
        <v>0.3</v>
      </c>
      <c r="D48" s="26">
        <v>41.6</v>
      </c>
      <c r="E48" s="26">
        <v>22.6</v>
      </c>
      <c r="F48" s="26">
        <v>19</v>
      </c>
      <c r="G48" s="26">
        <v>41.4</v>
      </c>
      <c r="H48" s="26">
        <v>2.99</v>
      </c>
      <c r="I48" s="26">
        <v>1.79</v>
      </c>
      <c r="J48" s="1">
        <v>223</v>
      </c>
      <c r="L48" s="27"/>
      <c r="M48" s="21"/>
    </row>
    <row r="49" spans="1:13" x14ac:dyDescent="0.55000000000000004">
      <c r="A49" s="1">
        <v>1887</v>
      </c>
      <c r="B49" s="21">
        <v>228.82</v>
      </c>
      <c r="C49" s="3">
        <v>0</v>
      </c>
      <c r="D49" s="26">
        <v>43.8</v>
      </c>
      <c r="E49" s="26">
        <v>24.3</v>
      </c>
      <c r="F49" s="26">
        <v>19.5</v>
      </c>
      <c r="G49" s="26">
        <v>39.799999999999997</v>
      </c>
      <c r="H49" s="26">
        <v>3.11</v>
      </c>
      <c r="I49" s="26">
        <v>1.8</v>
      </c>
      <c r="J49" s="1">
        <v>236</v>
      </c>
      <c r="L49" s="27"/>
      <c r="M49" s="21"/>
    </row>
    <row r="50" spans="1:13" x14ac:dyDescent="0.55000000000000004">
      <c r="A50" s="1">
        <v>1892</v>
      </c>
      <c r="B50" s="21">
        <v>251.58</v>
      </c>
      <c r="C50" s="3">
        <v>4.2</v>
      </c>
      <c r="D50" s="26">
        <v>45.1</v>
      </c>
      <c r="E50" s="26">
        <v>30.6</v>
      </c>
      <c r="F50" s="26">
        <v>14.5</v>
      </c>
      <c r="G50" s="26">
        <v>33.1</v>
      </c>
      <c r="H50" s="26">
        <v>3.05</v>
      </c>
      <c r="I50" s="26">
        <v>1.48</v>
      </c>
      <c r="J50" s="1">
        <v>294</v>
      </c>
      <c r="L50" s="27"/>
      <c r="M50" s="21"/>
    </row>
    <row r="51" spans="1:13" x14ac:dyDescent="0.55000000000000004">
      <c r="A51" s="1">
        <v>1897</v>
      </c>
      <c r="B51" s="21">
        <v>275.66000000000003</v>
      </c>
      <c r="C51" s="3">
        <v>4.7</v>
      </c>
      <c r="D51" s="26">
        <v>45.5</v>
      </c>
      <c r="E51" s="26">
        <v>31.9</v>
      </c>
      <c r="F51" s="26">
        <v>13.6</v>
      </c>
      <c r="G51" s="26">
        <v>31.9</v>
      </c>
      <c r="H51" s="26">
        <v>2.87</v>
      </c>
      <c r="I51" s="26">
        <v>1.35</v>
      </c>
      <c r="J51" s="1">
        <v>306</v>
      </c>
      <c r="L51" s="27"/>
      <c r="M51" s="21"/>
    </row>
    <row r="52" spans="1:13" x14ac:dyDescent="0.55000000000000004">
      <c r="A52" s="1">
        <v>1902</v>
      </c>
      <c r="B52" s="21">
        <v>302.01</v>
      </c>
      <c r="C52" s="3">
        <v>5.6</v>
      </c>
      <c r="D52" s="26">
        <v>43.1</v>
      </c>
      <c r="E52" s="26">
        <v>30</v>
      </c>
      <c r="F52" s="26">
        <v>13.1</v>
      </c>
      <c r="G52" s="26">
        <v>33</v>
      </c>
      <c r="H52" s="26">
        <v>2.62</v>
      </c>
      <c r="I52" s="26">
        <v>1.27</v>
      </c>
      <c r="J52" s="1">
        <v>295</v>
      </c>
      <c r="L52" s="27"/>
      <c r="M52" s="21"/>
    </row>
    <row r="53" spans="1:13" x14ac:dyDescent="0.55000000000000004">
      <c r="A53" s="1">
        <v>1907</v>
      </c>
      <c r="B53" s="21">
        <v>332.63</v>
      </c>
      <c r="C53" s="3">
        <v>5.4</v>
      </c>
      <c r="D53" s="26">
        <v>47.3</v>
      </c>
      <c r="E53" s="26">
        <v>32.200000000000003</v>
      </c>
      <c r="F53" s="26">
        <v>15.1</v>
      </c>
      <c r="G53" s="26">
        <v>31.9</v>
      </c>
      <c r="H53" s="26">
        <v>2.86</v>
      </c>
      <c r="I53" s="26">
        <v>1.34</v>
      </c>
      <c r="J53" s="1">
        <v>305</v>
      </c>
      <c r="L53" s="27"/>
      <c r="M53" s="21"/>
    </row>
    <row r="54" spans="1:13" x14ac:dyDescent="0.55000000000000004">
      <c r="A54" s="1">
        <v>1912</v>
      </c>
      <c r="B54" s="21">
        <v>372.57</v>
      </c>
      <c r="C54" s="3">
        <v>5.2</v>
      </c>
      <c r="D54" s="26">
        <v>50.8</v>
      </c>
      <c r="E54" s="26">
        <v>30.5</v>
      </c>
      <c r="F54" s="26">
        <v>20.3</v>
      </c>
      <c r="G54" s="26">
        <v>34.6</v>
      </c>
      <c r="H54" s="26">
        <v>3.17</v>
      </c>
      <c r="I54" s="26">
        <v>1.61</v>
      </c>
      <c r="J54" s="1">
        <v>280</v>
      </c>
      <c r="L54" s="27"/>
      <c r="M54" s="21"/>
    </row>
    <row r="55" spans="1:13" x14ac:dyDescent="0.55000000000000004">
      <c r="A55" s="1">
        <v>1917</v>
      </c>
      <c r="B55" s="21">
        <v>411.79</v>
      </c>
      <c r="C55" s="3">
        <v>-1.1000000000000001</v>
      </c>
      <c r="D55" s="26">
        <v>48.6</v>
      </c>
      <c r="E55" s="26">
        <v>32.5</v>
      </c>
      <c r="F55" s="26">
        <v>16.100000000000001</v>
      </c>
      <c r="G55" s="26">
        <v>32.299999999999997</v>
      </c>
      <c r="H55" s="26">
        <v>3.22</v>
      </c>
      <c r="I55" s="26">
        <v>1.53</v>
      </c>
      <c r="J55" s="1">
        <v>302</v>
      </c>
      <c r="L55" s="27"/>
      <c r="M55" s="21"/>
    </row>
    <row r="56" spans="1:13" x14ac:dyDescent="0.55000000000000004">
      <c r="A56" s="1">
        <v>1922</v>
      </c>
      <c r="B56" s="21">
        <v>446.82</v>
      </c>
      <c r="C56" s="3">
        <v>1.4</v>
      </c>
      <c r="D56" s="26">
        <v>46</v>
      </c>
      <c r="E56" s="26">
        <v>29.5</v>
      </c>
      <c r="F56" s="26">
        <v>16.5</v>
      </c>
      <c r="G56" s="26">
        <v>34.1</v>
      </c>
      <c r="H56" s="26">
        <v>3.24</v>
      </c>
      <c r="I56" s="26">
        <v>1.62</v>
      </c>
      <c r="J56" s="1">
        <v>285</v>
      </c>
      <c r="L56" s="27"/>
      <c r="M56" s="21"/>
    </row>
    <row r="57" spans="1:13" x14ac:dyDescent="0.55000000000000004">
      <c r="A57" s="1">
        <v>1927</v>
      </c>
      <c r="B57" s="21">
        <v>494.12</v>
      </c>
      <c r="C57" s="3">
        <v>1.3</v>
      </c>
      <c r="D57" s="26">
        <v>48.8</v>
      </c>
      <c r="E57" s="26">
        <v>27.7</v>
      </c>
      <c r="F57" s="26">
        <v>21.2</v>
      </c>
      <c r="G57" s="26">
        <v>36.799999999999997</v>
      </c>
      <c r="H57" s="26">
        <v>3.48</v>
      </c>
      <c r="I57" s="26">
        <v>1.87</v>
      </c>
      <c r="J57" s="1">
        <v>260</v>
      </c>
      <c r="L57" s="27"/>
      <c r="M57" s="21"/>
    </row>
    <row r="58" spans="1:13" x14ac:dyDescent="0.55000000000000004">
      <c r="A58" s="1">
        <v>1932</v>
      </c>
      <c r="B58" s="21">
        <v>553.05999999999995</v>
      </c>
      <c r="C58" s="3">
        <v>0.4</v>
      </c>
      <c r="D58" s="26">
        <v>46.9</v>
      </c>
      <c r="E58" s="26">
        <v>24.7</v>
      </c>
      <c r="F58" s="26">
        <v>22.3</v>
      </c>
      <c r="G58" s="26">
        <v>39.9</v>
      </c>
      <c r="H58" s="26">
        <v>3.34</v>
      </c>
      <c r="I58" s="26">
        <v>1.94</v>
      </c>
      <c r="J58" s="1">
        <v>234</v>
      </c>
      <c r="L58" s="27"/>
      <c r="M58" s="21"/>
    </row>
    <row r="59" spans="1:13" x14ac:dyDescent="0.55000000000000004">
      <c r="A59" s="1">
        <v>1937</v>
      </c>
      <c r="B59" s="21">
        <v>620.99</v>
      </c>
      <c r="C59" s="3">
        <v>0.5</v>
      </c>
      <c r="D59" s="26">
        <v>45.7</v>
      </c>
      <c r="E59" s="26">
        <v>22.5</v>
      </c>
      <c r="F59" s="26">
        <v>23.3</v>
      </c>
      <c r="G59" s="26">
        <v>42.4</v>
      </c>
      <c r="H59" s="26">
        <v>3.23</v>
      </c>
      <c r="I59" s="26">
        <v>1.98</v>
      </c>
      <c r="J59" s="1">
        <v>216</v>
      </c>
      <c r="L59" s="27"/>
      <c r="M59" s="21"/>
    </row>
    <row r="60" spans="1:13" x14ac:dyDescent="0.55000000000000004">
      <c r="A60" s="1">
        <v>1942</v>
      </c>
      <c r="B60" s="21">
        <v>700.31</v>
      </c>
      <c r="C60" s="3">
        <v>0</v>
      </c>
      <c r="D60" s="26">
        <v>44.6</v>
      </c>
      <c r="E60" s="26">
        <v>20.2</v>
      </c>
      <c r="F60" s="26">
        <v>24.5</v>
      </c>
      <c r="G60" s="26">
        <v>45.1</v>
      </c>
      <c r="H60" s="26">
        <v>3.15</v>
      </c>
      <c r="I60" s="26">
        <v>2.0499999999999998</v>
      </c>
      <c r="J60" s="1">
        <v>195</v>
      </c>
      <c r="L60" s="27"/>
      <c r="M60" s="21"/>
    </row>
    <row r="61" spans="1:13" x14ac:dyDescent="0.55000000000000004">
      <c r="A61" s="1">
        <v>1947</v>
      </c>
      <c r="B61" s="21">
        <v>802.33</v>
      </c>
      <c r="C61" s="3">
        <v>0.8</v>
      </c>
      <c r="D61" s="26">
        <v>44.7</v>
      </c>
      <c r="E61" s="26">
        <v>15.4</v>
      </c>
      <c r="F61" s="26">
        <v>29.3</v>
      </c>
      <c r="G61" s="26">
        <v>52.1</v>
      </c>
      <c r="H61" s="26">
        <v>3.16</v>
      </c>
      <c r="I61" s="26">
        <v>2.34</v>
      </c>
      <c r="J61" s="1">
        <v>148</v>
      </c>
      <c r="L61" s="27"/>
      <c r="M61" s="21"/>
    </row>
    <row r="62" spans="1:13" x14ac:dyDescent="0.55000000000000004">
      <c r="A62" s="1">
        <v>1952</v>
      </c>
      <c r="B62" s="21">
        <v>942.68</v>
      </c>
      <c r="C62" s="3">
        <v>0</v>
      </c>
      <c r="D62" s="26">
        <v>47.1</v>
      </c>
      <c r="E62" s="26">
        <v>12.6</v>
      </c>
      <c r="F62" s="26">
        <v>34.5</v>
      </c>
      <c r="G62" s="26">
        <v>57</v>
      </c>
      <c r="H62" s="26">
        <v>3.36</v>
      </c>
      <c r="I62" s="26">
        <v>2.69</v>
      </c>
      <c r="J62" s="1">
        <v>199</v>
      </c>
      <c r="L62" s="27"/>
      <c r="M62" s="21"/>
    </row>
    <row r="63" spans="1:13" x14ac:dyDescent="0.55000000000000004">
      <c r="B63" s="25"/>
      <c r="C63" s="3"/>
      <c r="D63" s="26"/>
      <c r="E63" s="26"/>
      <c r="F63" s="26"/>
      <c r="G63" s="26"/>
      <c r="H63" s="26"/>
      <c r="I63" s="26"/>
      <c r="J63" s="1"/>
      <c r="L63" s="27"/>
    </row>
    <row r="64" spans="1:13" x14ac:dyDescent="0.55000000000000004">
      <c r="A64" s="29" t="s">
        <v>12</v>
      </c>
      <c r="B64" s="25"/>
      <c r="C64" s="3"/>
      <c r="D64" s="26"/>
      <c r="E64" s="26"/>
      <c r="F64" s="26"/>
      <c r="G64" s="26"/>
      <c r="H64" s="26"/>
      <c r="I64" s="26"/>
      <c r="J64" s="1"/>
      <c r="L64" s="27"/>
    </row>
    <row r="65" spans="1:12" x14ac:dyDescent="0.55000000000000004">
      <c r="B65" s="25"/>
      <c r="C65" s="3"/>
      <c r="D65" s="26"/>
      <c r="E65" s="26"/>
      <c r="F65" s="26"/>
      <c r="G65" s="26"/>
      <c r="H65" s="26"/>
      <c r="I65" s="26"/>
      <c r="J65" s="1"/>
      <c r="L65" s="27"/>
    </row>
    <row r="66" spans="1:12" x14ac:dyDescent="0.55000000000000004">
      <c r="A66" s="13" t="s">
        <v>73</v>
      </c>
      <c r="B66" s="30" t="s">
        <v>152</v>
      </c>
      <c r="C66" s="7" t="s">
        <v>401</v>
      </c>
      <c r="D66" s="7" t="s">
        <v>84</v>
      </c>
      <c r="E66" s="7" t="s">
        <v>85</v>
      </c>
      <c r="F66" s="7" t="s">
        <v>88</v>
      </c>
      <c r="G66" s="7" t="s">
        <v>414</v>
      </c>
      <c r="H66" s="7" t="s">
        <v>418</v>
      </c>
      <c r="I66" s="7" t="s">
        <v>422</v>
      </c>
      <c r="J66" s="13" t="s">
        <v>426</v>
      </c>
      <c r="L66" s="27"/>
    </row>
    <row r="67" spans="1:12" x14ac:dyDescent="0.55000000000000004">
      <c r="A67">
        <v>1872</v>
      </c>
      <c r="B67" s="25">
        <v>1947</v>
      </c>
      <c r="C67" s="3">
        <v>11</v>
      </c>
      <c r="D67" s="26">
        <v>49</v>
      </c>
      <c r="E67" s="26">
        <v>32</v>
      </c>
      <c r="F67" s="26">
        <v>17</v>
      </c>
      <c r="G67" s="26">
        <v>31.5</v>
      </c>
      <c r="H67" s="26">
        <v>3.25</v>
      </c>
      <c r="I67" s="26">
        <v>1.5</v>
      </c>
      <c r="J67" s="1">
        <v>284</v>
      </c>
      <c r="L67" s="27"/>
    </row>
    <row r="68" spans="1:12" x14ac:dyDescent="0.55000000000000004">
      <c r="A68">
        <v>1877</v>
      </c>
      <c r="B68" s="25">
        <v>2207</v>
      </c>
      <c r="C68" s="3">
        <v>4.0999999999999996</v>
      </c>
      <c r="D68" s="26">
        <v>49</v>
      </c>
      <c r="E68" s="26">
        <v>30</v>
      </c>
      <c r="F68" s="26">
        <v>19</v>
      </c>
      <c r="G68" s="26">
        <v>33.200000000000003</v>
      </c>
      <c r="H68" s="26">
        <v>3.14</v>
      </c>
      <c r="I68" s="26">
        <v>1.53</v>
      </c>
      <c r="J68" s="1">
        <v>267</v>
      </c>
      <c r="L68" s="27"/>
    </row>
    <row r="69" spans="1:12" x14ac:dyDescent="0.55000000000000004">
      <c r="A69">
        <v>1882</v>
      </c>
      <c r="B69" s="25">
        <v>2524</v>
      </c>
      <c r="C69" s="3">
        <v>12.8</v>
      </c>
      <c r="D69" s="26">
        <v>49</v>
      </c>
      <c r="E69" s="26">
        <v>30</v>
      </c>
      <c r="F69" s="26">
        <v>19</v>
      </c>
      <c r="G69" s="26">
        <v>33.1</v>
      </c>
      <c r="H69" s="26">
        <v>3.12</v>
      </c>
      <c r="I69" s="26">
        <v>1.51</v>
      </c>
      <c r="J69" s="1">
        <v>267</v>
      </c>
      <c r="L69" s="27"/>
    </row>
    <row r="70" spans="1:12" x14ac:dyDescent="0.55000000000000004">
      <c r="A70">
        <v>1887</v>
      </c>
      <c r="B70" s="25">
        <v>3125</v>
      </c>
      <c r="C70" s="3">
        <v>44.1</v>
      </c>
      <c r="D70" s="26">
        <v>46.4</v>
      </c>
      <c r="E70" s="26">
        <v>30.2</v>
      </c>
      <c r="F70" s="26">
        <v>16.100000000000001</v>
      </c>
      <c r="G70" s="26">
        <v>32.6</v>
      </c>
      <c r="H70" s="26">
        <v>2.67</v>
      </c>
      <c r="I70" s="26">
        <v>1.27</v>
      </c>
      <c r="J70" s="1">
        <v>273</v>
      </c>
      <c r="L70" s="27"/>
    </row>
    <row r="71" spans="1:12" x14ac:dyDescent="0.55000000000000004">
      <c r="A71">
        <v>1892</v>
      </c>
      <c r="B71" s="25">
        <v>3795</v>
      </c>
      <c r="C71" s="3">
        <v>8.8000000000000007</v>
      </c>
      <c r="D71" s="26">
        <v>44</v>
      </c>
      <c r="E71" s="26">
        <v>29</v>
      </c>
      <c r="F71" s="26">
        <v>15</v>
      </c>
      <c r="G71" s="26">
        <v>34</v>
      </c>
      <c r="H71" s="26">
        <v>2.37</v>
      </c>
      <c r="I71" s="26">
        <v>1.18</v>
      </c>
      <c r="J71" s="1">
        <v>260</v>
      </c>
      <c r="L71" s="27"/>
    </row>
    <row r="72" spans="1:12" x14ac:dyDescent="0.55000000000000004">
      <c r="A72">
        <v>1897</v>
      </c>
      <c r="B72" s="25">
        <v>4334</v>
      </c>
      <c r="C72" s="3">
        <v>15</v>
      </c>
      <c r="D72" s="26">
        <v>45.1</v>
      </c>
      <c r="E72" s="26">
        <v>29</v>
      </c>
      <c r="F72" s="26">
        <v>16</v>
      </c>
      <c r="G72" s="26">
        <v>33.299999999999997</v>
      </c>
      <c r="H72" s="26">
        <v>2.69</v>
      </c>
      <c r="I72" s="26">
        <v>1.31</v>
      </c>
      <c r="J72" s="1">
        <v>266</v>
      </c>
      <c r="L72" s="27"/>
    </row>
    <row r="73" spans="1:12" x14ac:dyDescent="0.55000000000000004">
      <c r="A73">
        <v>1902</v>
      </c>
      <c r="B73" s="25">
        <v>5006</v>
      </c>
      <c r="C73" s="3">
        <v>10.4</v>
      </c>
      <c r="D73" s="26">
        <v>44</v>
      </c>
      <c r="E73" s="26">
        <v>26</v>
      </c>
      <c r="F73" s="26">
        <v>18</v>
      </c>
      <c r="G73" s="26">
        <v>36.799999999999997</v>
      </c>
      <c r="H73" s="26">
        <v>2.73</v>
      </c>
      <c r="I73" s="26">
        <v>1.47</v>
      </c>
      <c r="J73" s="1">
        <v>234</v>
      </c>
      <c r="L73" s="27"/>
    </row>
    <row r="74" spans="1:12" x14ac:dyDescent="0.55000000000000004">
      <c r="A74">
        <v>1907</v>
      </c>
      <c r="B74" s="25">
        <v>6006</v>
      </c>
      <c r="C74" s="3">
        <v>29.3</v>
      </c>
      <c r="D74" s="26">
        <v>42.2</v>
      </c>
      <c r="E74" s="26">
        <v>23.1</v>
      </c>
      <c r="F74" s="26">
        <v>19.100000000000001</v>
      </c>
      <c r="G74" s="26">
        <v>39.700000000000003</v>
      </c>
      <c r="H74" s="26">
        <v>2.63</v>
      </c>
      <c r="I74" s="26">
        <v>1.52</v>
      </c>
      <c r="J74" s="1">
        <v>210</v>
      </c>
      <c r="L74" s="27"/>
    </row>
    <row r="75" spans="1:12" x14ac:dyDescent="0.55000000000000004">
      <c r="A75">
        <v>1912</v>
      </c>
      <c r="B75" s="25">
        <v>7410</v>
      </c>
      <c r="C75" s="3">
        <v>21.9</v>
      </c>
      <c r="D75" s="26">
        <v>39.1</v>
      </c>
      <c r="E75" s="26">
        <v>20.100000000000001</v>
      </c>
      <c r="F75" s="26">
        <v>19</v>
      </c>
      <c r="G75" s="26">
        <v>43.5</v>
      </c>
      <c r="H75" s="26">
        <v>2.3199999999999998</v>
      </c>
      <c r="I75" s="26">
        <v>1.46</v>
      </c>
      <c r="J75" s="1">
        <v>181</v>
      </c>
      <c r="L75" s="27"/>
    </row>
    <row r="76" spans="1:12" x14ac:dyDescent="0.55000000000000004">
      <c r="A76">
        <v>1917</v>
      </c>
      <c r="B76" s="25">
        <v>8529</v>
      </c>
      <c r="C76" s="3">
        <v>-1.6</v>
      </c>
      <c r="D76" s="26">
        <v>37</v>
      </c>
      <c r="E76" s="26">
        <v>18</v>
      </c>
      <c r="F76" s="26">
        <v>19</v>
      </c>
      <c r="G76" s="26">
        <v>46.2</v>
      </c>
      <c r="H76" s="26">
        <v>2.33</v>
      </c>
      <c r="I76" s="26">
        <v>1.55</v>
      </c>
      <c r="J76" s="1">
        <v>163</v>
      </c>
      <c r="L76" s="27"/>
    </row>
    <row r="77" spans="1:12" x14ac:dyDescent="0.55000000000000004">
      <c r="A77">
        <v>1922</v>
      </c>
      <c r="B77" s="25">
        <v>9612</v>
      </c>
      <c r="C77" s="3">
        <v>11.3</v>
      </c>
      <c r="D77" s="26">
        <v>35</v>
      </c>
      <c r="E77" s="26">
        <v>15</v>
      </c>
      <c r="F77" s="26">
        <v>20</v>
      </c>
      <c r="G77" s="26">
        <v>50.2</v>
      </c>
      <c r="H77" s="26">
        <v>2.44</v>
      </c>
      <c r="I77" s="26">
        <v>1.74</v>
      </c>
      <c r="J77" s="1">
        <v>136</v>
      </c>
      <c r="L77" s="27"/>
    </row>
    <row r="78" spans="1:12" x14ac:dyDescent="0.55000000000000004">
      <c r="A78">
        <v>1927</v>
      </c>
      <c r="B78" s="25">
        <v>11114</v>
      </c>
      <c r="C78" s="3">
        <v>9.3000000000000007</v>
      </c>
      <c r="D78" s="26">
        <v>33</v>
      </c>
      <c r="E78" s="26">
        <v>14</v>
      </c>
      <c r="F78" s="26">
        <v>19</v>
      </c>
      <c r="G78" s="26">
        <v>52.6</v>
      </c>
      <c r="H78" s="26">
        <v>2.23</v>
      </c>
      <c r="I78" s="26">
        <v>1.66</v>
      </c>
      <c r="J78" s="1">
        <v>122</v>
      </c>
      <c r="L78" s="27"/>
    </row>
    <row r="79" spans="1:12" x14ac:dyDescent="0.55000000000000004">
      <c r="A79">
        <v>1932</v>
      </c>
      <c r="B79" s="25">
        <v>12459</v>
      </c>
      <c r="C79" s="3">
        <v>2.1</v>
      </c>
      <c r="D79" s="26">
        <v>29</v>
      </c>
      <c r="E79" s="26">
        <v>13</v>
      </c>
      <c r="F79" s="26">
        <v>16</v>
      </c>
      <c r="G79" s="26">
        <v>54.3</v>
      </c>
      <c r="H79" s="26">
        <v>1.95</v>
      </c>
      <c r="I79" s="26">
        <v>1.5</v>
      </c>
      <c r="J79" s="1">
        <v>112</v>
      </c>
      <c r="L79" s="27"/>
    </row>
    <row r="80" spans="1:12" x14ac:dyDescent="0.55000000000000004">
      <c r="A80">
        <v>1937</v>
      </c>
      <c r="B80" s="25">
        <v>13545</v>
      </c>
      <c r="C80" s="3">
        <v>2.5</v>
      </c>
      <c r="D80" s="26">
        <v>26</v>
      </c>
      <c r="E80" s="26">
        <v>13</v>
      </c>
      <c r="F80" s="26">
        <v>13</v>
      </c>
      <c r="G80" s="26">
        <v>54.3</v>
      </c>
      <c r="H80" s="26">
        <v>1.75</v>
      </c>
      <c r="I80" s="26">
        <v>1.34</v>
      </c>
      <c r="J80" s="1">
        <v>112</v>
      </c>
      <c r="L80" s="27"/>
    </row>
    <row r="81" spans="1:12" x14ac:dyDescent="0.55000000000000004">
      <c r="A81">
        <v>1942</v>
      </c>
      <c r="B81" s="25">
        <v>14660</v>
      </c>
      <c r="C81" s="3">
        <v>1.3</v>
      </c>
      <c r="D81" s="26">
        <v>26</v>
      </c>
      <c r="E81" s="26">
        <v>11</v>
      </c>
      <c r="F81" s="26">
        <v>15</v>
      </c>
      <c r="G81" s="26">
        <v>59.1</v>
      </c>
      <c r="H81" s="26">
        <v>1.72</v>
      </c>
      <c r="I81" s="26">
        <v>1.41</v>
      </c>
      <c r="J81" s="1">
        <v>850</v>
      </c>
      <c r="L81" s="27"/>
    </row>
    <row r="82" spans="1:12" x14ac:dyDescent="0.55000000000000004">
      <c r="A82">
        <v>1947</v>
      </c>
      <c r="B82" s="25">
        <v>16069</v>
      </c>
      <c r="C82" s="3">
        <v>4.8</v>
      </c>
      <c r="D82" s="26">
        <v>26</v>
      </c>
      <c r="E82" s="26">
        <v>10</v>
      </c>
      <c r="F82" s="26">
        <v>16</v>
      </c>
      <c r="G82" s="26">
        <v>62</v>
      </c>
      <c r="H82" s="26">
        <v>1.68</v>
      </c>
      <c r="I82" s="26">
        <v>1.44</v>
      </c>
      <c r="J82" s="1">
        <v>70</v>
      </c>
      <c r="L82" s="27"/>
    </row>
    <row r="83" spans="1:12" x14ac:dyDescent="0.55000000000000004">
      <c r="B83" s="25"/>
      <c r="C83" s="3"/>
      <c r="D83" s="26"/>
      <c r="E83" s="26"/>
      <c r="F83" s="26"/>
      <c r="G83" s="26"/>
      <c r="H83" s="26"/>
      <c r="I83" s="26"/>
      <c r="J83" s="1"/>
      <c r="L83" s="27"/>
    </row>
    <row r="84" spans="1:12" x14ac:dyDescent="0.55000000000000004">
      <c r="A84" s="29" t="s">
        <v>11</v>
      </c>
      <c r="B84" s="25"/>
      <c r="C84" s="3"/>
      <c r="D84" s="26"/>
      <c r="E84" s="26"/>
      <c r="F84" s="26"/>
      <c r="G84" s="26"/>
      <c r="H84" s="26"/>
      <c r="I84" s="26"/>
      <c r="J84" s="1"/>
      <c r="L84" s="27"/>
    </row>
    <row r="85" spans="1:12" x14ac:dyDescent="0.55000000000000004">
      <c r="A85" s="4"/>
      <c r="B85" s="25"/>
      <c r="C85" s="3"/>
      <c r="D85" s="26"/>
      <c r="E85" s="26"/>
      <c r="F85" s="26"/>
      <c r="G85" s="26"/>
      <c r="H85" s="26"/>
      <c r="I85" s="26"/>
      <c r="J85" s="1"/>
      <c r="L85" s="27"/>
    </row>
    <row r="86" spans="1:12" x14ac:dyDescent="0.55000000000000004">
      <c r="A86" s="13" t="s">
        <v>73</v>
      </c>
      <c r="B86" s="30" t="s">
        <v>152</v>
      </c>
      <c r="C86" s="7" t="s">
        <v>401</v>
      </c>
      <c r="D86" s="7" t="s">
        <v>84</v>
      </c>
      <c r="E86" s="7" t="s">
        <v>85</v>
      </c>
      <c r="F86" s="7" t="s">
        <v>88</v>
      </c>
      <c r="G86" s="7" t="s">
        <v>414</v>
      </c>
      <c r="H86" s="7" t="s">
        <v>418</v>
      </c>
      <c r="I86" s="7" t="s">
        <v>422</v>
      </c>
      <c r="J86" s="13" t="s">
        <v>426</v>
      </c>
      <c r="L86" s="27"/>
    </row>
    <row r="87" spans="1:12" x14ac:dyDescent="0.55000000000000004">
      <c r="A87">
        <v>1852</v>
      </c>
      <c r="B87" s="25">
        <v>1536</v>
      </c>
      <c r="C87" s="3">
        <v>0</v>
      </c>
      <c r="D87" s="26">
        <v>44.6</v>
      </c>
      <c r="E87" s="26">
        <v>35</v>
      </c>
      <c r="F87" s="26">
        <v>9.6</v>
      </c>
      <c r="G87" s="26">
        <v>29.1</v>
      </c>
      <c r="H87" s="26">
        <v>3.09</v>
      </c>
      <c r="I87" s="26">
        <v>1.29</v>
      </c>
      <c r="J87" s="1">
        <v>331</v>
      </c>
      <c r="L87" s="27"/>
    </row>
    <row r="88" spans="1:12" x14ac:dyDescent="0.55000000000000004">
      <c r="A88">
        <v>1857</v>
      </c>
      <c r="B88" s="25">
        <v>1624</v>
      </c>
      <c r="C88" s="3">
        <v>0</v>
      </c>
      <c r="D88" s="26">
        <v>47.5</v>
      </c>
      <c r="E88" s="26">
        <v>34.700000000000003</v>
      </c>
      <c r="F88" s="26">
        <v>12.8</v>
      </c>
      <c r="G88" s="26">
        <v>29.9</v>
      </c>
      <c r="H88" s="26">
        <v>3.28</v>
      </c>
      <c r="I88" s="26">
        <v>1.41</v>
      </c>
      <c r="J88" s="1">
        <v>322</v>
      </c>
      <c r="L88" s="27"/>
    </row>
    <row r="89" spans="1:12" x14ac:dyDescent="0.55000000000000004">
      <c r="A89">
        <v>1862</v>
      </c>
      <c r="B89" s="25">
        <v>1731</v>
      </c>
      <c r="C89" s="3">
        <v>0</v>
      </c>
      <c r="D89" s="26">
        <v>46.9</v>
      </c>
      <c r="E89" s="26">
        <v>34.299999999999997</v>
      </c>
      <c r="F89" s="26">
        <v>12.6</v>
      </c>
      <c r="G89" s="26">
        <v>30.2</v>
      </c>
      <c r="H89" s="26">
        <v>3.25</v>
      </c>
      <c r="I89" s="26">
        <v>1.41</v>
      </c>
      <c r="J89" s="1">
        <v>319</v>
      </c>
      <c r="L89" s="27"/>
    </row>
    <row r="90" spans="1:12" x14ac:dyDescent="0.55000000000000004">
      <c r="A90">
        <v>1867</v>
      </c>
      <c r="B90" s="25">
        <v>1839</v>
      </c>
      <c r="C90" s="3">
        <v>0</v>
      </c>
      <c r="D90" s="26">
        <v>46.2</v>
      </c>
      <c r="E90" s="26">
        <v>34.5</v>
      </c>
      <c r="F90" s="26">
        <v>11.7</v>
      </c>
      <c r="G90" s="26">
        <v>29.8</v>
      </c>
      <c r="H90" s="26">
        <v>3.21</v>
      </c>
      <c r="I90" s="26">
        <v>1.38</v>
      </c>
      <c r="J90" s="1">
        <v>322</v>
      </c>
      <c r="L90" s="27"/>
    </row>
    <row r="91" spans="1:12" x14ac:dyDescent="0.55000000000000004">
      <c r="A91">
        <v>1872</v>
      </c>
      <c r="B91" s="25">
        <v>1959</v>
      </c>
      <c r="C91" s="3">
        <v>0</v>
      </c>
      <c r="D91" s="26">
        <v>47.5</v>
      </c>
      <c r="E91" s="26">
        <v>34</v>
      </c>
      <c r="F91" s="26">
        <v>13.5</v>
      </c>
      <c r="G91" s="26">
        <v>30.5</v>
      </c>
      <c r="H91" s="26">
        <v>3.31</v>
      </c>
      <c r="I91" s="26">
        <v>1.45</v>
      </c>
      <c r="J91" s="1">
        <v>315</v>
      </c>
      <c r="L91" s="27"/>
    </row>
    <row r="92" spans="1:12" x14ac:dyDescent="0.55000000000000004">
      <c r="A92">
        <v>1877</v>
      </c>
      <c r="B92" s="25">
        <v>2083</v>
      </c>
      <c r="C92" s="3">
        <v>0</v>
      </c>
      <c r="D92" s="26">
        <v>44.9</v>
      </c>
      <c r="E92" s="26">
        <v>33.700000000000003</v>
      </c>
      <c r="F92" s="26">
        <v>11.2</v>
      </c>
      <c r="G92" s="26">
        <v>30.2</v>
      </c>
      <c r="H92" s="26">
        <v>3.14</v>
      </c>
      <c r="I92" s="26">
        <v>1.36</v>
      </c>
      <c r="J92" s="1">
        <v>319</v>
      </c>
      <c r="L92" s="27"/>
    </row>
    <row r="93" spans="1:12" x14ac:dyDescent="0.55000000000000004">
      <c r="A93">
        <v>1882</v>
      </c>
      <c r="B93" s="25">
        <v>2219</v>
      </c>
      <c r="C93" s="3">
        <v>0</v>
      </c>
      <c r="D93" s="26">
        <v>48</v>
      </c>
      <c r="E93" s="26">
        <v>33.9</v>
      </c>
      <c r="F93" s="26">
        <v>14.1</v>
      </c>
      <c r="G93" s="26">
        <v>30.7</v>
      </c>
      <c r="H93" s="26">
        <v>3.36</v>
      </c>
      <c r="I93" s="26">
        <v>1.48</v>
      </c>
      <c r="J93" s="1">
        <v>314</v>
      </c>
      <c r="L93" s="27"/>
    </row>
    <row r="94" spans="1:12" x14ac:dyDescent="0.55000000000000004">
      <c r="A94">
        <v>1887</v>
      </c>
      <c r="B94" s="25">
        <v>2377</v>
      </c>
      <c r="C94" s="3">
        <v>0</v>
      </c>
      <c r="D94" s="26">
        <v>46.6</v>
      </c>
      <c r="E94" s="26">
        <v>33.299999999999997</v>
      </c>
      <c r="F94" s="26">
        <v>13.3</v>
      </c>
      <c r="G94" s="26">
        <v>31</v>
      </c>
      <c r="H94" s="26">
        <v>3.26</v>
      </c>
      <c r="I94" s="26">
        <v>1.45</v>
      </c>
      <c r="J94" s="1">
        <v>310</v>
      </c>
      <c r="L94" s="27"/>
    </row>
    <row r="95" spans="1:12" x14ac:dyDescent="0.55000000000000004">
      <c r="A95">
        <v>1892</v>
      </c>
      <c r="B95" s="25">
        <v>2539</v>
      </c>
      <c r="C95" s="3">
        <v>0</v>
      </c>
      <c r="D95" s="26">
        <v>45.9</v>
      </c>
      <c r="E95" s="26">
        <v>32.700000000000003</v>
      </c>
      <c r="F95" s="26">
        <v>13.2</v>
      </c>
      <c r="G95" s="26">
        <v>31.3</v>
      </c>
      <c r="H95" s="26">
        <v>3.21</v>
      </c>
      <c r="I95" s="26">
        <v>1.44</v>
      </c>
      <c r="J95" s="1">
        <v>307</v>
      </c>
      <c r="L95" s="27"/>
    </row>
    <row r="96" spans="1:12" x14ac:dyDescent="0.55000000000000004">
      <c r="A96">
        <v>1897</v>
      </c>
      <c r="B96" s="25">
        <v>2723</v>
      </c>
      <c r="C96" s="3">
        <v>0</v>
      </c>
      <c r="D96" s="26">
        <v>45</v>
      </c>
      <c r="E96" s="26">
        <v>30.3</v>
      </c>
      <c r="F96" s="26">
        <v>14.7</v>
      </c>
      <c r="G96" s="26">
        <v>33.299999999999997</v>
      </c>
      <c r="H96" s="26">
        <v>3.15</v>
      </c>
      <c r="I96" s="26">
        <v>1.5</v>
      </c>
      <c r="J96" s="1">
        <v>288</v>
      </c>
      <c r="L96" s="27"/>
    </row>
    <row r="97" spans="1:12" x14ac:dyDescent="0.55000000000000004">
      <c r="A97">
        <v>1902</v>
      </c>
      <c r="B97" s="25">
        <v>2919</v>
      </c>
      <c r="C97" s="3">
        <v>0</v>
      </c>
      <c r="D97" s="26">
        <v>44.7</v>
      </c>
      <c r="E97" s="26">
        <v>31.6</v>
      </c>
      <c r="F97" s="26">
        <v>13.1</v>
      </c>
      <c r="G97" s="26">
        <v>32</v>
      </c>
      <c r="H97" s="26">
        <v>3.12</v>
      </c>
      <c r="I97" s="26">
        <v>1.44</v>
      </c>
      <c r="J97" s="1">
        <v>300</v>
      </c>
      <c r="L97" s="27"/>
    </row>
    <row r="98" spans="1:12" x14ac:dyDescent="0.55000000000000004">
      <c r="A98">
        <v>1907</v>
      </c>
      <c r="B98" s="25">
        <v>3103</v>
      </c>
      <c r="C98" s="3">
        <v>0</v>
      </c>
      <c r="D98" s="26">
        <v>44.6</v>
      </c>
      <c r="E98" s="26">
        <v>33.200000000000003</v>
      </c>
      <c r="F98" s="26">
        <v>11.4</v>
      </c>
      <c r="G98" s="26">
        <v>30.5</v>
      </c>
      <c r="H98" s="26">
        <v>3.09</v>
      </c>
      <c r="I98" s="26">
        <v>1.36</v>
      </c>
      <c r="J98" s="1">
        <v>316</v>
      </c>
      <c r="L98" s="27"/>
    </row>
    <row r="99" spans="1:12" x14ac:dyDescent="0.55000000000000004">
      <c r="A99">
        <v>1912</v>
      </c>
      <c r="B99" s="25">
        <v>3297</v>
      </c>
      <c r="C99" s="3">
        <v>0</v>
      </c>
      <c r="D99" s="26">
        <v>44.4</v>
      </c>
      <c r="E99" s="26">
        <v>31.5</v>
      </c>
      <c r="F99" s="26">
        <v>12.9</v>
      </c>
      <c r="G99" s="26">
        <v>31.9</v>
      </c>
      <c r="H99" s="26">
        <v>3.05</v>
      </c>
      <c r="I99" s="26">
        <v>1.4</v>
      </c>
      <c r="J99" s="1">
        <v>301</v>
      </c>
      <c r="L99" s="27"/>
    </row>
    <row r="100" spans="1:12" x14ac:dyDescent="0.55000000000000004">
      <c r="A100">
        <v>1917</v>
      </c>
      <c r="B100" s="25">
        <v>3511</v>
      </c>
      <c r="C100" s="3">
        <v>0</v>
      </c>
      <c r="D100" s="26">
        <v>43.3</v>
      </c>
      <c r="E100" s="26">
        <v>31</v>
      </c>
      <c r="F100" s="26">
        <v>12.3</v>
      </c>
      <c r="G100" s="26">
        <v>32.200000000000003</v>
      </c>
      <c r="H100" s="26">
        <v>2.95</v>
      </c>
      <c r="I100" s="26">
        <v>1.37</v>
      </c>
      <c r="J100" s="1">
        <v>299</v>
      </c>
      <c r="L100" s="27"/>
    </row>
    <row r="101" spans="1:12" x14ac:dyDescent="0.55000000000000004">
      <c r="A101">
        <v>1922</v>
      </c>
      <c r="B101" s="25">
        <v>3721</v>
      </c>
      <c r="C101" s="3">
        <v>0</v>
      </c>
      <c r="D101" s="26">
        <v>42.2</v>
      </c>
      <c r="E101" s="26">
        <v>31.3</v>
      </c>
      <c r="F101" s="26">
        <v>10.9</v>
      </c>
      <c r="G101" s="26">
        <v>31.6</v>
      </c>
      <c r="H101" s="26">
        <v>2.86</v>
      </c>
      <c r="I101" s="26">
        <v>1.3</v>
      </c>
      <c r="J101" s="1">
        <v>304</v>
      </c>
      <c r="L101" s="27"/>
    </row>
    <row r="102" spans="1:12" x14ac:dyDescent="0.55000000000000004">
      <c r="A102">
        <v>1927</v>
      </c>
      <c r="B102" s="25">
        <v>3994</v>
      </c>
      <c r="C102" s="3">
        <v>0</v>
      </c>
      <c r="D102" s="26">
        <v>43.8</v>
      </c>
      <c r="E102" s="26">
        <v>26.4</v>
      </c>
      <c r="F102" s="26">
        <v>17.399999999999999</v>
      </c>
      <c r="G102" s="26">
        <v>37</v>
      </c>
      <c r="H102" s="26">
        <v>2.99</v>
      </c>
      <c r="I102" s="26">
        <v>1.58</v>
      </c>
      <c r="J102" s="1">
        <v>254</v>
      </c>
      <c r="L102" s="27"/>
    </row>
    <row r="103" spans="1:12" x14ac:dyDescent="0.55000000000000004">
      <c r="A103">
        <v>1932</v>
      </c>
      <c r="B103" s="25">
        <v>4338</v>
      </c>
      <c r="C103" s="3">
        <v>0</v>
      </c>
      <c r="D103" s="26">
        <v>40.200000000000003</v>
      </c>
      <c r="E103" s="26">
        <v>24.5</v>
      </c>
      <c r="F103" s="26">
        <v>15.7</v>
      </c>
      <c r="G103" s="26">
        <v>38.700000000000003</v>
      </c>
      <c r="H103" s="26">
        <v>2.78</v>
      </c>
      <c r="I103" s="26">
        <v>1.54</v>
      </c>
      <c r="J103" s="1">
        <v>240</v>
      </c>
      <c r="L103" s="27"/>
    </row>
    <row r="104" spans="1:12" x14ac:dyDescent="0.55000000000000004">
      <c r="A104">
        <v>1937</v>
      </c>
      <c r="B104" s="25">
        <v>4679</v>
      </c>
      <c r="C104" s="3">
        <v>0</v>
      </c>
      <c r="D104" s="26">
        <v>38.4</v>
      </c>
      <c r="E104" s="26">
        <v>23.8</v>
      </c>
      <c r="F104" s="26">
        <v>14.6</v>
      </c>
      <c r="G104" s="26">
        <v>39.1</v>
      </c>
      <c r="H104" s="26">
        <v>2.68</v>
      </c>
      <c r="I104" s="26">
        <v>1.49</v>
      </c>
      <c r="J104" s="1">
        <v>237</v>
      </c>
      <c r="L104" s="27"/>
    </row>
    <row r="105" spans="1:12" x14ac:dyDescent="0.55000000000000004">
      <c r="A105">
        <v>1942</v>
      </c>
      <c r="B105" s="25">
        <v>5078</v>
      </c>
      <c r="C105" s="3">
        <v>0</v>
      </c>
      <c r="D105" s="26">
        <v>38.299999999999997</v>
      </c>
      <c r="E105" s="26">
        <v>20.100000000000001</v>
      </c>
      <c r="F105" s="26">
        <v>18.2</v>
      </c>
      <c r="G105" s="26">
        <v>44</v>
      </c>
      <c r="H105" s="26">
        <v>2.69</v>
      </c>
      <c r="I105" s="26">
        <v>1.68</v>
      </c>
      <c r="J105" s="1">
        <v>200</v>
      </c>
      <c r="L105" s="27"/>
    </row>
    <row r="106" spans="1:12" x14ac:dyDescent="0.55000000000000004">
      <c r="A106">
        <v>1947</v>
      </c>
      <c r="B106" s="25">
        <v>5579</v>
      </c>
      <c r="C106" s="3">
        <v>0</v>
      </c>
      <c r="D106" s="26">
        <v>37</v>
      </c>
      <c r="E106" s="26">
        <v>17.5</v>
      </c>
      <c r="F106" s="26">
        <v>19.5</v>
      </c>
      <c r="G106" s="26">
        <v>47.9</v>
      </c>
      <c r="H106" s="26">
        <v>2.62</v>
      </c>
      <c r="I106" s="26">
        <v>1.76</v>
      </c>
      <c r="J106" s="1">
        <v>173</v>
      </c>
      <c r="L106" s="27"/>
    </row>
    <row r="107" spans="1:12" x14ac:dyDescent="0.55000000000000004">
      <c r="A107">
        <v>1952</v>
      </c>
      <c r="B107" s="25">
        <v>6208</v>
      </c>
      <c r="C107" s="3">
        <v>0</v>
      </c>
      <c r="D107" s="26">
        <v>36.9</v>
      </c>
      <c r="E107" s="26">
        <v>13.7</v>
      </c>
      <c r="F107" s="26">
        <v>23.3</v>
      </c>
      <c r="G107" s="26">
        <v>54.5</v>
      </c>
      <c r="H107" s="26">
        <v>2.62</v>
      </c>
      <c r="I107" s="26">
        <v>1.97</v>
      </c>
      <c r="J107" s="1">
        <v>132</v>
      </c>
      <c r="L107" s="27"/>
    </row>
    <row r="108" spans="1:12" x14ac:dyDescent="0.55000000000000004">
      <c r="A108">
        <v>1957</v>
      </c>
      <c r="B108" s="25">
        <v>7005</v>
      </c>
      <c r="C108" s="3">
        <v>0</v>
      </c>
      <c r="D108" s="26">
        <v>37.5</v>
      </c>
      <c r="E108" s="26">
        <v>12.5</v>
      </c>
      <c r="F108" s="26">
        <v>25.1</v>
      </c>
      <c r="G108" s="26">
        <v>57.3</v>
      </c>
      <c r="H108" s="26">
        <v>2.71</v>
      </c>
      <c r="I108" s="26">
        <v>2.12</v>
      </c>
      <c r="J108" s="1">
        <v>117</v>
      </c>
      <c r="L108" s="27"/>
    </row>
    <row r="109" spans="1:12" x14ac:dyDescent="0.55000000000000004">
      <c r="A109">
        <v>1962</v>
      </c>
      <c r="B109" s="25">
        <v>7915</v>
      </c>
      <c r="C109" s="3">
        <v>0</v>
      </c>
      <c r="D109" s="26">
        <v>35.6</v>
      </c>
      <c r="E109" s="26">
        <v>11.8</v>
      </c>
      <c r="F109" s="26">
        <v>23.8</v>
      </c>
      <c r="G109" s="26">
        <v>58.6</v>
      </c>
      <c r="H109" s="26">
        <v>2.62</v>
      </c>
      <c r="I109" s="26">
        <v>2.09</v>
      </c>
      <c r="J109" s="1">
        <v>110</v>
      </c>
      <c r="L109" s="27"/>
    </row>
    <row r="110" spans="1:12" x14ac:dyDescent="0.55000000000000004">
      <c r="B110" s="25"/>
      <c r="C110" s="3"/>
      <c r="D110" s="26"/>
      <c r="E110" s="26"/>
      <c r="F110" s="26"/>
      <c r="G110" s="26"/>
      <c r="H110" s="26"/>
      <c r="I110" s="26"/>
      <c r="J110" s="1"/>
      <c r="L110" s="27"/>
    </row>
    <row r="111" spans="1:12" x14ac:dyDescent="0.55000000000000004">
      <c r="A111" s="29" t="s">
        <v>13</v>
      </c>
      <c r="B111" s="25"/>
      <c r="C111" s="3"/>
      <c r="D111" s="26"/>
      <c r="E111" s="26"/>
      <c r="F111" s="26"/>
      <c r="G111" s="26"/>
      <c r="H111" s="26"/>
      <c r="I111" s="26"/>
      <c r="J111" s="1"/>
      <c r="L111" s="27"/>
    </row>
    <row r="112" spans="1:12" x14ac:dyDescent="0.55000000000000004">
      <c r="A112" s="4"/>
      <c r="B112" s="25"/>
      <c r="C112" s="3"/>
      <c r="D112" s="26"/>
      <c r="E112" s="26"/>
      <c r="F112" s="26"/>
      <c r="G112" s="26"/>
      <c r="H112" s="26"/>
      <c r="I112" s="26"/>
      <c r="J112" s="1"/>
      <c r="L112" s="27"/>
    </row>
    <row r="113" spans="1:15" x14ac:dyDescent="0.55000000000000004">
      <c r="A113" s="13" t="s">
        <v>73</v>
      </c>
      <c r="B113" s="30" t="s">
        <v>152</v>
      </c>
      <c r="C113" s="7" t="s">
        <v>401</v>
      </c>
      <c r="D113" s="7" t="s">
        <v>84</v>
      </c>
      <c r="E113" s="7" t="s">
        <v>85</v>
      </c>
      <c r="F113" s="7" t="s">
        <v>88</v>
      </c>
      <c r="G113" s="7" t="s">
        <v>414</v>
      </c>
      <c r="H113" s="7" t="s">
        <v>418</v>
      </c>
      <c r="I113" s="7" t="s">
        <v>422</v>
      </c>
      <c r="J113" s="13" t="s">
        <v>426</v>
      </c>
      <c r="L113" s="27"/>
      <c r="O113" s="31"/>
    </row>
    <row r="114" spans="1:15" x14ac:dyDescent="0.55000000000000004">
      <c r="A114">
        <v>1897</v>
      </c>
      <c r="B114" s="25">
        <v>12969</v>
      </c>
      <c r="C114" s="3">
        <v>-0.1</v>
      </c>
      <c r="D114" s="26">
        <v>46.9</v>
      </c>
      <c r="E114" s="26">
        <v>34.1</v>
      </c>
      <c r="F114" s="26">
        <v>12.8</v>
      </c>
      <c r="G114" s="26">
        <v>29.2</v>
      </c>
      <c r="H114" s="26">
        <v>3.03</v>
      </c>
      <c r="I114" s="26">
        <v>1.34</v>
      </c>
      <c r="J114" s="1">
        <v>308</v>
      </c>
      <c r="L114" s="27"/>
    </row>
    <row r="115" spans="1:15" x14ac:dyDescent="0.55000000000000004">
      <c r="A115">
        <v>1902</v>
      </c>
      <c r="B115" s="25">
        <v>13803</v>
      </c>
      <c r="C115" s="3">
        <v>-0.6</v>
      </c>
      <c r="D115" s="26">
        <v>46.1</v>
      </c>
      <c r="E115" s="26">
        <v>33.1</v>
      </c>
      <c r="F115" s="26">
        <v>13</v>
      </c>
      <c r="G115" s="26">
        <v>29.8</v>
      </c>
      <c r="H115" s="26">
        <v>2.94</v>
      </c>
      <c r="I115" s="26">
        <v>1.33</v>
      </c>
      <c r="J115" s="1">
        <v>300</v>
      </c>
      <c r="L115" s="27"/>
    </row>
    <row r="116" spans="1:15" x14ac:dyDescent="0.55000000000000004">
      <c r="A116">
        <v>1907</v>
      </c>
      <c r="B116" s="25">
        <v>14679</v>
      </c>
      <c r="C116" s="3">
        <v>-0.6</v>
      </c>
      <c r="D116" s="26">
        <v>45.6</v>
      </c>
      <c r="E116" s="26">
        <v>32.6</v>
      </c>
      <c r="F116" s="26">
        <v>13</v>
      </c>
      <c r="G116" s="26">
        <v>30.3</v>
      </c>
      <c r="H116" s="26">
        <v>2.88</v>
      </c>
      <c r="I116" s="26">
        <v>1.32</v>
      </c>
      <c r="J116" s="1">
        <v>296</v>
      </c>
      <c r="L116" s="27"/>
    </row>
    <row r="117" spans="1:15" x14ac:dyDescent="0.55000000000000004">
      <c r="A117">
        <v>1912</v>
      </c>
      <c r="B117" s="25">
        <v>14936</v>
      </c>
      <c r="C117" s="3">
        <v>-1.9</v>
      </c>
      <c r="D117" s="26">
        <v>42.8</v>
      </c>
      <c r="E117" s="26">
        <v>46.2</v>
      </c>
      <c r="F117" s="26">
        <v>-3.3</v>
      </c>
      <c r="G117" s="26">
        <v>20</v>
      </c>
      <c r="H117" s="26">
        <v>2.64</v>
      </c>
      <c r="I117" s="26">
        <v>0.8</v>
      </c>
      <c r="J117" s="1">
        <v>423</v>
      </c>
      <c r="L117" s="27"/>
    </row>
    <row r="118" spans="1:15" x14ac:dyDescent="0.55000000000000004">
      <c r="A118">
        <v>1917</v>
      </c>
      <c r="B118" s="25">
        <v>14435</v>
      </c>
      <c r="C118" s="3">
        <v>-0.6</v>
      </c>
      <c r="D118" s="26">
        <v>40.200000000000003</v>
      </c>
      <c r="E118" s="26">
        <v>47.8</v>
      </c>
      <c r="F118" s="26">
        <v>-7.6</v>
      </c>
      <c r="G118" s="26">
        <v>17.8</v>
      </c>
      <c r="H118" s="26">
        <v>2.36</v>
      </c>
      <c r="I118" s="26">
        <v>0.63</v>
      </c>
      <c r="J118" s="32">
        <v>456</v>
      </c>
      <c r="L118" s="27"/>
    </row>
    <row r="119" spans="1:15" x14ac:dyDescent="0.55000000000000004">
      <c r="A119">
        <v>1922</v>
      </c>
      <c r="B119" s="25">
        <v>14708</v>
      </c>
      <c r="C119" s="3">
        <v>-0.9</v>
      </c>
      <c r="D119" s="26">
        <v>44.9</v>
      </c>
      <c r="E119" s="26">
        <v>28.1</v>
      </c>
      <c r="F119" s="26">
        <v>16.7</v>
      </c>
      <c r="G119" s="26">
        <v>34</v>
      </c>
      <c r="H119" s="26">
        <v>2.58</v>
      </c>
      <c r="I119" s="26">
        <v>1.32</v>
      </c>
      <c r="J119" s="1">
        <v>259</v>
      </c>
      <c r="L119" s="27"/>
    </row>
    <row r="120" spans="1:15" x14ac:dyDescent="0.55000000000000004">
      <c r="A120">
        <v>1927</v>
      </c>
      <c r="B120" s="25">
        <v>15937</v>
      </c>
      <c r="C120" s="3">
        <v>-1</v>
      </c>
      <c r="D120" s="26">
        <v>43.9</v>
      </c>
      <c r="E120" s="26">
        <v>26.5</v>
      </c>
      <c r="F120" s="26">
        <v>17.399999999999999</v>
      </c>
      <c r="G120" s="26">
        <v>36.799999999999997</v>
      </c>
      <c r="H120" s="26">
        <v>2.64</v>
      </c>
      <c r="I120" s="26">
        <v>1.45</v>
      </c>
      <c r="J120" s="1">
        <v>234</v>
      </c>
      <c r="L120" s="27"/>
    </row>
    <row r="121" spans="1:15" x14ac:dyDescent="0.55000000000000004">
      <c r="A121">
        <v>1932</v>
      </c>
      <c r="B121" s="25">
        <v>17358</v>
      </c>
      <c r="C121" s="3">
        <v>0.6</v>
      </c>
      <c r="D121" s="26">
        <v>43.8</v>
      </c>
      <c r="E121" s="26">
        <v>26.5</v>
      </c>
      <c r="F121" s="26">
        <v>17.2</v>
      </c>
      <c r="G121" s="26">
        <v>37</v>
      </c>
      <c r="H121" s="26">
        <v>2.85</v>
      </c>
      <c r="I121" s="26">
        <v>1.58</v>
      </c>
      <c r="J121" s="1">
        <v>233</v>
      </c>
      <c r="L121" s="27"/>
    </row>
    <row r="122" spans="1:15" x14ac:dyDescent="0.55000000000000004">
      <c r="A122">
        <v>1937</v>
      </c>
      <c r="B122" s="25">
        <v>19101</v>
      </c>
      <c r="C122" s="3">
        <v>0.6</v>
      </c>
      <c r="D122" s="26">
        <v>43.2</v>
      </c>
      <c r="E122" s="26">
        <v>23.3</v>
      </c>
      <c r="F122" s="26">
        <v>19.899999999999999</v>
      </c>
      <c r="G122" s="26">
        <v>40.6</v>
      </c>
      <c r="H122" s="26">
        <v>3.09</v>
      </c>
      <c r="I122" s="26">
        <v>1.86</v>
      </c>
      <c r="J122" s="1">
        <v>203</v>
      </c>
      <c r="L122" s="27"/>
    </row>
    <row r="123" spans="1:15" x14ac:dyDescent="0.55000000000000004">
      <c r="A123">
        <v>1942</v>
      </c>
      <c r="B123" s="25">
        <v>21208</v>
      </c>
      <c r="C123" s="3">
        <v>-0.3</v>
      </c>
      <c r="D123" s="26">
        <v>43.5</v>
      </c>
      <c r="E123" s="26">
        <v>21.7</v>
      </c>
      <c r="F123" s="26">
        <v>21.8</v>
      </c>
      <c r="G123" s="26">
        <v>42.9</v>
      </c>
      <c r="H123" s="26">
        <v>3.29</v>
      </c>
      <c r="I123" s="26">
        <v>2.08</v>
      </c>
      <c r="J123" s="1">
        <v>186</v>
      </c>
      <c r="L123" s="27"/>
    </row>
    <row r="124" spans="1:15" x14ac:dyDescent="0.55000000000000004">
      <c r="A124">
        <v>1947</v>
      </c>
      <c r="B124" s="25">
        <v>23889</v>
      </c>
      <c r="C124" s="3">
        <v>-0.3</v>
      </c>
      <c r="D124" s="26">
        <v>44.3</v>
      </c>
      <c r="E124" s="26">
        <v>17.7</v>
      </c>
      <c r="F124" s="26">
        <v>26.5</v>
      </c>
      <c r="G124" s="26">
        <v>48.4</v>
      </c>
      <c r="H124" s="26">
        <v>3.36</v>
      </c>
      <c r="I124" s="26">
        <v>2.36</v>
      </c>
      <c r="J124" s="1">
        <v>148</v>
      </c>
      <c r="L124" s="27"/>
    </row>
    <row r="125" spans="1:15" x14ac:dyDescent="0.55000000000000004">
      <c r="A125">
        <v>1952</v>
      </c>
      <c r="B125" s="25">
        <v>27567</v>
      </c>
      <c r="C125" s="3">
        <v>-1.5</v>
      </c>
      <c r="D125" s="26">
        <v>50</v>
      </c>
      <c r="E125" s="26">
        <v>17.399999999999999</v>
      </c>
      <c r="F125" s="26">
        <v>32.6</v>
      </c>
      <c r="G125" s="26">
        <v>50</v>
      </c>
      <c r="H125" s="26">
        <v>3.78</v>
      </c>
      <c r="I125" s="26">
        <v>2.73</v>
      </c>
      <c r="J125" s="1">
        <v>137</v>
      </c>
      <c r="L125" s="27"/>
    </row>
    <row r="126" spans="1:15" x14ac:dyDescent="0.55000000000000004">
      <c r="A126">
        <v>1957</v>
      </c>
      <c r="B126" s="25">
        <v>32388</v>
      </c>
      <c r="C126" s="3">
        <v>-1.2</v>
      </c>
      <c r="D126" s="26">
        <v>48.6</v>
      </c>
      <c r="E126" s="26">
        <v>14</v>
      </c>
      <c r="F126" s="26">
        <v>34.6</v>
      </c>
      <c r="G126" s="26">
        <v>54.9</v>
      </c>
      <c r="H126" s="26">
        <v>3.73</v>
      </c>
      <c r="I126" s="26">
        <v>2.91</v>
      </c>
      <c r="J126" s="1">
        <v>108</v>
      </c>
      <c r="L126" s="27"/>
    </row>
    <row r="127" spans="1:15" x14ac:dyDescent="0.55000000000000004">
      <c r="A127">
        <v>1962</v>
      </c>
      <c r="B127" s="25">
        <v>38284</v>
      </c>
      <c r="C127" s="3">
        <v>-1.9</v>
      </c>
      <c r="D127" s="26">
        <v>47.3</v>
      </c>
      <c r="E127" s="26">
        <v>11.9</v>
      </c>
      <c r="F127" s="26">
        <v>35.4</v>
      </c>
      <c r="G127" s="26">
        <v>58</v>
      </c>
      <c r="H127" s="26">
        <v>3.69</v>
      </c>
      <c r="I127" s="26">
        <v>3.01</v>
      </c>
      <c r="J127" s="1">
        <v>91</v>
      </c>
      <c r="L127" s="27"/>
    </row>
    <row r="128" spans="1:15" x14ac:dyDescent="0.55000000000000004">
      <c r="A128">
        <v>1967</v>
      </c>
      <c r="B128" s="25">
        <v>45312</v>
      </c>
      <c r="C128" s="3">
        <v>-1.6</v>
      </c>
      <c r="D128" s="26">
        <v>46.1</v>
      </c>
      <c r="E128" s="26">
        <v>10.7</v>
      </c>
      <c r="F128" s="26">
        <v>35.4</v>
      </c>
      <c r="G128" s="26">
        <v>59.5</v>
      </c>
      <c r="H128" s="26">
        <v>3.62</v>
      </c>
      <c r="I128" s="26">
        <v>3.02</v>
      </c>
      <c r="J128" s="1">
        <v>83</v>
      </c>
      <c r="L128" s="27"/>
    </row>
    <row r="129" spans="1:12" x14ac:dyDescent="0.55000000000000004">
      <c r="A129">
        <v>1972</v>
      </c>
      <c r="B129" s="25">
        <v>53621</v>
      </c>
      <c r="C129" s="3">
        <v>-1.3</v>
      </c>
      <c r="D129" s="26">
        <v>44.3</v>
      </c>
      <c r="E129" s="26">
        <v>9.5</v>
      </c>
      <c r="F129" s="26">
        <v>34.799999999999997</v>
      </c>
      <c r="G129" s="26">
        <v>61.1</v>
      </c>
      <c r="H129" s="26">
        <v>3.36</v>
      </c>
      <c r="I129" s="26">
        <v>2.87</v>
      </c>
      <c r="J129" s="1">
        <v>75</v>
      </c>
      <c r="L129" s="27"/>
    </row>
    <row r="130" spans="1:12" x14ac:dyDescent="0.55000000000000004">
      <c r="A130">
        <v>1977</v>
      </c>
      <c r="B130" s="25">
        <v>62752</v>
      </c>
      <c r="C130" s="3">
        <v>-1.1000000000000001</v>
      </c>
      <c r="D130" s="26">
        <v>38.799999999999997</v>
      </c>
      <c r="E130" s="26">
        <v>8.1999999999999993</v>
      </c>
      <c r="F130" s="26">
        <v>30.6</v>
      </c>
      <c r="G130" s="26">
        <v>62.6</v>
      </c>
      <c r="H130" s="26">
        <v>2.77</v>
      </c>
      <c r="I130" s="26">
        <v>2.41</v>
      </c>
      <c r="J130" s="1">
        <v>67</v>
      </c>
      <c r="L130" s="27"/>
    </row>
    <row r="131" spans="1:12" x14ac:dyDescent="0.55000000000000004">
      <c r="B131" s="25"/>
      <c r="C131" s="3"/>
      <c r="D131" s="26"/>
      <c r="E131" s="26"/>
      <c r="F131" s="26"/>
      <c r="G131" s="26"/>
      <c r="H131" s="26"/>
      <c r="I131" s="26"/>
      <c r="J131" s="1"/>
      <c r="L131" s="27"/>
    </row>
    <row r="132" spans="1:12" x14ac:dyDescent="0.55000000000000004">
      <c r="A132" s="29" t="s">
        <v>14</v>
      </c>
      <c r="B132" s="25"/>
      <c r="C132" s="3"/>
      <c r="D132" s="26"/>
      <c r="E132" s="26"/>
      <c r="F132" s="26"/>
      <c r="G132" s="26"/>
      <c r="H132" s="26"/>
      <c r="I132" s="26"/>
      <c r="J132" s="1"/>
      <c r="L132" s="27"/>
    </row>
    <row r="133" spans="1:12" x14ac:dyDescent="0.55000000000000004">
      <c r="B133" s="25"/>
      <c r="C133" s="3"/>
      <c r="D133" s="26"/>
      <c r="E133" s="26"/>
      <c r="F133" s="26"/>
      <c r="G133" s="26"/>
      <c r="H133" s="26"/>
      <c r="I133" s="26"/>
      <c r="J133" s="1"/>
      <c r="L133" s="27"/>
    </row>
    <row r="134" spans="1:12" x14ac:dyDescent="0.55000000000000004">
      <c r="A134" s="13" t="s">
        <v>73</v>
      </c>
      <c r="B134" s="30" t="s">
        <v>152</v>
      </c>
      <c r="C134" s="7" t="s">
        <v>401</v>
      </c>
      <c r="D134" s="7" t="s">
        <v>84</v>
      </c>
      <c r="E134" s="7" t="s">
        <v>85</v>
      </c>
      <c r="F134" s="7" t="s">
        <v>88</v>
      </c>
      <c r="G134" s="7" t="s">
        <v>414</v>
      </c>
      <c r="H134" s="7" t="s">
        <v>418</v>
      </c>
      <c r="I134" s="7" t="s">
        <v>422</v>
      </c>
      <c r="J134" s="13" t="s">
        <v>426</v>
      </c>
      <c r="L134" s="27"/>
    </row>
    <row r="135" spans="1:12" x14ac:dyDescent="0.55000000000000004">
      <c r="A135">
        <v>1902</v>
      </c>
      <c r="B135" s="25">
        <v>1746</v>
      </c>
      <c r="C135" s="3">
        <v>5</v>
      </c>
      <c r="D135" s="26">
        <v>44.7</v>
      </c>
      <c r="E135" s="26">
        <v>23.7</v>
      </c>
      <c r="F135" s="26">
        <v>21</v>
      </c>
      <c r="G135" s="26">
        <v>38.4</v>
      </c>
      <c r="H135" s="26">
        <v>2.88</v>
      </c>
      <c r="I135" s="26">
        <v>1.64</v>
      </c>
      <c r="J135" s="1">
        <v>221</v>
      </c>
      <c r="L135" s="27"/>
    </row>
    <row r="136" spans="1:12" x14ac:dyDescent="0.55000000000000004">
      <c r="A136">
        <v>1907</v>
      </c>
      <c r="B136" s="25">
        <v>2020</v>
      </c>
      <c r="C136" s="3">
        <v>9.1999999999999993</v>
      </c>
      <c r="D136" s="26">
        <v>47.5</v>
      </c>
      <c r="E136" s="26">
        <v>23.4</v>
      </c>
      <c r="F136" s="26">
        <v>24.2</v>
      </c>
      <c r="G136" s="26">
        <v>39.299999999999997</v>
      </c>
      <c r="H136" s="26">
        <v>2.95</v>
      </c>
      <c r="I136" s="26">
        <v>1.73</v>
      </c>
      <c r="J136" s="1">
        <v>214</v>
      </c>
      <c r="L136" s="27"/>
    </row>
    <row r="137" spans="1:12" x14ac:dyDescent="0.55000000000000004">
      <c r="A137">
        <v>1912</v>
      </c>
      <c r="B137" s="25">
        <v>2363</v>
      </c>
      <c r="C137" s="3">
        <v>7.2</v>
      </c>
      <c r="D137" s="26">
        <v>44.9</v>
      </c>
      <c r="E137" s="26">
        <v>21.4</v>
      </c>
      <c r="F137" s="26">
        <v>23.4</v>
      </c>
      <c r="G137" s="26">
        <v>41.5</v>
      </c>
      <c r="H137" s="26">
        <v>2.73</v>
      </c>
      <c r="I137" s="26">
        <v>1.67</v>
      </c>
      <c r="J137" s="1">
        <v>196</v>
      </c>
      <c r="L137" s="27"/>
    </row>
    <row r="138" spans="1:12" x14ac:dyDescent="0.55000000000000004">
      <c r="A138">
        <v>1917</v>
      </c>
      <c r="B138" s="25">
        <v>2744</v>
      </c>
      <c r="C138" s="3">
        <v>12.2</v>
      </c>
      <c r="D138" s="26">
        <v>40.799999999999997</v>
      </c>
      <c r="E138" s="26">
        <v>22.3</v>
      </c>
      <c r="F138" s="26">
        <v>18.5</v>
      </c>
      <c r="G138" s="26">
        <v>39.6</v>
      </c>
      <c r="H138" s="26">
        <v>2.46</v>
      </c>
      <c r="I138" s="26">
        <v>1.45</v>
      </c>
      <c r="J138" s="1">
        <v>211</v>
      </c>
      <c r="L138" s="27"/>
    </row>
    <row r="139" spans="1:12" x14ac:dyDescent="0.55000000000000004">
      <c r="A139">
        <v>1922</v>
      </c>
      <c r="B139" s="25">
        <v>3204</v>
      </c>
      <c r="C139" s="3">
        <v>15.9</v>
      </c>
      <c r="D139" s="26">
        <v>36.799999999999997</v>
      </c>
      <c r="E139" s="26">
        <v>19.3</v>
      </c>
      <c r="F139" s="26">
        <v>17.5</v>
      </c>
      <c r="G139" s="26">
        <v>42.6</v>
      </c>
      <c r="H139" s="26">
        <v>2.15</v>
      </c>
      <c r="I139" s="26">
        <v>1.35</v>
      </c>
      <c r="J139" s="1">
        <v>188</v>
      </c>
      <c r="L139" s="27"/>
    </row>
    <row r="140" spans="1:12" x14ac:dyDescent="0.55000000000000004">
      <c r="A140">
        <v>1927</v>
      </c>
      <c r="B140" s="25">
        <v>3645</v>
      </c>
      <c r="C140" s="3">
        <v>1.9</v>
      </c>
      <c r="D140" s="26">
        <v>32.9</v>
      </c>
      <c r="E140" s="26">
        <v>15.2</v>
      </c>
      <c r="F140" s="26">
        <v>17.7</v>
      </c>
      <c r="G140" s="26">
        <v>48.3</v>
      </c>
      <c r="H140" s="26">
        <v>1.92</v>
      </c>
      <c r="I140" s="26">
        <v>1.34</v>
      </c>
      <c r="J140" s="1">
        <v>149</v>
      </c>
      <c r="L140" s="27"/>
    </row>
    <row r="141" spans="1:12" x14ac:dyDescent="0.55000000000000004">
      <c r="A141">
        <v>1932</v>
      </c>
      <c r="B141" s="25">
        <v>3957</v>
      </c>
      <c r="C141" s="3">
        <v>-4.8</v>
      </c>
      <c r="D141" s="26">
        <v>31.3</v>
      </c>
      <c r="E141" s="26">
        <v>13.3</v>
      </c>
      <c r="F141" s="26">
        <v>18</v>
      </c>
      <c r="G141" s="26">
        <v>51.5</v>
      </c>
      <c r="H141" s="26">
        <v>1.96</v>
      </c>
      <c r="I141" s="26">
        <v>1.45</v>
      </c>
      <c r="J141" s="1">
        <v>128</v>
      </c>
      <c r="L141" s="27"/>
    </row>
    <row r="142" spans="1:12" x14ac:dyDescent="0.55000000000000004">
      <c r="A142">
        <v>1937</v>
      </c>
      <c r="B142" s="25">
        <v>4264</v>
      </c>
      <c r="C142" s="3">
        <v>-1.5</v>
      </c>
      <c r="D142" s="26">
        <v>31</v>
      </c>
      <c r="E142" s="26">
        <v>12.8</v>
      </c>
      <c r="F142" s="26">
        <v>18.2</v>
      </c>
      <c r="G142" s="26">
        <v>53.2</v>
      </c>
      <c r="H142" s="26">
        <v>2.0499999999999998</v>
      </c>
      <c r="I142" s="26">
        <v>1.56</v>
      </c>
      <c r="J142" s="1">
        <v>118</v>
      </c>
      <c r="L142" s="27"/>
    </row>
    <row r="143" spans="1:12" x14ac:dyDescent="0.55000000000000004">
      <c r="A143">
        <v>1942</v>
      </c>
      <c r="B143" s="25">
        <v>4687</v>
      </c>
      <c r="C143" s="3">
        <v>0.1</v>
      </c>
      <c r="D143" s="26">
        <v>32</v>
      </c>
      <c r="E143" s="26">
        <v>10.9</v>
      </c>
      <c r="F143" s="26">
        <v>21.1</v>
      </c>
      <c r="G143" s="26">
        <v>58</v>
      </c>
      <c r="H143" s="26">
        <v>2.15</v>
      </c>
      <c r="I143" s="26">
        <v>1.75</v>
      </c>
      <c r="J143" s="1">
        <v>91</v>
      </c>
      <c r="L143" s="27"/>
    </row>
    <row r="144" spans="1:12" x14ac:dyDescent="0.55000000000000004">
      <c r="A144">
        <v>1947</v>
      </c>
      <c r="B144" s="25">
        <v>5218</v>
      </c>
      <c r="C144" s="3">
        <v>0.5</v>
      </c>
      <c r="D144" s="26">
        <v>29.9</v>
      </c>
      <c r="E144" s="26">
        <v>8.6999999999999993</v>
      </c>
      <c r="F144" s="26">
        <v>21.3</v>
      </c>
      <c r="G144" s="26">
        <v>63.5</v>
      </c>
      <c r="H144" s="26">
        <v>2.0299999999999998</v>
      </c>
      <c r="I144" s="26">
        <v>1.79</v>
      </c>
      <c r="J144" s="1">
        <v>62</v>
      </c>
      <c r="L144" s="27"/>
    </row>
    <row r="145" spans="1:12" x14ac:dyDescent="0.55000000000000004">
      <c r="A145">
        <v>1952</v>
      </c>
      <c r="B145" s="25">
        <v>5822</v>
      </c>
      <c r="C145" s="3">
        <v>0</v>
      </c>
      <c r="D145" s="26">
        <v>29.6</v>
      </c>
      <c r="E145" s="26">
        <v>7.4</v>
      </c>
      <c r="F145" s="26">
        <v>22.2</v>
      </c>
      <c r="G145" s="26">
        <v>67.5</v>
      </c>
      <c r="H145" s="26">
        <v>2.04</v>
      </c>
      <c r="I145" s="26">
        <v>1.89</v>
      </c>
      <c r="J145" s="1">
        <v>43</v>
      </c>
      <c r="L145" s="27"/>
    </row>
    <row r="146" spans="1:12" x14ac:dyDescent="0.55000000000000004">
      <c r="A146">
        <v>1957</v>
      </c>
      <c r="B146" s="25">
        <v>6460</v>
      </c>
      <c r="C146" s="3">
        <v>-0.5</v>
      </c>
      <c r="D146" s="26">
        <v>27.3</v>
      </c>
      <c r="E146" s="26">
        <v>7.2</v>
      </c>
      <c r="F146" s="26">
        <v>20.100000000000001</v>
      </c>
      <c r="G146" s="26">
        <v>68.900000000000006</v>
      </c>
      <c r="H146" s="26">
        <v>1.9</v>
      </c>
      <c r="I146" s="26">
        <v>1.78</v>
      </c>
      <c r="J146" s="1">
        <v>37</v>
      </c>
      <c r="L146" s="27"/>
    </row>
    <row r="147" spans="1:12" x14ac:dyDescent="0.55000000000000004">
      <c r="A147">
        <v>1962</v>
      </c>
      <c r="B147" s="25">
        <v>7153</v>
      </c>
      <c r="C147" s="3">
        <v>-5.8</v>
      </c>
      <c r="D147" s="26">
        <v>34.1</v>
      </c>
      <c r="E147" s="26">
        <v>7.3</v>
      </c>
      <c r="F147" s="26">
        <v>26.8</v>
      </c>
      <c r="G147" s="26">
        <v>70.099999999999994</v>
      </c>
      <c r="H147" s="26">
        <v>2.4300000000000002</v>
      </c>
      <c r="I147" s="26">
        <v>2.31</v>
      </c>
      <c r="J147" s="1">
        <v>32</v>
      </c>
      <c r="L147" s="27"/>
    </row>
    <row r="148" spans="1:12" x14ac:dyDescent="0.55000000000000004">
      <c r="A148">
        <v>1967</v>
      </c>
      <c r="B148" s="25">
        <v>7917</v>
      </c>
      <c r="C148" s="3">
        <v>-6.2</v>
      </c>
      <c r="D148" s="26">
        <v>32.5</v>
      </c>
      <c r="E148" s="26">
        <v>7.1</v>
      </c>
      <c r="F148" s="26">
        <v>25.4</v>
      </c>
      <c r="G148" s="26">
        <v>71</v>
      </c>
      <c r="H148" s="26">
        <v>2.4300000000000002</v>
      </c>
      <c r="I148" s="26">
        <v>2.33</v>
      </c>
      <c r="J148" s="1">
        <v>28</v>
      </c>
      <c r="L148" s="27"/>
    </row>
    <row r="149" spans="1:12" x14ac:dyDescent="0.55000000000000004">
      <c r="B149" s="25"/>
      <c r="C149" s="3"/>
      <c r="D149" s="26"/>
      <c r="E149" s="26"/>
      <c r="F149" s="26"/>
      <c r="G149" s="26"/>
      <c r="H149" s="26"/>
      <c r="I149" s="26"/>
      <c r="J149" s="1"/>
      <c r="L149" s="27"/>
    </row>
    <row r="150" spans="1:12" x14ac:dyDescent="0.55000000000000004">
      <c r="A150" s="29" t="s">
        <v>431</v>
      </c>
      <c r="B150" s="25"/>
      <c r="C150" s="3"/>
      <c r="D150" s="26"/>
      <c r="E150" s="26"/>
      <c r="F150" s="26"/>
      <c r="G150" s="26"/>
      <c r="H150" s="26"/>
      <c r="I150" s="26"/>
      <c r="J150" s="1"/>
      <c r="L150" s="27"/>
    </row>
    <row r="151" spans="1:12" x14ac:dyDescent="0.55000000000000004">
      <c r="B151" s="25"/>
      <c r="C151" s="3"/>
      <c r="D151" s="26"/>
      <c r="E151" s="26"/>
      <c r="F151" s="26"/>
      <c r="G151" s="26"/>
      <c r="H151" s="26"/>
      <c r="I151" s="26"/>
      <c r="J151" s="1"/>
      <c r="L151" s="27"/>
    </row>
    <row r="152" spans="1:12" x14ac:dyDescent="0.55000000000000004">
      <c r="A152" s="13" t="s">
        <v>73</v>
      </c>
      <c r="B152" s="30" t="s">
        <v>152</v>
      </c>
      <c r="C152" s="7" t="s">
        <v>401</v>
      </c>
      <c r="D152" s="7" t="s">
        <v>84</v>
      </c>
      <c r="E152" s="7" t="s">
        <v>85</v>
      </c>
      <c r="F152" s="7" t="s">
        <v>88</v>
      </c>
      <c r="G152" s="7" t="s">
        <v>414</v>
      </c>
      <c r="H152" s="7" t="s">
        <v>418</v>
      </c>
      <c r="I152" s="7" t="s">
        <v>422</v>
      </c>
      <c r="J152" s="13" t="s">
        <v>426</v>
      </c>
      <c r="L152" s="27"/>
    </row>
    <row r="153" spans="1:12" x14ac:dyDescent="0.55000000000000004">
      <c r="A153">
        <v>1887</v>
      </c>
      <c r="B153" s="25">
        <v>1648</v>
      </c>
      <c r="C153" s="3">
        <v>0.8</v>
      </c>
      <c r="D153" s="26">
        <v>44.4</v>
      </c>
      <c r="E153" s="26">
        <v>32.299999999999997</v>
      </c>
      <c r="F153" s="26">
        <v>12.1</v>
      </c>
      <c r="G153" s="26">
        <v>30.6</v>
      </c>
      <c r="H153" s="26">
        <v>2.95</v>
      </c>
      <c r="I153" s="26">
        <v>1.33</v>
      </c>
      <c r="J153" s="1">
        <v>314</v>
      </c>
      <c r="L153" s="27"/>
    </row>
    <row r="154" spans="1:12" x14ac:dyDescent="0.55000000000000004">
      <c r="A154">
        <v>1892</v>
      </c>
      <c r="B154" s="25">
        <v>1778</v>
      </c>
      <c r="C154" s="3">
        <v>0.4</v>
      </c>
      <c r="D154" s="26">
        <v>45.5</v>
      </c>
      <c r="E154" s="26">
        <v>28.2</v>
      </c>
      <c r="F154" s="26">
        <v>17.3</v>
      </c>
      <c r="G154" s="26">
        <v>34.4</v>
      </c>
      <c r="H154" s="26">
        <v>2.95</v>
      </c>
      <c r="I154" s="26">
        <v>1.49</v>
      </c>
      <c r="J154" s="1">
        <v>278</v>
      </c>
      <c r="L154" s="27"/>
    </row>
    <row r="155" spans="1:12" x14ac:dyDescent="0.55000000000000004">
      <c r="A155">
        <v>1897</v>
      </c>
      <c r="B155" s="25">
        <v>1924</v>
      </c>
      <c r="C155" s="3">
        <v>0.2</v>
      </c>
      <c r="D155" s="26">
        <v>43.1</v>
      </c>
      <c r="E155" s="26">
        <v>29.4</v>
      </c>
      <c r="F155" s="26">
        <v>13.7</v>
      </c>
      <c r="G155" s="26">
        <v>32.9</v>
      </c>
      <c r="H155" s="26">
        <v>2.74</v>
      </c>
      <c r="I155" s="26">
        <v>1.33</v>
      </c>
      <c r="J155" s="1">
        <v>291</v>
      </c>
      <c r="L155" s="27"/>
    </row>
    <row r="156" spans="1:12" x14ac:dyDescent="0.55000000000000004">
      <c r="A156">
        <v>1902</v>
      </c>
      <c r="B156" s="25">
        <v>2057</v>
      </c>
      <c r="C156" s="3">
        <v>0.2</v>
      </c>
      <c r="D156" s="26">
        <v>41.8</v>
      </c>
      <c r="E156" s="26">
        <v>29.2</v>
      </c>
      <c r="F156" s="26">
        <v>12.6</v>
      </c>
      <c r="G156" s="26">
        <v>32.9</v>
      </c>
      <c r="H156" s="26">
        <v>2.61</v>
      </c>
      <c r="I156" s="26">
        <v>1.26</v>
      </c>
      <c r="J156" s="1">
        <v>292</v>
      </c>
      <c r="L156" s="27"/>
    </row>
    <row r="157" spans="1:12" x14ac:dyDescent="0.55000000000000004">
      <c r="A157">
        <v>1907</v>
      </c>
      <c r="B157" s="25">
        <v>2202</v>
      </c>
      <c r="C157" s="3">
        <v>0.7</v>
      </c>
      <c r="D157" s="26">
        <v>43.6</v>
      </c>
      <c r="E157" s="26">
        <v>29.9</v>
      </c>
      <c r="F157" s="26">
        <v>13.7</v>
      </c>
      <c r="G157" s="26">
        <v>32.700000000000003</v>
      </c>
      <c r="H157" s="26">
        <v>2.71</v>
      </c>
      <c r="I157" s="26">
        <v>1.3</v>
      </c>
      <c r="J157" s="1">
        <v>294</v>
      </c>
      <c r="L157" s="27"/>
    </row>
    <row r="158" spans="1:12" x14ac:dyDescent="0.55000000000000004">
      <c r="A158">
        <v>1912</v>
      </c>
      <c r="B158" s="25">
        <v>2380</v>
      </c>
      <c r="C158" s="3">
        <v>0.6</v>
      </c>
      <c r="D158" s="26">
        <v>44.5</v>
      </c>
      <c r="E158" s="26">
        <v>28.3</v>
      </c>
      <c r="F158" s="26">
        <v>16.2</v>
      </c>
      <c r="G158" s="26">
        <v>34.799999999999997</v>
      </c>
      <c r="H158" s="26">
        <v>2.82</v>
      </c>
      <c r="I158" s="26">
        <v>1.44</v>
      </c>
      <c r="J158" s="1">
        <v>274</v>
      </c>
      <c r="L158" s="27"/>
    </row>
    <row r="159" spans="1:12" x14ac:dyDescent="0.55000000000000004">
      <c r="A159">
        <v>1917</v>
      </c>
      <c r="B159" s="25">
        <v>2558</v>
      </c>
      <c r="C159" s="3">
        <v>0.2</v>
      </c>
      <c r="D159" s="26">
        <v>41.4</v>
      </c>
      <c r="E159" s="26">
        <v>29.7</v>
      </c>
      <c r="F159" s="26">
        <v>11.7</v>
      </c>
      <c r="G159" s="26">
        <v>32.9</v>
      </c>
      <c r="H159" s="26">
        <v>2.69</v>
      </c>
      <c r="I159" s="26">
        <v>1.3</v>
      </c>
      <c r="J159" s="1">
        <v>292</v>
      </c>
      <c r="L159" s="27"/>
    </row>
    <row r="160" spans="1:12" x14ac:dyDescent="0.55000000000000004">
      <c r="A160">
        <v>1922</v>
      </c>
      <c r="B160" s="25">
        <v>2739</v>
      </c>
      <c r="C160" s="3">
        <v>0.2</v>
      </c>
      <c r="D160" s="26">
        <v>39.700000000000003</v>
      </c>
      <c r="E160" s="26">
        <v>24.5</v>
      </c>
      <c r="F160" s="26">
        <v>15.2</v>
      </c>
      <c r="G160" s="26">
        <v>38</v>
      </c>
      <c r="H160" s="26">
        <v>2.63</v>
      </c>
      <c r="I160" s="26">
        <v>1.45</v>
      </c>
      <c r="J160" s="1">
        <v>246</v>
      </c>
      <c r="L160" s="27"/>
    </row>
    <row r="161" spans="1:12" x14ac:dyDescent="0.55000000000000004">
      <c r="A161">
        <v>1927</v>
      </c>
      <c r="B161" s="25">
        <v>2987</v>
      </c>
      <c r="C161" s="3">
        <v>0.8</v>
      </c>
      <c r="D161" s="26">
        <v>41.5</v>
      </c>
      <c r="E161" s="26">
        <v>23</v>
      </c>
      <c r="F161" s="26">
        <v>18.5</v>
      </c>
      <c r="G161" s="26">
        <v>40.6</v>
      </c>
      <c r="H161" s="26">
        <v>2.79</v>
      </c>
      <c r="I161" s="26">
        <v>1.64</v>
      </c>
      <c r="J161" s="1">
        <v>225</v>
      </c>
      <c r="L161" s="27"/>
    </row>
    <row r="162" spans="1:12" x14ac:dyDescent="0.55000000000000004">
      <c r="A162">
        <v>1932</v>
      </c>
      <c r="B162" s="25">
        <v>3278</v>
      </c>
      <c r="C162" s="3">
        <v>0</v>
      </c>
      <c r="D162" s="26">
        <v>38.9</v>
      </c>
      <c r="E162" s="26">
        <v>21</v>
      </c>
      <c r="F162" s="26">
        <v>17.899999999999999</v>
      </c>
      <c r="G162" s="26">
        <v>43.2</v>
      </c>
      <c r="H162" s="26">
        <v>2.63</v>
      </c>
      <c r="I162" s="26">
        <v>1.63</v>
      </c>
      <c r="J162" s="1">
        <v>206</v>
      </c>
      <c r="L162" s="27"/>
    </row>
    <row r="163" spans="1:12" x14ac:dyDescent="0.55000000000000004">
      <c r="A163">
        <v>1937</v>
      </c>
      <c r="B163" s="25">
        <v>3602</v>
      </c>
      <c r="C163" s="3">
        <v>0.7</v>
      </c>
      <c r="D163" s="26">
        <v>39.5</v>
      </c>
      <c r="E163" s="26">
        <v>20.399999999999999</v>
      </c>
      <c r="F163" s="26">
        <v>19.100000000000001</v>
      </c>
      <c r="G163" s="26">
        <v>44.2</v>
      </c>
      <c r="H163" s="26">
        <v>2.7</v>
      </c>
      <c r="I163" s="26">
        <v>1.71</v>
      </c>
      <c r="J163" s="1">
        <v>198</v>
      </c>
      <c r="L163" s="27"/>
    </row>
    <row r="164" spans="1:12" x14ac:dyDescent="0.55000000000000004">
      <c r="A164">
        <v>1942</v>
      </c>
      <c r="B164" s="25">
        <v>3999</v>
      </c>
      <c r="C164" s="3">
        <v>0.4</v>
      </c>
      <c r="D164" s="26">
        <v>41</v>
      </c>
      <c r="E164" s="26">
        <v>19.3</v>
      </c>
      <c r="F164" s="26">
        <v>21.7</v>
      </c>
      <c r="G164" s="26">
        <v>46.5</v>
      </c>
      <c r="H164" s="26">
        <v>2.82</v>
      </c>
      <c r="I164" s="26">
        <v>1.87</v>
      </c>
      <c r="J164" s="1">
        <v>183</v>
      </c>
      <c r="L164" s="27"/>
    </row>
    <row r="165" spans="1:12" x14ac:dyDescent="0.55000000000000004">
      <c r="A165">
        <v>1947</v>
      </c>
      <c r="B165" s="25">
        <v>4565</v>
      </c>
      <c r="C165" s="3">
        <v>3.6</v>
      </c>
      <c r="D165" s="26">
        <v>43.8</v>
      </c>
      <c r="E165" s="26">
        <v>16.100000000000001</v>
      </c>
      <c r="F165" s="26">
        <v>27.6</v>
      </c>
      <c r="G165" s="26">
        <v>52.1</v>
      </c>
      <c r="H165" s="26">
        <v>3.05</v>
      </c>
      <c r="I165" s="26">
        <v>2.23</v>
      </c>
      <c r="J165" s="1">
        <v>147</v>
      </c>
      <c r="L165" s="27"/>
    </row>
    <row r="166" spans="1:12" x14ac:dyDescent="0.55000000000000004">
      <c r="A166">
        <v>1952</v>
      </c>
      <c r="B166" s="25">
        <v>5424</v>
      </c>
      <c r="C166" s="3">
        <v>6.6</v>
      </c>
      <c r="D166" s="26">
        <v>44.4</v>
      </c>
      <c r="E166" s="26">
        <v>12.4</v>
      </c>
      <c r="F166" s="26">
        <v>32</v>
      </c>
      <c r="G166" s="26">
        <v>58.8</v>
      </c>
      <c r="H166" s="26">
        <v>3.11</v>
      </c>
      <c r="I166" s="26">
        <v>2.5099999999999998</v>
      </c>
      <c r="J166" s="1">
        <v>109</v>
      </c>
      <c r="L166" s="27"/>
    </row>
    <row r="167" spans="1:12" x14ac:dyDescent="0.55000000000000004">
      <c r="A167">
        <v>1957</v>
      </c>
      <c r="B167" s="25">
        <v>6568</v>
      </c>
      <c r="C167" s="3">
        <v>5.3</v>
      </c>
      <c r="D167" s="26">
        <v>44.5</v>
      </c>
      <c r="E167" s="26">
        <v>10.8</v>
      </c>
      <c r="F167" s="26">
        <v>33.700000000000003</v>
      </c>
      <c r="G167" s="26">
        <v>61.7</v>
      </c>
      <c r="H167" s="26">
        <v>3.18</v>
      </c>
      <c r="I167" s="26">
        <v>2.66</v>
      </c>
      <c r="J167" s="1">
        <v>94</v>
      </c>
      <c r="L167" s="27"/>
    </row>
    <row r="168" spans="1:12" x14ac:dyDescent="0.55000000000000004">
      <c r="B168" s="25"/>
      <c r="C168" s="3"/>
      <c r="D168" s="26"/>
      <c r="E168" s="26"/>
      <c r="F168" s="26"/>
      <c r="G168" s="26"/>
      <c r="H168" s="26"/>
      <c r="I168" s="26"/>
      <c r="J168" s="1"/>
      <c r="L168" s="27"/>
    </row>
    <row r="169" spans="1:12" x14ac:dyDescent="0.55000000000000004">
      <c r="A169" s="29" t="s">
        <v>18</v>
      </c>
      <c r="B169" s="25"/>
      <c r="C169" s="3"/>
      <c r="D169" s="26"/>
      <c r="E169" s="26"/>
      <c r="F169" s="26"/>
      <c r="G169" s="26"/>
      <c r="H169" s="26"/>
      <c r="I169" s="26"/>
      <c r="J169" s="1"/>
      <c r="L169" s="27"/>
    </row>
    <row r="170" spans="1:12" x14ac:dyDescent="0.55000000000000004">
      <c r="B170" s="25"/>
      <c r="C170" s="3"/>
      <c r="D170" s="26"/>
      <c r="E170" s="26"/>
      <c r="F170" s="26"/>
      <c r="G170" s="26"/>
      <c r="H170" s="26"/>
      <c r="I170" s="26"/>
      <c r="J170" s="1"/>
      <c r="L170" s="27"/>
    </row>
    <row r="171" spans="1:12" x14ac:dyDescent="0.55000000000000004">
      <c r="A171" s="13" t="s">
        <v>73</v>
      </c>
      <c r="B171" s="30" t="s">
        <v>152</v>
      </c>
      <c r="C171" s="7" t="s">
        <v>401</v>
      </c>
      <c r="D171" s="7" t="s">
        <v>84</v>
      </c>
      <c r="E171" s="7" t="s">
        <v>85</v>
      </c>
      <c r="F171" s="7" t="s">
        <v>88</v>
      </c>
      <c r="G171" s="7" t="s">
        <v>414</v>
      </c>
      <c r="H171" s="7" t="s">
        <v>418</v>
      </c>
      <c r="I171" s="7" t="s">
        <v>422</v>
      </c>
      <c r="J171" s="13" t="s">
        <v>426</v>
      </c>
      <c r="L171" s="27"/>
    </row>
    <row r="172" spans="1:12" x14ac:dyDescent="0.55000000000000004">
      <c r="A172">
        <v>1897</v>
      </c>
      <c r="B172" s="25">
        <v>877</v>
      </c>
      <c r="C172" s="3">
        <v>0.1</v>
      </c>
      <c r="D172" s="26">
        <v>38.799999999999997</v>
      </c>
      <c r="E172" s="26">
        <v>14.8</v>
      </c>
      <c r="F172" s="26">
        <v>24.1</v>
      </c>
      <c r="G172" s="26">
        <v>49.6</v>
      </c>
      <c r="H172" s="26">
        <v>2.71</v>
      </c>
      <c r="I172" s="26">
        <v>1.92</v>
      </c>
      <c r="J172" s="1">
        <v>139</v>
      </c>
      <c r="L172" s="27"/>
    </row>
    <row r="173" spans="1:12" x14ac:dyDescent="0.55000000000000004">
      <c r="A173">
        <v>1902</v>
      </c>
      <c r="B173" s="25">
        <v>994</v>
      </c>
      <c r="C173" s="3">
        <v>0.9</v>
      </c>
      <c r="D173" s="26">
        <v>38.799999999999997</v>
      </c>
      <c r="E173" s="26">
        <v>13.7</v>
      </c>
      <c r="F173" s="26">
        <v>25.2</v>
      </c>
      <c r="G173" s="26">
        <v>51.6</v>
      </c>
      <c r="H173" s="26">
        <v>2.69</v>
      </c>
      <c r="I173" s="26">
        <v>1.97</v>
      </c>
      <c r="J173" s="1">
        <v>126</v>
      </c>
      <c r="L173" s="27"/>
    </row>
    <row r="174" spans="1:12" x14ac:dyDescent="0.55000000000000004">
      <c r="A174">
        <v>1907</v>
      </c>
      <c r="B174" s="25">
        <v>1131</v>
      </c>
      <c r="C174" s="3">
        <v>2.2000000000000002</v>
      </c>
      <c r="D174" s="26">
        <v>37.6</v>
      </c>
      <c r="E174" s="26">
        <v>14</v>
      </c>
      <c r="F174" s="26">
        <v>23.6</v>
      </c>
      <c r="G174" s="26">
        <v>51.4</v>
      </c>
      <c r="H174" s="26">
        <v>2.57</v>
      </c>
      <c r="I174" s="26">
        <v>1.88</v>
      </c>
      <c r="J174" s="1">
        <v>127</v>
      </c>
      <c r="L174" s="27"/>
    </row>
    <row r="175" spans="1:12" x14ac:dyDescent="0.55000000000000004">
      <c r="A175">
        <v>1912</v>
      </c>
      <c r="B175" s="25">
        <v>1281</v>
      </c>
      <c r="C175" s="3">
        <v>1.3</v>
      </c>
      <c r="D175" s="26">
        <v>36.5</v>
      </c>
      <c r="E175" s="26">
        <v>13.5</v>
      </c>
      <c r="F175" s="26">
        <v>23</v>
      </c>
      <c r="G175" s="26">
        <v>52.3</v>
      </c>
      <c r="H175" s="26">
        <v>2.4700000000000002</v>
      </c>
      <c r="I175" s="26">
        <v>1.83</v>
      </c>
      <c r="J175" s="1">
        <v>121</v>
      </c>
      <c r="L175" s="27"/>
    </row>
    <row r="176" spans="1:12" x14ac:dyDescent="0.55000000000000004">
      <c r="A176">
        <v>1917</v>
      </c>
      <c r="B176" s="25">
        <v>1423</v>
      </c>
      <c r="C176" s="3">
        <v>0.2</v>
      </c>
      <c r="D176" s="26">
        <v>31.9</v>
      </c>
      <c r="E176" s="26">
        <v>14.1</v>
      </c>
      <c r="F176" s="26">
        <v>17.8</v>
      </c>
      <c r="G176" s="26">
        <v>50.8</v>
      </c>
      <c r="H176" s="26">
        <v>2.14</v>
      </c>
      <c r="I176" s="26">
        <v>1.55</v>
      </c>
      <c r="J176" s="1">
        <v>131</v>
      </c>
      <c r="L176" s="27"/>
    </row>
    <row r="177" spans="1:12" x14ac:dyDescent="0.55000000000000004">
      <c r="A177">
        <v>1922</v>
      </c>
      <c r="B177" s="25">
        <v>1565</v>
      </c>
      <c r="C177" s="3">
        <v>2.6</v>
      </c>
      <c r="D177" s="26">
        <v>30.1</v>
      </c>
      <c r="E177" s="26">
        <v>12.6</v>
      </c>
      <c r="F177" s="26">
        <v>17.5</v>
      </c>
      <c r="G177" s="26">
        <v>53.3</v>
      </c>
      <c r="H177" s="26">
        <v>1.99</v>
      </c>
      <c r="I177" s="26">
        <v>1.5</v>
      </c>
      <c r="J177" s="1">
        <v>116</v>
      </c>
      <c r="L177" s="27"/>
    </row>
    <row r="178" spans="1:12" x14ac:dyDescent="0.55000000000000004">
      <c r="A178">
        <v>1927</v>
      </c>
      <c r="B178" s="25">
        <v>1731</v>
      </c>
      <c r="C178" s="3">
        <v>3.9</v>
      </c>
      <c r="D178" s="26">
        <v>28.6</v>
      </c>
      <c r="E178" s="26">
        <v>11.9</v>
      </c>
      <c r="F178" s="26">
        <v>16.7</v>
      </c>
      <c r="G178" s="26">
        <v>54.9</v>
      </c>
      <c r="H178" s="26">
        <v>1.82</v>
      </c>
      <c r="I178" s="26">
        <v>1.41</v>
      </c>
      <c r="J178" s="1">
        <v>106</v>
      </c>
      <c r="L178" s="27"/>
    </row>
    <row r="179" spans="1:12" x14ac:dyDescent="0.55000000000000004">
      <c r="A179">
        <v>1932</v>
      </c>
      <c r="B179" s="25">
        <v>1893</v>
      </c>
      <c r="C179" s="3">
        <v>1.2</v>
      </c>
      <c r="D179" s="26">
        <v>25.8</v>
      </c>
      <c r="E179" s="26">
        <v>11.5</v>
      </c>
      <c r="F179" s="26">
        <v>14.3</v>
      </c>
      <c r="G179" s="26">
        <v>55.9</v>
      </c>
      <c r="H179" s="26">
        <v>1.59</v>
      </c>
      <c r="I179" s="26">
        <v>1.25</v>
      </c>
      <c r="J179" s="1">
        <v>100</v>
      </c>
      <c r="L179" s="27"/>
    </row>
    <row r="180" spans="1:12" x14ac:dyDescent="0.55000000000000004">
      <c r="A180">
        <v>1937</v>
      </c>
      <c r="B180" s="25">
        <v>2027</v>
      </c>
      <c r="C180" s="3">
        <v>0.6</v>
      </c>
      <c r="D180" s="26">
        <v>22.3</v>
      </c>
      <c r="E180" s="26">
        <v>11.1</v>
      </c>
      <c r="F180" s="26">
        <v>11.2</v>
      </c>
      <c r="G180" s="26">
        <v>56.8</v>
      </c>
      <c r="H180" s="26">
        <v>1.37</v>
      </c>
      <c r="I180" s="26">
        <v>1.0900000000000001</v>
      </c>
      <c r="J180" s="1">
        <v>95</v>
      </c>
      <c r="L180" s="27"/>
    </row>
    <row r="181" spans="1:12" x14ac:dyDescent="0.55000000000000004">
      <c r="A181">
        <v>1942</v>
      </c>
      <c r="B181" s="25">
        <v>2142</v>
      </c>
      <c r="C181" s="3">
        <v>-0.8</v>
      </c>
      <c r="D181" s="26">
        <v>21.6</v>
      </c>
      <c r="E181" s="26">
        <v>10.3</v>
      </c>
      <c r="F181" s="26">
        <v>11.3</v>
      </c>
      <c r="G181" s="26">
        <v>59.5</v>
      </c>
      <c r="H181" s="26">
        <v>1.33</v>
      </c>
      <c r="I181" s="26">
        <v>1.1000000000000001</v>
      </c>
      <c r="J181" s="1">
        <v>81</v>
      </c>
      <c r="L181" s="27"/>
    </row>
    <row r="182" spans="1:12" x14ac:dyDescent="0.55000000000000004">
      <c r="A182">
        <v>1947</v>
      </c>
      <c r="B182" s="25">
        <v>2269</v>
      </c>
      <c r="C182" s="3">
        <v>0.5</v>
      </c>
      <c r="D182" s="26">
        <v>21.1</v>
      </c>
      <c r="E182" s="26">
        <v>9.1</v>
      </c>
      <c r="F182" s="26">
        <v>12</v>
      </c>
      <c r="G182" s="26">
        <v>63.6</v>
      </c>
      <c r="H182" s="26">
        <v>1.32</v>
      </c>
      <c r="I182" s="26">
        <v>1.1599999999999999</v>
      </c>
      <c r="J182" s="1">
        <v>60</v>
      </c>
      <c r="L182" s="27"/>
    </row>
    <row r="183" spans="1:12" x14ac:dyDescent="0.55000000000000004">
      <c r="A183">
        <v>1952</v>
      </c>
      <c r="B183" s="25">
        <v>2424</v>
      </c>
      <c r="C183" s="3">
        <v>1.4</v>
      </c>
      <c r="D183" s="26">
        <v>21.2</v>
      </c>
      <c r="E183" s="26">
        <v>8.5</v>
      </c>
      <c r="F183" s="26">
        <v>12.7</v>
      </c>
      <c r="G183" s="26">
        <v>66.599999999999994</v>
      </c>
      <c r="H183" s="26">
        <v>1.35</v>
      </c>
      <c r="I183" s="26">
        <v>1.23</v>
      </c>
      <c r="J183" s="1">
        <v>45</v>
      </c>
      <c r="L183" s="27"/>
    </row>
    <row r="184" spans="1:12" x14ac:dyDescent="0.55000000000000004">
      <c r="A184">
        <v>1957</v>
      </c>
      <c r="B184" s="25">
        <v>2596</v>
      </c>
      <c r="C184" s="3">
        <v>0.4</v>
      </c>
      <c r="D184" s="26">
        <v>21.8</v>
      </c>
      <c r="E184" s="26">
        <v>8.8000000000000007</v>
      </c>
      <c r="F184" s="26">
        <v>13</v>
      </c>
      <c r="G184" s="26">
        <v>67.5</v>
      </c>
      <c r="H184" s="26">
        <v>1.43</v>
      </c>
      <c r="I184" s="26">
        <v>1.31</v>
      </c>
      <c r="J184" s="1">
        <v>41</v>
      </c>
      <c r="L184" s="27"/>
    </row>
    <row r="185" spans="1:12" x14ac:dyDescent="0.55000000000000004">
      <c r="A185">
        <v>1962</v>
      </c>
      <c r="B185" s="25">
        <v>2779</v>
      </c>
      <c r="C185" s="3">
        <v>0.4</v>
      </c>
      <c r="D185" s="26">
        <v>22</v>
      </c>
      <c r="E185" s="26">
        <v>8.6</v>
      </c>
      <c r="F185" s="26">
        <v>13.4</v>
      </c>
      <c r="G185" s="26">
        <v>69.3</v>
      </c>
      <c r="H185" s="26">
        <v>1.52</v>
      </c>
      <c r="I185" s="26">
        <v>1.43</v>
      </c>
      <c r="J185" s="1">
        <v>33</v>
      </c>
      <c r="L185" s="2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87E1-B022-4EF1-9394-A8B911CE5906}">
  <dimension ref="A1:E606"/>
  <sheetViews>
    <sheetView workbookViewId="0">
      <selection activeCell="R21" sqref="R21"/>
    </sheetView>
  </sheetViews>
  <sheetFormatPr defaultRowHeight="14.4" x14ac:dyDescent="0.55000000000000004"/>
  <cols>
    <col min="1" max="1" width="9.15625" style="1"/>
    <col min="3" max="3" width="9.15625" style="21" customWidth="1"/>
    <col min="4" max="4" width="9.15625" style="21"/>
  </cols>
  <sheetData>
    <row r="1" spans="1:5" x14ac:dyDescent="0.55000000000000004">
      <c r="A1" s="34" t="s">
        <v>439</v>
      </c>
    </row>
    <row r="2" spans="1:5" x14ac:dyDescent="0.55000000000000004">
      <c r="A2" s="34"/>
    </row>
    <row r="3" spans="1:5" x14ac:dyDescent="0.55000000000000004">
      <c r="A3" s="34" t="s">
        <v>414</v>
      </c>
      <c r="B3" t="s">
        <v>415</v>
      </c>
      <c r="C3" s="21" t="s">
        <v>432</v>
      </c>
    </row>
    <row r="4" spans="1:5" x14ac:dyDescent="0.55000000000000004">
      <c r="A4" s="34" t="s">
        <v>418</v>
      </c>
      <c r="B4" t="s">
        <v>419</v>
      </c>
      <c r="C4" s="21" t="s">
        <v>433</v>
      </c>
    </row>
    <row r="5" spans="1:5" x14ac:dyDescent="0.55000000000000004">
      <c r="A5" s="34" t="s">
        <v>422</v>
      </c>
      <c r="B5" t="s">
        <v>423</v>
      </c>
      <c r="C5" s="21" t="s">
        <v>434</v>
      </c>
    </row>
    <row r="6" spans="1:5" x14ac:dyDescent="0.55000000000000004">
      <c r="A6" s="34" t="s">
        <v>426</v>
      </c>
      <c r="B6" t="s">
        <v>427</v>
      </c>
      <c r="C6" s="21" t="s">
        <v>435</v>
      </c>
    </row>
    <row r="8" spans="1:5" x14ac:dyDescent="0.55000000000000004">
      <c r="A8" s="36" t="s">
        <v>2</v>
      </c>
    </row>
    <row r="10" spans="1:5" x14ac:dyDescent="0.55000000000000004">
      <c r="A10" s="13" t="s">
        <v>73</v>
      </c>
      <c r="B10" s="7" t="s">
        <v>414</v>
      </c>
      <c r="C10" s="35" t="s">
        <v>418</v>
      </c>
      <c r="D10" s="35" t="s">
        <v>422</v>
      </c>
      <c r="E10" s="7" t="s">
        <v>426</v>
      </c>
    </row>
    <row r="11" spans="1:5" x14ac:dyDescent="0.55000000000000004">
      <c r="A11" s="1">
        <v>1852</v>
      </c>
      <c r="B11" s="3">
        <v>35.700000000000003</v>
      </c>
      <c r="C11" s="21">
        <v>2.7</v>
      </c>
      <c r="D11" s="21">
        <v>1.4</v>
      </c>
      <c r="E11" s="3">
        <v>270</v>
      </c>
    </row>
    <row r="12" spans="1:5" x14ac:dyDescent="0.55000000000000004">
      <c r="A12" s="1">
        <v>1853</v>
      </c>
      <c r="B12" s="3">
        <v>32.858400000000003</v>
      </c>
      <c r="C12" s="21">
        <v>2.7</v>
      </c>
      <c r="D12" s="21">
        <v>1.2816000000000001</v>
      </c>
      <c r="E12" s="3">
        <v>299.00799999999998</v>
      </c>
    </row>
    <row r="13" spans="1:5" x14ac:dyDescent="0.55000000000000004">
      <c r="A13" s="1">
        <v>1854</v>
      </c>
      <c r="B13" s="3">
        <v>30.247199999999999</v>
      </c>
      <c r="C13" s="21">
        <v>2.7</v>
      </c>
      <c r="D13" s="21">
        <v>1.1728000000000001</v>
      </c>
      <c r="E13" s="3">
        <v>325.66399999999999</v>
      </c>
    </row>
    <row r="14" spans="1:5" x14ac:dyDescent="0.55000000000000004">
      <c r="A14" s="1">
        <v>1855</v>
      </c>
      <c r="B14" s="3">
        <v>28.096800000000002</v>
      </c>
      <c r="C14" s="21">
        <v>2.7</v>
      </c>
      <c r="D14" s="21">
        <v>1.0831999999999999</v>
      </c>
      <c r="E14" s="3">
        <v>347.61599999999999</v>
      </c>
    </row>
    <row r="15" spans="1:5" x14ac:dyDescent="0.55000000000000004">
      <c r="A15" s="1">
        <v>1856</v>
      </c>
      <c r="B15" s="3">
        <v>26.637599999999999</v>
      </c>
      <c r="C15" s="21">
        <v>2.7</v>
      </c>
      <c r="D15" s="21">
        <v>1.0224</v>
      </c>
      <c r="E15" s="3">
        <v>362.512</v>
      </c>
    </row>
    <row r="16" spans="1:5" x14ac:dyDescent="0.55000000000000004">
      <c r="A16" s="1">
        <v>1857</v>
      </c>
      <c r="B16" s="3">
        <v>26.1</v>
      </c>
      <c r="C16" s="21">
        <v>2.7</v>
      </c>
      <c r="D16" s="21">
        <v>1</v>
      </c>
      <c r="E16" s="3">
        <v>368</v>
      </c>
    </row>
    <row r="17" spans="1:5" x14ac:dyDescent="0.55000000000000004">
      <c r="A17" s="1">
        <v>1858</v>
      </c>
      <c r="B17" s="3">
        <v>27.202400000000001</v>
      </c>
      <c r="C17" s="21">
        <v>2.7061000000000002</v>
      </c>
      <c r="D17" s="21">
        <v>1.0467</v>
      </c>
      <c r="E17" s="3">
        <v>356.87200000000001</v>
      </c>
    </row>
    <row r="18" spans="1:5" x14ac:dyDescent="0.55000000000000004">
      <c r="A18" s="1">
        <v>1859</v>
      </c>
      <c r="B18" s="3">
        <v>29.831199999999999</v>
      </c>
      <c r="C18" s="21">
        <v>2.7223999999999999</v>
      </c>
      <c r="D18" s="21">
        <v>1.1599999999999999</v>
      </c>
      <c r="E18" s="3">
        <v>330.33600000000001</v>
      </c>
    </row>
    <row r="19" spans="1:5" x14ac:dyDescent="0.55000000000000004">
      <c r="A19" s="1">
        <v>1860</v>
      </c>
      <c r="B19" s="3">
        <v>32.968800000000002</v>
      </c>
      <c r="C19" s="21">
        <v>2.7456</v>
      </c>
      <c r="D19" s="21">
        <v>1.3</v>
      </c>
      <c r="E19" s="3">
        <v>298.66399999999999</v>
      </c>
    </row>
    <row r="20" spans="1:5" x14ac:dyDescent="0.55000000000000004">
      <c r="A20" s="1">
        <v>1861</v>
      </c>
      <c r="B20" s="3">
        <v>35.5976</v>
      </c>
      <c r="C20" s="21">
        <v>2.7725</v>
      </c>
      <c r="D20" s="21">
        <v>1.4267000000000001</v>
      </c>
      <c r="E20" s="3">
        <v>272.12799999999999</v>
      </c>
    </row>
    <row r="21" spans="1:5" x14ac:dyDescent="0.55000000000000004">
      <c r="A21" s="1">
        <v>1862</v>
      </c>
      <c r="B21" s="3">
        <v>36.700000000000003</v>
      </c>
      <c r="C21" s="21">
        <v>2.8</v>
      </c>
      <c r="D21" s="21">
        <v>1.5</v>
      </c>
      <c r="E21" s="3">
        <v>261</v>
      </c>
    </row>
    <row r="22" spans="1:5" x14ac:dyDescent="0.55000000000000004">
      <c r="A22" s="1">
        <v>1863</v>
      </c>
      <c r="B22" s="3">
        <v>36.668799999999997</v>
      </c>
      <c r="C22" s="21">
        <v>2.8336000000000001</v>
      </c>
      <c r="D22" s="21">
        <v>1.5285</v>
      </c>
      <c r="E22" s="3">
        <v>261.31200000000001</v>
      </c>
    </row>
    <row r="23" spans="1:5" x14ac:dyDescent="0.55000000000000004">
      <c r="A23" s="1">
        <v>1864</v>
      </c>
      <c r="B23" s="3">
        <v>36.5944</v>
      </c>
      <c r="C23" s="21">
        <v>2.8767999999999998</v>
      </c>
      <c r="D23" s="21">
        <v>1.5496000000000001</v>
      </c>
      <c r="E23" s="3">
        <v>262.05599999999998</v>
      </c>
    </row>
    <row r="24" spans="1:5" x14ac:dyDescent="0.55000000000000004">
      <c r="A24" s="1">
        <v>1865</v>
      </c>
      <c r="B24" s="3">
        <v>36.505600000000001</v>
      </c>
      <c r="C24" s="21">
        <v>2.9232</v>
      </c>
      <c r="D24" s="21">
        <v>1.5664</v>
      </c>
      <c r="E24" s="3">
        <v>262.94400000000002</v>
      </c>
    </row>
    <row r="25" spans="1:5" x14ac:dyDescent="0.55000000000000004">
      <c r="A25" s="1">
        <v>1866</v>
      </c>
      <c r="B25" s="3">
        <v>36.431199999999997</v>
      </c>
      <c r="C25" s="21">
        <v>2.9664000000000001</v>
      </c>
      <c r="D25" s="21">
        <v>1.5821000000000001</v>
      </c>
      <c r="E25" s="3">
        <v>263.68799999999999</v>
      </c>
    </row>
    <row r="26" spans="1:5" x14ac:dyDescent="0.55000000000000004">
      <c r="A26" s="1">
        <v>1867</v>
      </c>
      <c r="B26" s="3">
        <v>36.4</v>
      </c>
      <c r="C26" s="21">
        <v>3</v>
      </c>
      <c r="D26" s="21">
        <v>1.6</v>
      </c>
      <c r="E26" s="3">
        <v>264</v>
      </c>
    </row>
    <row r="27" spans="1:5" x14ac:dyDescent="0.55000000000000004">
      <c r="A27" s="1">
        <v>1868</v>
      </c>
      <c r="B27" s="3">
        <v>36.485799999999998</v>
      </c>
      <c r="C27" s="21">
        <v>3.0243000000000002</v>
      </c>
      <c r="D27" s="21">
        <v>1.62</v>
      </c>
      <c r="E27" s="3">
        <v>263.27319999999997</v>
      </c>
    </row>
    <row r="28" spans="1:5" x14ac:dyDescent="0.55000000000000004">
      <c r="A28" s="1">
        <v>1869</v>
      </c>
      <c r="B28" s="3">
        <v>36.709400000000002</v>
      </c>
      <c r="C28" s="21">
        <v>3.0448</v>
      </c>
      <c r="D28" s="21">
        <v>1.64</v>
      </c>
      <c r="E28" s="3">
        <v>261.37959999999998</v>
      </c>
    </row>
    <row r="29" spans="1:5" x14ac:dyDescent="0.55000000000000004">
      <c r="A29" s="1">
        <v>1870</v>
      </c>
      <c r="B29" s="3">
        <v>37.020099999999999</v>
      </c>
      <c r="C29" s="21">
        <v>3.0632000000000001</v>
      </c>
      <c r="D29" s="21">
        <v>1.66</v>
      </c>
      <c r="E29" s="3">
        <v>258.74930000000001</v>
      </c>
    </row>
    <row r="30" spans="1:5" x14ac:dyDescent="0.55000000000000004">
      <c r="A30" s="1">
        <v>1871</v>
      </c>
      <c r="B30" s="3">
        <v>37.367199999999997</v>
      </c>
      <c r="C30" s="21">
        <v>3.0811000000000002</v>
      </c>
      <c r="D30" s="21">
        <v>1.68</v>
      </c>
      <c r="E30" s="3">
        <v>255.81270000000001</v>
      </c>
    </row>
    <row r="31" spans="1:5" x14ac:dyDescent="0.55000000000000004">
      <c r="A31" s="1">
        <v>1872</v>
      </c>
      <c r="B31" s="3">
        <v>37.700000000000003</v>
      </c>
      <c r="C31" s="21">
        <v>3.1</v>
      </c>
      <c r="D31" s="21">
        <v>1.7</v>
      </c>
      <c r="E31" s="3">
        <v>253</v>
      </c>
    </row>
    <row r="32" spans="1:5" x14ac:dyDescent="0.55000000000000004">
      <c r="A32" s="1">
        <v>1873</v>
      </c>
      <c r="B32" s="3">
        <v>38.036000000000001</v>
      </c>
      <c r="C32" s="21">
        <v>3.1232000000000002</v>
      </c>
      <c r="D32" s="21">
        <v>1.7232000000000001</v>
      </c>
      <c r="E32" s="3">
        <v>250.14510000000001</v>
      </c>
    </row>
    <row r="33" spans="1:5" x14ac:dyDescent="0.55000000000000004">
      <c r="A33" s="1">
        <v>1874</v>
      </c>
      <c r="B33" s="3">
        <v>38.413600000000002</v>
      </c>
      <c r="C33" s="21">
        <v>3.1496</v>
      </c>
      <c r="D33" s="21">
        <v>1.7496</v>
      </c>
      <c r="E33" s="3">
        <v>246.92429999999999</v>
      </c>
    </row>
    <row r="34" spans="1:5" x14ac:dyDescent="0.55000000000000004">
      <c r="A34" s="1">
        <v>1875</v>
      </c>
      <c r="B34" s="3">
        <v>38.813200000000002</v>
      </c>
      <c r="C34" s="21">
        <v>3.1743999999999999</v>
      </c>
      <c r="D34" s="21">
        <v>1.7744</v>
      </c>
      <c r="E34" s="3">
        <v>243.5308</v>
      </c>
    </row>
    <row r="35" spans="1:5" x14ac:dyDescent="0.55000000000000004">
      <c r="A35" s="1">
        <v>1876</v>
      </c>
      <c r="B35" s="3">
        <v>39.215200000000003</v>
      </c>
      <c r="C35" s="21">
        <v>3.1928000000000001</v>
      </c>
      <c r="D35" s="21">
        <v>1.7927999999999999</v>
      </c>
      <c r="E35" s="3">
        <v>240.1583</v>
      </c>
    </row>
    <row r="36" spans="1:5" x14ac:dyDescent="0.55000000000000004">
      <c r="A36" s="1">
        <v>1877</v>
      </c>
      <c r="B36" s="3">
        <v>39.6</v>
      </c>
      <c r="C36" s="21">
        <v>3.2</v>
      </c>
      <c r="D36" s="21">
        <v>1.8</v>
      </c>
      <c r="E36" s="3">
        <v>237</v>
      </c>
    </row>
    <row r="37" spans="1:5" x14ac:dyDescent="0.55000000000000004">
      <c r="A37" s="1">
        <v>1878</v>
      </c>
      <c r="B37" s="3">
        <v>40.023800000000001</v>
      </c>
      <c r="C37" s="21">
        <v>3.1791999999999998</v>
      </c>
      <c r="D37" s="21">
        <v>1.8</v>
      </c>
      <c r="E37" s="3">
        <v>233.63249999999999</v>
      </c>
    </row>
    <row r="38" spans="1:5" x14ac:dyDescent="0.55000000000000004">
      <c r="A38" s="1">
        <v>1879</v>
      </c>
      <c r="B38" s="3">
        <v>40.4998</v>
      </c>
      <c r="C38" s="21">
        <v>3.1295999999999999</v>
      </c>
      <c r="D38" s="21">
        <v>1.8</v>
      </c>
      <c r="E38" s="3">
        <v>229.92160000000001</v>
      </c>
    </row>
    <row r="39" spans="1:5" x14ac:dyDescent="0.55000000000000004">
      <c r="A39" s="1">
        <v>1880</v>
      </c>
      <c r="B39" s="3">
        <v>40.943899999999999</v>
      </c>
      <c r="C39" s="21">
        <v>3.0703999999999998</v>
      </c>
      <c r="D39" s="21">
        <v>1.8</v>
      </c>
      <c r="E39" s="3">
        <v>226.49440000000001</v>
      </c>
    </row>
    <row r="40" spans="1:5" x14ac:dyDescent="0.55000000000000004">
      <c r="A40" s="1">
        <v>1881</v>
      </c>
      <c r="B40" s="3">
        <v>41.271999999999998</v>
      </c>
      <c r="C40" s="21">
        <v>3.0207999999999999</v>
      </c>
      <c r="D40" s="21">
        <v>1.8</v>
      </c>
      <c r="E40" s="3">
        <v>223.97810000000001</v>
      </c>
    </row>
    <row r="41" spans="1:5" x14ac:dyDescent="0.55000000000000004">
      <c r="A41" s="1">
        <v>1882</v>
      </c>
      <c r="B41" s="3">
        <v>41.4</v>
      </c>
      <c r="C41" s="21">
        <v>3</v>
      </c>
      <c r="D41" s="21">
        <v>1.8</v>
      </c>
      <c r="E41" s="3">
        <v>223</v>
      </c>
    </row>
    <row r="42" spans="1:5" x14ac:dyDescent="0.55000000000000004">
      <c r="A42" s="1">
        <v>1883</v>
      </c>
      <c r="B42" s="3">
        <v>41.316299999999998</v>
      </c>
      <c r="C42" s="21">
        <v>3.0104000000000002</v>
      </c>
      <c r="D42" s="21">
        <v>1.8</v>
      </c>
      <c r="E42" s="3">
        <v>223.67230000000001</v>
      </c>
    </row>
    <row r="43" spans="1:5" x14ac:dyDescent="0.55000000000000004">
      <c r="A43" s="1">
        <v>1884</v>
      </c>
      <c r="B43" s="3">
        <v>41.084800000000001</v>
      </c>
      <c r="C43" s="21">
        <v>3.0352000000000001</v>
      </c>
      <c r="D43" s="21">
        <v>1.8</v>
      </c>
      <c r="E43" s="3">
        <v>225.53700000000001</v>
      </c>
    </row>
    <row r="44" spans="1:5" x14ac:dyDescent="0.55000000000000004">
      <c r="A44" s="1">
        <v>1885</v>
      </c>
      <c r="B44" s="3">
        <v>40.735199999999999</v>
      </c>
      <c r="C44" s="21">
        <v>3.0648</v>
      </c>
      <c r="D44" s="21">
        <v>1.8</v>
      </c>
      <c r="E44" s="3">
        <v>228.3655</v>
      </c>
    </row>
    <row r="45" spans="1:5" x14ac:dyDescent="0.55000000000000004">
      <c r="A45" s="1">
        <v>1886</v>
      </c>
      <c r="B45" s="3">
        <v>40.296999999999997</v>
      </c>
      <c r="C45" s="21">
        <v>3.0895999999999999</v>
      </c>
      <c r="D45" s="21">
        <v>1.8</v>
      </c>
      <c r="E45" s="3">
        <v>231.92939999999999</v>
      </c>
    </row>
    <row r="46" spans="1:5" x14ac:dyDescent="0.55000000000000004">
      <c r="A46" s="1">
        <v>1887</v>
      </c>
      <c r="B46" s="3">
        <v>39.799999999999997</v>
      </c>
      <c r="C46" s="21">
        <v>3.1</v>
      </c>
      <c r="D46" s="21">
        <v>1.8</v>
      </c>
      <c r="E46" s="3">
        <v>236</v>
      </c>
    </row>
    <row r="47" spans="1:5" x14ac:dyDescent="0.55000000000000004">
      <c r="A47" s="1">
        <v>1888</v>
      </c>
      <c r="B47" s="3">
        <v>38.837699999999998</v>
      </c>
      <c r="C47" s="21">
        <v>3.1</v>
      </c>
      <c r="D47" s="21">
        <v>1.7736000000000001</v>
      </c>
      <c r="E47" s="3">
        <v>244.11429999999999</v>
      </c>
    </row>
    <row r="48" spans="1:5" x14ac:dyDescent="0.55000000000000004">
      <c r="A48" s="1">
        <v>1889</v>
      </c>
      <c r="B48" s="3">
        <v>37.265000000000001</v>
      </c>
      <c r="C48" s="21">
        <v>3.1</v>
      </c>
      <c r="D48" s="21">
        <v>1.7088000000000001</v>
      </c>
      <c r="E48" s="3">
        <v>257.56549999999999</v>
      </c>
    </row>
    <row r="49" spans="1:5" x14ac:dyDescent="0.55000000000000004">
      <c r="A49" s="1">
        <v>1890</v>
      </c>
      <c r="B49" s="3">
        <v>35.503500000000003</v>
      </c>
      <c r="C49" s="21">
        <v>3.1</v>
      </c>
      <c r="D49" s="21">
        <v>1.6272</v>
      </c>
      <c r="E49" s="3">
        <v>272.75940000000003</v>
      </c>
    </row>
    <row r="50" spans="1:5" x14ac:dyDescent="0.55000000000000004">
      <c r="A50" s="1">
        <v>1891</v>
      </c>
      <c r="B50" s="3">
        <v>33.974699999999999</v>
      </c>
      <c r="C50" s="21">
        <v>3.1</v>
      </c>
      <c r="D50" s="21">
        <v>1.5504</v>
      </c>
      <c r="E50" s="3">
        <v>286.10230000000001</v>
      </c>
    </row>
    <row r="51" spans="1:5" x14ac:dyDescent="0.55000000000000004">
      <c r="A51" s="1">
        <v>1892</v>
      </c>
      <c r="B51" s="3">
        <v>33.1</v>
      </c>
      <c r="C51" s="21">
        <v>3.1</v>
      </c>
      <c r="D51" s="21">
        <v>1.5</v>
      </c>
      <c r="E51" s="3">
        <v>294</v>
      </c>
    </row>
    <row r="52" spans="1:5" x14ac:dyDescent="0.55000000000000004">
      <c r="A52" s="1">
        <v>1893</v>
      </c>
      <c r="B52" s="3">
        <v>32.714700000000001</v>
      </c>
      <c r="C52" s="21">
        <v>3.0869</v>
      </c>
      <c r="D52" s="21">
        <v>1.4736</v>
      </c>
      <c r="E52" s="3">
        <v>297.79340000000002</v>
      </c>
    </row>
    <row r="53" spans="1:5" x14ac:dyDescent="0.55000000000000004">
      <c r="A53" s="1">
        <v>1894</v>
      </c>
      <c r="B53" s="3">
        <v>32.384500000000003</v>
      </c>
      <c r="C53" s="21">
        <v>3.0526</v>
      </c>
      <c r="D53" s="21">
        <v>1.4528000000000001</v>
      </c>
      <c r="E53" s="3">
        <v>301.08749999999998</v>
      </c>
    </row>
    <row r="54" spans="1:5" x14ac:dyDescent="0.55000000000000004">
      <c r="A54" s="1">
        <v>1895</v>
      </c>
      <c r="B54" s="3">
        <v>32.127000000000002</v>
      </c>
      <c r="C54" s="21">
        <v>3.0049999999999999</v>
      </c>
      <c r="D54" s="21">
        <v>1.4352</v>
      </c>
      <c r="E54" s="3">
        <v>303.685</v>
      </c>
    </row>
    <row r="55" spans="1:5" x14ac:dyDescent="0.55000000000000004">
      <c r="A55" s="1">
        <v>1896</v>
      </c>
      <c r="B55" s="3">
        <v>31.959700000000002</v>
      </c>
      <c r="C55" s="21">
        <v>2.9514999999999998</v>
      </c>
      <c r="D55" s="21">
        <v>1.4184000000000001</v>
      </c>
      <c r="E55" s="3">
        <v>305.38830000000002</v>
      </c>
    </row>
    <row r="56" spans="1:5" x14ac:dyDescent="0.55000000000000004">
      <c r="A56" s="1">
        <v>1897</v>
      </c>
      <c r="B56" s="3">
        <v>31.9</v>
      </c>
      <c r="C56" s="21">
        <v>2.9</v>
      </c>
      <c r="D56" s="21">
        <v>1.4</v>
      </c>
      <c r="E56" s="3">
        <v>306</v>
      </c>
    </row>
    <row r="57" spans="1:5" x14ac:dyDescent="0.55000000000000004">
      <c r="A57" s="1">
        <v>1898</v>
      </c>
      <c r="B57" s="3">
        <v>32.014400000000002</v>
      </c>
      <c r="C57" s="21">
        <v>2.8380999999999998</v>
      </c>
      <c r="D57" s="21">
        <v>1.3768</v>
      </c>
      <c r="E57" s="3">
        <v>304.85599999999999</v>
      </c>
    </row>
    <row r="58" spans="1:5" x14ac:dyDescent="0.55000000000000004">
      <c r="A58" s="1">
        <v>1899</v>
      </c>
      <c r="B58" s="3">
        <v>32.287199999999999</v>
      </c>
      <c r="C58" s="21">
        <v>2.7597999999999998</v>
      </c>
      <c r="D58" s="21">
        <v>1.3504</v>
      </c>
      <c r="E58" s="3">
        <v>302.12799999999999</v>
      </c>
    </row>
    <row r="59" spans="1:5" x14ac:dyDescent="0.55000000000000004">
      <c r="A59" s="1">
        <v>1900</v>
      </c>
      <c r="B59" s="3">
        <v>32.6128</v>
      </c>
      <c r="C59" s="21">
        <v>2.6825999999999999</v>
      </c>
      <c r="D59" s="21">
        <v>1.3255999999999999</v>
      </c>
      <c r="E59" s="3">
        <v>298.87200000000001</v>
      </c>
    </row>
    <row r="60" spans="1:5" x14ac:dyDescent="0.55000000000000004">
      <c r="A60" s="1">
        <v>1901</v>
      </c>
      <c r="B60" s="3">
        <v>32.885599999999997</v>
      </c>
      <c r="C60" s="21">
        <v>2.6234999999999999</v>
      </c>
      <c r="D60" s="21">
        <v>1.3071999999999999</v>
      </c>
      <c r="E60" s="3">
        <v>296.14400000000001</v>
      </c>
    </row>
    <row r="61" spans="1:5" x14ac:dyDescent="0.55000000000000004">
      <c r="A61" s="1">
        <v>1902</v>
      </c>
      <c r="B61" s="3">
        <v>33</v>
      </c>
      <c r="C61" s="21">
        <v>2.6</v>
      </c>
      <c r="D61" s="21">
        <v>1.3</v>
      </c>
      <c r="E61" s="3">
        <v>295</v>
      </c>
    </row>
    <row r="62" spans="1:5" x14ac:dyDescent="0.55000000000000004">
      <c r="A62" s="1">
        <v>1903</v>
      </c>
      <c r="B62" s="3">
        <v>32.885599999999997</v>
      </c>
      <c r="C62" s="21">
        <v>2.6215999999999999</v>
      </c>
      <c r="D62" s="21">
        <v>1.3</v>
      </c>
      <c r="E62" s="3">
        <v>296.04000000000002</v>
      </c>
    </row>
    <row r="63" spans="1:5" x14ac:dyDescent="0.55000000000000004">
      <c r="A63" s="1">
        <v>1904</v>
      </c>
      <c r="B63" s="3">
        <v>32.6128</v>
      </c>
      <c r="C63" s="21">
        <v>2.6768000000000001</v>
      </c>
      <c r="D63" s="21">
        <v>1.3</v>
      </c>
      <c r="E63" s="3">
        <v>298.52</v>
      </c>
    </row>
    <row r="64" spans="1:5" x14ac:dyDescent="0.55000000000000004">
      <c r="A64" s="1">
        <v>1905</v>
      </c>
      <c r="B64" s="3">
        <v>32.287199999999999</v>
      </c>
      <c r="C64" s="21">
        <v>2.7511999999999999</v>
      </c>
      <c r="D64" s="21">
        <v>1.3</v>
      </c>
      <c r="E64" s="3">
        <v>301.48</v>
      </c>
    </row>
    <row r="65" spans="1:5" x14ac:dyDescent="0.55000000000000004">
      <c r="A65" s="1">
        <v>1906</v>
      </c>
      <c r="B65" s="3">
        <v>32.014400000000002</v>
      </c>
      <c r="C65" s="21">
        <v>2.8304</v>
      </c>
      <c r="D65" s="21">
        <v>1.3</v>
      </c>
      <c r="E65" s="3">
        <v>303.95999999999998</v>
      </c>
    </row>
    <row r="66" spans="1:5" x14ac:dyDescent="0.55000000000000004">
      <c r="A66" s="1">
        <v>1907</v>
      </c>
      <c r="B66" s="3">
        <v>31.9</v>
      </c>
      <c r="C66" s="21">
        <v>2.9</v>
      </c>
      <c r="D66" s="21">
        <v>1.3</v>
      </c>
      <c r="E66" s="3">
        <v>305</v>
      </c>
    </row>
    <row r="67" spans="1:5" x14ac:dyDescent="0.55000000000000004">
      <c r="A67" s="1">
        <v>1908</v>
      </c>
      <c r="B67" s="3">
        <v>32.180799999999998</v>
      </c>
      <c r="C67" s="21">
        <v>2.9695999999999998</v>
      </c>
      <c r="D67" s="21">
        <v>1.3311999999999999</v>
      </c>
      <c r="E67" s="3">
        <v>302.39999999999998</v>
      </c>
    </row>
    <row r="68" spans="1:5" x14ac:dyDescent="0.55000000000000004">
      <c r="A68" s="1">
        <v>1909</v>
      </c>
      <c r="B68" s="3">
        <v>32.8504</v>
      </c>
      <c r="C68" s="21">
        <v>3.0488</v>
      </c>
      <c r="D68" s="21">
        <v>1.4056</v>
      </c>
      <c r="E68" s="3">
        <v>296.2</v>
      </c>
    </row>
    <row r="69" spans="1:5" x14ac:dyDescent="0.55000000000000004">
      <c r="A69" s="1">
        <v>1910</v>
      </c>
      <c r="B69" s="3">
        <v>33.6496</v>
      </c>
      <c r="C69" s="21">
        <v>3.1232000000000002</v>
      </c>
      <c r="D69" s="21">
        <v>1.4944</v>
      </c>
      <c r="E69" s="3">
        <v>288.8</v>
      </c>
    </row>
    <row r="70" spans="1:5" x14ac:dyDescent="0.55000000000000004">
      <c r="A70" s="1">
        <v>1911</v>
      </c>
      <c r="B70" s="3">
        <v>34.319200000000002</v>
      </c>
      <c r="C70" s="21">
        <v>3.1783999999999999</v>
      </c>
      <c r="D70" s="21">
        <v>1.5688</v>
      </c>
      <c r="E70" s="3">
        <v>282.60000000000002</v>
      </c>
    </row>
    <row r="71" spans="1:5" x14ac:dyDescent="0.55000000000000004">
      <c r="A71" s="1">
        <v>1912</v>
      </c>
      <c r="B71" s="3">
        <v>34.6</v>
      </c>
      <c r="C71" s="21">
        <v>3.2</v>
      </c>
      <c r="D71" s="21">
        <v>1.6</v>
      </c>
      <c r="E71" s="3">
        <v>280</v>
      </c>
    </row>
    <row r="72" spans="1:5" x14ac:dyDescent="0.55000000000000004">
      <c r="A72" s="1">
        <v>1913</v>
      </c>
      <c r="B72" s="3">
        <v>34.360799999999998</v>
      </c>
      <c r="C72" s="21">
        <v>3.2</v>
      </c>
      <c r="D72" s="21">
        <v>1.5895999999999999</v>
      </c>
      <c r="E72" s="3">
        <v>282.28800000000001</v>
      </c>
    </row>
    <row r="73" spans="1:5" x14ac:dyDescent="0.55000000000000004">
      <c r="A73" s="1">
        <v>1914</v>
      </c>
      <c r="B73" s="3">
        <v>33.790399999999998</v>
      </c>
      <c r="C73" s="21">
        <v>3.2</v>
      </c>
      <c r="D73" s="21">
        <v>1.5648</v>
      </c>
      <c r="E73" s="3">
        <v>287.74400000000003</v>
      </c>
    </row>
    <row r="74" spans="1:5" x14ac:dyDescent="0.55000000000000004">
      <c r="A74" s="1">
        <v>1915</v>
      </c>
      <c r="B74" s="3">
        <v>33.1096</v>
      </c>
      <c r="C74" s="21">
        <v>3.2</v>
      </c>
      <c r="D74" s="21">
        <v>1.5351999999999999</v>
      </c>
      <c r="E74" s="3">
        <v>294.25599999999997</v>
      </c>
    </row>
    <row r="75" spans="1:5" x14ac:dyDescent="0.55000000000000004">
      <c r="A75" s="1">
        <v>1916</v>
      </c>
      <c r="B75" s="3">
        <v>32.539200000000001</v>
      </c>
      <c r="C75" s="21">
        <v>3.2</v>
      </c>
      <c r="D75" s="21">
        <v>1.5104</v>
      </c>
      <c r="E75" s="3">
        <v>299.71199999999999</v>
      </c>
    </row>
    <row r="76" spans="1:5" x14ac:dyDescent="0.55000000000000004">
      <c r="A76" s="1">
        <v>1917</v>
      </c>
      <c r="B76" s="3">
        <v>32.299999999999997</v>
      </c>
      <c r="C76" s="21">
        <v>3.2</v>
      </c>
      <c r="D76" s="21">
        <v>1.5</v>
      </c>
      <c r="E76" s="3">
        <v>302</v>
      </c>
    </row>
    <row r="77" spans="1:5" x14ac:dyDescent="0.55000000000000004">
      <c r="A77" s="1">
        <v>1918</v>
      </c>
      <c r="B77" s="3">
        <v>32.418100000000003</v>
      </c>
      <c r="C77" s="21">
        <v>3.2</v>
      </c>
      <c r="D77" s="21">
        <v>1.5056</v>
      </c>
      <c r="E77" s="3">
        <v>300.87959999999998</v>
      </c>
    </row>
    <row r="78" spans="1:5" x14ac:dyDescent="0.55000000000000004">
      <c r="A78" s="1">
        <v>1919</v>
      </c>
      <c r="B78" s="3">
        <v>32.726199999999999</v>
      </c>
      <c r="C78" s="21">
        <v>3.2</v>
      </c>
      <c r="D78" s="21">
        <v>1.5207999999999999</v>
      </c>
      <c r="E78" s="3">
        <v>297.95890000000003</v>
      </c>
    </row>
    <row r="79" spans="1:5" x14ac:dyDescent="0.55000000000000004">
      <c r="A79" s="1">
        <v>1920</v>
      </c>
      <c r="B79" s="3">
        <v>33.1554</v>
      </c>
      <c r="C79" s="21">
        <v>3.2</v>
      </c>
      <c r="D79" s="21">
        <v>1.5431999999999999</v>
      </c>
      <c r="E79" s="3">
        <v>293.89830000000001</v>
      </c>
    </row>
    <row r="80" spans="1:5" x14ac:dyDescent="0.55000000000000004">
      <c r="A80" s="1">
        <v>1921</v>
      </c>
      <c r="B80" s="3">
        <v>33.636299999999999</v>
      </c>
      <c r="C80" s="21">
        <v>3.2</v>
      </c>
      <c r="D80" s="21">
        <v>1.5704</v>
      </c>
      <c r="E80" s="3">
        <v>289.35849999999999</v>
      </c>
    </row>
    <row r="81" spans="1:5" x14ac:dyDescent="0.55000000000000004">
      <c r="A81" s="1">
        <v>1922</v>
      </c>
      <c r="B81" s="3">
        <v>34.1</v>
      </c>
      <c r="C81" s="21">
        <v>3.2</v>
      </c>
      <c r="D81" s="21">
        <v>1.6</v>
      </c>
      <c r="E81" s="3">
        <v>285</v>
      </c>
    </row>
    <row r="82" spans="1:5" x14ac:dyDescent="0.55000000000000004">
      <c r="A82" s="1">
        <v>1923</v>
      </c>
      <c r="B82" s="3">
        <v>34.564900000000002</v>
      </c>
      <c r="C82" s="21">
        <v>3.2311999999999999</v>
      </c>
      <c r="D82" s="21">
        <v>1.6504000000000001</v>
      </c>
      <c r="E82" s="3">
        <v>280.62520000000001</v>
      </c>
    </row>
    <row r="83" spans="1:5" x14ac:dyDescent="0.55000000000000004">
      <c r="A83" s="1">
        <v>1924</v>
      </c>
      <c r="B83" s="3">
        <v>35.084400000000002</v>
      </c>
      <c r="C83" s="21">
        <v>3.3056000000000001</v>
      </c>
      <c r="D83" s="21">
        <v>1.7272000000000001</v>
      </c>
      <c r="E83" s="3">
        <v>275.7328</v>
      </c>
    </row>
    <row r="84" spans="1:5" x14ac:dyDescent="0.55000000000000004">
      <c r="A84" s="1">
        <v>1925</v>
      </c>
      <c r="B84" s="3">
        <v>35.641300000000001</v>
      </c>
      <c r="C84" s="21">
        <v>3.3944000000000001</v>
      </c>
      <c r="D84" s="21">
        <v>1.8088</v>
      </c>
      <c r="E84" s="3">
        <v>270.52769999999998</v>
      </c>
    </row>
    <row r="85" spans="1:5" x14ac:dyDescent="0.55000000000000004">
      <c r="A85" s="1">
        <v>1926</v>
      </c>
      <c r="B85" s="3">
        <v>36.218899999999998</v>
      </c>
      <c r="C85" s="21">
        <v>3.4687999999999999</v>
      </c>
      <c r="D85" s="21">
        <v>1.8735999999999999</v>
      </c>
      <c r="E85" s="3">
        <v>265.21510000000001</v>
      </c>
    </row>
    <row r="86" spans="1:5" x14ac:dyDescent="0.55000000000000004">
      <c r="A86" s="1">
        <v>1927</v>
      </c>
      <c r="B86" s="3">
        <v>36.799999999999997</v>
      </c>
      <c r="C86" s="21">
        <v>3.5</v>
      </c>
      <c r="D86" s="21">
        <v>1.9</v>
      </c>
      <c r="E86" s="3">
        <v>260</v>
      </c>
    </row>
    <row r="87" spans="1:5" x14ac:dyDescent="0.55000000000000004">
      <c r="A87" s="1">
        <v>1928</v>
      </c>
      <c r="B87" s="3">
        <v>37.403300000000002</v>
      </c>
      <c r="C87" s="21">
        <v>3.4834999999999998</v>
      </c>
      <c r="D87" s="21">
        <v>1.9</v>
      </c>
      <c r="E87" s="3">
        <v>254.714</v>
      </c>
    </row>
    <row r="88" spans="1:5" x14ac:dyDescent="0.55000000000000004">
      <c r="A88" s="1">
        <v>1929</v>
      </c>
      <c r="B88" s="3">
        <v>38.0411</v>
      </c>
      <c r="C88" s="21">
        <v>3.4424000000000001</v>
      </c>
      <c r="D88" s="21">
        <v>1.9</v>
      </c>
      <c r="E88" s="3">
        <v>249.21960000000001</v>
      </c>
    </row>
    <row r="89" spans="1:5" x14ac:dyDescent="0.55000000000000004">
      <c r="A89" s="1">
        <v>1930</v>
      </c>
      <c r="B89" s="3">
        <v>38.6873</v>
      </c>
      <c r="C89" s="21">
        <v>3.3896000000000002</v>
      </c>
      <c r="D89" s="21">
        <v>1.9</v>
      </c>
      <c r="E89" s="3">
        <v>243.76820000000001</v>
      </c>
    </row>
    <row r="90" spans="1:5" x14ac:dyDescent="0.55000000000000004">
      <c r="A90" s="1">
        <v>1931</v>
      </c>
      <c r="B90" s="3">
        <v>39.3157</v>
      </c>
      <c r="C90" s="21">
        <v>3.3378999999999999</v>
      </c>
      <c r="D90" s="21">
        <v>1.9</v>
      </c>
      <c r="E90" s="3">
        <v>238.6112</v>
      </c>
    </row>
    <row r="91" spans="1:5" x14ac:dyDescent="0.55000000000000004">
      <c r="A91" s="1">
        <v>1932</v>
      </c>
      <c r="B91" s="3">
        <v>39.9</v>
      </c>
      <c r="C91" s="21">
        <v>3.3</v>
      </c>
      <c r="D91" s="21">
        <v>1.9</v>
      </c>
      <c r="E91" s="3">
        <v>234</v>
      </c>
    </row>
    <row r="92" spans="1:5" x14ac:dyDescent="0.55000000000000004">
      <c r="A92" s="1">
        <v>1933</v>
      </c>
      <c r="B92" s="3">
        <v>40.431199999999997</v>
      </c>
      <c r="C92" s="21">
        <v>3.2725</v>
      </c>
      <c r="D92" s="21">
        <v>1.9072</v>
      </c>
      <c r="E92" s="3">
        <v>230.02539999999999</v>
      </c>
    </row>
    <row r="93" spans="1:5" x14ac:dyDescent="0.55000000000000004">
      <c r="A93" s="1">
        <v>1934</v>
      </c>
      <c r="B93" s="3">
        <v>40.929299999999998</v>
      </c>
      <c r="C93" s="21">
        <v>3.2456</v>
      </c>
      <c r="D93" s="21">
        <v>1.9256</v>
      </c>
      <c r="E93" s="3">
        <v>226.46170000000001</v>
      </c>
    </row>
    <row r="94" spans="1:5" x14ac:dyDescent="0.55000000000000004">
      <c r="A94" s="1">
        <v>1935</v>
      </c>
      <c r="B94" s="3">
        <v>41.411900000000003</v>
      </c>
      <c r="C94" s="21">
        <v>3.2223999999999999</v>
      </c>
      <c r="D94" s="21">
        <v>1.9503999999999999</v>
      </c>
      <c r="E94" s="3">
        <v>223.08519999999999</v>
      </c>
    </row>
    <row r="95" spans="1:5" x14ac:dyDescent="0.55000000000000004">
      <c r="A95" s="1">
        <v>1936</v>
      </c>
      <c r="B95" s="3">
        <v>41.896299999999997</v>
      </c>
      <c r="C95" s="21">
        <v>3.2061000000000002</v>
      </c>
      <c r="D95" s="21">
        <v>1.9767999999999999</v>
      </c>
      <c r="E95" s="3">
        <v>219.67250000000001</v>
      </c>
    </row>
    <row r="96" spans="1:5" x14ac:dyDescent="0.55000000000000004">
      <c r="A96" s="1">
        <v>1937</v>
      </c>
      <c r="B96" s="3">
        <v>42.4</v>
      </c>
      <c r="C96" s="21">
        <v>3.2</v>
      </c>
      <c r="D96" s="21">
        <v>2</v>
      </c>
      <c r="E96" s="3">
        <v>216</v>
      </c>
    </row>
    <row r="97" spans="1:5" x14ac:dyDescent="0.55000000000000004">
      <c r="A97" s="1">
        <v>1938</v>
      </c>
      <c r="B97" s="3">
        <v>42.888399999999997</v>
      </c>
      <c r="C97" s="21">
        <v>3.2</v>
      </c>
      <c r="D97" s="21">
        <v>2.0188999999999999</v>
      </c>
      <c r="E97" s="3">
        <v>212.2637</v>
      </c>
    </row>
    <row r="98" spans="1:5" x14ac:dyDescent="0.55000000000000004">
      <c r="A98" s="1">
        <v>1939</v>
      </c>
      <c r="B98" s="3">
        <v>43.350099999999998</v>
      </c>
      <c r="C98" s="21">
        <v>3.2</v>
      </c>
      <c r="D98" s="21">
        <v>2.0367999999999999</v>
      </c>
      <c r="E98" s="3">
        <v>208.60339999999999</v>
      </c>
    </row>
    <row r="99" spans="1:5" x14ac:dyDescent="0.55000000000000004">
      <c r="A99" s="1">
        <v>1940</v>
      </c>
      <c r="B99" s="3">
        <v>43.837699999999998</v>
      </c>
      <c r="C99" s="21">
        <v>3.2</v>
      </c>
      <c r="D99" s="21">
        <v>2.0552000000000001</v>
      </c>
      <c r="E99" s="3">
        <v>204.71129999999999</v>
      </c>
    </row>
    <row r="100" spans="1:5" x14ac:dyDescent="0.55000000000000004">
      <c r="A100" s="1">
        <v>1941</v>
      </c>
      <c r="B100" s="3">
        <v>44.403500000000001</v>
      </c>
      <c r="C100" s="21">
        <v>3.2</v>
      </c>
      <c r="D100" s="21">
        <v>2.0756999999999999</v>
      </c>
      <c r="E100" s="3">
        <v>200.27950000000001</v>
      </c>
    </row>
    <row r="101" spans="1:5" x14ac:dyDescent="0.55000000000000004">
      <c r="A101" s="1">
        <v>1942</v>
      </c>
      <c r="B101" s="3">
        <v>45.1</v>
      </c>
      <c r="C101" s="21">
        <v>3.2</v>
      </c>
      <c r="D101" s="21">
        <v>2.1</v>
      </c>
      <c r="E101" s="3">
        <v>195</v>
      </c>
    </row>
    <row r="102" spans="1:5" x14ac:dyDescent="0.55000000000000004">
      <c r="A102" s="1">
        <v>1943</v>
      </c>
      <c r="B102" s="3">
        <v>46.142299999999999</v>
      </c>
      <c r="C102" s="21">
        <v>3.2</v>
      </c>
      <c r="D102" s="21">
        <v>2.1293000000000002</v>
      </c>
      <c r="E102" s="3">
        <v>186.39619999999999</v>
      </c>
    </row>
    <row r="103" spans="1:5" x14ac:dyDescent="0.55000000000000004">
      <c r="A103" s="1">
        <v>1944</v>
      </c>
      <c r="B103" s="3">
        <v>47.5717</v>
      </c>
      <c r="C103" s="21">
        <v>3.2</v>
      </c>
      <c r="D103" s="21">
        <v>2.1640000000000001</v>
      </c>
      <c r="E103" s="3">
        <v>174.2758</v>
      </c>
    </row>
    <row r="104" spans="1:5" x14ac:dyDescent="0.55000000000000004">
      <c r="A104" s="1">
        <v>1945</v>
      </c>
      <c r="B104" s="3">
        <v>49.18</v>
      </c>
      <c r="C104" s="21">
        <v>3.2</v>
      </c>
      <c r="D104" s="21">
        <v>2.2040000000000002</v>
      </c>
      <c r="E104" s="3">
        <v>161.75720000000001</v>
      </c>
    </row>
    <row r="105" spans="1:5" x14ac:dyDescent="0.55000000000000004">
      <c r="A105" s="1">
        <v>1946</v>
      </c>
      <c r="B105" s="3">
        <v>50.758800000000001</v>
      </c>
      <c r="C105" s="21">
        <v>3.2</v>
      </c>
      <c r="D105" s="21">
        <v>2.2492999999999999</v>
      </c>
      <c r="E105" s="3">
        <v>151.95910000000001</v>
      </c>
    </row>
    <row r="106" spans="1:5" x14ac:dyDescent="0.55000000000000004">
      <c r="A106" s="1">
        <v>1947</v>
      </c>
      <c r="B106" s="3">
        <v>52.1</v>
      </c>
      <c r="C106" s="21">
        <v>3.2</v>
      </c>
      <c r="D106" s="21">
        <v>2.2999999999999998</v>
      </c>
      <c r="E106" s="3">
        <v>148</v>
      </c>
    </row>
    <row r="107" spans="1:5" x14ac:dyDescent="0.55000000000000004">
      <c r="A107" s="1">
        <v>1948</v>
      </c>
      <c r="B107" s="3">
        <v>53.204500000000003</v>
      </c>
      <c r="C107" s="21">
        <v>3.2111999999999998</v>
      </c>
      <c r="D107" s="21">
        <v>2.3607999999999998</v>
      </c>
      <c r="E107" s="3">
        <v>150.85599999999999</v>
      </c>
    </row>
    <row r="108" spans="1:5" x14ac:dyDescent="0.55000000000000004">
      <c r="A108" s="1">
        <v>1949</v>
      </c>
      <c r="B108" s="3">
        <v>54.225999999999999</v>
      </c>
      <c r="C108" s="21">
        <v>3.2416</v>
      </c>
      <c r="D108" s="21">
        <v>2.4344000000000001</v>
      </c>
      <c r="E108" s="3">
        <v>158.608</v>
      </c>
    </row>
    <row r="109" spans="1:5" x14ac:dyDescent="0.55000000000000004">
      <c r="A109" s="1">
        <v>1950</v>
      </c>
      <c r="B109" s="3">
        <v>55.185299999999998</v>
      </c>
      <c r="C109" s="21">
        <v>3.2864</v>
      </c>
      <c r="D109" s="21">
        <v>2.5175999999999998</v>
      </c>
      <c r="E109" s="3">
        <v>170.03200000000001</v>
      </c>
    </row>
    <row r="110" spans="1:5" x14ac:dyDescent="0.55000000000000004">
      <c r="A110" s="1">
        <v>1951</v>
      </c>
      <c r="B110" s="3">
        <v>56.103000000000002</v>
      </c>
      <c r="C110" s="21">
        <v>3.3408000000000002</v>
      </c>
      <c r="D110" s="21">
        <v>2.6072000000000002</v>
      </c>
      <c r="E110" s="3">
        <v>183.904</v>
      </c>
    </row>
    <row r="111" spans="1:5" x14ac:dyDescent="0.55000000000000004">
      <c r="A111" s="1">
        <v>1952</v>
      </c>
      <c r="B111" s="3">
        <v>57</v>
      </c>
      <c r="C111" s="21">
        <v>3.4</v>
      </c>
      <c r="D111" s="21">
        <v>2.7</v>
      </c>
      <c r="E111" s="3">
        <v>199</v>
      </c>
    </row>
    <row r="112" spans="1:5" x14ac:dyDescent="0.55000000000000004">
      <c r="B112" s="3"/>
      <c r="E112" s="3"/>
    </row>
    <row r="113" spans="1:5" x14ac:dyDescent="0.55000000000000004">
      <c r="A113" s="36" t="s">
        <v>12</v>
      </c>
      <c r="B113" s="3"/>
      <c r="E113" s="3"/>
    </row>
    <row r="114" spans="1:5" x14ac:dyDescent="0.55000000000000004">
      <c r="B114" s="3"/>
      <c r="E114" s="3"/>
    </row>
    <row r="115" spans="1:5" x14ac:dyDescent="0.55000000000000004">
      <c r="A115" s="13" t="s">
        <v>73</v>
      </c>
      <c r="B115" s="7" t="s">
        <v>414</v>
      </c>
      <c r="C115" s="35" t="s">
        <v>418</v>
      </c>
      <c r="D115" s="35" t="s">
        <v>422</v>
      </c>
      <c r="E115" s="7" t="s">
        <v>426</v>
      </c>
    </row>
    <row r="116" spans="1:5" x14ac:dyDescent="0.55000000000000004">
      <c r="A116" s="1">
        <v>1872</v>
      </c>
      <c r="B116" s="3">
        <v>31.5</v>
      </c>
      <c r="C116" s="21">
        <v>3.3</v>
      </c>
      <c r="D116" s="21">
        <v>1.5</v>
      </c>
      <c r="E116" s="3">
        <v>284</v>
      </c>
    </row>
    <row r="117" spans="1:5" x14ac:dyDescent="0.55000000000000004">
      <c r="A117" s="1">
        <v>1873</v>
      </c>
      <c r="B117" s="3">
        <v>32.0032</v>
      </c>
      <c r="C117" s="21">
        <v>3.2408000000000001</v>
      </c>
      <c r="D117" s="21">
        <v>1.5</v>
      </c>
      <c r="E117" s="3">
        <v>278.96800000000002</v>
      </c>
    </row>
    <row r="118" spans="1:5" x14ac:dyDescent="0.55000000000000004">
      <c r="A118" s="1">
        <v>1874</v>
      </c>
      <c r="B118" s="3">
        <v>32.465600000000002</v>
      </c>
      <c r="C118" s="21">
        <v>3.1863999999999999</v>
      </c>
      <c r="D118" s="21">
        <v>1.5</v>
      </c>
      <c r="E118" s="3">
        <v>274.34399999999999</v>
      </c>
    </row>
    <row r="119" spans="1:5" x14ac:dyDescent="0.55000000000000004">
      <c r="A119" s="1">
        <v>1875</v>
      </c>
      <c r="B119" s="3">
        <v>32.846400000000003</v>
      </c>
      <c r="C119" s="21">
        <v>3.1415999999999999</v>
      </c>
      <c r="D119" s="21">
        <v>1.5</v>
      </c>
      <c r="E119" s="3">
        <v>270.536</v>
      </c>
    </row>
    <row r="120" spans="1:5" x14ac:dyDescent="0.55000000000000004">
      <c r="A120" s="1">
        <v>1876</v>
      </c>
      <c r="B120" s="3">
        <v>33.104799999999997</v>
      </c>
      <c r="C120" s="21">
        <v>3.1112000000000002</v>
      </c>
      <c r="D120" s="21">
        <v>1.5</v>
      </c>
      <c r="E120" s="3">
        <v>267.952</v>
      </c>
    </row>
    <row r="121" spans="1:5" x14ac:dyDescent="0.55000000000000004">
      <c r="A121" s="1">
        <v>1877</v>
      </c>
      <c r="B121" s="3">
        <v>33.200000000000003</v>
      </c>
      <c r="C121" s="21">
        <v>3.1</v>
      </c>
      <c r="D121" s="21">
        <v>1.5</v>
      </c>
      <c r="E121" s="3">
        <v>267</v>
      </c>
    </row>
    <row r="122" spans="1:5" x14ac:dyDescent="0.55000000000000004">
      <c r="A122" s="1">
        <v>1878</v>
      </c>
      <c r="B122" s="3">
        <v>33.194899999999997</v>
      </c>
      <c r="C122" s="21">
        <v>3.1</v>
      </c>
      <c r="D122" s="21">
        <v>1.5</v>
      </c>
      <c r="E122" s="3">
        <v>267</v>
      </c>
    </row>
    <row r="123" spans="1:5" x14ac:dyDescent="0.55000000000000004">
      <c r="A123" s="1">
        <v>1879</v>
      </c>
      <c r="B123" s="3">
        <v>33.180799999999998</v>
      </c>
      <c r="C123" s="21">
        <v>3.1</v>
      </c>
      <c r="D123" s="21">
        <v>1.5</v>
      </c>
      <c r="E123" s="3">
        <v>267</v>
      </c>
    </row>
    <row r="124" spans="1:5" x14ac:dyDescent="0.55000000000000004">
      <c r="A124" s="1">
        <v>1880</v>
      </c>
      <c r="B124" s="3">
        <v>33.159199999999998</v>
      </c>
      <c r="C124" s="21">
        <v>3.1</v>
      </c>
      <c r="D124" s="21">
        <v>1.5</v>
      </c>
      <c r="E124" s="3">
        <v>267</v>
      </c>
    </row>
    <row r="125" spans="1:5" x14ac:dyDescent="0.55000000000000004">
      <c r="A125" s="1">
        <v>1881</v>
      </c>
      <c r="B125" s="3">
        <v>33.131700000000002</v>
      </c>
      <c r="C125" s="21">
        <v>3.1</v>
      </c>
      <c r="D125" s="21">
        <v>1.5</v>
      </c>
      <c r="E125" s="3">
        <v>267</v>
      </c>
    </row>
    <row r="126" spans="1:5" x14ac:dyDescent="0.55000000000000004">
      <c r="A126" s="1">
        <v>1882</v>
      </c>
      <c r="B126" s="3">
        <v>33.1</v>
      </c>
      <c r="C126" s="21">
        <v>3.1</v>
      </c>
      <c r="D126" s="21">
        <v>1.5</v>
      </c>
      <c r="E126" s="3">
        <v>267</v>
      </c>
    </row>
    <row r="127" spans="1:5" x14ac:dyDescent="0.55000000000000004">
      <c r="A127" s="1">
        <v>1883</v>
      </c>
      <c r="B127" s="3">
        <v>33.026699999999998</v>
      </c>
      <c r="C127" s="21">
        <v>3.0693999999999999</v>
      </c>
      <c r="D127" s="21">
        <v>1.4835</v>
      </c>
      <c r="E127" s="3">
        <v>267.62400000000002</v>
      </c>
    </row>
    <row r="128" spans="1:5" x14ac:dyDescent="0.55000000000000004">
      <c r="A128" s="1">
        <v>1884</v>
      </c>
      <c r="B128" s="3">
        <v>32.9</v>
      </c>
      <c r="C128" s="21">
        <v>2.9921000000000002</v>
      </c>
      <c r="D128" s="21">
        <v>1.4423999999999999</v>
      </c>
      <c r="E128" s="3">
        <v>269.11200000000002</v>
      </c>
    </row>
    <row r="129" spans="1:5" x14ac:dyDescent="0.55000000000000004">
      <c r="A129" s="1">
        <v>1885</v>
      </c>
      <c r="B129" s="3">
        <v>32.76</v>
      </c>
      <c r="C129" s="21">
        <v>2.8902000000000001</v>
      </c>
      <c r="D129" s="21">
        <v>1.3895999999999999</v>
      </c>
      <c r="E129" s="3">
        <v>270.88799999999998</v>
      </c>
    </row>
    <row r="130" spans="1:5" x14ac:dyDescent="0.55000000000000004">
      <c r="A130" s="1">
        <v>1886</v>
      </c>
      <c r="B130" s="3">
        <v>32.646700000000003</v>
      </c>
      <c r="C130" s="21">
        <v>2.7854999999999999</v>
      </c>
      <c r="D130" s="21">
        <v>1.3379000000000001</v>
      </c>
      <c r="E130" s="3">
        <v>272.37599999999998</v>
      </c>
    </row>
    <row r="131" spans="1:5" x14ac:dyDescent="0.55000000000000004">
      <c r="A131" s="1">
        <v>1887</v>
      </c>
      <c r="B131" s="3">
        <v>32.6</v>
      </c>
      <c r="C131" s="21">
        <v>2.7</v>
      </c>
      <c r="D131" s="21">
        <v>1.3</v>
      </c>
      <c r="E131" s="3">
        <v>273</v>
      </c>
    </row>
    <row r="132" spans="1:5" x14ac:dyDescent="0.55000000000000004">
      <c r="A132" s="1">
        <v>1888</v>
      </c>
      <c r="B132" s="3">
        <v>32.745600000000003</v>
      </c>
      <c r="C132" s="21">
        <v>2.6248999999999998</v>
      </c>
      <c r="D132" s="21">
        <v>1.2725</v>
      </c>
      <c r="E132" s="3">
        <v>271.64800000000002</v>
      </c>
    </row>
    <row r="133" spans="1:5" x14ac:dyDescent="0.55000000000000004">
      <c r="A133" s="1">
        <v>1889</v>
      </c>
      <c r="B133" s="3">
        <v>33.092799999999997</v>
      </c>
      <c r="C133" s="21">
        <v>2.5449999999999999</v>
      </c>
      <c r="D133" s="21">
        <v>1.2456</v>
      </c>
      <c r="E133" s="3">
        <v>268.42399999999998</v>
      </c>
    </row>
    <row r="134" spans="1:5" x14ac:dyDescent="0.55000000000000004">
      <c r="A134" s="1">
        <v>1890</v>
      </c>
      <c r="B134" s="3">
        <v>33.507199999999997</v>
      </c>
      <c r="C134" s="21">
        <v>2.4727000000000001</v>
      </c>
      <c r="D134" s="21">
        <v>1.2223999999999999</v>
      </c>
      <c r="E134" s="3">
        <v>264.57600000000002</v>
      </c>
    </row>
    <row r="135" spans="1:5" x14ac:dyDescent="0.55000000000000004">
      <c r="A135" s="1">
        <v>1891</v>
      </c>
      <c r="B135" s="3">
        <v>33.854399999999998</v>
      </c>
      <c r="C135" s="21">
        <v>2.4201999999999999</v>
      </c>
      <c r="D135" s="21">
        <v>1.2060999999999999</v>
      </c>
      <c r="E135" s="3">
        <v>261.35199999999998</v>
      </c>
    </row>
    <row r="136" spans="1:5" x14ac:dyDescent="0.55000000000000004">
      <c r="A136" s="1">
        <v>1892</v>
      </c>
      <c r="B136" s="3">
        <v>34</v>
      </c>
      <c r="C136" s="21">
        <v>2.4</v>
      </c>
      <c r="D136" s="21">
        <v>1.2</v>
      </c>
      <c r="E136" s="3">
        <v>260</v>
      </c>
    </row>
    <row r="137" spans="1:5" x14ac:dyDescent="0.55000000000000004">
      <c r="A137" s="1">
        <v>1893</v>
      </c>
      <c r="B137" s="3">
        <v>33.927199999999999</v>
      </c>
      <c r="C137" s="21">
        <v>2.4312</v>
      </c>
      <c r="D137" s="21">
        <v>1.2060999999999999</v>
      </c>
      <c r="E137" s="3">
        <v>260.62400000000002</v>
      </c>
    </row>
    <row r="138" spans="1:5" x14ac:dyDescent="0.55000000000000004">
      <c r="A138" s="1">
        <v>1894</v>
      </c>
      <c r="B138" s="3">
        <v>33.753599999999999</v>
      </c>
      <c r="C138" s="21">
        <v>2.5055999999999998</v>
      </c>
      <c r="D138" s="21">
        <v>1.2223999999999999</v>
      </c>
      <c r="E138" s="3">
        <v>262.11200000000002</v>
      </c>
    </row>
    <row r="139" spans="1:5" x14ac:dyDescent="0.55000000000000004">
      <c r="A139" s="1">
        <v>1895</v>
      </c>
      <c r="B139" s="3">
        <v>33.546399999999998</v>
      </c>
      <c r="C139" s="21">
        <v>2.5943999999999998</v>
      </c>
      <c r="D139" s="21">
        <v>1.2456</v>
      </c>
      <c r="E139" s="3">
        <v>263.88799999999998</v>
      </c>
    </row>
    <row r="140" spans="1:5" x14ac:dyDescent="0.55000000000000004">
      <c r="A140" s="1">
        <v>1896</v>
      </c>
      <c r="B140" s="3">
        <v>33.372799999999998</v>
      </c>
      <c r="C140" s="21">
        <v>2.6688000000000001</v>
      </c>
      <c r="D140" s="21">
        <v>1.2725</v>
      </c>
      <c r="E140" s="3">
        <v>265.37599999999998</v>
      </c>
    </row>
    <row r="141" spans="1:5" x14ac:dyDescent="0.55000000000000004">
      <c r="A141" s="1">
        <v>1897</v>
      </c>
      <c r="B141" s="3">
        <v>33.299999999999997</v>
      </c>
      <c r="C141" s="21">
        <v>2.7</v>
      </c>
      <c r="D141" s="21">
        <v>1.3</v>
      </c>
      <c r="E141" s="3">
        <v>266</v>
      </c>
    </row>
    <row r="142" spans="1:5" x14ac:dyDescent="0.55000000000000004">
      <c r="A142" s="1">
        <v>1898</v>
      </c>
      <c r="B142" s="3">
        <v>33.5625</v>
      </c>
      <c r="C142" s="21">
        <v>2.7</v>
      </c>
      <c r="D142" s="21">
        <v>1.3379000000000001</v>
      </c>
      <c r="E142" s="3">
        <v>263.54969999999997</v>
      </c>
    </row>
    <row r="143" spans="1:5" x14ac:dyDescent="0.55000000000000004">
      <c r="A143" s="1">
        <v>1899</v>
      </c>
      <c r="B143" s="3">
        <v>34.227499999999999</v>
      </c>
      <c r="C143" s="21">
        <v>2.7</v>
      </c>
      <c r="D143" s="21">
        <v>1.3895999999999999</v>
      </c>
      <c r="E143" s="3">
        <v>257.3691</v>
      </c>
    </row>
    <row r="144" spans="1:5" x14ac:dyDescent="0.55000000000000004">
      <c r="A144" s="1">
        <v>1900</v>
      </c>
      <c r="B144" s="3">
        <v>35.1113</v>
      </c>
      <c r="C144" s="21">
        <v>2.7</v>
      </c>
      <c r="D144" s="21">
        <v>1.4423999999999999</v>
      </c>
      <c r="E144" s="3">
        <v>249.21369999999999</v>
      </c>
    </row>
    <row r="145" spans="1:5" x14ac:dyDescent="0.55000000000000004">
      <c r="A145" s="1">
        <v>1901</v>
      </c>
      <c r="B145" s="3">
        <v>36.03</v>
      </c>
      <c r="C145" s="21">
        <v>2.7</v>
      </c>
      <c r="D145" s="21">
        <v>1.4835</v>
      </c>
      <c r="E145" s="3">
        <v>240.8389</v>
      </c>
    </row>
    <row r="146" spans="1:5" x14ac:dyDescent="0.55000000000000004">
      <c r="A146" s="1">
        <v>1902</v>
      </c>
      <c r="B146" s="3">
        <v>36.799999999999997</v>
      </c>
      <c r="C146" s="21">
        <v>2.7</v>
      </c>
      <c r="D146" s="21">
        <v>1.5</v>
      </c>
      <c r="E146" s="3">
        <v>234</v>
      </c>
    </row>
    <row r="147" spans="1:5" x14ac:dyDescent="0.55000000000000004">
      <c r="A147" s="1">
        <v>1903</v>
      </c>
      <c r="B147" s="3">
        <v>37.402299999999997</v>
      </c>
      <c r="C147" s="21">
        <v>2.6943999999999999</v>
      </c>
      <c r="D147" s="21">
        <v>1.5</v>
      </c>
      <c r="E147" s="3">
        <v>228.83359999999999</v>
      </c>
    </row>
    <row r="148" spans="1:5" x14ac:dyDescent="0.55000000000000004">
      <c r="A148" s="1">
        <v>1904</v>
      </c>
      <c r="B148" s="3">
        <v>37.961799999999997</v>
      </c>
      <c r="C148" s="21">
        <v>2.6791999999999998</v>
      </c>
      <c r="D148" s="21">
        <v>1.5</v>
      </c>
      <c r="E148" s="3">
        <v>224.12360000000001</v>
      </c>
    </row>
    <row r="149" spans="1:5" x14ac:dyDescent="0.55000000000000004">
      <c r="A149" s="1">
        <v>1905</v>
      </c>
      <c r="B149" s="3">
        <v>38.51</v>
      </c>
      <c r="C149" s="21">
        <v>2.6568000000000001</v>
      </c>
      <c r="D149" s="21">
        <v>1.5</v>
      </c>
      <c r="E149" s="3">
        <v>219.59690000000001</v>
      </c>
    </row>
    <row r="150" spans="1:5" x14ac:dyDescent="0.55000000000000004">
      <c r="A150" s="1">
        <v>1906</v>
      </c>
      <c r="B150" s="3">
        <v>39.078800000000001</v>
      </c>
      <c r="C150" s="21">
        <v>2.6295999999999999</v>
      </c>
      <c r="D150" s="21">
        <v>1.5</v>
      </c>
      <c r="E150" s="3">
        <v>214.98009999999999</v>
      </c>
    </row>
    <row r="151" spans="1:5" x14ac:dyDescent="0.55000000000000004">
      <c r="A151" s="1">
        <v>1907</v>
      </c>
      <c r="B151" s="3">
        <v>39.700000000000003</v>
      </c>
      <c r="C151" s="21">
        <v>2.6</v>
      </c>
      <c r="D151" s="21">
        <v>1.5</v>
      </c>
      <c r="E151" s="3">
        <v>210</v>
      </c>
    </row>
    <row r="152" spans="1:5" x14ac:dyDescent="0.55000000000000004">
      <c r="A152" s="1">
        <v>1908</v>
      </c>
      <c r="B152" s="3">
        <v>40.415199999999999</v>
      </c>
      <c r="C152" s="21">
        <v>2.5495999999999999</v>
      </c>
      <c r="D152" s="21">
        <v>1.5</v>
      </c>
      <c r="E152" s="3">
        <v>204.333</v>
      </c>
    </row>
    <row r="153" spans="1:5" x14ac:dyDescent="0.55000000000000004">
      <c r="A153" s="1">
        <v>1909</v>
      </c>
      <c r="B153" s="3">
        <v>41.208199999999998</v>
      </c>
      <c r="C153" s="21">
        <v>2.4727999999999999</v>
      </c>
      <c r="D153" s="21">
        <v>1.5</v>
      </c>
      <c r="E153" s="3">
        <v>198.14240000000001</v>
      </c>
    </row>
    <row r="154" spans="1:5" x14ac:dyDescent="0.55000000000000004">
      <c r="A154" s="1">
        <v>1910</v>
      </c>
      <c r="B154" s="3">
        <v>42.023600000000002</v>
      </c>
      <c r="C154" s="21">
        <v>2.3912</v>
      </c>
      <c r="D154" s="21">
        <v>1.5</v>
      </c>
      <c r="E154" s="3">
        <v>191.8853</v>
      </c>
    </row>
    <row r="155" spans="1:5" x14ac:dyDescent="0.55000000000000004">
      <c r="A155" s="1">
        <v>1911</v>
      </c>
      <c r="B155" s="3">
        <v>42.805999999999997</v>
      </c>
      <c r="C155" s="21">
        <v>2.3264</v>
      </c>
      <c r="D155" s="21">
        <v>1.5</v>
      </c>
      <c r="E155" s="3">
        <v>186.0188</v>
      </c>
    </row>
    <row r="156" spans="1:5" x14ac:dyDescent="0.55000000000000004">
      <c r="A156" s="1">
        <v>1912</v>
      </c>
      <c r="B156" s="3">
        <v>43.5</v>
      </c>
      <c r="C156" s="21">
        <v>2.2999999999999998</v>
      </c>
      <c r="D156" s="21">
        <v>1.5</v>
      </c>
      <c r="E156" s="3">
        <v>181</v>
      </c>
    </row>
    <row r="157" spans="1:5" x14ac:dyDescent="0.55000000000000004">
      <c r="A157" s="1">
        <v>1913</v>
      </c>
      <c r="B157" s="3">
        <v>44.081699999999998</v>
      </c>
      <c r="C157" s="21">
        <v>2.2999999999999998</v>
      </c>
      <c r="D157" s="21">
        <v>1.5072000000000001</v>
      </c>
      <c r="E157" s="3">
        <v>176.976</v>
      </c>
    </row>
    <row r="158" spans="1:5" x14ac:dyDescent="0.55000000000000004">
      <c r="A158" s="1">
        <v>1914</v>
      </c>
      <c r="B158" s="3">
        <v>44.595500000000001</v>
      </c>
      <c r="C158" s="21">
        <v>2.2999999999999998</v>
      </c>
      <c r="D158" s="21">
        <v>1.5256000000000001</v>
      </c>
      <c r="E158" s="3">
        <v>173.53899999999999</v>
      </c>
    </row>
    <row r="159" spans="1:5" x14ac:dyDescent="0.55000000000000004">
      <c r="A159" s="1">
        <v>1915</v>
      </c>
      <c r="B159" s="3">
        <v>45.0884</v>
      </c>
      <c r="C159" s="21">
        <v>2.2999999999999998</v>
      </c>
      <c r="D159" s="21">
        <v>1.5504</v>
      </c>
      <c r="E159" s="3">
        <v>170.31399999999999</v>
      </c>
    </row>
    <row r="160" spans="1:5" x14ac:dyDescent="0.55000000000000004">
      <c r="A160" s="1">
        <v>1916</v>
      </c>
      <c r="B160" s="3">
        <v>45.607599999999998</v>
      </c>
      <c r="C160" s="21">
        <v>2.2999999999999998</v>
      </c>
      <c r="D160" s="21">
        <v>1.5768</v>
      </c>
      <c r="E160" s="3">
        <v>166.92599999999999</v>
      </c>
    </row>
    <row r="161" spans="1:5" x14ac:dyDescent="0.55000000000000004">
      <c r="A161" s="1">
        <v>1917</v>
      </c>
      <c r="B161" s="3">
        <v>46.2</v>
      </c>
      <c r="C161" s="21">
        <v>2.2999999999999998</v>
      </c>
      <c r="D161" s="21">
        <v>1.6</v>
      </c>
      <c r="E161" s="3">
        <v>163</v>
      </c>
    </row>
    <row r="162" spans="1:5" x14ac:dyDescent="0.55000000000000004">
      <c r="A162" s="1">
        <v>1918</v>
      </c>
      <c r="B162" s="3">
        <v>46.932699999999997</v>
      </c>
      <c r="C162" s="21">
        <v>2.3104</v>
      </c>
      <c r="D162" s="21">
        <v>1.6232</v>
      </c>
      <c r="E162" s="3">
        <v>158.0172</v>
      </c>
    </row>
    <row r="163" spans="1:5" x14ac:dyDescent="0.55000000000000004">
      <c r="A163" s="1">
        <v>1919</v>
      </c>
      <c r="B163" s="3">
        <v>47.784199999999998</v>
      </c>
      <c r="C163" s="21">
        <v>2.3351999999999999</v>
      </c>
      <c r="D163" s="21">
        <v>1.6496</v>
      </c>
      <c r="E163" s="3">
        <v>152.1557</v>
      </c>
    </row>
    <row r="164" spans="1:5" x14ac:dyDescent="0.55000000000000004">
      <c r="A164" s="1">
        <v>1920</v>
      </c>
      <c r="B164" s="3">
        <v>48.669499999999999</v>
      </c>
      <c r="C164" s="21">
        <v>2.3647999999999998</v>
      </c>
      <c r="D164" s="21">
        <v>1.6744000000000001</v>
      </c>
      <c r="E164" s="3">
        <v>146.0856</v>
      </c>
    </row>
    <row r="165" spans="1:5" x14ac:dyDescent="0.55000000000000004">
      <c r="A165" s="1">
        <v>1921</v>
      </c>
      <c r="B165" s="3">
        <v>49.5032</v>
      </c>
      <c r="C165" s="21">
        <v>2.3896000000000002</v>
      </c>
      <c r="D165" s="21">
        <v>1.6928000000000001</v>
      </c>
      <c r="E165" s="3">
        <v>140.477</v>
      </c>
    </row>
    <row r="166" spans="1:5" x14ac:dyDescent="0.55000000000000004">
      <c r="A166" s="1">
        <v>1922</v>
      </c>
      <c r="B166" s="3">
        <v>50.2</v>
      </c>
      <c r="C166" s="21">
        <v>2.4</v>
      </c>
      <c r="D166" s="21">
        <v>1.7</v>
      </c>
      <c r="E166" s="3">
        <v>136</v>
      </c>
    </row>
    <row r="167" spans="1:5" x14ac:dyDescent="0.55000000000000004">
      <c r="A167" s="1">
        <v>1923</v>
      </c>
      <c r="B167" s="3">
        <v>50.7699</v>
      </c>
      <c r="C167" s="21">
        <v>2.3856000000000002</v>
      </c>
      <c r="D167" s="21">
        <v>1.7</v>
      </c>
      <c r="E167" s="3">
        <v>132.55709999999999</v>
      </c>
    </row>
    <row r="168" spans="1:5" x14ac:dyDescent="0.55000000000000004">
      <c r="A168" s="1">
        <v>1924</v>
      </c>
      <c r="B168" s="3">
        <v>51.285699999999999</v>
      </c>
      <c r="C168" s="21">
        <v>2.3488000000000002</v>
      </c>
      <c r="D168" s="21">
        <v>1.7</v>
      </c>
      <c r="E168" s="3">
        <v>129.5368</v>
      </c>
    </row>
    <row r="169" spans="1:5" x14ac:dyDescent="0.55000000000000004">
      <c r="A169" s="1">
        <v>1925</v>
      </c>
      <c r="B169" s="3">
        <v>51.756599999999999</v>
      </c>
      <c r="C169" s="21">
        <v>2.2991999999999999</v>
      </c>
      <c r="D169" s="21">
        <v>1.7</v>
      </c>
      <c r="E169" s="3">
        <v>126.8379</v>
      </c>
    </row>
    <row r="170" spans="1:5" x14ac:dyDescent="0.55000000000000004">
      <c r="A170" s="1">
        <v>1926</v>
      </c>
      <c r="B170" s="3">
        <v>52.191600000000001</v>
      </c>
      <c r="C170" s="21">
        <v>2.2464</v>
      </c>
      <c r="D170" s="21">
        <v>1.7</v>
      </c>
      <c r="E170" s="3">
        <v>124.3593</v>
      </c>
    </row>
    <row r="171" spans="1:5" x14ac:dyDescent="0.55000000000000004">
      <c r="A171" s="1">
        <v>1927</v>
      </c>
      <c r="B171" s="3">
        <v>52.6</v>
      </c>
      <c r="C171" s="21">
        <v>2.2000000000000002</v>
      </c>
      <c r="D171" s="21">
        <v>1.7</v>
      </c>
      <c r="E171" s="3">
        <v>122</v>
      </c>
    </row>
    <row r="172" spans="1:5" x14ac:dyDescent="0.55000000000000004">
      <c r="A172" s="1">
        <v>1928</v>
      </c>
      <c r="B172" s="3">
        <v>53.031599999999997</v>
      </c>
      <c r="C172" s="21">
        <v>2.16</v>
      </c>
      <c r="D172" s="21">
        <v>1.6856</v>
      </c>
      <c r="E172" s="3">
        <v>119.4667</v>
      </c>
    </row>
    <row r="173" spans="1:5" x14ac:dyDescent="0.55000000000000004">
      <c r="A173" s="1">
        <v>1929</v>
      </c>
      <c r="B173" s="3">
        <v>53.484999999999999</v>
      </c>
      <c r="C173" s="21">
        <v>2.12</v>
      </c>
      <c r="D173" s="21">
        <v>1.6488</v>
      </c>
      <c r="E173" s="3">
        <v>116.8</v>
      </c>
    </row>
    <row r="174" spans="1:5" x14ac:dyDescent="0.55000000000000004">
      <c r="A174" s="1">
        <v>1930</v>
      </c>
      <c r="B174" s="3">
        <v>53.892699999999998</v>
      </c>
      <c r="C174" s="21">
        <v>2.08</v>
      </c>
      <c r="D174" s="21">
        <v>1.5992</v>
      </c>
      <c r="E174" s="3">
        <v>114.4</v>
      </c>
    </row>
    <row r="175" spans="1:5" x14ac:dyDescent="0.55000000000000004">
      <c r="A175" s="1">
        <v>1931</v>
      </c>
      <c r="B175" s="3">
        <v>54.186900000000001</v>
      </c>
      <c r="C175" s="21">
        <v>2.04</v>
      </c>
      <c r="D175" s="21">
        <v>1.5464</v>
      </c>
      <c r="E175" s="3">
        <v>112.66670000000001</v>
      </c>
    </row>
    <row r="176" spans="1:5" x14ac:dyDescent="0.55000000000000004">
      <c r="A176" s="1">
        <v>1932</v>
      </c>
      <c r="B176" s="3">
        <v>54.3</v>
      </c>
      <c r="C176" s="21">
        <v>2</v>
      </c>
      <c r="D176" s="21">
        <v>1.5</v>
      </c>
      <c r="E176" s="3">
        <v>112</v>
      </c>
    </row>
    <row r="177" spans="1:5" x14ac:dyDescent="0.55000000000000004">
      <c r="A177" s="1">
        <v>1933</v>
      </c>
      <c r="B177" s="3">
        <v>54.3</v>
      </c>
      <c r="C177" s="21">
        <v>1.9579</v>
      </c>
      <c r="D177" s="21">
        <v>1.4536</v>
      </c>
      <c r="E177" s="3">
        <v>112</v>
      </c>
    </row>
    <row r="178" spans="1:5" x14ac:dyDescent="0.55000000000000004">
      <c r="A178" s="1">
        <v>1934</v>
      </c>
      <c r="B178" s="3">
        <v>54.3</v>
      </c>
      <c r="C178" s="21">
        <v>1.9136</v>
      </c>
      <c r="D178" s="21">
        <v>1.4008</v>
      </c>
      <c r="E178" s="3">
        <v>112</v>
      </c>
    </row>
    <row r="179" spans="1:5" x14ac:dyDescent="0.55000000000000004">
      <c r="A179" s="1">
        <v>1935</v>
      </c>
      <c r="B179" s="3">
        <v>54.3</v>
      </c>
      <c r="C179" s="21">
        <v>1.8704000000000001</v>
      </c>
      <c r="D179" s="21">
        <v>1.3512</v>
      </c>
      <c r="E179" s="3">
        <v>112</v>
      </c>
    </row>
    <row r="180" spans="1:5" x14ac:dyDescent="0.55000000000000004">
      <c r="A180" s="1">
        <v>1936</v>
      </c>
      <c r="B180" s="3">
        <v>54.3</v>
      </c>
      <c r="C180" s="21">
        <v>1.8314999999999999</v>
      </c>
      <c r="D180" s="21">
        <v>1.3144</v>
      </c>
      <c r="E180" s="3">
        <v>112</v>
      </c>
    </row>
    <row r="181" spans="1:5" x14ac:dyDescent="0.55000000000000004">
      <c r="A181" s="1">
        <v>1937</v>
      </c>
      <c r="B181" s="3">
        <v>54.3</v>
      </c>
      <c r="C181" s="21">
        <v>1.8</v>
      </c>
      <c r="D181" s="21">
        <v>1.3</v>
      </c>
      <c r="E181" s="3">
        <v>112</v>
      </c>
    </row>
    <row r="182" spans="1:5" x14ac:dyDescent="0.55000000000000004">
      <c r="A182" s="1">
        <v>1938</v>
      </c>
      <c r="B182" s="3">
        <v>54.683500000000002</v>
      </c>
      <c r="C182" s="21">
        <v>1.7725</v>
      </c>
      <c r="D182" s="21">
        <v>1.3104</v>
      </c>
      <c r="E182" s="3">
        <v>188.75200000000001</v>
      </c>
    </row>
    <row r="183" spans="1:5" x14ac:dyDescent="0.55000000000000004">
      <c r="A183" s="1">
        <v>1939</v>
      </c>
      <c r="B183" s="3">
        <v>55.642499999999998</v>
      </c>
      <c r="C183" s="21">
        <v>1.7456</v>
      </c>
      <c r="D183" s="21">
        <v>1.3351999999999999</v>
      </c>
      <c r="E183" s="3">
        <v>371.77600000000001</v>
      </c>
    </row>
    <row r="184" spans="1:5" x14ac:dyDescent="0.55000000000000004">
      <c r="A184" s="1">
        <v>1940</v>
      </c>
      <c r="B184" s="3">
        <v>56.889800000000001</v>
      </c>
      <c r="C184" s="21">
        <v>1.7223999999999999</v>
      </c>
      <c r="D184" s="21">
        <v>1.3648</v>
      </c>
      <c r="E184" s="3">
        <v>590.22400000000005</v>
      </c>
    </row>
    <row r="185" spans="1:5" x14ac:dyDescent="0.55000000000000004">
      <c r="A185" s="1">
        <v>1941</v>
      </c>
      <c r="B185" s="3">
        <v>58.137999999999998</v>
      </c>
      <c r="C185" s="21">
        <v>1.7060999999999999</v>
      </c>
      <c r="D185" s="21">
        <v>1.3895999999999999</v>
      </c>
      <c r="E185" s="3">
        <v>773.24800000000005</v>
      </c>
    </row>
    <row r="186" spans="1:5" x14ac:dyDescent="0.55000000000000004">
      <c r="A186" s="1">
        <v>1942</v>
      </c>
      <c r="B186" s="3">
        <v>59.1</v>
      </c>
      <c r="C186" s="21">
        <v>1.7</v>
      </c>
      <c r="D186" s="21">
        <v>1.4</v>
      </c>
      <c r="E186" s="3">
        <v>850</v>
      </c>
    </row>
    <row r="187" spans="1:5" x14ac:dyDescent="0.55000000000000004">
      <c r="A187" s="1">
        <v>1943</v>
      </c>
      <c r="B187" s="3">
        <v>59.783000000000001</v>
      </c>
      <c r="C187" s="21">
        <v>1.7</v>
      </c>
      <c r="D187" s="21">
        <v>1.4</v>
      </c>
      <c r="E187" s="3">
        <v>806.32</v>
      </c>
    </row>
    <row r="188" spans="1:5" x14ac:dyDescent="0.55000000000000004">
      <c r="A188" s="1">
        <v>1944</v>
      </c>
      <c r="B188" s="3">
        <v>60.397399999999998</v>
      </c>
      <c r="C188" s="21">
        <v>1.7</v>
      </c>
      <c r="D188" s="21">
        <v>1.4</v>
      </c>
      <c r="E188" s="3">
        <v>687.76</v>
      </c>
    </row>
    <row r="189" spans="1:5" x14ac:dyDescent="0.55000000000000004">
      <c r="A189" s="1">
        <v>1945</v>
      </c>
      <c r="B189" s="3">
        <v>60.9602</v>
      </c>
      <c r="C189" s="21">
        <v>1.7</v>
      </c>
      <c r="D189" s="21">
        <v>1.4</v>
      </c>
      <c r="E189" s="3">
        <v>513.04</v>
      </c>
    </row>
    <row r="190" spans="1:5" x14ac:dyDescent="0.55000000000000004">
      <c r="A190" s="1">
        <v>1946</v>
      </c>
      <c r="B190" s="3">
        <v>61.488700000000001</v>
      </c>
      <c r="C190" s="21">
        <v>1.7</v>
      </c>
      <c r="D190" s="21">
        <v>1.4</v>
      </c>
      <c r="E190" s="3">
        <v>300.88</v>
      </c>
    </row>
    <row r="191" spans="1:5" x14ac:dyDescent="0.55000000000000004">
      <c r="A191" s="1">
        <v>1947</v>
      </c>
      <c r="B191" s="3">
        <v>62</v>
      </c>
      <c r="C191" s="21">
        <v>1.7</v>
      </c>
      <c r="D191" s="21">
        <v>1.4</v>
      </c>
      <c r="E191" s="3">
        <v>70</v>
      </c>
    </row>
    <row r="192" spans="1:5" x14ac:dyDescent="0.55000000000000004">
      <c r="B192" s="3"/>
      <c r="E192" s="3"/>
    </row>
    <row r="193" spans="1:5" x14ac:dyDescent="0.55000000000000004">
      <c r="A193" s="36" t="s">
        <v>11</v>
      </c>
      <c r="B193" s="3"/>
      <c r="E193" s="3"/>
    </row>
    <row r="194" spans="1:5" x14ac:dyDescent="0.55000000000000004">
      <c r="B194" s="3"/>
      <c r="E194" s="3"/>
    </row>
    <row r="195" spans="1:5" x14ac:dyDescent="0.55000000000000004">
      <c r="A195" s="13" t="s">
        <v>73</v>
      </c>
      <c r="B195" s="7" t="s">
        <v>414</v>
      </c>
      <c r="C195" s="35" t="s">
        <v>418</v>
      </c>
      <c r="D195" s="35" t="s">
        <v>422</v>
      </c>
      <c r="E195" s="7" t="s">
        <v>426</v>
      </c>
    </row>
    <row r="196" spans="1:5" x14ac:dyDescent="0.55000000000000004">
      <c r="A196" s="1">
        <v>1852</v>
      </c>
      <c r="B196" s="3">
        <v>29.1</v>
      </c>
      <c r="C196" s="21">
        <v>3.1</v>
      </c>
      <c r="D196" s="21">
        <v>1.3</v>
      </c>
      <c r="E196" s="3">
        <v>331</v>
      </c>
    </row>
    <row r="197" spans="1:5" x14ac:dyDescent="0.55000000000000004">
      <c r="A197" s="1">
        <v>1853</v>
      </c>
      <c r="B197" s="3">
        <v>29.294899999999998</v>
      </c>
      <c r="C197" s="21">
        <v>3.1591999999999998</v>
      </c>
      <c r="D197" s="21">
        <v>1.3295999999999999</v>
      </c>
      <c r="E197" s="3">
        <v>328.76799999999997</v>
      </c>
    </row>
    <row r="198" spans="1:5" x14ac:dyDescent="0.55000000000000004">
      <c r="A198" s="1">
        <v>1854</v>
      </c>
      <c r="B198" s="3">
        <v>29.481100000000001</v>
      </c>
      <c r="C198" s="21">
        <v>3.2136</v>
      </c>
      <c r="D198" s="21">
        <v>1.3568</v>
      </c>
      <c r="E198" s="3">
        <v>326.64400000000001</v>
      </c>
    </row>
    <row r="199" spans="1:5" x14ac:dyDescent="0.55000000000000004">
      <c r="A199" s="1">
        <v>1855</v>
      </c>
      <c r="B199" s="3">
        <v>29.649799999999999</v>
      </c>
      <c r="C199" s="21">
        <v>3.2584</v>
      </c>
      <c r="D199" s="21">
        <v>1.3792</v>
      </c>
      <c r="E199" s="3">
        <v>324.73599999999999</v>
      </c>
    </row>
    <row r="200" spans="1:5" x14ac:dyDescent="0.55000000000000004">
      <c r="A200" s="1">
        <v>1856</v>
      </c>
      <c r="B200" s="3">
        <v>29.792400000000001</v>
      </c>
      <c r="C200" s="21">
        <v>3.2888000000000002</v>
      </c>
      <c r="D200" s="21">
        <v>1.3944000000000001</v>
      </c>
      <c r="E200" s="3">
        <v>323.15199999999999</v>
      </c>
    </row>
    <row r="201" spans="1:5" x14ac:dyDescent="0.55000000000000004">
      <c r="A201" s="1">
        <v>1857</v>
      </c>
      <c r="B201" s="3">
        <v>29.9</v>
      </c>
      <c r="C201" s="21">
        <v>3.3</v>
      </c>
      <c r="D201" s="21">
        <v>1.4</v>
      </c>
      <c r="E201" s="3">
        <v>322</v>
      </c>
    </row>
    <row r="202" spans="1:5" x14ac:dyDescent="0.55000000000000004">
      <c r="A202" s="1">
        <v>1858</v>
      </c>
      <c r="B202" s="3">
        <v>29.987100000000002</v>
      </c>
      <c r="C202" s="21">
        <v>3.3</v>
      </c>
      <c r="D202" s="21">
        <v>1.4</v>
      </c>
      <c r="E202" s="3">
        <v>321.11200000000002</v>
      </c>
    </row>
    <row r="203" spans="1:5" x14ac:dyDescent="0.55000000000000004">
      <c r="A203" s="1">
        <v>1859</v>
      </c>
      <c r="B203" s="3">
        <v>30.0684</v>
      </c>
      <c r="C203" s="21">
        <v>3.3</v>
      </c>
      <c r="D203" s="21">
        <v>1.4</v>
      </c>
      <c r="E203" s="3">
        <v>320.29599999999999</v>
      </c>
    </row>
    <row r="204" spans="1:5" x14ac:dyDescent="0.55000000000000004">
      <c r="A204" s="1">
        <v>1860</v>
      </c>
      <c r="B204" s="3">
        <v>30.136299999999999</v>
      </c>
      <c r="C204" s="21">
        <v>3.3</v>
      </c>
      <c r="D204" s="21">
        <v>1.4</v>
      </c>
      <c r="E204" s="3">
        <v>319.62400000000002</v>
      </c>
    </row>
    <row r="205" spans="1:5" x14ac:dyDescent="0.55000000000000004">
      <c r="A205" s="1">
        <v>1861</v>
      </c>
      <c r="B205" s="3">
        <v>30.1828</v>
      </c>
      <c r="C205" s="21">
        <v>3.3</v>
      </c>
      <c r="D205" s="21">
        <v>1.4</v>
      </c>
      <c r="E205" s="3">
        <v>319.16800000000001</v>
      </c>
    </row>
    <row r="206" spans="1:5" x14ac:dyDescent="0.55000000000000004">
      <c r="A206" s="1">
        <v>1862</v>
      </c>
      <c r="B206" s="3">
        <v>30.2</v>
      </c>
      <c r="C206" s="21">
        <v>3.3</v>
      </c>
      <c r="D206" s="21">
        <v>1.4</v>
      </c>
      <c r="E206" s="3">
        <v>319</v>
      </c>
    </row>
    <row r="207" spans="1:5" x14ac:dyDescent="0.55000000000000004">
      <c r="A207" s="1">
        <v>1863</v>
      </c>
      <c r="B207" s="3">
        <v>30.1584</v>
      </c>
      <c r="C207" s="21">
        <v>3.2896000000000001</v>
      </c>
      <c r="D207" s="21">
        <v>1.4</v>
      </c>
      <c r="E207" s="3">
        <v>319.31200000000001</v>
      </c>
    </row>
    <row r="208" spans="1:5" x14ac:dyDescent="0.55000000000000004">
      <c r="A208" s="1">
        <v>1864</v>
      </c>
      <c r="B208" s="3">
        <v>30.059200000000001</v>
      </c>
      <c r="C208" s="21">
        <v>3.2648000000000001</v>
      </c>
      <c r="D208" s="21">
        <v>1.4</v>
      </c>
      <c r="E208" s="3">
        <v>320.05599999999998</v>
      </c>
    </row>
    <row r="209" spans="1:5" x14ac:dyDescent="0.55000000000000004">
      <c r="A209" s="1">
        <v>1865</v>
      </c>
      <c r="B209" s="3">
        <v>29.940799999999999</v>
      </c>
      <c r="C209" s="21">
        <v>3.2351999999999999</v>
      </c>
      <c r="D209" s="21">
        <v>1.4</v>
      </c>
      <c r="E209" s="3">
        <v>320.94400000000002</v>
      </c>
    </row>
    <row r="210" spans="1:5" x14ac:dyDescent="0.55000000000000004">
      <c r="A210" s="1">
        <v>1866</v>
      </c>
      <c r="B210" s="3">
        <v>29.8416</v>
      </c>
      <c r="C210" s="21">
        <v>3.2103999999999999</v>
      </c>
      <c r="D210" s="21">
        <v>1.4</v>
      </c>
      <c r="E210" s="3">
        <v>321.68799999999999</v>
      </c>
    </row>
    <row r="211" spans="1:5" x14ac:dyDescent="0.55000000000000004">
      <c r="A211" s="1">
        <v>1867</v>
      </c>
      <c r="B211" s="3">
        <v>29.8</v>
      </c>
      <c r="C211" s="21">
        <v>3.2</v>
      </c>
      <c r="D211" s="21">
        <v>1.4</v>
      </c>
      <c r="E211" s="3">
        <v>322</v>
      </c>
    </row>
    <row r="212" spans="1:5" x14ac:dyDescent="0.55000000000000004">
      <c r="A212" s="1">
        <v>1868</v>
      </c>
      <c r="B212" s="3">
        <v>29.872800000000002</v>
      </c>
      <c r="C212" s="21">
        <v>3.2103999999999999</v>
      </c>
      <c r="D212" s="21">
        <v>1.4104000000000001</v>
      </c>
      <c r="E212" s="3">
        <v>321.27199999999999</v>
      </c>
    </row>
    <row r="213" spans="1:5" x14ac:dyDescent="0.55000000000000004">
      <c r="A213" s="1">
        <v>1869</v>
      </c>
      <c r="B213" s="3">
        <v>30.046399999999998</v>
      </c>
      <c r="C213" s="21">
        <v>3.2351999999999999</v>
      </c>
      <c r="D213" s="21">
        <v>1.4352</v>
      </c>
      <c r="E213" s="3">
        <v>319.536</v>
      </c>
    </row>
    <row r="214" spans="1:5" x14ac:dyDescent="0.55000000000000004">
      <c r="A214" s="1">
        <v>1870</v>
      </c>
      <c r="B214" s="3">
        <v>30.253599999999999</v>
      </c>
      <c r="C214" s="21">
        <v>3.2648000000000001</v>
      </c>
      <c r="D214" s="21">
        <v>1.4648000000000001</v>
      </c>
      <c r="E214" s="3">
        <v>317.464</v>
      </c>
    </row>
    <row r="215" spans="1:5" x14ac:dyDescent="0.55000000000000004">
      <c r="A215" s="1">
        <v>1871</v>
      </c>
      <c r="B215" s="3">
        <v>30.427199999999999</v>
      </c>
      <c r="C215" s="21">
        <v>3.2896000000000001</v>
      </c>
      <c r="D215" s="21">
        <v>1.4896</v>
      </c>
      <c r="E215" s="3">
        <v>315.72800000000001</v>
      </c>
    </row>
    <row r="216" spans="1:5" x14ac:dyDescent="0.55000000000000004">
      <c r="A216" s="1">
        <v>1872</v>
      </c>
      <c r="B216" s="3">
        <v>30.5</v>
      </c>
      <c r="C216" s="21">
        <v>3.3</v>
      </c>
      <c r="D216" s="21">
        <v>1.5</v>
      </c>
      <c r="E216" s="3">
        <v>315</v>
      </c>
    </row>
    <row r="217" spans="1:5" x14ac:dyDescent="0.55000000000000004">
      <c r="A217" s="1">
        <v>1873</v>
      </c>
      <c r="B217" s="3">
        <v>30.468800000000002</v>
      </c>
      <c r="C217" s="21">
        <v>3.2791999999999999</v>
      </c>
      <c r="D217" s="21">
        <v>1.4896</v>
      </c>
      <c r="E217" s="3">
        <v>315.416</v>
      </c>
    </row>
    <row r="218" spans="1:5" x14ac:dyDescent="0.55000000000000004">
      <c r="A218" s="1">
        <v>1874</v>
      </c>
      <c r="B218" s="3">
        <v>30.394400000000001</v>
      </c>
      <c r="C218" s="21">
        <v>3.2296</v>
      </c>
      <c r="D218" s="21">
        <v>1.4648000000000001</v>
      </c>
      <c r="E218" s="3">
        <v>316.40800000000002</v>
      </c>
    </row>
    <row r="219" spans="1:5" x14ac:dyDescent="0.55000000000000004">
      <c r="A219" s="1">
        <v>1875</v>
      </c>
      <c r="B219" s="3">
        <v>30.305599999999998</v>
      </c>
      <c r="C219" s="21">
        <v>3.1703999999999999</v>
      </c>
      <c r="D219" s="21">
        <v>1.4352</v>
      </c>
      <c r="E219" s="3">
        <v>317.59199999999998</v>
      </c>
    </row>
    <row r="220" spans="1:5" x14ac:dyDescent="0.55000000000000004">
      <c r="A220" s="1">
        <v>1876</v>
      </c>
      <c r="B220" s="3">
        <v>30.231200000000001</v>
      </c>
      <c r="C220" s="21">
        <v>3.1208</v>
      </c>
      <c r="D220" s="21">
        <v>1.4104000000000001</v>
      </c>
      <c r="E220" s="3">
        <v>318.584</v>
      </c>
    </row>
    <row r="221" spans="1:5" x14ac:dyDescent="0.55000000000000004">
      <c r="A221" s="1">
        <v>1877</v>
      </c>
      <c r="B221" s="3">
        <v>30.2</v>
      </c>
      <c r="C221" s="21">
        <v>3.1</v>
      </c>
      <c r="D221" s="21">
        <v>1.4</v>
      </c>
      <c r="E221" s="3">
        <v>319</v>
      </c>
    </row>
    <row r="222" spans="1:5" x14ac:dyDescent="0.55000000000000004">
      <c r="A222" s="1">
        <v>1878</v>
      </c>
      <c r="B222" s="3">
        <v>30.24</v>
      </c>
      <c r="C222" s="21">
        <v>3.1312000000000002</v>
      </c>
      <c r="D222" s="21">
        <v>1.4104000000000001</v>
      </c>
      <c r="E222" s="3">
        <v>318.62220000000002</v>
      </c>
    </row>
    <row r="223" spans="1:5" x14ac:dyDescent="0.55000000000000004">
      <c r="A223" s="1">
        <v>1879</v>
      </c>
      <c r="B223" s="3">
        <v>30.34</v>
      </c>
      <c r="C223" s="21">
        <v>3.2056</v>
      </c>
      <c r="D223" s="21">
        <v>1.4352</v>
      </c>
      <c r="E223" s="3">
        <v>317.66669999999999</v>
      </c>
    </row>
    <row r="224" spans="1:5" x14ac:dyDescent="0.55000000000000004">
      <c r="A224" s="1">
        <v>1880</v>
      </c>
      <c r="B224" s="3">
        <v>30.47</v>
      </c>
      <c r="C224" s="21">
        <v>3.2944</v>
      </c>
      <c r="D224" s="21">
        <v>1.4648000000000001</v>
      </c>
      <c r="E224" s="3">
        <v>316.39999999999998</v>
      </c>
    </row>
    <row r="225" spans="1:5" x14ac:dyDescent="0.55000000000000004">
      <c r="A225" s="1">
        <v>1881</v>
      </c>
      <c r="B225" s="3">
        <v>30.6</v>
      </c>
      <c r="C225" s="21">
        <v>3.3687999999999998</v>
      </c>
      <c r="D225" s="21">
        <v>1.4896</v>
      </c>
      <c r="E225" s="3">
        <v>315.08890000000002</v>
      </c>
    </row>
    <row r="226" spans="1:5" x14ac:dyDescent="0.55000000000000004">
      <c r="A226" s="1">
        <v>1882</v>
      </c>
      <c r="B226" s="3">
        <v>30.7</v>
      </c>
      <c r="C226" s="21">
        <v>3.4</v>
      </c>
      <c r="D226" s="21">
        <v>1.5</v>
      </c>
      <c r="E226" s="3">
        <v>314</v>
      </c>
    </row>
    <row r="227" spans="1:5" x14ac:dyDescent="0.55000000000000004">
      <c r="A227" s="1">
        <v>1883</v>
      </c>
      <c r="B227" s="3">
        <v>30.769600000000001</v>
      </c>
      <c r="C227" s="21">
        <v>3.3927999999999998</v>
      </c>
      <c r="D227" s="21">
        <v>1.5</v>
      </c>
      <c r="E227" s="3">
        <v>313.12479999999999</v>
      </c>
    </row>
    <row r="228" spans="1:5" x14ac:dyDescent="0.55000000000000004">
      <c r="A228" s="1">
        <v>1884</v>
      </c>
      <c r="B228" s="3">
        <v>30.8308</v>
      </c>
      <c r="C228" s="21">
        <v>3.3744000000000001</v>
      </c>
      <c r="D228" s="21">
        <v>1.5</v>
      </c>
      <c r="E228" s="3">
        <v>312.28109999999998</v>
      </c>
    </row>
    <row r="229" spans="1:5" x14ac:dyDescent="0.55000000000000004">
      <c r="A229" s="1">
        <v>1885</v>
      </c>
      <c r="B229" s="3">
        <v>30.8872</v>
      </c>
      <c r="C229" s="21">
        <v>3.3496000000000001</v>
      </c>
      <c r="D229" s="21">
        <v>1.5</v>
      </c>
      <c r="E229" s="3">
        <v>311.47500000000002</v>
      </c>
    </row>
    <row r="230" spans="1:5" x14ac:dyDescent="0.55000000000000004">
      <c r="A230" s="1">
        <v>1886</v>
      </c>
      <c r="B230" s="3">
        <v>30.942399999999999</v>
      </c>
      <c r="C230" s="21">
        <v>3.3231999999999999</v>
      </c>
      <c r="D230" s="21">
        <v>1.5</v>
      </c>
      <c r="E230" s="3">
        <v>310.71260000000001</v>
      </c>
    </row>
    <row r="231" spans="1:5" x14ac:dyDescent="0.55000000000000004">
      <c r="A231" s="1">
        <v>1887</v>
      </c>
      <c r="B231" s="3">
        <v>31</v>
      </c>
      <c r="C231" s="21">
        <v>3.3</v>
      </c>
      <c r="D231" s="21">
        <v>1.5</v>
      </c>
      <c r="E231" s="3">
        <v>310</v>
      </c>
    </row>
    <row r="232" spans="1:5" x14ac:dyDescent="0.55000000000000004">
      <c r="A232" s="1">
        <v>1888</v>
      </c>
      <c r="B232" s="3">
        <v>31.052900000000001</v>
      </c>
      <c r="C232" s="21">
        <v>3.2768000000000002</v>
      </c>
      <c r="D232" s="21">
        <v>1.4896</v>
      </c>
      <c r="E232" s="3">
        <v>309.41500000000002</v>
      </c>
    </row>
    <row r="233" spans="1:5" x14ac:dyDescent="0.55000000000000004">
      <c r="A233" s="1">
        <v>1889</v>
      </c>
      <c r="B233" s="3">
        <v>31.098700000000001</v>
      </c>
      <c r="C233" s="21">
        <v>3.2504</v>
      </c>
      <c r="D233" s="21">
        <v>1.4648000000000001</v>
      </c>
      <c r="E233" s="3">
        <v>308.9477</v>
      </c>
    </row>
    <row r="234" spans="1:5" x14ac:dyDescent="0.55000000000000004">
      <c r="A234" s="1">
        <v>1890</v>
      </c>
      <c r="B234" s="3">
        <v>31.148099999999999</v>
      </c>
      <c r="C234" s="21">
        <v>3.2256</v>
      </c>
      <c r="D234" s="21">
        <v>1.4352</v>
      </c>
      <c r="E234" s="3">
        <v>308.47300000000001</v>
      </c>
    </row>
    <row r="235" spans="1:5" x14ac:dyDescent="0.55000000000000004">
      <c r="A235" s="1">
        <v>1891</v>
      </c>
      <c r="B235" s="3">
        <v>31.211600000000001</v>
      </c>
      <c r="C235" s="21">
        <v>3.2071999999999998</v>
      </c>
      <c r="D235" s="21">
        <v>1.4104000000000001</v>
      </c>
      <c r="E235" s="3">
        <v>307.86559999999997</v>
      </c>
    </row>
    <row r="236" spans="1:5" x14ac:dyDescent="0.55000000000000004">
      <c r="A236" s="1">
        <v>1892</v>
      </c>
      <c r="B236" s="3">
        <v>31.3</v>
      </c>
      <c r="C236" s="21">
        <v>3.2</v>
      </c>
      <c r="D236" s="21">
        <v>1.4</v>
      </c>
      <c r="E236" s="3">
        <v>307</v>
      </c>
    </row>
    <row r="237" spans="1:5" x14ac:dyDescent="0.55000000000000004">
      <c r="A237" s="1">
        <v>1893</v>
      </c>
      <c r="B237" s="3">
        <v>31.5748</v>
      </c>
      <c r="C237" s="21">
        <v>3.2</v>
      </c>
      <c r="D237" s="21">
        <v>1.4104000000000001</v>
      </c>
      <c r="E237" s="3">
        <v>304.36070000000001</v>
      </c>
    </row>
    <row r="238" spans="1:5" x14ac:dyDescent="0.55000000000000004">
      <c r="A238" s="1">
        <v>1894</v>
      </c>
      <c r="B238" s="3">
        <v>32.079099999999997</v>
      </c>
      <c r="C238" s="21">
        <v>3.2</v>
      </c>
      <c r="D238" s="21">
        <v>1.4352</v>
      </c>
      <c r="E238" s="3">
        <v>299.56580000000002</v>
      </c>
    </row>
    <row r="239" spans="1:5" x14ac:dyDescent="0.55000000000000004">
      <c r="A239" s="1">
        <v>1895</v>
      </c>
      <c r="B239" s="3">
        <v>32.646099999999997</v>
      </c>
      <c r="C239" s="21">
        <v>3.2</v>
      </c>
      <c r="D239" s="21">
        <v>1.4648000000000001</v>
      </c>
      <c r="E239" s="3">
        <v>294.19049999999999</v>
      </c>
    </row>
    <row r="240" spans="1:5" x14ac:dyDescent="0.55000000000000004">
      <c r="A240" s="1">
        <v>1896</v>
      </c>
      <c r="B240" s="3">
        <v>33.108699999999999</v>
      </c>
      <c r="C240" s="21">
        <v>3.2</v>
      </c>
      <c r="D240" s="21">
        <v>1.4896</v>
      </c>
      <c r="E240" s="3">
        <v>289.81020000000001</v>
      </c>
    </row>
    <row r="241" spans="1:5" x14ac:dyDescent="0.55000000000000004">
      <c r="A241" s="1">
        <v>1897</v>
      </c>
      <c r="B241" s="3">
        <v>33.299999999999997</v>
      </c>
      <c r="C241" s="21">
        <v>3.2</v>
      </c>
      <c r="D241" s="21">
        <v>1.5</v>
      </c>
      <c r="E241" s="3">
        <v>288</v>
      </c>
    </row>
    <row r="242" spans="1:5" x14ac:dyDescent="0.55000000000000004">
      <c r="A242" s="1">
        <v>1898</v>
      </c>
      <c r="B242" s="3">
        <v>33.209400000000002</v>
      </c>
      <c r="C242" s="21">
        <v>3.1896</v>
      </c>
      <c r="D242" s="21">
        <v>1.4896</v>
      </c>
      <c r="E242" s="3">
        <v>288.8091</v>
      </c>
    </row>
    <row r="243" spans="1:5" x14ac:dyDescent="0.55000000000000004">
      <c r="A243" s="1">
        <v>1899</v>
      </c>
      <c r="B243" s="3">
        <v>32.976100000000002</v>
      </c>
      <c r="C243" s="21">
        <v>3.1648000000000001</v>
      </c>
      <c r="D243" s="21">
        <v>1.4648000000000001</v>
      </c>
      <c r="E243" s="3">
        <v>290.9074</v>
      </c>
    </row>
    <row r="244" spans="1:5" x14ac:dyDescent="0.55000000000000004">
      <c r="A244" s="1">
        <v>1900</v>
      </c>
      <c r="B244" s="3">
        <v>32.658200000000001</v>
      </c>
      <c r="C244" s="21">
        <v>3.1352000000000002</v>
      </c>
      <c r="D244" s="21">
        <v>1.4352</v>
      </c>
      <c r="E244" s="3">
        <v>293.80110000000002</v>
      </c>
    </row>
    <row r="245" spans="1:5" x14ac:dyDescent="0.55000000000000004">
      <c r="A245" s="1">
        <v>1901</v>
      </c>
      <c r="B245" s="3">
        <v>32.313499999999998</v>
      </c>
      <c r="C245" s="21">
        <v>3.1103999999999998</v>
      </c>
      <c r="D245" s="21">
        <v>1.4104000000000001</v>
      </c>
      <c r="E245" s="3">
        <v>296.9966</v>
      </c>
    </row>
    <row r="246" spans="1:5" x14ac:dyDescent="0.55000000000000004">
      <c r="A246" s="1">
        <v>1902</v>
      </c>
      <c r="B246" s="3">
        <v>32</v>
      </c>
      <c r="C246" s="21">
        <v>3.1</v>
      </c>
      <c r="D246" s="21">
        <v>1.4</v>
      </c>
      <c r="E246" s="3">
        <v>300</v>
      </c>
    </row>
    <row r="247" spans="1:5" x14ac:dyDescent="0.55000000000000004">
      <c r="A247" s="1">
        <v>1903</v>
      </c>
      <c r="B247" s="3">
        <v>31.665700000000001</v>
      </c>
      <c r="C247" s="21">
        <v>3.1</v>
      </c>
      <c r="D247" s="21">
        <v>1.4</v>
      </c>
      <c r="E247" s="3">
        <v>303.4194</v>
      </c>
    </row>
    <row r="248" spans="1:5" x14ac:dyDescent="0.55000000000000004">
      <c r="A248" s="1">
        <v>1904</v>
      </c>
      <c r="B248" s="3">
        <v>31.2714</v>
      </c>
      <c r="C248" s="21">
        <v>3.1</v>
      </c>
      <c r="D248" s="21">
        <v>1.4</v>
      </c>
      <c r="E248" s="3">
        <v>307.6069</v>
      </c>
    </row>
    <row r="249" spans="1:5" x14ac:dyDescent="0.55000000000000004">
      <c r="A249" s="1">
        <v>1905</v>
      </c>
      <c r="B249" s="3">
        <v>30.894300000000001</v>
      </c>
      <c r="C249" s="21">
        <v>3.1</v>
      </c>
      <c r="D249" s="21">
        <v>1.4</v>
      </c>
      <c r="E249" s="3">
        <v>311.68459999999999</v>
      </c>
    </row>
    <row r="250" spans="1:5" x14ac:dyDescent="0.55000000000000004">
      <c r="A250" s="1">
        <v>1906</v>
      </c>
      <c r="B250" s="3">
        <v>30.6114</v>
      </c>
      <c r="C250" s="21">
        <v>3.1</v>
      </c>
      <c r="D250" s="21">
        <v>1.4</v>
      </c>
      <c r="E250" s="3">
        <v>314.7749</v>
      </c>
    </row>
    <row r="251" spans="1:5" x14ac:dyDescent="0.55000000000000004">
      <c r="A251" s="1">
        <v>1907</v>
      </c>
      <c r="B251" s="3">
        <v>30.5</v>
      </c>
      <c r="C251" s="21">
        <v>3.1</v>
      </c>
      <c r="D251" s="21">
        <v>1.4</v>
      </c>
      <c r="E251" s="3">
        <v>316</v>
      </c>
    </row>
    <row r="252" spans="1:5" x14ac:dyDescent="0.55000000000000004">
      <c r="A252" s="1">
        <v>1908</v>
      </c>
      <c r="B252" s="3">
        <v>30.629799999999999</v>
      </c>
      <c r="C252" s="21">
        <v>3.1</v>
      </c>
      <c r="D252" s="21">
        <v>1.4</v>
      </c>
      <c r="E252" s="3">
        <v>314.55290000000002</v>
      </c>
    </row>
    <row r="253" spans="1:5" x14ac:dyDescent="0.55000000000000004">
      <c r="A253" s="1">
        <v>1909</v>
      </c>
      <c r="B253" s="3">
        <v>30.945399999999999</v>
      </c>
      <c r="C253" s="21">
        <v>3.1</v>
      </c>
      <c r="D253" s="21">
        <v>1.4</v>
      </c>
      <c r="E253" s="3">
        <v>311.05880000000002</v>
      </c>
    </row>
    <row r="254" spans="1:5" x14ac:dyDescent="0.55000000000000004">
      <c r="A254" s="1">
        <v>1910</v>
      </c>
      <c r="B254" s="3">
        <v>31.335999999999999</v>
      </c>
      <c r="C254" s="21">
        <v>3.1</v>
      </c>
      <c r="D254" s="21">
        <v>1.4</v>
      </c>
      <c r="E254" s="3">
        <v>306.78820000000002</v>
      </c>
    </row>
    <row r="255" spans="1:5" x14ac:dyDescent="0.55000000000000004">
      <c r="A255" s="1">
        <v>1911</v>
      </c>
      <c r="B255" s="3">
        <v>31.691199999999998</v>
      </c>
      <c r="C255" s="21">
        <v>3.1</v>
      </c>
      <c r="D255" s="21">
        <v>1.4</v>
      </c>
      <c r="E255" s="3">
        <v>303.01179999999999</v>
      </c>
    </row>
    <row r="256" spans="1:5" x14ac:dyDescent="0.55000000000000004">
      <c r="A256" s="1">
        <v>1912</v>
      </c>
      <c r="B256" s="3">
        <v>31.9</v>
      </c>
      <c r="C256" s="21">
        <v>3.1</v>
      </c>
      <c r="D256" s="21">
        <v>1.4</v>
      </c>
      <c r="E256" s="3">
        <v>301</v>
      </c>
    </row>
    <row r="257" spans="1:5" x14ac:dyDescent="0.55000000000000004">
      <c r="A257" s="1">
        <v>1913</v>
      </c>
      <c r="B257" s="3">
        <v>31.994399999999999</v>
      </c>
      <c r="C257" s="21">
        <v>3.0928</v>
      </c>
      <c r="D257" s="21">
        <v>1.4</v>
      </c>
      <c r="E257" s="3">
        <v>300.34019999999998</v>
      </c>
    </row>
    <row r="258" spans="1:5" x14ac:dyDescent="0.55000000000000004">
      <c r="A258" s="1">
        <v>1914</v>
      </c>
      <c r="B258" s="3">
        <v>32.076799999999999</v>
      </c>
      <c r="C258" s="21">
        <v>3.0743999999999998</v>
      </c>
      <c r="D258" s="21">
        <v>1.4</v>
      </c>
      <c r="E258" s="3">
        <v>299.7878</v>
      </c>
    </row>
    <row r="259" spans="1:5" x14ac:dyDescent="0.55000000000000004">
      <c r="A259" s="1">
        <v>1915</v>
      </c>
      <c r="B259" s="3">
        <v>32.141800000000003</v>
      </c>
      <c r="C259" s="21">
        <v>3.0495999999999999</v>
      </c>
      <c r="D259" s="21">
        <v>1.4</v>
      </c>
      <c r="E259" s="3">
        <v>299.36520000000002</v>
      </c>
    </row>
    <row r="260" spans="1:5" x14ac:dyDescent="0.55000000000000004">
      <c r="A260" s="1">
        <v>1916</v>
      </c>
      <c r="B260" s="3">
        <v>32.184600000000003</v>
      </c>
      <c r="C260" s="21">
        <v>3.0232000000000001</v>
      </c>
      <c r="D260" s="21">
        <v>1.4</v>
      </c>
      <c r="E260" s="3">
        <v>299.0951</v>
      </c>
    </row>
    <row r="261" spans="1:5" x14ac:dyDescent="0.55000000000000004">
      <c r="A261" s="1">
        <v>1917</v>
      </c>
      <c r="B261" s="3">
        <v>32.200000000000003</v>
      </c>
      <c r="C261" s="21">
        <v>3</v>
      </c>
      <c r="D261" s="21">
        <v>1.4</v>
      </c>
      <c r="E261" s="3">
        <v>299</v>
      </c>
    </row>
    <row r="262" spans="1:5" x14ac:dyDescent="0.55000000000000004">
      <c r="A262" s="1">
        <v>1918</v>
      </c>
      <c r="B262" s="3">
        <v>32.137599999999999</v>
      </c>
      <c r="C262" s="21">
        <v>2.9767999999999999</v>
      </c>
      <c r="D262" s="21">
        <v>1.3895999999999999</v>
      </c>
      <c r="E262" s="3">
        <v>299.52</v>
      </c>
    </row>
    <row r="263" spans="1:5" x14ac:dyDescent="0.55000000000000004">
      <c r="A263" s="1">
        <v>1919</v>
      </c>
      <c r="B263" s="3">
        <v>31.988800000000001</v>
      </c>
      <c r="C263" s="21">
        <v>2.9504000000000001</v>
      </c>
      <c r="D263" s="21">
        <v>1.3648</v>
      </c>
      <c r="E263" s="3">
        <v>300.76</v>
      </c>
    </row>
    <row r="264" spans="1:5" x14ac:dyDescent="0.55000000000000004">
      <c r="A264" s="1">
        <v>1920</v>
      </c>
      <c r="B264" s="3">
        <v>31.811199999999999</v>
      </c>
      <c r="C264" s="21">
        <v>2.9256000000000002</v>
      </c>
      <c r="D264" s="21">
        <v>1.3351999999999999</v>
      </c>
      <c r="E264" s="3">
        <v>302.24</v>
      </c>
    </row>
    <row r="265" spans="1:5" x14ac:dyDescent="0.55000000000000004">
      <c r="A265" s="1">
        <v>1921</v>
      </c>
      <c r="B265" s="3">
        <v>31.662400000000002</v>
      </c>
      <c r="C265" s="21">
        <v>2.9072</v>
      </c>
      <c r="D265" s="21">
        <v>1.3104</v>
      </c>
      <c r="E265" s="3">
        <v>303.48</v>
      </c>
    </row>
    <row r="266" spans="1:5" x14ac:dyDescent="0.55000000000000004">
      <c r="A266" s="1">
        <v>1922</v>
      </c>
      <c r="B266" s="3">
        <v>31.6</v>
      </c>
      <c r="C266" s="21">
        <v>2.9</v>
      </c>
      <c r="D266" s="21">
        <v>1.3</v>
      </c>
      <c r="E266" s="3">
        <v>304</v>
      </c>
    </row>
    <row r="267" spans="1:5" x14ac:dyDescent="0.55000000000000004">
      <c r="A267" s="1">
        <v>1923</v>
      </c>
      <c r="B267" s="3">
        <v>32.078899999999997</v>
      </c>
      <c r="C267" s="21">
        <v>2.9104000000000001</v>
      </c>
      <c r="D267" s="21">
        <v>1.3311999999999999</v>
      </c>
      <c r="E267" s="3">
        <v>299.5</v>
      </c>
    </row>
    <row r="268" spans="1:5" x14ac:dyDescent="0.55000000000000004">
      <c r="A268" s="1">
        <v>1924</v>
      </c>
      <c r="B268" s="3">
        <v>33.252600000000001</v>
      </c>
      <c r="C268" s="21">
        <v>2.9352</v>
      </c>
      <c r="D268" s="21">
        <v>1.4056</v>
      </c>
      <c r="E268" s="3">
        <v>288.5</v>
      </c>
    </row>
    <row r="269" spans="1:5" x14ac:dyDescent="0.55000000000000004">
      <c r="A269" s="1">
        <v>1925</v>
      </c>
      <c r="B269" s="3">
        <v>34.726799999999997</v>
      </c>
      <c r="C269" s="21">
        <v>2.9647999999999999</v>
      </c>
      <c r="D269" s="21">
        <v>1.4944</v>
      </c>
      <c r="E269" s="3">
        <v>274.75</v>
      </c>
    </row>
    <row r="270" spans="1:5" x14ac:dyDescent="0.55000000000000004">
      <c r="A270" s="1">
        <v>1926</v>
      </c>
      <c r="B270" s="3">
        <v>36.107399999999998</v>
      </c>
      <c r="C270" s="21">
        <v>2.9895999999999998</v>
      </c>
      <c r="D270" s="21">
        <v>1.5688</v>
      </c>
      <c r="E270" s="3">
        <v>262</v>
      </c>
    </row>
    <row r="271" spans="1:5" x14ac:dyDescent="0.55000000000000004">
      <c r="A271" s="1">
        <v>1927</v>
      </c>
      <c r="B271" s="3">
        <v>37</v>
      </c>
      <c r="C271" s="21">
        <v>3</v>
      </c>
      <c r="D271" s="21">
        <v>1.6</v>
      </c>
      <c r="E271" s="3">
        <v>254</v>
      </c>
    </row>
    <row r="272" spans="1:5" x14ac:dyDescent="0.55000000000000004">
      <c r="A272" s="1">
        <v>1928</v>
      </c>
      <c r="B272" s="3">
        <v>37.487099999999998</v>
      </c>
      <c r="C272" s="21">
        <v>2.9834999999999998</v>
      </c>
      <c r="D272" s="21">
        <v>1.5895999999999999</v>
      </c>
      <c r="E272" s="3">
        <v>249.90209999999999</v>
      </c>
    </row>
    <row r="273" spans="1:5" x14ac:dyDescent="0.55000000000000004">
      <c r="A273" s="1">
        <v>1929</v>
      </c>
      <c r="B273" s="3">
        <v>37.9086</v>
      </c>
      <c r="C273" s="21">
        <v>2.9424000000000001</v>
      </c>
      <c r="D273" s="21">
        <v>1.5648</v>
      </c>
      <c r="E273" s="3">
        <v>246.3964</v>
      </c>
    </row>
    <row r="274" spans="1:5" x14ac:dyDescent="0.55000000000000004">
      <c r="A274" s="1">
        <v>1930</v>
      </c>
      <c r="B274" s="3">
        <v>38.256599999999999</v>
      </c>
      <c r="C274" s="21">
        <v>2.8896000000000002</v>
      </c>
      <c r="D274" s="21">
        <v>1.5351999999999999</v>
      </c>
      <c r="E274" s="3">
        <v>243.5395</v>
      </c>
    </row>
    <row r="275" spans="1:5" x14ac:dyDescent="0.55000000000000004">
      <c r="A275" s="1">
        <v>1931</v>
      </c>
      <c r="B275" s="3">
        <v>38.523099999999999</v>
      </c>
      <c r="C275" s="21">
        <v>2.8378999999999999</v>
      </c>
      <c r="D275" s="21">
        <v>1.5104</v>
      </c>
      <c r="E275" s="3">
        <v>241.38849999999999</v>
      </c>
    </row>
    <row r="276" spans="1:5" x14ac:dyDescent="0.55000000000000004">
      <c r="A276" s="1">
        <v>1932</v>
      </c>
      <c r="B276" s="3">
        <v>38.700000000000003</v>
      </c>
      <c r="C276" s="21">
        <v>2.8</v>
      </c>
      <c r="D276" s="21">
        <v>1.5</v>
      </c>
      <c r="E276" s="3">
        <v>240</v>
      </c>
    </row>
    <row r="277" spans="1:5" x14ac:dyDescent="0.55000000000000004">
      <c r="A277" s="1">
        <v>1933</v>
      </c>
      <c r="B277" s="3">
        <v>38.800800000000002</v>
      </c>
      <c r="C277" s="21">
        <v>2.7725</v>
      </c>
      <c r="D277" s="21">
        <v>1.5</v>
      </c>
      <c r="E277" s="3">
        <v>239.23310000000001</v>
      </c>
    </row>
    <row r="278" spans="1:5" x14ac:dyDescent="0.55000000000000004">
      <c r="A278" s="1">
        <v>1934</v>
      </c>
      <c r="B278" s="3">
        <v>38.863100000000003</v>
      </c>
      <c r="C278" s="21">
        <v>2.7456</v>
      </c>
      <c r="D278" s="21">
        <v>1.5</v>
      </c>
      <c r="E278" s="3">
        <v>238.7653</v>
      </c>
    </row>
    <row r="279" spans="1:5" x14ac:dyDescent="0.55000000000000004">
      <c r="A279" s="1">
        <v>1935</v>
      </c>
      <c r="B279" s="3">
        <v>38.914900000000003</v>
      </c>
      <c r="C279" s="21">
        <v>2.7223999999999999</v>
      </c>
      <c r="D279" s="21">
        <v>1.5</v>
      </c>
      <c r="E279" s="3">
        <v>238.38079999999999</v>
      </c>
    </row>
    <row r="280" spans="1:5" x14ac:dyDescent="0.55000000000000004">
      <c r="A280" s="1">
        <v>1936</v>
      </c>
      <c r="B280" s="3">
        <v>38.984499999999997</v>
      </c>
      <c r="C280" s="21">
        <v>2.7061000000000002</v>
      </c>
      <c r="D280" s="21">
        <v>1.5</v>
      </c>
      <c r="E280" s="3">
        <v>237.86429999999999</v>
      </c>
    </row>
    <row r="281" spans="1:5" x14ac:dyDescent="0.55000000000000004">
      <c r="A281" s="1">
        <v>1937</v>
      </c>
      <c r="B281" s="3">
        <v>39.1</v>
      </c>
      <c r="C281" s="21">
        <v>2.7</v>
      </c>
      <c r="D281" s="21">
        <v>1.5</v>
      </c>
      <c r="E281" s="3">
        <v>237</v>
      </c>
    </row>
    <row r="282" spans="1:5" x14ac:dyDescent="0.55000000000000004">
      <c r="A282" s="1">
        <v>1938</v>
      </c>
      <c r="B282" s="3">
        <v>39.565300000000001</v>
      </c>
      <c r="C282" s="21">
        <v>2.7</v>
      </c>
      <c r="D282" s="21">
        <v>1.5165</v>
      </c>
      <c r="E282" s="3">
        <v>233.44059999999999</v>
      </c>
    </row>
    <row r="283" spans="1:5" x14ac:dyDescent="0.55000000000000004">
      <c r="A283" s="1">
        <v>1939</v>
      </c>
      <c r="B283" s="3">
        <v>40.514400000000002</v>
      </c>
      <c r="C283" s="21">
        <v>2.7</v>
      </c>
      <c r="D283" s="21">
        <v>1.5576000000000001</v>
      </c>
      <c r="E283" s="3">
        <v>226.1738</v>
      </c>
    </row>
    <row r="284" spans="1:5" x14ac:dyDescent="0.55000000000000004">
      <c r="A284" s="1">
        <v>1940</v>
      </c>
      <c r="B284" s="3">
        <v>41.720799999999997</v>
      </c>
      <c r="C284" s="21">
        <v>2.7</v>
      </c>
      <c r="D284" s="21">
        <v>1.6104000000000001</v>
      </c>
      <c r="E284" s="3">
        <v>216.98670000000001</v>
      </c>
    </row>
    <row r="285" spans="1:5" x14ac:dyDescent="0.55000000000000004">
      <c r="A285" s="1">
        <v>1941</v>
      </c>
      <c r="B285" s="3">
        <v>42.958100000000002</v>
      </c>
      <c r="C285" s="21">
        <v>2.7</v>
      </c>
      <c r="D285" s="21">
        <v>1.6620999999999999</v>
      </c>
      <c r="E285" s="3">
        <v>207.66640000000001</v>
      </c>
    </row>
    <row r="286" spans="1:5" x14ac:dyDescent="0.55000000000000004">
      <c r="A286" s="1">
        <v>1942</v>
      </c>
      <c r="B286" s="3">
        <v>44</v>
      </c>
      <c r="C286" s="21">
        <v>2.7</v>
      </c>
      <c r="D286" s="21">
        <v>1.7</v>
      </c>
      <c r="E286" s="3">
        <v>200</v>
      </c>
    </row>
    <row r="287" spans="1:5" x14ac:dyDescent="0.55000000000000004">
      <c r="A287" s="1">
        <v>1943</v>
      </c>
      <c r="B287" s="3">
        <v>44.804600000000001</v>
      </c>
      <c r="C287" s="21">
        <v>2.6896</v>
      </c>
      <c r="D287" s="21">
        <v>1.7232000000000001</v>
      </c>
      <c r="E287" s="3">
        <v>194.2379</v>
      </c>
    </row>
    <row r="288" spans="1:5" x14ac:dyDescent="0.55000000000000004">
      <c r="A288" s="1">
        <v>1944</v>
      </c>
      <c r="B288" s="3">
        <v>45.527500000000003</v>
      </c>
      <c r="C288" s="21">
        <v>2.6648000000000001</v>
      </c>
      <c r="D288" s="21">
        <v>1.7416</v>
      </c>
      <c r="E288" s="3">
        <v>189.12610000000001</v>
      </c>
    </row>
    <row r="289" spans="1:5" x14ac:dyDescent="0.55000000000000004">
      <c r="A289" s="1">
        <v>1945</v>
      </c>
      <c r="B289" s="3">
        <v>46.238100000000003</v>
      </c>
      <c r="C289" s="21">
        <v>2.6352000000000002</v>
      </c>
      <c r="D289" s="21">
        <v>1.7584</v>
      </c>
      <c r="E289" s="3">
        <v>184.19550000000001</v>
      </c>
    </row>
    <row r="290" spans="1:5" x14ac:dyDescent="0.55000000000000004">
      <c r="A290" s="1">
        <v>1946</v>
      </c>
      <c r="B290" s="3">
        <v>47.005800000000001</v>
      </c>
      <c r="C290" s="21">
        <v>2.6103999999999998</v>
      </c>
      <c r="D290" s="21">
        <v>1.7767999999999999</v>
      </c>
      <c r="E290" s="3">
        <v>178.97649999999999</v>
      </c>
    </row>
    <row r="291" spans="1:5" x14ac:dyDescent="0.55000000000000004">
      <c r="A291" s="1">
        <v>1947</v>
      </c>
      <c r="B291" s="3">
        <v>47.9</v>
      </c>
      <c r="C291" s="21">
        <v>2.6</v>
      </c>
      <c r="D291" s="21">
        <v>1.8</v>
      </c>
      <c r="E291" s="3">
        <v>173</v>
      </c>
    </row>
    <row r="292" spans="1:5" x14ac:dyDescent="0.55000000000000004">
      <c r="A292" s="1">
        <v>1948</v>
      </c>
      <c r="B292" s="3">
        <v>49.088099999999997</v>
      </c>
      <c r="C292" s="21">
        <v>2.6</v>
      </c>
      <c r="D292" s="21">
        <v>1.8335999999999999</v>
      </c>
      <c r="E292" s="3">
        <v>165.2713</v>
      </c>
    </row>
    <row r="293" spans="1:5" x14ac:dyDescent="0.55000000000000004">
      <c r="A293" s="1">
        <v>1949</v>
      </c>
      <c r="B293" s="3">
        <v>50.551699999999997</v>
      </c>
      <c r="C293" s="21">
        <v>2.6</v>
      </c>
      <c r="D293" s="21">
        <v>1.8768</v>
      </c>
      <c r="E293" s="3">
        <v>155.9881</v>
      </c>
    </row>
    <row r="294" spans="1:5" x14ac:dyDescent="0.55000000000000004">
      <c r="A294" s="1">
        <v>1950</v>
      </c>
      <c r="B294" s="3">
        <v>52.081299999999999</v>
      </c>
      <c r="C294" s="21">
        <v>2.6</v>
      </c>
      <c r="D294" s="21">
        <v>1.9232</v>
      </c>
      <c r="E294" s="3">
        <v>146.4692</v>
      </c>
    </row>
    <row r="295" spans="1:5" x14ac:dyDescent="0.55000000000000004">
      <c r="A295" s="1">
        <v>1951</v>
      </c>
      <c r="B295" s="3">
        <v>53.467199999999998</v>
      </c>
      <c r="C295" s="21">
        <v>2.6</v>
      </c>
      <c r="D295" s="21">
        <v>1.9663999999999999</v>
      </c>
      <c r="E295" s="3">
        <v>138.0335</v>
      </c>
    </row>
    <row r="296" spans="1:5" x14ac:dyDescent="0.55000000000000004">
      <c r="A296" s="1">
        <v>1952</v>
      </c>
      <c r="B296" s="3">
        <v>54.5</v>
      </c>
      <c r="C296" s="21">
        <v>2.6</v>
      </c>
      <c r="D296" s="21">
        <v>2</v>
      </c>
      <c r="E296" s="3">
        <v>132</v>
      </c>
    </row>
    <row r="297" spans="1:5" x14ac:dyDescent="0.55000000000000004">
      <c r="A297" s="1">
        <v>1953</v>
      </c>
      <c r="B297" s="3">
        <v>55.237699999999997</v>
      </c>
      <c r="C297" s="21">
        <v>2.6103999999999998</v>
      </c>
      <c r="D297" s="21">
        <v>2.0274999999999999</v>
      </c>
      <c r="E297" s="3">
        <v>127.934</v>
      </c>
    </row>
    <row r="298" spans="1:5" x14ac:dyDescent="0.55000000000000004">
      <c r="A298" s="1">
        <v>1954</v>
      </c>
      <c r="B298" s="3">
        <v>55.881300000000003</v>
      </c>
      <c r="C298" s="21">
        <v>2.6352000000000002</v>
      </c>
      <c r="D298" s="21">
        <v>2.0543999999999998</v>
      </c>
      <c r="E298" s="3">
        <v>124.4735</v>
      </c>
    </row>
    <row r="299" spans="1:5" x14ac:dyDescent="0.55000000000000004">
      <c r="A299" s="1">
        <v>1955</v>
      </c>
      <c r="B299" s="3">
        <v>56.436199999999999</v>
      </c>
      <c r="C299" s="21">
        <v>2.6648000000000001</v>
      </c>
      <c r="D299" s="21">
        <v>2.0775999999999999</v>
      </c>
      <c r="E299" s="3">
        <v>121.54600000000001</v>
      </c>
    </row>
    <row r="300" spans="1:5" x14ac:dyDescent="0.55000000000000004">
      <c r="A300" s="1">
        <v>1956</v>
      </c>
      <c r="B300" s="3">
        <v>56.907299999999999</v>
      </c>
      <c r="C300" s="21">
        <v>2.6896</v>
      </c>
      <c r="D300" s="21">
        <v>2.0939000000000001</v>
      </c>
      <c r="E300" s="3">
        <v>119.07899999999999</v>
      </c>
    </row>
    <row r="301" spans="1:5" x14ac:dyDescent="0.55000000000000004">
      <c r="A301" s="1">
        <v>1957</v>
      </c>
      <c r="B301" s="3">
        <v>57.3</v>
      </c>
      <c r="C301" s="21">
        <v>2.7</v>
      </c>
      <c r="D301" s="21">
        <v>2.1</v>
      </c>
      <c r="E301" s="3">
        <v>117</v>
      </c>
    </row>
    <row r="302" spans="1:5" x14ac:dyDescent="0.55000000000000004">
      <c r="A302" s="1">
        <v>1958</v>
      </c>
      <c r="B302" s="3">
        <v>57.628500000000003</v>
      </c>
      <c r="C302" s="21">
        <v>2.6943999999999999</v>
      </c>
      <c r="D302" s="21">
        <v>2.1</v>
      </c>
      <c r="E302" s="3">
        <v>115.23350000000001</v>
      </c>
    </row>
    <row r="303" spans="1:5" x14ac:dyDescent="0.55000000000000004">
      <c r="A303" s="1">
        <v>1959</v>
      </c>
      <c r="B303" s="3">
        <v>57.911299999999997</v>
      </c>
      <c r="C303" s="21">
        <v>2.6791999999999998</v>
      </c>
      <c r="D303" s="21">
        <v>2.1</v>
      </c>
      <c r="E303" s="3">
        <v>113.71129999999999</v>
      </c>
    </row>
    <row r="304" spans="1:5" x14ac:dyDescent="0.55000000000000004">
      <c r="A304" s="1">
        <v>1960</v>
      </c>
      <c r="B304" s="3">
        <v>58.1599</v>
      </c>
      <c r="C304" s="21">
        <v>2.6568000000000001</v>
      </c>
      <c r="D304" s="21">
        <v>2.1</v>
      </c>
      <c r="E304" s="3">
        <v>112.3724</v>
      </c>
    </row>
    <row r="305" spans="1:5" x14ac:dyDescent="0.55000000000000004">
      <c r="A305" s="1">
        <v>1961</v>
      </c>
      <c r="B305" s="3">
        <v>58.3857</v>
      </c>
      <c r="C305" s="21">
        <v>2.6295999999999999</v>
      </c>
      <c r="D305" s="21">
        <v>2.1</v>
      </c>
      <c r="E305" s="3">
        <v>111.15560000000001</v>
      </c>
    </row>
    <row r="306" spans="1:5" x14ac:dyDescent="0.55000000000000004">
      <c r="A306" s="1">
        <v>1962</v>
      </c>
      <c r="B306" s="3">
        <v>58.6</v>
      </c>
      <c r="C306" s="21">
        <v>2.6</v>
      </c>
      <c r="D306" s="21">
        <v>2.1</v>
      </c>
      <c r="E306" s="3">
        <v>110</v>
      </c>
    </row>
    <row r="307" spans="1:5" x14ac:dyDescent="0.55000000000000004">
      <c r="B307" s="3"/>
      <c r="E307" s="3"/>
    </row>
    <row r="308" spans="1:5" x14ac:dyDescent="0.55000000000000004">
      <c r="A308" s="33" t="s">
        <v>13</v>
      </c>
      <c r="B308" s="3"/>
      <c r="E308" s="3"/>
    </row>
    <row r="309" spans="1:5" x14ac:dyDescent="0.55000000000000004">
      <c r="A309" s="33"/>
      <c r="B309" s="3"/>
      <c r="E309" s="3"/>
    </row>
    <row r="310" spans="1:5" x14ac:dyDescent="0.55000000000000004">
      <c r="A310" s="13" t="s">
        <v>73</v>
      </c>
      <c r="B310" s="7" t="s">
        <v>414</v>
      </c>
      <c r="C310" s="35" t="s">
        <v>418</v>
      </c>
      <c r="D310" s="35" t="s">
        <v>422</v>
      </c>
      <c r="E310" s="7" t="s">
        <v>426</v>
      </c>
    </row>
    <row r="311" spans="1:5" x14ac:dyDescent="0.55000000000000004">
      <c r="A311" s="1">
        <v>1897</v>
      </c>
      <c r="B311" s="3">
        <v>29.2</v>
      </c>
      <c r="C311" s="21">
        <v>3</v>
      </c>
      <c r="D311" s="21">
        <v>1.3</v>
      </c>
      <c r="E311" s="3">
        <v>308</v>
      </c>
    </row>
    <row r="312" spans="1:5" x14ac:dyDescent="0.55000000000000004">
      <c r="A312" s="1">
        <v>1898</v>
      </c>
      <c r="B312" s="3">
        <v>29.325199999999999</v>
      </c>
      <c r="C312" s="21">
        <v>2.9704000000000002</v>
      </c>
      <c r="D312" s="21">
        <v>1.3</v>
      </c>
      <c r="E312" s="3">
        <v>306.14400000000001</v>
      </c>
    </row>
    <row r="313" spans="1:5" x14ac:dyDescent="0.55000000000000004">
      <c r="A313" s="1">
        <v>1899</v>
      </c>
      <c r="B313" s="3">
        <v>29.449200000000001</v>
      </c>
      <c r="C313" s="21">
        <v>2.9432</v>
      </c>
      <c r="D313" s="21">
        <v>1.3</v>
      </c>
      <c r="E313" s="3">
        <v>304.35199999999998</v>
      </c>
    </row>
    <row r="314" spans="1:5" x14ac:dyDescent="0.55000000000000004">
      <c r="A314" s="1">
        <v>1900</v>
      </c>
      <c r="B314" s="3">
        <v>29.570499999999999</v>
      </c>
      <c r="C314" s="21">
        <v>2.9207999999999998</v>
      </c>
      <c r="D314" s="21">
        <v>1.3</v>
      </c>
      <c r="E314" s="3">
        <v>302.68799999999999</v>
      </c>
    </row>
    <row r="315" spans="1:5" x14ac:dyDescent="0.55000000000000004">
      <c r="A315" s="1">
        <v>1901</v>
      </c>
      <c r="B315" s="3">
        <v>29.687899999999999</v>
      </c>
      <c r="C315" s="21">
        <v>2.9056000000000002</v>
      </c>
      <c r="D315" s="21">
        <v>1.3</v>
      </c>
      <c r="E315" s="3">
        <v>301.21600000000001</v>
      </c>
    </row>
    <row r="316" spans="1:5" x14ac:dyDescent="0.55000000000000004">
      <c r="A316" s="1">
        <v>1902</v>
      </c>
      <c r="B316" s="3">
        <v>29.8</v>
      </c>
      <c r="C316" s="21">
        <v>2.9</v>
      </c>
      <c r="D316" s="21">
        <v>1.3</v>
      </c>
      <c r="E316" s="3">
        <v>300</v>
      </c>
    </row>
    <row r="317" spans="1:5" x14ac:dyDescent="0.55000000000000004">
      <c r="A317" s="1">
        <v>1903</v>
      </c>
      <c r="B317" s="3">
        <v>29.921800000000001</v>
      </c>
      <c r="C317" s="21">
        <v>2.9</v>
      </c>
      <c r="D317" s="21">
        <v>1.3</v>
      </c>
      <c r="E317" s="3">
        <v>298.90129999999999</v>
      </c>
    </row>
    <row r="318" spans="1:5" x14ac:dyDescent="0.55000000000000004">
      <c r="A318" s="1">
        <v>1904</v>
      </c>
      <c r="B318" s="3">
        <v>30.054500000000001</v>
      </c>
      <c r="C318" s="21">
        <v>2.9</v>
      </c>
      <c r="D318" s="21">
        <v>1.3</v>
      </c>
      <c r="E318" s="3">
        <v>297.82400000000001</v>
      </c>
    </row>
    <row r="319" spans="1:5" x14ac:dyDescent="0.55000000000000004">
      <c r="A319" s="1">
        <v>1905</v>
      </c>
      <c r="B319" s="3">
        <v>30.176400000000001</v>
      </c>
      <c r="C319" s="21">
        <v>2.9</v>
      </c>
      <c r="D319" s="21">
        <v>1.3</v>
      </c>
      <c r="E319" s="3">
        <v>296.89600000000002</v>
      </c>
    </row>
    <row r="320" spans="1:5" x14ac:dyDescent="0.55000000000000004">
      <c r="A320" s="1">
        <v>1906</v>
      </c>
      <c r="B320" s="3">
        <v>30.265499999999999</v>
      </c>
      <c r="C320" s="21">
        <v>2.9</v>
      </c>
      <c r="D320" s="21">
        <v>1.3</v>
      </c>
      <c r="E320" s="3">
        <v>296.24529999999999</v>
      </c>
    </row>
    <row r="321" spans="1:5" x14ac:dyDescent="0.55000000000000004">
      <c r="A321" s="1">
        <v>1907</v>
      </c>
      <c r="B321" s="3">
        <v>30.3</v>
      </c>
      <c r="C321" s="21">
        <v>2.9</v>
      </c>
      <c r="D321" s="21">
        <v>1.3</v>
      </c>
      <c r="E321" s="3">
        <v>296</v>
      </c>
    </row>
    <row r="322" spans="1:5" x14ac:dyDescent="0.55000000000000004">
      <c r="A322" s="1">
        <v>1908</v>
      </c>
      <c r="B322" s="3">
        <v>29.344799999999999</v>
      </c>
      <c r="C322" s="21">
        <v>2.8765000000000001</v>
      </c>
      <c r="D322" s="21">
        <v>1.2571000000000001</v>
      </c>
      <c r="E322" s="3">
        <v>307.53160000000003</v>
      </c>
    </row>
    <row r="323" spans="1:5" x14ac:dyDescent="0.55000000000000004">
      <c r="A323" s="1">
        <v>1909</v>
      </c>
      <c r="B323" s="3">
        <v>27.022500000000001</v>
      </c>
      <c r="C323" s="21">
        <v>2.8174000000000001</v>
      </c>
      <c r="D323" s="21">
        <v>1.1514</v>
      </c>
      <c r="E323" s="3">
        <v>335.6748</v>
      </c>
    </row>
    <row r="324" spans="1:5" x14ac:dyDescent="0.55000000000000004">
      <c r="A324" s="1">
        <v>1910</v>
      </c>
      <c r="B324" s="3">
        <v>24.1477</v>
      </c>
      <c r="C324" s="21">
        <v>2.7402000000000002</v>
      </c>
      <c r="D324" s="21">
        <v>1.0170999999999999</v>
      </c>
      <c r="E324" s="3">
        <v>370.75220000000002</v>
      </c>
    </row>
    <row r="325" spans="1:5" x14ac:dyDescent="0.55000000000000004">
      <c r="A325" s="1">
        <v>1911</v>
      </c>
      <c r="B325" s="3">
        <v>21.535299999999999</v>
      </c>
      <c r="C325" s="21">
        <v>2.6619000000000002</v>
      </c>
      <c r="D325" s="21">
        <v>0.88859999999999995</v>
      </c>
      <c r="E325" s="3">
        <v>403.08640000000003</v>
      </c>
    </row>
    <row r="326" spans="1:5" x14ac:dyDescent="0.55000000000000004">
      <c r="A326" s="1">
        <v>1912</v>
      </c>
      <c r="B326" s="3">
        <v>20</v>
      </c>
      <c r="C326" s="21">
        <v>2.6</v>
      </c>
      <c r="D326" s="21">
        <v>0.8</v>
      </c>
      <c r="E326" s="3">
        <v>423</v>
      </c>
    </row>
    <row r="327" spans="1:5" x14ac:dyDescent="0.55000000000000004">
      <c r="A327" s="1">
        <v>1913</v>
      </c>
      <c r="B327" s="3">
        <v>19.307099999999998</v>
      </c>
      <c r="C327" s="21">
        <v>2.5485000000000002</v>
      </c>
      <c r="D327" s="21">
        <v>0.74260000000000004</v>
      </c>
      <c r="E327" s="3">
        <v>433.13760000000002</v>
      </c>
    </row>
    <row r="328" spans="1:5" x14ac:dyDescent="0.55000000000000004">
      <c r="A328" s="1">
        <v>1914</v>
      </c>
      <c r="B328" s="3">
        <v>18.703499999999998</v>
      </c>
      <c r="C328" s="21">
        <v>2.4950000000000001</v>
      </c>
      <c r="D328" s="21">
        <v>0.6885</v>
      </c>
      <c r="E328" s="3">
        <v>442.15980000000002</v>
      </c>
    </row>
    <row r="329" spans="1:5" x14ac:dyDescent="0.55000000000000004">
      <c r="A329" s="1">
        <v>1915</v>
      </c>
      <c r="B329" s="3">
        <v>18.226299999999998</v>
      </c>
      <c r="C329" s="21">
        <v>2.4474</v>
      </c>
      <c r="D329" s="21">
        <v>0.64300000000000002</v>
      </c>
      <c r="E329" s="3">
        <v>449.41320000000002</v>
      </c>
    </row>
    <row r="330" spans="1:5" x14ac:dyDescent="0.55000000000000004">
      <c r="A330" s="1">
        <v>1916</v>
      </c>
      <c r="B330" s="3">
        <v>17.912800000000001</v>
      </c>
      <c r="C330" s="21">
        <v>2.4131</v>
      </c>
      <c r="D330" s="21">
        <v>0.61170000000000002</v>
      </c>
      <c r="E330" s="3">
        <v>454.24439999999998</v>
      </c>
    </row>
    <row r="331" spans="1:5" x14ac:dyDescent="0.55000000000000004">
      <c r="A331" s="1">
        <v>1917</v>
      </c>
      <c r="B331" s="3">
        <v>17.8</v>
      </c>
      <c r="C331" s="21">
        <v>2.4</v>
      </c>
      <c r="D331" s="21">
        <v>0.6</v>
      </c>
      <c r="E331" s="3">
        <v>456</v>
      </c>
    </row>
    <row r="332" spans="1:5" x14ac:dyDescent="0.55000000000000004">
      <c r="A332" s="1">
        <v>1918</v>
      </c>
      <c r="B332" s="3">
        <v>19.332000000000001</v>
      </c>
      <c r="C332" s="21">
        <v>2.4207999999999998</v>
      </c>
      <c r="D332" s="21">
        <v>0.66279999999999994</v>
      </c>
      <c r="E332" s="3">
        <v>436.93180000000001</v>
      </c>
    </row>
    <row r="333" spans="1:5" x14ac:dyDescent="0.55000000000000004">
      <c r="A333" s="1">
        <v>1919</v>
      </c>
      <c r="B333" s="3">
        <v>23.044</v>
      </c>
      <c r="C333" s="21">
        <v>2.4704000000000002</v>
      </c>
      <c r="D333" s="21">
        <v>0.8165</v>
      </c>
      <c r="E333" s="3">
        <v>390.91550000000001</v>
      </c>
    </row>
    <row r="334" spans="1:5" x14ac:dyDescent="0.55000000000000004">
      <c r="A334" s="1">
        <v>1920</v>
      </c>
      <c r="B334" s="3">
        <v>27.61</v>
      </c>
      <c r="C334" s="21">
        <v>2.5295999999999998</v>
      </c>
      <c r="D334" s="21">
        <v>1.0087999999999999</v>
      </c>
      <c r="E334" s="3">
        <v>334.73320000000001</v>
      </c>
    </row>
    <row r="335" spans="1:5" x14ac:dyDescent="0.55000000000000004">
      <c r="A335" s="1">
        <v>1921</v>
      </c>
      <c r="B335" s="3">
        <v>31.704000000000001</v>
      </c>
      <c r="C335" s="21">
        <v>2.5792000000000002</v>
      </c>
      <c r="D335" s="21">
        <v>1.1874</v>
      </c>
      <c r="E335" s="3">
        <v>285.16730000000001</v>
      </c>
    </row>
    <row r="336" spans="1:5" x14ac:dyDescent="0.55000000000000004">
      <c r="A336" s="1">
        <v>1922</v>
      </c>
      <c r="B336" s="3">
        <v>34</v>
      </c>
      <c r="C336" s="21">
        <v>2.6</v>
      </c>
      <c r="D336" s="21">
        <v>1.3</v>
      </c>
      <c r="E336" s="3">
        <v>259</v>
      </c>
    </row>
    <row r="337" spans="1:5" x14ac:dyDescent="0.55000000000000004">
      <c r="A337" s="1">
        <v>1923</v>
      </c>
      <c r="B337" s="3">
        <v>34.8904</v>
      </c>
      <c r="C337" s="21">
        <v>2.6</v>
      </c>
      <c r="D337" s="21">
        <v>1.3564000000000001</v>
      </c>
      <c r="E337" s="3">
        <v>250.78229999999999</v>
      </c>
    </row>
    <row r="338" spans="1:5" x14ac:dyDescent="0.55000000000000004">
      <c r="A338" s="1">
        <v>1924</v>
      </c>
      <c r="B338" s="3">
        <v>35.637300000000003</v>
      </c>
      <c r="C338" s="21">
        <v>2.6</v>
      </c>
      <c r="D338" s="21">
        <v>1.4024000000000001</v>
      </c>
      <c r="E338" s="3">
        <v>243.99539999999999</v>
      </c>
    </row>
    <row r="339" spans="1:5" x14ac:dyDescent="0.55000000000000004">
      <c r="A339" s="1">
        <v>1925</v>
      </c>
      <c r="B339" s="3">
        <v>36.219000000000001</v>
      </c>
      <c r="C339" s="21">
        <v>2.6</v>
      </c>
      <c r="D339" s="21">
        <v>1.4402999999999999</v>
      </c>
      <c r="E339" s="3">
        <v>238.8175</v>
      </c>
    </row>
    <row r="340" spans="1:5" x14ac:dyDescent="0.55000000000000004">
      <c r="A340" s="1">
        <v>1926</v>
      </c>
      <c r="B340" s="3">
        <v>36.613799999999998</v>
      </c>
      <c r="C340" s="21">
        <v>2.6</v>
      </c>
      <c r="D340" s="21">
        <v>1.4721</v>
      </c>
      <c r="E340" s="3">
        <v>235.4263</v>
      </c>
    </row>
    <row r="341" spans="1:5" x14ac:dyDescent="0.55000000000000004">
      <c r="A341" s="1">
        <v>1927</v>
      </c>
      <c r="B341" s="3">
        <v>36.799999999999997</v>
      </c>
      <c r="C341" s="21">
        <v>2.6</v>
      </c>
      <c r="D341" s="21">
        <v>1.5</v>
      </c>
      <c r="E341" s="3">
        <v>234</v>
      </c>
    </row>
    <row r="342" spans="1:5" x14ac:dyDescent="0.55000000000000004">
      <c r="A342" s="1">
        <v>1928</v>
      </c>
      <c r="B342" s="3">
        <v>36.856499999999997</v>
      </c>
      <c r="C342" s="21">
        <v>2.6234999999999999</v>
      </c>
      <c r="D342" s="21">
        <v>1.5226999999999999</v>
      </c>
      <c r="E342" s="3">
        <v>233.71180000000001</v>
      </c>
    </row>
    <row r="343" spans="1:5" x14ac:dyDescent="0.55000000000000004">
      <c r="A343" s="1">
        <v>1929</v>
      </c>
      <c r="B343" s="3">
        <v>36.887799999999999</v>
      </c>
      <c r="C343" s="21">
        <v>2.6825999999999999</v>
      </c>
      <c r="D343" s="21">
        <v>1.54</v>
      </c>
      <c r="E343" s="3">
        <v>233.55690000000001</v>
      </c>
    </row>
    <row r="344" spans="1:5" x14ac:dyDescent="0.55000000000000004">
      <c r="A344" s="1">
        <v>1930</v>
      </c>
      <c r="B344" s="3">
        <v>36.910899999999998</v>
      </c>
      <c r="C344" s="21">
        <v>2.7597999999999998</v>
      </c>
      <c r="D344" s="21">
        <v>1.556</v>
      </c>
      <c r="E344" s="3">
        <v>233.4461</v>
      </c>
    </row>
    <row r="345" spans="1:5" x14ac:dyDescent="0.55000000000000004">
      <c r="A345" s="1">
        <v>1931</v>
      </c>
      <c r="B345" s="3">
        <v>36.942599999999999</v>
      </c>
      <c r="C345" s="21">
        <v>2.8380999999999998</v>
      </c>
      <c r="D345" s="21">
        <v>1.5747</v>
      </c>
      <c r="E345" s="3">
        <v>233.2902</v>
      </c>
    </row>
    <row r="346" spans="1:5" x14ac:dyDescent="0.55000000000000004">
      <c r="A346" s="1">
        <v>1932</v>
      </c>
      <c r="B346" s="3">
        <v>37</v>
      </c>
      <c r="C346" s="21">
        <v>2.9</v>
      </c>
      <c r="D346" s="21">
        <v>1.6</v>
      </c>
      <c r="E346" s="3">
        <v>233</v>
      </c>
    </row>
    <row r="347" spans="1:5" x14ac:dyDescent="0.55000000000000004">
      <c r="A347" s="1">
        <v>1933</v>
      </c>
      <c r="B347" s="3">
        <v>37.333100000000002</v>
      </c>
      <c r="C347" s="21">
        <v>2.9451000000000001</v>
      </c>
      <c r="D347" s="21">
        <v>1.6427</v>
      </c>
      <c r="E347" s="3">
        <v>230.32669999999999</v>
      </c>
    </row>
    <row r="348" spans="1:5" x14ac:dyDescent="0.55000000000000004">
      <c r="A348" s="1">
        <v>1934</v>
      </c>
      <c r="B348" s="3">
        <v>38.052300000000002</v>
      </c>
      <c r="C348" s="21">
        <v>2.9857999999999998</v>
      </c>
      <c r="D348" s="21">
        <v>1.7041999999999999</v>
      </c>
      <c r="E348" s="3">
        <v>224.24469999999999</v>
      </c>
    </row>
    <row r="349" spans="1:5" x14ac:dyDescent="0.55000000000000004">
      <c r="A349" s="1">
        <v>1935</v>
      </c>
      <c r="B349" s="3">
        <v>38.965000000000003</v>
      </c>
      <c r="C349" s="21">
        <v>3.0238</v>
      </c>
      <c r="D349" s="21">
        <v>1.7742</v>
      </c>
      <c r="E349" s="3">
        <v>216.49930000000001</v>
      </c>
    </row>
    <row r="350" spans="1:5" x14ac:dyDescent="0.55000000000000004">
      <c r="A350" s="1">
        <v>1936</v>
      </c>
      <c r="B350" s="3">
        <v>39.878500000000003</v>
      </c>
      <c r="C350" s="21">
        <v>3.0613000000000001</v>
      </c>
      <c r="D350" s="21">
        <v>1.8429</v>
      </c>
      <c r="E350" s="3">
        <v>208.83590000000001</v>
      </c>
    </row>
    <row r="351" spans="1:5" x14ac:dyDescent="0.55000000000000004">
      <c r="A351" s="1">
        <v>1937</v>
      </c>
      <c r="B351" s="3">
        <v>40.6</v>
      </c>
      <c r="C351" s="21">
        <v>3.1</v>
      </c>
      <c r="D351" s="21">
        <v>1.9</v>
      </c>
      <c r="E351" s="3">
        <v>203</v>
      </c>
    </row>
    <row r="352" spans="1:5" x14ac:dyDescent="0.55000000000000004">
      <c r="A352" s="1">
        <v>1938</v>
      </c>
      <c r="B352" s="3">
        <v>41.094700000000003</v>
      </c>
      <c r="C352" s="21">
        <v>3.1421000000000001</v>
      </c>
      <c r="D352" s="21">
        <v>1.9438</v>
      </c>
      <c r="E352" s="3">
        <v>199.20580000000001</v>
      </c>
    </row>
    <row r="353" spans="1:5" x14ac:dyDescent="0.55000000000000004">
      <c r="A353" s="1">
        <v>1939</v>
      </c>
      <c r="B353" s="3">
        <v>41.502400000000002</v>
      </c>
      <c r="C353" s="21">
        <v>3.1863999999999999</v>
      </c>
      <c r="D353" s="21">
        <v>1.9819</v>
      </c>
      <c r="E353" s="3">
        <v>196.14599999999999</v>
      </c>
    </row>
    <row r="354" spans="1:5" x14ac:dyDescent="0.55000000000000004">
      <c r="A354" s="1">
        <v>1940</v>
      </c>
      <c r="B354" s="3">
        <v>41.892800000000001</v>
      </c>
      <c r="C354" s="21">
        <v>3.2296</v>
      </c>
      <c r="D354" s="21">
        <v>2.0181</v>
      </c>
      <c r="E354" s="3">
        <v>193.2833</v>
      </c>
    </row>
    <row r="355" spans="1:5" x14ac:dyDescent="0.55000000000000004">
      <c r="A355" s="1">
        <v>1941</v>
      </c>
      <c r="B355" s="3">
        <v>42.3354</v>
      </c>
      <c r="C355" s="21">
        <v>3.2685</v>
      </c>
      <c r="D355" s="21">
        <v>2.0562</v>
      </c>
      <c r="E355" s="3">
        <v>190.0804</v>
      </c>
    </row>
    <row r="356" spans="1:5" x14ac:dyDescent="0.55000000000000004">
      <c r="A356" s="1">
        <v>1942</v>
      </c>
      <c r="B356" s="3">
        <v>42.9</v>
      </c>
      <c r="C356" s="21">
        <v>3.3</v>
      </c>
      <c r="D356" s="21">
        <v>2.1</v>
      </c>
      <c r="E356" s="3">
        <v>186</v>
      </c>
    </row>
    <row r="357" spans="1:5" x14ac:dyDescent="0.55000000000000004">
      <c r="A357" s="1">
        <v>1943</v>
      </c>
      <c r="B357" s="3">
        <v>43.807899999999997</v>
      </c>
      <c r="C357" s="21">
        <v>3.3222999999999998</v>
      </c>
      <c r="D357" s="21">
        <v>2.1522999999999999</v>
      </c>
      <c r="E357" s="3">
        <v>179.58709999999999</v>
      </c>
    </row>
    <row r="358" spans="1:5" x14ac:dyDescent="0.55000000000000004">
      <c r="A358" s="1">
        <v>1944</v>
      </c>
      <c r="B358" s="3">
        <v>45.065100000000001</v>
      </c>
      <c r="C358" s="21">
        <v>3.339</v>
      </c>
      <c r="D358" s="21">
        <v>2.2113999999999998</v>
      </c>
      <c r="E358" s="3">
        <v>170.8792</v>
      </c>
    </row>
    <row r="359" spans="1:5" x14ac:dyDescent="0.55000000000000004">
      <c r="A359" s="1">
        <v>1945</v>
      </c>
      <c r="B359" s="3">
        <v>46.418399999999998</v>
      </c>
      <c r="C359" s="21">
        <v>3.3546</v>
      </c>
      <c r="D359" s="21">
        <v>2.2742</v>
      </c>
      <c r="E359" s="3">
        <v>161.57769999999999</v>
      </c>
    </row>
    <row r="360" spans="1:5" x14ac:dyDescent="0.55000000000000004">
      <c r="A360" s="1">
        <v>1946</v>
      </c>
      <c r="B360" s="3">
        <v>47.6145</v>
      </c>
      <c r="C360" s="21">
        <v>3.3734000000000002</v>
      </c>
      <c r="D360" s="21">
        <v>2.3380999999999998</v>
      </c>
      <c r="E360" s="3">
        <v>153.38409999999999</v>
      </c>
    </row>
    <row r="361" spans="1:5" x14ac:dyDescent="0.55000000000000004">
      <c r="A361" s="1">
        <v>1947</v>
      </c>
      <c r="B361" s="3">
        <v>48.4</v>
      </c>
      <c r="C361" s="21">
        <v>3.4</v>
      </c>
      <c r="D361" s="21">
        <v>2.4</v>
      </c>
      <c r="E361" s="3">
        <v>148</v>
      </c>
    </row>
    <row r="362" spans="1:5" x14ac:dyDescent="0.55000000000000004">
      <c r="A362" s="1">
        <v>1948</v>
      </c>
      <c r="B362" s="3">
        <v>48.8065</v>
      </c>
      <c r="C362" s="21">
        <v>3.4621</v>
      </c>
      <c r="D362" s="21">
        <v>2.4619</v>
      </c>
      <c r="E362" s="3">
        <v>145.18260000000001</v>
      </c>
    </row>
    <row r="363" spans="1:5" x14ac:dyDescent="0.55000000000000004">
      <c r="A363" s="1">
        <v>1949</v>
      </c>
      <c r="B363" s="3">
        <v>49.0886</v>
      </c>
      <c r="C363" s="21">
        <v>3.5638000000000001</v>
      </c>
      <c r="D363" s="21">
        <v>2.5257999999999998</v>
      </c>
      <c r="E363" s="3">
        <v>143.20240000000001</v>
      </c>
    </row>
    <row r="364" spans="1:5" x14ac:dyDescent="0.55000000000000004">
      <c r="A364" s="1">
        <v>1950</v>
      </c>
      <c r="B364" s="3">
        <v>49.327399999999997</v>
      </c>
      <c r="C364" s="21">
        <v>3.6745999999999999</v>
      </c>
      <c r="D364" s="21">
        <v>2.5886</v>
      </c>
      <c r="E364" s="3">
        <v>141.5309</v>
      </c>
    </row>
    <row r="365" spans="1:5" x14ac:dyDescent="0.55000000000000004">
      <c r="A365" s="1">
        <v>1951</v>
      </c>
      <c r="B365" s="3">
        <v>49.604100000000003</v>
      </c>
      <c r="C365" s="21">
        <v>3.7635000000000001</v>
      </c>
      <c r="D365" s="21">
        <v>2.6476999999999999</v>
      </c>
      <c r="E365" s="3">
        <v>139.6396</v>
      </c>
    </row>
    <row r="366" spans="1:5" x14ac:dyDescent="0.55000000000000004">
      <c r="A366" s="1">
        <v>1952</v>
      </c>
      <c r="B366" s="3">
        <v>50</v>
      </c>
      <c r="C366" s="21">
        <v>3.8</v>
      </c>
      <c r="D366" s="21">
        <v>2.7</v>
      </c>
      <c r="E366" s="3">
        <v>137</v>
      </c>
    </row>
    <row r="367" spans="1:5" x14ac:dyDescent="0.55000000000000004">
      <c r="A367" s="1">
        <v>1953</v>
      </c>
      <c r="B367" s="3">
        <v>50.696899999999999</v>
      </c>
      <c r="C367" s="21">
        <v>3.7896000000000001</v>
      </c>
      <c r="D367" s="21">
        <v>2.7473000000000001</v>
      </c>
      <c r="E367" s="3">
        <v>132.6283</v>
      </c>
    </row>
    <row r="368" spans="1:5" x14ac:dyDescent="0.55000000000000004">
      <c r="A368" s="1">
        <v>1954</v>
      </c>
      <c r="B368" s="3">
        <v>51.707599999999999</v>
      </c>
      <c r="C368" s="21">
        <v>3.7648000000000001</v>
      </c>
      <c r="D368" s="21">
        <v>2.7921999999999998</v>
      </c>
      <c r="E368" s="3">
        <v>126.55289999999999</v>
      </c>
    </row>
    <row r="369" spans="1:5" x14ac:dyDescent="0.55000000000000004">
      <c r="A369" s="1">
        <v>1955</v>
      </c>
      <c r="B369" s="3">
        <v>52.859900000000003</v>
      </c>
      <c r="C369" s="21">
        <v>3.7351999999999999</v>
      </c>
      <c r="D369" s="21">
        <v>2.8334000000000001</v>
      </c>
      <c r="E369" s="3">
        <v>119.7634</v>
      </c>
    </row>
    <row r="370" spans="1:5" x14ac:dyDescent="0.55000000000000004">
      <c r="A370" s="1">
        <v>1956</v>
      </c>
      <c r="B370" s="3">
        <v>53.981499999999997</v>
      </c>
      <c r="C370" s="21">
        <v>3.7103999999999999</v>
      </c>
      <c r="D370" s="21">
        <v>2.8698000000000001</v>
      </c>
      <c r="E370" s="3">
        <v>113.24930000000001</v>
      </c>
    </row>
    <row r="371" spans="1:5" x14ac:dyDescent="0.55000000000000004">
      <c r="A371" s="1">
        <v>1957</v>
      </c>
      <c r="B371" s="3">
        <v>54.9</v>
      </c>
      <c r="C371" s="21">
        <v>3.7</v>
      </c>
      <c r="D371" s="21">
        <v>2.9</v>
      </c>
      <c r="E371" s="3">
        <v>108</v>
      </c>
    </row>
    <row r="372" spans="1:5" x14ac:dyDescent="0.55000000000000004">
      <c r="A372" s="1">
        <v>1958</v>
      </c>
      <c r="B372" s="3">
        <v>55.643799999999999</v>
      </c>
      <c r="C372" s="21">
        <v>3.7</v>
      </c>
      <c r="D372" s="21">
        <v>2.9275000000000002</v>
      </c>
      <c r="E372" s="3">
        <v>103.8365</v>
      </c>
    </row>
    <row r="373" spans="1:5" x14ac:dyDescent="0.55000000000000004">
      <c r="A373" s="1">
        <v>1959</v>
      </c>
      <c r="B373" s="3">
        <v>56.344000000000001</v>
      </c>
      <c r="C373" s="21">
        <v>3.7</v>
      </c>
      <c r="D373" s="21">
        <v>2.9544000000000001</v>
      </c>
      <c r="E373" s="3">
        <v>99.9739</v>
      </c>
    </row>
    <row r="374" spans="1:5" x14ac:dyDescent="0.55000000000000004">
      <c r="A374" s="1">
        <v>1960</v>
      </c>
      <c r="B374" s="3">
        <v>56.982199999999999</v>
      </c>
      <c r="C374" s="21">
        <v>3.7</v>
      </c>
      <c r="D374" s="21">
        <v>2.9775999999999998</v>
      </c>
      <c r="E374" s="3">
        <v>96.492999999999995</v>
      </c>
    </row>
    <row r="375" spans="1:5" x14ac:dyDescent="0.55000000000000004">
      <c r="A375" s="1">
        <v>1961</v>
      </c>
      <c r="B375" s="3">
        <v>57.540300000000002</v>
      </c>
      <c r="C375" s="21">
        <v>3.7</v>
      </c>
      <c r="D375" s="21">
        <v>2.9939</v>
      </c>
      <c r="E375" s="3">
        <v>93.474699999999999</v>
      </c>
    </row>
    <row r="376" spans="1:5" x14ac:dyDescent="0.55000000000000004">
      <c r="A376" s="1">
        <v>1962</v>
      </c>
      <c r="B376" s="3">
        <v>58</v>
      </c>
      <c r="C376" s="21">
        <v>3.7</v>
      </c>
      <c r="D376" s="21">
        <v>3</v>
      </c>
      <c r="E376" s="3">
        <v>91</v>
      </c>
    </row>
    <row r="377" spans="1:5" x14ac:dyDescent="0.55000000000000004">
      <c r="A377" s="1">
        <v>1963</v>
      </c>
      <c r="B377" s="3">
        <v>58.365200000000002</v>
      </c>
      <c r="C377" s="21">
        <v>3.6939000000000002</v>
      </c>
      <c r="D377" s="21">
        <v>3</v>
      </c>
      <c r="E377" s="3">
        <v>89.031400000000005</v>
      </c>
    </row>
    <row r="378" spans="1:5" x14ac:dyDescent="0.55000000000000004">
      <c r="A378" s="1">
        <v>1964</v>
      </c>
      <c r="B378" s="3">
        <v>58.670499999999997</v>
      </c>
      <c r="C378" s="21">
        <v>3.6776</v>
      </c>
      <c r="D378" s="21">
        <v>3</v>
      </c>
      <c r="E378" s="3">
        <v>87.385300000000001</v>
      </c>
    </row>
    <row r="379" spans="1:5" x14ac:dyDescent="0.55000000000000004">
      <c r="A379" s="1">
        <v>1965</v>
      </c>
      <c r="B379" s="3">
        <v>58.943100000000001</v>
      </c>
      <c r="C379" s="21">
        <v>3.6543999999999999</v>
      </c>
      <c r="D379" s="21">
        <v>3</v>
      </c>
      <c r="E379" s="3">
        <v>85.923500000000004</v>
      </c>
    </row>
    <row r="380" spans="1:5" x14ac:dyDescent="0.55000000000000004">
      <c r="A380" s="1">
        <v>1966</v>
      </c>
      <c r="B380" s="3">
        <v>59.210500000000003</v>
      </c>
      <c r="C380" s="21">
        <v>3.6274999999999999</v>
      </c>
      <c r="D380" s="21">
        <v>3</v>
      </c>
      <c r="E380" s="3">
        <v>84.507800000000003</v>
      </c>
    </row>
    <row r="381" spans="1:5" x14ac:dyDescent="0.55000000000000004">
      <c r="A381" s="1">
        <v>1967</v>
      </c>
      <c r="B381" s="3">
        <v>59.5</v>
      </c>
      <c r="C381" s="21">
        <v>3.6</v>
      </c>
      <c r="D381" s="21">
        <v>3</v>
      </c>
      <c r="E381" s="3">
        <v>83</v>
      </c>
    </row>
    <row r="382" spans="1:5" x14ac:dyDescent="0.55000000000000004">
      <c r="A382" s="1">
        <v>1968</v>
      </c>
      <c r="B382" s="3">
        <v>59.814999999999998</v>
      </c>
      <c r="C382" s="21">
        <v>3.5716999999999999</v>
      </c>
      <c r="D382" s="21">
        <v>2.9948999999999999</v>
      </c>
      <c r="E382" s="3">
        <v>81.400000000000006</v>
      </c>
    </row>
    <row r="383" spans="1:5" x14ac:dyDescent="0.55000000000000004">
      <c r="A383" s="1">
        <v>1969</v>
      </c>
      <c r="B383" s="3">
        <v>60.137500000000003</v>
      </c>
      <c r="C383" s="21">
        <v>3.5392000000000001</v>
      </c>
      <c r="D383" s="21">
        <v>2.9807999999999999</v>
      </c>
      <c r="E383" s="3">
        <v>79.8</v>
      </c>
    </row>
    <row r="384" spans="1:5" x14ac:dyDescent="0.55000000000000004">
      <c r="A384" s="1">
        <v>1970</v>
      </c>
      <c r="B384" s="3">
        <v>60.462499999999999</v>
      </c>
      <c r="C384" s="21">
        <v>3.5007999999999999</v>
      </c>
      <c r="D384" s="21">
        <v>2.9592000000000001</v>
      </c>
      <c r="E384" s="3">
        <v>78.2</v>
      </c>
    </row>
    <row r="385" spans="1:5" x14ac:dyDescent="0.55000000000000004">
      <c r="A385" s="1">
        <v>1971</v>
      </c>
      <c r="B385" s="3">
        <v>60.784999999999997</v>
      </c>
      <c r="C385" s="21">
        <v>3.4548999999999999</v>
      </c>
      <c r="D385" s="21">
        <v>2.9317000000000002</v>
      </c>
      <c r="E385" s="3">
        <v>76.599999999999994</v>
      </c>
    </row>
    <row r="386" spans="1:5" x14ac:dyDescent="0.55000000000000004">
      <c r="A386" s="1">
        <v>1972</v>
      </c>
      <c r="B386" s="3">
        <v>61.1</v>
      </c>
      <c r="C386" s="21">
        <v>3.4</v>
      </c>
      <c r="D386" s="21">
        <v>2.9</v>
      </c>
      <c r="E386" s="3">
        <v>75</v>
      </c>
    </row>
    <row r="387" spans="1:5" x14ac:dyDescent="0.55000000000000004">
      <c r="A387" s="1">
        <v>1973</v>
      </c>
      <c r="B387" s="3">
        <v>61.406999999999996</v>
      </c>
      <c r="C387" s="21">
        <v>3.3231999999999999</v>
      </c>
      <c r="D387" s="21">
        <v>2.8479999999999999</v>
      </c>
      <c r="E387" s="3">
        <v>73.400000000000006</v>
      </c>
    </row>
    <row r="388" spans="1:5" x14ac:dyDescent="0.55000000000000004">
      <c r="A388" s="1">
        <v>1974</v>
      </c>
      <c r="B388" s="3">
        <v>61.709299999999999</v>
      </c>
      <c r="C388" s="21">
        <v>3.2176</v>
      </c>
      <c r="D388" s="21">
        <v>2.7639999999999998</v>
      </c>
      <c r="E388" s="3">
        <v>71.8</v>
      </c>
    </row>
    <row r="389" spans="1:5" x14ac:dyDescent="0.55000000000000004">
      <c r="A389" s="1">
        <v>1975</v>
      </c>
      <c r="B389" s="3">
        <v>62.008099999999999</v>
      </c>
      <c r="C389" s="21">
        <v>3.0903999999999998</v>
      </c>
      <c r="D389" s="21">
        <v>2.6560000000000001</v>
      </c>
      <c r="E389" s="3">
        <v>70.2</v>
      </c>
    </row>
    <row r="390" spans="1:5" x14ac:dyDescent="0.55000000000000004">
      <c r="A390" s="1">
        <v>1976</v>
      </c>
      <c r="B390" s="3">
        <v>62.304600000000001</v>
      </c>
      <c r="C390" s="21">
        <v>2.9487999999999999</v>
      </c>
      <c r="D390" s="21">
        <v>2.532</v>
      </c>
      <c r="E390" s="3">
        <v>68.599999999999994</v>
      </c>
    </row>
    <row r="391" spans="1:5" x14ac:dyDescent="0.55000000000000004">
      <c r="A391" s="1">
        <v>1977</v>
      </c>
      <c r="B391" s="3">
        <v>62.6</v>
      </c>
      <c r="C391" s="21">
        <v>2.8</v>
      </c>
      <c r="D391" s="21">
        <v>2.4</v>
      </c>
      <c r="E391" s="3">
        <v>67</v>
      </c>
    </row>
    <row r="392" spans="1:5" x14ac:dyDescent="0.55000000000000004">
      <c r="B392" s="3"/>
      <c r="E392" s="3"/>
    </row>
    <row r="393" spans="1:5" x14ac:dyDescent="0.55000000000000004">
      <c r="A393" s="36" t="s">
        <v>14</v>
      </c>
      <c r="B393" s="3"/>
      <c r="E393" s="3"/>
    </row>
    <row r="394" spans="1:5" x14ac:dyDescent="0.55000000000000004">
      <c r="B394" s="3"/>
      <c r="E394" s="3"/>
    </row>
    <row r="395" spans="1:5" x14ac:dyDescent="0.55000000000000004">
      <c r="A395" s="13" t="s">
        <v>73</v>
      </c>
      <c r="B395" s="7" t="s">
        <v>414</v>
      </c>
      <c r="C395" s="35" t="s">
        <v>418</v>
      </c>
      <c r="D395" s="35" t="s">
        <v>422</v>
      </c>
      <c r="E395" s="7" t="s">
        <v>426</v>
      </c>
    </row>
    <row r="396" spans="1:5" x14ac:dyDescent="0.55000000000000004">
      <c r="A396" s="1">
        <v>1902</v>
      </c>
      <c r="B396" s="3">
        <v>38.4</v>
      </c>
      <c r="C396" s="21">
        <v>2.9</v>
      </c>
      <c r="D396" s="21">
        <v>1.6</v>
      </c>
      <c r="E396" s="3">
        <v>221</v>
      </c>
    </row>
    <row r="397" spans="1:5" x14ac:dyDescent="0.55000000000000004">
      <c r="A397" s="1">
        <v>1903</v>
      </c>
      <c r="B397" s="3">
        <v>38.543799999999997</v>
      </c>
      <c r="C397" s="21">
        <v>2.9296000000000002</v>
      </c>
      <c r="D397" s="21">
        <v>1.6295999999999999</v>
      </c>
      <c r="E397" s="3">
        <v>219.89570000000001</v>
      </c>
    </row>
    <row r="398" spans="1:5" x14ac:dyDescent="0.55000000000000004">
      <c r="A398" s="1">
        <v>1904</v>
      </c>
      <c r="B398" s="3">
        <v>38.696599999999997</v>
      </c>
      <c r="C398" s="21">
        <v>2.9567999999999999</v>
      </c>
      <c r="D398" s="21">
        <v>1.6568000000000001</v>
      </c>
      <c r="E398" s="3">
        <v>218.7174</v>
      </c>
    </row>
    <row r="399" spans="1:5" x14ac:dyDescent="0.55000000000000004">
      <c r="A399" s="1">
        <v>1905</v>
      </c>
      <c r="B399" s="3">
        <v>38.8675</v>
      </c>
      <c r="C399" s="21">
        <v>2.9792000000000001</v>
      </c>
      <c r="D399" s="21">
        <v>1.6792</v>
      </c>
      <c r="E399" s="3">
        <v>217.3914</v>
      </c>
    </row>
    <row r="400" spans="1:5" x14ac:dyDescent="0.55000000000000004">
      <c r="A400" s="1">
        <v>1906</v>
      </c>
      <c r="B400" s="3">
        <v>39.0657</v>
      </c>
      <c r="C400" s="21">
        <v>2.9944000000000002</v>
      </c>
      <c r="D400" s="21">
        <v>1.6943999999999999</v>
      </c>
      <c r="E400" s="3">
        <v>215.84350000000001</v>
      </c>
    </row>
    <row r="401" spans="1:5" x14ac:dyDescent="0.55000000000000004">
      <c r="A401" s="1">
        <v>1907</v>
      </c>
      <c r="B401" s="3">
        <v>39.299999999999997</v>
      </c>
      <c r="C401" s="21">
        <v>3</v>
      </c>
      <c r="D401" s="21">
        <v>1.7</v>
      </c>
      <c r="E401" s="3">
        <v>214</v>
      </c>
    </row>
    <row r="402" spans="1:5" x14ac:dyDescent="0.55000000000000004">
      <c r="A402" s="1">
        <v>1908</v>
      </c>
      <c r="B402" s="3">
        <v>39.692300000000003</v>
      </c>
      <c r="C402" s="21">
        <v>2.9765000000000001</v>
      </c>
      <c r="D402" s="21">
        <v>1.7</v>
      </c>
      <c r="E402" s="3">
        <v>210.83779999999999</v>
      </c>
    </row>
    <row r="403" spans="1:5" x14ac:dyDescent="0.55000000000000004">
      <c r="A403" s="1">
        <v>1909</v>
      </c>
      <c r="B403" s="3">
        <v>40.258299999999998</v>
      </c>
      <c r="C403" s="21">
        <v>2.9174000000000002</v>
      </c>
      <c r="D403" s="21">
        <v>1.7</v>
      </c>
      <c r="E403" s="3">
        <v>206.21250000000001</v>
      </c>
    </row>
    <row r="404" spans="1:5" x14ac:dyDescent="0.55000000000000004">
      <c r="A404" s="1">
        <v>1910</v>
      </c>
      <c r="B404" s="3">
        <v>40.848199999999999</v>
      </c>
      <c r="C404" s="21">
        <v>2.8401999999999998</v>
      </c>
      <c r="D404" s="21">
        <v>1.7</v>
      </c>
      <c r="E404" s="3">
        <v>201.3683</v>
      </c>
    </row>
    <row r="405" spans="1:5" x14ac:dyDescent="0.55000000000000004">
      <c r="A405" s="1">
        <v>1911</v>
      </c>
      <c r="B405" s="3">
        <v>41.312100000000001</v>
      </c>
      <c r="C405" s="21">
        <v>2.7618999999999998</v>
      </c>
      <c r="D405" s="21">
        <v>1.7</v>
      </c>
      <c r="E405" s="3">
        <v>197.54939999999999</v>
      </c>
    </row>
    <row r="406" spans="1:5" x14ac:dyDescent="0.55000000000000004">
      <c r="A406" s="1">
        <v>1912</v>
      </c>
      <c r="B406" s="3">
        <v>41.5</v>
      </c>
      <c r="C406" s="21">
        <v>2.7</v>
      </c>
      <c r="D406" s="21">
        <v>1.7</v>
      </c>
      <c r="E406" s="3">
        <v>196</v>
      </c>
    </row>
    <row r="407" spans="1:5" x14ac:dyDescent="0.55000000000000004">
      <c r="A407" s="1">
        <v>1913</v>
      </c>
      <c r="B407" s="3">
        <v>41.302399999999999</v>
      </c>
      <c r="C407" s="21">
        <v>2.6562000000000001</v>
      </c>
      <c r="D407" s="21">
        <v>1.6835</v>
      </c>
      <c r="E407" s="3">
        <v>197.56</v>
      </c>
    </row>
    <row r="408" spans="1:5" x14ac:dyDescent="0.55000000000000004">
      <c r="A408" s="1">
        <v>1914</v>
      </c>
      <c r="B408" s="3">
        <v>40.831200000000003</v>
      </c>
      <c r="C408" s="21">
        <v>2.6181000000000001</v>
      </c>
      <c r="D408" s="21">
        <v>1.6424000000000001</v>
      </c>
      <c r="E408" s="3">
        <v>201.28</v>
      </c>
    </row>
    <row r="409" spans="1:5" x14ac:dyDescent="0.55000000000000004">
      <c r="A409" s="1">
        <v>1915</v>
      </c>
      <c r="B409" s="3">
        <v>40.268799999999999</v>
      </c>
      <c r="C409" s="21">
        <v>2.5819000000000001</v>
      </c>
      <c r="D409" s="21">
        <v>1.5895999999999999</v>
      </c>
      <c r="E409" s="3">
        <v>205.72</v>
      </c>
    </row>
    <row r="410" spans="1:5" x14ac:dyDescent="0.55000000000000004">
      <c r="A410" s="1">
        <v>1916</v>
      </c>
      <c r="B410" s="3">
        <v>39.797600000000003</v>
      </c>
      <c r="C410" s="21">
        <v>2.5438000000000001</v>
      </c>
      <c r="D410" s="21">
        <v>1.5379</v>
      </c>
      <c r="E410" s="3">
        <v>209.44</v>
      </c>
    </row>
    <row r="411" spans="1:5" x14ac:dyDescent="0.55000000000000004">
      <c r="A411" s="1">
        <v>1917</v>
      </c>
      <c r="B411" s="3">
        <v>39.6</v>
      </c>
      <c r="C411" s="21">
        <v>2.5</v>
      </c>
      <c r="D411" s="21">
        <v>1.5</v>
      </c>
      <c r="E411" s="3">
        <v>211</v>
      </c>
    </row>
    <row r="412" spans="1:5" x14ac:dyDescent="0.55000000000000004">
      <c r="A412" s="1">
        <v>1918</v>
      </c>
      <c r="B412" s="3">
        <v>39.786200000000001</v>
      </c>
      <c r="C412" s="21">
        <v>2.4477000000000002</v>
      </c>
      <c r="D412" s="21">
        <v>1.4757</v>
      </c>
      <c r="E412" s="3">
        <v>209.53389999999999</v>
      </c>
    </row>
    <row r="413" spans="1:5" x14ac:dyDescent="0.55000000000000004">
      <c r="A413" s="1">
        <v>1919</v>
      </c>
      <c r="B413" s="3">
        <v>40.278599999999997</v>
      </c>
      <c r="C413" s="21">
        <v>2.3885999999999998</v>
      </c>
      <c r="D413" s="21">
        <v>1.4552</v>
      </c>
      <c r="E413" s="3">
        <v>205.68180000000001</v>
      </c>
    </row>
    <row r="414" spans="1:5" x14ac:dyDescent="0.55000000000000004">
      <c r="A414" s="1">
        <v>1920</v>
      </c>
      <c r="B414" s="3">
        <v>40.977899999999998</v>
      </c>
      <c r="C414" s="21">
        <v>2.3258000000000001</v>
      </c>
      <c r="D414" s="21">
        <v>1.4368000000000001</v>
      </c>
      <c r="E414" s="3">
        <v>200.2627</v>
      </c>
    </row>
    <row r="415" spans="1:5" x14ac:dyDescent="0.55000000000000004">
      <c r="A415" s="1">
        <v>1921</v>
      </c>
      <c r="B415" s="3">
        <v>41.784799999999997</v>
      </c>
      <c r="C415" s="21">
        <v>2.2618999999999998</v>
      </c>
      <c r="D415" s="21">
        <v>1.4189000000000001</v>
      </c>
      <c r="E415" s="3">
        <v>194.09569999999999</v>
      </c>
    </row>
    <row r="416" spans="1:5" x14ac:dyDescent="0.55000000000000004">
      <c r="A416" s="1">
        <v>1922</v>
      </c>
      <c r="B416" s="3">
        <v>42.6</v>
      </c>
      <c r="C416" s="21">
        <v>2.2000000000000002</v>
      </c>
      <c r="D416" s="21">
        <v>1.4</v>
      </c>
      <c r="E416" s="3">
        <v>188</v>
      </c>
    </row>
    <row r="417" spans="1:5" x14ac:dyDescent="0.55000000000000004">
      <c r="A417" s="1">
        <v>1923</v>
      </c>
      <c r="B417" s="3">
        <v>43.564799999999998</v>
      </c>
      <c r="C417" s="21">
        <v>2.1303999999999998</v>
      </c>
      <c r="D417" s="21">
        <v>1.3768</v>
      </c>
      <c r="E417" s="3">
        <v>181.1139</v>
      </c>
    </row>
    <row r="418" spans="1:5" x14ac:dyDescent="0.55000000000000004">
      <c r="A418" s="1">
        <v>1924</v>
      </c>
      <c r="B418" s="3">
        <v>44.779000000000003</v>
      </c>
      <c r="C418" s="21">
        <v>2.0512000000000001</v>
      </c>
      <c r="D418" s="21">
        <v>1.3504</v>
      </c>
      <c r="E418" s="3">
        <v>172.7261</v>
      </c>
    </row>
    <row r="419" spans="1:5" x14ac:dyDescent="0.55000000000000004">
      <c r="A419" s="1">
        <v>1925</v>
      </c>
      <c r="B419" s="3">
        <v>46.0807</v>
      </c>
      <c r="C419" s="21">
        <v>1.9767999999999999</v>
      </c>
      <c r="D419" s="21">
        <v>1.3255999999999999</v>
      </c>
      <c r="E419" s="3">
        <v>163.88140000000001</v>
      </c>
    </row>
    <row r="420" spans="1:5" x14ac:dyDescent="0.55000000000000004">
      <c r="A420" s="1">
        <v>1926</v>
      </c>
      <c r="B420" s="3">
        <v>47.308300000000003</v>
      </c>
      <c r="C420" s="21">
        <v>1.9216</v>
      </c>
      <c r="D420" s="21">
        <v>1.3071999999999999</v>
      </c>
      <c r="E420" s="3">
        <v>155.62450000000001</v>
      </c>
    </row>
    <row r="421" spans="1:5" x14ac:dyDescent="0.55000000000000004">
      <c r="A421" s="1">
        <v>1927</v>
      </c>
      <c r="B421" s="3">
        <v>48.3</v>
      </c>
      <c r="C421" s="21">
        <v>1.9</v>
      </c>
      <c r="D421" s="21">
        <v>1.3</v>
      </c>
      <c r="E421" s="3">
        <v>149</v>
      </c>
    </row>
    <row r="422" spans="1:5" x14ac:dyDescent="0.55000000000000004">
      <c r="A422" s="1">
        <v>1928</v>
      </c>
      <c r="B422" s="3">
        <v>49.086399999999998</v>
      </c>
      <c r="C422" s="21">
        <v>1.9072</v>
      </c>
      <c r="D422" s="21">
        <v>1.3165</v>
      </c>
      <c r="E422" s="3">
        <v>143.7551</v>
      </c>
    </row>
    <row r="423" spans="1:5" x14ac:dyDescent="0.55000000000000004">
      <c r="A423" s="1">
        <v>1929</v>
      </c>
      <c r="B423" s="3">
        <v>49.8035</v>
      </c>
      <c r="C423" s="21">
        <v>1.9256</v>
      </c>
      <c r="D423" s="21">
        <v>1.3575999999999999</v>
      </c>
      <c r="E423" s="3">
        <v>138.97739999999999</v>
      </c>
    </row>
    <row r="424" spans="1:5" x14ac:dyDescent="0.55000000000000004">
      <c r="A424" s="1">
        <v>1930</v>
      </c>
      <c r="B424" s="3">
        <v>50.447400000000002</v>
      </c>
      <c r="C424" s="21">
        <v>1.9503999999999999</v>
      </c>
      <c r="D424" s="21">
        <v>1.4104000000000001</v>
      </c>
      <c r="E424" s="3">
        <v>134.72219999999999</v>
      </c>
    </row>
    <row r="425" spans="1:5" x14ac:dyDescent="0.55000000000000004">
      <c r="A425" s="1">
        <v>1931</v>
      </c>
      <c r="B425" s="3">
        <v>51.014200000000002</v>
      </c>
      <c r="C425" s="21">
        <v>1.9767999999999999</v>
      </c>
      <c r="D425" s="21">
        <v>1.4621</v>
      </c>
      <c r="E425" s="3">
        <v>131.0446</v>
      </c>
    </row>
    <row r="426" spans="1:5" x14ac:dyDescent="0.55000000000000004">
      <c r="A426" s="1">
        <v>1932</v>
      </c>
      <c r="B426" s="3">
        <v>51.5</v>
      </c>
      <c r="C426" s="21">
        <v>2</v>
      </c>
      <c r="D426" s="21">
        <v>1.5</v>
      </c>
      <c r="E426" s="3">
        <v>128</v>
      </c>
    </row>
    <row r="427" spans="1:5" x14ac:dyDescent="0.55000000000000004">
      <c r="A427" s="1">
        <v>1933</v>
      </c>
      <c r="B427" s="3">
        <v>51.880699999999997</v>
      </c>
      <c r="C427" s="21">
        <v>2.02</v>
      </c>
      <c r="D427" s="21">
        <v>1.5232000000000001</v>
      </c>
      <c r="E427" s="3">
        <v>125.69280000000001</v>
      </c>
    </row>
    <row r="428" spans="1:5" x14ac:dyDescent="0.55000000000000004">
      <c r="A428" s="1">
        <v>1934</v>
      </c>
      <c r="B428" s="3">
        <v>52.177100000000003</v>
      </c>
      <c r="C428" s="21">
        <v>2.04</v>
      </c>
      <c r="D428" s="21">
        <v>1.5416000000000001</v>
      </c>
      <c r="E428" s="3">
        <v>123.9301</v>
      </c>
    </row>
    <row r="429" spans="1:5" x14ac:dyDescent="0.55000000000000004">
      <c r="A429" s="1">
        <v>1935</v>
      </c>
      <c r="B429" s="3">
        <v>52.453200000000002</v>
      </c>
      <c r="C429" s="21">
        <v>2.06</v>
      </c>
      <c r="D429" s="21">
        <v>1.5584</v>
      </c>
      <c r="E429" s="3">
        <v>122.321</v>
      </c>
    </row>
    <row r="430" spans="1:5" x14ac:dyDescent="0.55000000000000004">
      <c r="A430" s="1">
        <v>1936</v>
      </c>
      <c r="B430" s="3">
        <v>52.7729</v>
      </c>
      <c r="C430" s="21">
        <v>2.08</v>
      </c>
      <c r="D430" s="21">
        <v>1.5768</v>
      </c>
      <c r="E430" s="3">
        <v>120.4746</v>
      </c>
    </row>
    <row r="431" spans="1:5" x14ac:dyDescent="0.55000000000000004">
      <c r="A431" s="1">
        <v>1937</v>
      </c>
      <c r="B431" s="3">
        <v>53.2</v>
      </c>
      <c r="C431" s="21">
        <v>2.1</v>
      </c>
      <c r="D431" s="21">
        <v>1.6</v>
      </c>
      <c r="E431" s="3">
        <v>118</v>
      </c>
    </row>
    <row r="432" spans="1:5" x14ac:dyDescent="0.55000000000000004">
      <c r="A432" s="1">
        <v>1938</v>
      </c>
      <c r="B432" s="3">
        <v>53.856499999999997</v>
      </c>
      <c r="C432" s="21">
        <v>2.1232000000000002</v>
      </c>
      <c r="D432" s="21">
        <v>1.6378999999999999</v>
      </c>
      <c r="E432" s="3">
        <v>114.2187</v>
      </c>
    </row>
    <row r="433" spans="1:5" x14ac:dyDescent="0.55000000000000004">
      <c r="A433" s="1">
        <v>1939</v>
      </c>
      <c r="B433" s="3">
        <v>54.759</v>
      </c>
      <c r="C433" s="21">
        <v>2.1496</v>
      </c>
      <c r="D433" s="21">
        <v>1.6896</v>
      </c>
      <c r="E433" s="3">
        <v>109.07899999999999</v>
      </c>
    </row>
    <row r="434" spans="1:5" x14ac:dyDescent="0.55000000000000004">
      <c r="A434" s="1">
        <v>1940</v>
      </c>
      <c r="B434" s="3">
        <v>55.813299999999998</v>
      </c>
      <c r="C434" s="21">
        <v>2.1743999999999999</v>
      </c>
      <c r="D434" s="21">
        <v>1.7423999999999999</v>
      </c>
      <c r="E434" s="3">
        <v>103.1298</v>
      </c>
    </row>
    <row r="435" spans="1:5" x14ac:dyDescent="0.55000000000000004">
      <c r="A435" s="1">
        <v>1941</v>
      </c>
      <c r="B435" s="3">
        <v>56.924999999999997</v>
      </c>
      <c r="C435" s="21">
        <v>2.1928000000000001</v>
      </c>
      <c r="D435" s="21">
        <v>1.7835000000000001</v>
      </c>
      <c r="E435" s="3">
        <v>96.920400000000001</v>
      </c>
    </row>
    <row r="436" spans="1:5" x14ac:dyDescent="0.55000000000000004">
      <c r="A436" s="1">
        <v>1942</v>
      </c>
      <c r="B436" s="3">
        <v>58</v>
      </c>
      <c r="C436" s="21">
        <v>2.2000000000000002</v>
      </c>
      <c r="D436" s="21">
        <v>1.8</v>
      </c>
      <c r="E436" s="3">
        <v>91</v>
      </c>
    </row>
    <row r="437" spans="1:5" x14ac:dyDescent="0.55000000000000004">
      <c r="A437" s="1">
        <v>1943</v>
      </c>
      <c r="B437" s="3">
        <v>59.079900000000002</v>
      </c>
      <c r="C437" s="21">
        <v>2.1791999999999998</v>
      </c>
      <c r="D437" s="21">
        <v>1.8</v>
      </c>
      <c r="E437" s="3">
        <v>85.139200000000002</v>
      </c>
    </row>
    <row r="438" spans="1:5" x14ac:dyDescent="0.55000000000000004">
      <c r="A438" s="1">
        <v>1944</v>
      </c>
      <c r="B438" s="3">
        <v>60.229500000000002</v>
      </c>
      <c r="C438" s="21">
        <v>2.1295999999999999</v>
      </c>
      <c r="D438" s="21">
        <v>1.8</v>
      </c>
      <c r="E438" s="3">
        <v>78.969099999999997</v>
      </c>
    </row>
    <row r="439" spans="1:5" x14ac:dyDescent="0.55000000000000004">
      <c r="A439" s="1">
        <v>1945</v>
      </c>
      <c r="B439" s="3">
        <v>61.389200000000002</v>
      </c>
      <c r="C439" s="21">
        <v>2.0703999999999998</v>
      </c>
      <c r="D439" s="21">
        <v>1.8</v>
      </c>
      <c r="E439" s="3">
        <v>72.829400000000007</v>
      </c>
    </row>
    <row r="440" spans="1:5" x14ac:dyDescent="0.55000000000000004">
      <c r="A440" s="1">
        <v>1946</v>
      </c>
      <c r="B440" s="3">
        <v>62.499200000000002</v>
      </c>
      <c r="C440" s="21">
        <v>2.0207999999999999</v>
      </c>
      <c r="D440" s="21">
        <v>1.8</v>
      </c>
      <c r="E440" s="3">
        <v>67.059799999999996</v>
      </c>
    </row>
    <row r="441" spans="1:5" x14ac:dyDescent="0.55000000000000004">
      <c r="A441" s="1">
        <v>1947</v>
      </c>
      <c r="B441" s="3">
        <v>63.5</v>
      </c>
      <c r="C441" s="21">
        <v>2</v>
      </c>
      <c r="D441" s="21">
        <v>1.8</v>
      </c>
      <c r="E441" s="3">
        <v>62</v>
      </c>
    </row>
    <row r="442" spans="1:5" x14ac:dyDescent="0.55000000000000004">
      <c r="A442" s="1">
        <v>1948</v>
      </c>
      <c r="B442" s="3">
        <v>64.442499999999995</v>
      </c>
      <c r="C442" s="21">
        <v>2</v>
      </c>
      <c r="D442" s="21">
        <v>1.8104</v>
      </c>
      <c r="E442" s="3">
        <v>57.377200000000002</v>
      </c>
    </row>
    <row r="443" spans="1:5" x14ac:dyDescent="0.55000000000000004">
      <c r="A443" s="1">
        <v>1949</v>
      </c>
      <c r="B443" s="3">
        <v>65.375799999999998</v>
      </c>
      <c r="C443" s="21">
        <v>2</v>
      </c>
      <c r="D443" s="21">
        <v>1.8351999999999999</v>
      </c>
      <c r="E443" s="3">
        <v>52.881500000000003</v>
      </c>
    </row>
    <row r="444" spans="1:5" x14ac:dyDescent="0.55000000000000004">
      <c r="A444" s="1">
        <v>1950</v>
      </c>
      <c r="B444" s="3">
        <v>66.238</v>
      </c>
      <c r="C444" s="21">
        <v>2</v>
      </c>
      <c r="D444" s="21">
        <v>1.8648</v>
      </c>
      <c r="E444" s="3">
        <v>48.7973</v>
      </c>
    </row>
    <row r="445" spans="1:5" x14ac:dyDescent="0.55000000000000004">
      <c r="A445" s="1">
        <v>1951</v>
      </c>
      <c r="B445" s="3">
        <v>66.966700000000003</v>
      </c>
      <c r="C445" s="21">
        <v>2</v>
      </c>
      <c r="D445" s="21">
        <v>1.8895999999999999</v>
      </c>
      <c r="E445" s="3">
        <v>45.408700000000003</v>
      </c>
    </row>
    <row r="446" spans="1:5" x14ac:dyDescent="0.55000000000000004">
      <c r="A446" s="1">
        <v>1952</v>
      </c>
      <c r="B446" s="3">
        <v>67.5</v>
      </c>
      <c r="C446" s="21">
        <v>2</v>
      </c>
      <c r="D446" s="21">
        <v>1.9</v>
      </c>
      <c r="E446" s="3">
        <v>43</v>
      </c>
    </row>
    <row r="447" spans="1:5" x14ac:dyDescent="0.55000000000000004">
      <c r="A447" s="1">
        <v>1953</v>
      </c>
      <c r="B447" s="3">
        <v>67.869699999999995</v>
      </c>
      <c r="C447" s="21">
        <v>1.9896</v>
      </c>
      <c r="D447" s="21">
        <v>1.8895999999999999</v>
      </c>
      <c r="E447" s="3">
        <v>41.383200000000002</v>
      </c>
    </row>
    <row r="448" spans="1:5" x14ac:dyDescent="0.55000000000000004">
      <c r="A448" s="1">
        <v>1954</v>
      </c>
      <c r="B448" s="3">
        <v>68.167400000000001</v>
      </c>
      <c r="C448" s="21">
        <v>1.9648000000000001</v>
      </c>
      <c r="D448" s="21">
        <v>1.8648</v>
      </c>
      <c r="E448" s="3">
        <v>40.098399999999998</v>
      </c>
    </row>
    <row r="449" spans="1:5" x14ac:dyDescent="0.55000000000000004">
      <c r="A449" s="1">
        <v>1955</v>
      </c>
      <c r="B449" s="3">
        <v>68.420199999999994</v>
      </c>
      <c r="C449" s="21">
        <v>1.9352</v>
      </c>
      <c r="D449" s="21">
        <v>1.8351999999999999</v>
      </c>
      <c r="E449" s="3">
        <v>39.021900000000002</v>
      </c>
    </row>
    <row r="450" spans="1:5" x14ac:dyDescent="0.55000000000000004">
      <c r="A450" s="1">
        <v>1956</v>
      </c>
      <c r="B450" s="3">
        <v>68.6554</v>
      </c>
      <c r="C450" s="21">
        <v>1.9104000000000001</v>
      </c>
      <c r="D450" s="21">
        <v>1.8104</v>
      </c>
      <c r="E450" s="3">
        <v>38.030299999999997</v>
      </c>
    </row>
    <row r="451" spans="1:5" x14ac:dyDescent="0.55000000000000004">
      <c r="A451" s="1">
        <v>1957</v>
      </c>
      <c r="B451" s="3">
        <v>68.900000000000006</v>
      </c>
      <c r="C451" s="21">
        <v>1.9</v>
      </c>
      <c r="D451" s="21">
        <v>1.8</v>
      </c>
      <c r="E451" s="3">
        <v>37</v>
      </c>
    </row>
    <row r="452" spans="1:5" x14ac:dyDescent="0.55000000000000004">
      <c r="A452" s="1">
        <v>1958</v>
      </c>
      <c r="B452" s="3">
        <v>69.157300000000006</v>
      </c>
      <c r="C452" s="21">
        <v>1.952</v>
      </c>
      <c r="D452" s="21">
        <v>1.8520000000000001</v>
      </c>
      <c r="E452" s="3">
        <v>35.923999999999999</v>
      </c>
    </row>
    <row r="453" spans="1:5" x14ac:dyDescent="0.55000000000000004">
      <c r="A453" s="1">
        <v>1959</v>
      </c>
      <c r="B453" s="3">
        <v>69.409700000000001</v>
      </c>
      <c r="C453" s="21">
        <v>2.0760000000000001</v>
      </c>
      <c r="D453" s="21">
        <v>1.976</v>
      </c>
      <c r="E453" s="3">
        <v>34.8812</v>
      </c>
    </row>
    <row r="454" spans="1:5" x14ac:dyDescent="0.55000000000000004">
      <c r="A454" s="1">
        <v>1960</v>
      </c>
      <c r="B454" s="3">
        <v>69.653499999999994</v>
      </c>
      <c r="C454" s="21">
        <v>2.2240000000000002</v>
      </c>
      <c r="D454" s="21">
        <v>2.1240000000000001</v>
      </c>
      <c r="E454" s="3">
        <v>33.876399999999997</v>
      </c>
    </row>
    <row r="455" spans="1:5" x14ac:dyDescent="0.55000000000000004">
      <c r="A455" s="1">
        <v>1961</v>
      </c>
      <c r="B455" s="3">
        <v>69.884900000000002</v>
      </c>
      <c r="C455" s="21">
        <v>2.3479999999999999</v>
      </c>
      <c r="D455" s="21">
        <v>2.2480000000000002</v>
      </c>
      <c r="E455" s="3">
        <v>32.914299999999997</v>
      </c>
    </row>
    <row r="456" spans="1:5" x14ac:dyDescent="0.55000000000000004">
      <c r="A456" s="1">
        <v>1962</v>
      </c>
      <c r="B456" s="3">
        <v>70.099999999999994</v>
      </c>
      <c r="C456" s="21">
        <v>2.4</v>
      </c>
      <c r="D456" s="21">
        <v>2.2999999999999998</v>
      </c>
      <c r="E456" s="3">
        <v>32</v>
      </c>
    </row>
    <row r="457" spans="1:5" x14ac:dyDescent="0.55000000000000004">
      <c r="A457" s="1">
        <v>1963</v>
      </c>
      <c r="B457" s="3">
        <v>70.298500000000004</v>
      </c>
      <c r="C457" s="21">
        <v>2.4</v>
      </c>
      <c r="D457" s="21">
        <v>2.2999999999999998</v>
      </c>
      <c r="E457" s="3">
        <v>31.135999999999999</v>
      </c>
    </row>
    <row r="458" spans="1:5" x14ac:dyDescent="0.55000000000000004">
      <c r="A458" s="1">
        <v>1964</v>
      </c>
      <c r="B458" s="3">
        <v>70.484700000000004</v>
      </c>
      <c r="C458" s="21">
        <v>2.4</v>
      </c>
      <c r="D458" s="21">
        <v>2.2999999999999998</v>
      </c>
      <c r="E458" s="3">
        <v>30.314699999999998</v>
      </c>
    </row>
    <row r="459" spans="1:5" x14ac:dyDescent="0.55000000000000004">
      <c r="A459" s="1">
        <v>1965</v>
      </c>
      <c r="B459" s="3">
        <v>70.661600000000007</v>
      </c>
      <c r="C459" s="21">
        <v>2.4</v>
      </c>
      <c r="D459" s="21">
        <v>2.2999999999999998</v>
      </c>
      <c r="E459" s="3">
        <v>29.525300000000001</v>
      </c>
    </row>
    <row r="460" spans="1:5" x14ac:dyDescent="0.55000000000000004">
      <c r="A460" s="1">
        <v>1966</v>
      </c>
      <c r="B460" s="3">
        <v>70.832300000000004</v>
      </c>
      <c r="C460" s="21">
        <v>2.4</v>
      </c>
      <c r="D460" s="21">
        <v>2.2999999999999998</v>
      </c>
      <c r="E460" s="3">
        <v>28.757300000000001</v>
      </c>
    </row>
    <row r="461" spans="1:5" x14ac:dyDescent="0.55000000000000004">
      <c r="A461" s="1">
        <v>1967</v>
      </c>
      <c r="B461" s="3">
        <v>71</v>
      </c>
      <c r="C461" s="21">
        <v>2.4</v>
      </c>
      <c r="D461" s="21">
        <v>2.2999999999999998</v>
      </c>
      <c r="E461" s="3">
        <v>28</v>
      </c>
    </row>
    <row r="462" spans="1:5" x14ac:dyDescent="0.55000000000000004">
      <c r="B462" s="3"/>
      <c r="E462" s="3"/>
    </row>
    <row r="463" spans="1:5" x14ac:dyDescent="0.55000000000000004">
      <c r="A463" s="36" t="s">
        <v>431</v>
      </c>
      <c r="B463" s="3"/>
      <c r="E463" s="3"/>
    </row>
    <row r="464" spans="1:5" x14ac:dyDescent="0.55000000000000004">
      <c r="B464" s="3"/>
      <c r="E464" s="3"/>
    </row>
    <row r="465" spans="1:5" x14ac:dyDescent="0.55000000000000004">
      <c r="A465" s="13" t="s">
        <v>73</v>
      </c>
      <c r="B465" s="7" t="s">
        <v>414</v>
      </c>
      <c r="C465" s="35" t="s">
        <v>418</v>
      </c>
      <c r="D465" s="35" t="s">
        <v>422</v>
      </c>
      <c r="E465" s="7" t="s">
        <v>426</v>
      </c>
    </row>
    <row r="466" spans="1:5" x14ac:dyDescent="0.55000000000000004">
      <c r="A466" s="1">
        <v>1887</v>
      </c>
      <c r="B466" s="3">
        <v>30.6</v>
      </c>
      <c r="C466" s="21">
        <v>3</v>
      </c>
      <c r="D466" s="21">
        <v>1.3</v>
      </c>
      <c r="E466" s="3">
        <v>314</v>
      </c>
    </row>
    <row r="467" spans="1:5" x14ac:dyDescent="0.55000000000000004">
      <c r="A467" s="1">
        <v>1888</v>
      </c>
      <c r="B467" s="3">
        <v>31.724799999999998</v>
      </c>
      <c r="C467" s="21">
        <v>3</v>
      </c>
      <c r="D467" s="21">
        <v>1.3592</v>
      </c>
      <c r="E467" s="3">
        <v>303.34399999999999</v>
      </c>
    </row>
    <row r="468" spans="1:5" x14ac:dyDescent="0.55000000000000004">
      <c r="A468" s="1">
        <v>1889</v>
      </c>
      <c r="B468" s="3">
        <v>32.758400000000002</v>
      </c>
      <c r="C468" s="21">
        <v>3</v>
      </c>
      <c r="D468" s="21">
        <v>1.4136</v>
      </c>
      <c r="E468" s="3">
        <v>293.55200000000002</v>
      </c>
    </row>
    <row r="469" spans="1:5" x14ac:dyDescent="0.55000000000000004">
      <c r="A469" s="1">
        <v>1890</v>
      </c>
      <c r="B469" s="3">
        <v>33.6096</v>
      </c>
      <c r="C469" s="21">
        <v>3</v>
      </c>
      <c r="D469" s="21">
        <v>1.4583999999999999</v>
      </c>
      <c r="E469" s="3">
        <v>285.488</v>
      </c>
    </row>
    <row r="470" spans="1:5" x14ac:dyDescent="0.55000000000000004">
      <c r="A470" s="1">
        <v>1891</v>
      </c>
      <c r="B470" s="3">
        <v>34.187199999999997</v>
      </c>
      <c r="C470" s="21">
        <v>3</v>
      </c>
      <c r="D470" s="21">
        <v>1.4887999999999999</v>
      </c>
      <c r="E470" s="3">
        <v>280.01600000000002</v>
      </c>
    </row>
    <row r="471" spans="1:5" x14ac:dyDescent="0.55000000000000004">
      <c r="A471" s="1">
        <v>1892</v>
      </c>
      <c r="B471" s="3">
        <v>34.4</v>
      </c>
      <c r="C471" s="21">
        <v>3</v>
      </c>
      <c r="D471" s="21">
        <v>1.5</v>
      </c>
      <c r="E471" s="3">
        <v>278</v>
      </c>
    </row>
    <row r="472" spans="1:5" x14ac:dyDescent="0.55000000000000004">
      <c r="A472" s="1">
        <v>1893</v>
      </c>
      <c r="B472" s="3">
        <v>34.244</v>
      </c>
      <c r="C472" s="21">
        <v>2.9735999999999998</v>
      </c>
      <c r="D472" s="21">
        <v>1.4792000000000001</v>
      </c>
      <c r="E472" s="3">
        <v>279.29259999999999</v>
      </c>
    </row>
    <row r="473" spans="1:5" x14ac:dyDescent="0.55000000000000004">
      <c r="A473" s="1">
        <v>1894</v>
      </c>
      <c r="B473" s="3">
        <v>33.872</v>
      </c>
      <c r="C473" s="21">
        <v>2.9087999999999998</v>
      </c>
      <c r="D473" s="21">
        <v>1.4296</v>
      </c>
      <c r="E473" s="3">
        <v>282.39769999999999</v>
      </c>
    </row>
    <row r="474" spans="1:5" x14ac:dyDescent="0.55000000000000004">
      <c r="A474" s="1">
        <v>1895</v>
      </c>
      <c r="B474" s="3">
        <v>33.427999999999997</v>
      </c>
      <c r="C474" s="21">
        <v>2.8271999999999999</v>
      </c>
      <c r="D474" s="21">
        <v>1.3704000000000001</v>
      </c>
      <c r="E474" s="3">
        <v>286.15660000000003</v>
      </c>
    </row>
    <row r="475" spans="1:5" x14ac:dyDescent="0.55000000000000004">
      <c r="A475" s="1">
        <v>1896</v>
      </c>
      <c r="B475" s="3">
        <v>33.055999999999997</v>
      </c>
      <c r="C475" s="21">
        <v>2.7504</v>
      </c>
      <c r="D475" s="21">
        <v>1.3208</v>
      </c>
      <c r="E475" s="3">
        <v>289.41030000000001</v>
      </c>
    </row>
    <row r="476" spans="1:5" x14ac:dyDescent="0.55000000000000004">
      <c r="A476" s="1">
        <v>1897</v>
      </c>
      <c r="B476" s="3">
        <v>32.9</v>
      </c>
      <c r="C476" s="21">
        <v>2.7</v>
      </c>
      <c r="D476" s="21">
        <v>1.3</v>
      </c>
      <c r="E476" s="3">
        <v>291</v>
      </c>
    </row>
    <row r="477" spans="1:5" x14ac:dyDescent="0.55000000000000004">
      <c r="A477" s="1">
        <v>1898</v>
      </c>
      <c r="B477" s="3">
        <v>32.9</v>
      </c>
      <c r="C477" s="21">
        <v>2.6703999999999999</v>
      </c>
      <c r="D477" s="21">
        <v>1.3</v>
      </c>
      <c r="E477" s="3">
        <v>291.29899999999998</v>
      </c>
    </row>
    <row r="478" spans="1:5" x14ac:dyDescent="0.55000000000000004">
      <c r="A478" s="1">
        <v>1899</v>
      </c>
      <c r="B478" s="3">
        <v>32.9</v>
      </c>
      <c r="C478" s="21">
        <v>2.6432000000000002</v>
      </c>
      <c r="D478" s="21">
        <v>1.3</v>
      </c>
      <c r="E478" s="3">
        <v>291.4914</v>
      </c>
    </row>
    <row r="479" spans="1:5" x14ac:dyDescent="0.55000000000000004">
      <c r="A479" s="1">
        <v>1900</v>
      </c>
      <c r="B479" s="3">
        <v>32.9</v>
      </c>
      <c r="C479" s="21">
        <v>2.6208</v>
      </c>
      <c r="D479" s="21">
        <v>1.3</v>
      </c>
      <c r="E479" s="3">
        <v>291.6343</v>
      </c>
    </row>
    <row r="480" spans="1:5" x14ac:dyDescent="0.55000000000000004">
      <c r="A480" s="1">
        <v>1901</v>
      </c>
      <c r="B480" s="3">
        <v>32.9</v>
      </c>
      <c r="C480" s="21">
        <v>2.6055999999999999</v>
      </c>
      <c r="D480" s="21">
        <v>1.3</v>
      </c>
      <c r="E480" s="3">
        <v>291.78480000000002</v>
      </c>
    </row>
    <row r="481" spans="1:5" x14ac:dyDescent="0.55000000000000004">
      <c r="A481" s="1">
        <v>1902</v>
      </c>
      <c r="B481" s="3">
        <v>32.9</v>
      </c>
      <c r="C481" s="21">
        <v>2.6</v>
      </c>
      <c r="D481" s="21">
        <v>1.3</v>
      </c>
      <c r="E481" s="3">
        <v>292</v>
      </c>
    </row>
    <row r="482" spans="1:5" x14ac:dyDescent="0.55000000000000004">
      <c r="A482" s="1">
        <v>1903</v>
      </c>
      <c r="B482" s="3">
        <v>32.879199999999997</v>
      </c>
      <c r="C482" s="21">
        <v>2.6072000000000002</v>
      </c>
      <c r="D482" s="21">
        <v>1.3</v>
      </c>
      <c r="E482" s="3">
        <v>292.37869999999998</v>
      </c>
    </row>
    <row r="483" spans="1:5" x14ac:dyDescent="0.55000000000000004">
      <c r="A483" s="1">
        <v>1904</v>
      </c>
      <c r="B483" s="3">
        <v>32.829599999999999</v>
      </c>
      <c r="C483" s="21">
        <v>2.6255999999999999</v>
      </c>
      <c r="D483" s="21">
        <v>1.3</v>
      </c>
      <c r="E483" s="3">
        <v>292.89600000000002</v>
      </c>
    </row>
    <row r="484" spans="1:5" x14ac:dyDescent="0.55000000000000004">
      <c r="A484" s="1">
        <v>1905</v>
      </c>
      <c r="B484" s="3">
        <v>32.770400000000002</v>
      </c>
      <c r="C484" s="21">
        <v>2.6503999999999999</v>
      </c>
      <c r="D484" s="21">
        <v>1.3</v>
      </c>
      <c r="E484" s="3">
        <v>293.42399999999998</v>
      </c>
    </row>
    <row r="485" spans="1:5" x14ac:dyDescent="0.55000000000000004">
      <c r="A485" s="1">
        <v>1906</v>
      </c>
      <c r="B485" s="3">
        <v>32.720799999999997</v>
      </c>
      <c r="C485" s="21">
        <v>2.6768000000000001</v>
      </c>
      <c r="D485" s="21">
        <v>1.3</v>
      </c>
      <c r="E485" s="3">
        <v>293.8347</v>
      </c>
    </row>
    <row r="486" spans="1:5" x14ac:dyDescent="0.55000000000000004">
      <c r="A486" s="1">
        <v>1907</v>
      </c>
      <c r="B486" s="3">
        <v>32.700000000000003</v>
      </c>
      <c r="C486" s="21">
        <v>2.7</v>
      </c>
      <c r="D486" s="21">
        <v>1.3</v>
      </c>
      <c r="E486" s="3">
        <v>294</v>
      </c>
    </row>
    <row r="487" spans="1:5" x14ac:dyDescent="0.55000000000000004">
      <c r="A487" s="1">
        <v>1908</v>
      </c>
      <c r="B487" s="3">
        <v>32.918399999999998</v>
      </c>
      <c r="C487" s="21">
        <v>2.7231999999999998</v>
      </c>
      <c r="D487" s="21">
        <v>1.3104</v>
      </c>
      <c r="E487" s="3">
        <v>291.92</v>
      </c>
    </row>
    <row r="488" spans="1:5" x14ac:dyDescent="0.55000000000000004">
      <c r="A488" s="1">
        <v>1909</v>
      </c>
      <c r="B488" s="3">
        <v>33.4392</v>
      </c>
      <c r="C488" s="21">
        <v>2.7496</v>
      </c>
      <c r="D488" s="21">
        <v>1.3351999999999999</v>
      </c>
      <c r="E488" s="3">
        <v>286.95999999999998</v>
      </c>
    </row>
    <row r="489" spans="1:5" x14ac:dyDescent="0.55000000000000004">
      <c r="A489" s="1">
        <v>1910</v>
      </c>
      <c r="B489" s="3">
        <v>34.0608</v>
      </c>
      <c r="C489" s="21">
        <v>2.7744</v>
      </c>
      <c r="D489" s="21">
        <v>1.3648</v>
      </c>
      <c r="E489" s="3">
        <v>281.04000000000002</v>
      </c>
    </row>
    <row r="490" spans="1:5" x14ac:dyDescent="0.55000000000000004">
      <c r="A490" s="1">
        <v>1911</v>
      </c>
      <c r="B490" s="3">
        <v>34.581600000000002</v>
      </c>
      <c r="C490" s="21">
        <v>2.7928000000000002</v>
      </c>
      <c r="D490" s="21">
        <v>1.3895999999999999</v>
      </c>
      <c r="E490" s="3">
        <v>276.08</v>
      </c>
    </row>
    <row r="491" spans="1:5" x14ac:dyDescent="0.55000000000000004">
      <c r="A491" s="1">
        <v>1912</v>
      </c>
      <c r="B491" s="3">
        <v>34.799999999999997</v>
      </c>
      <c r="C491" s="21">
        <v>2.8</v>
      </c>
      <c r="D491" s="21">
        <v>1.4</v>
      </c>
      <c r="E491" s="3">
        <v>274</v>
      </c>
    </row>
    <row r="492" spans="1:5" x14ac:dyDescent="0.55000000000000004">
      <c r="A492" s="1">
        <v>1913</v>
      </c>
      <c r="B492" s="3">
        <v>34.602400000000003</v>
      </c>
      <c r="C492" s="21">
        <v>2.7928000000000002</v>
      </c>
      <c r="D492" s="21">
        <v>1.3895999999999999</v>
      </c>
      <c r="E492" s="3">
        <v>275.87200000000001</v>
      </c>
    </row>
    <row r="493" spans="1:5" x14ac:dyDescent="0.55000000000000004">
      <c r="A493" s="1">
        <v>1914</v>
      </c>
      <c r="B493" s="3">
        <v>34.1312</v>
      </c>
      <c r="C493" s="21">
        <v>2.7744</v>
      </c>
      <c r="D493" s="21">
        <v>1.3648</v>
      </c>
      <c r="E493" s="3">
        <v>280.33600000000001</v>
      </c>
    </row>
    <row r="494" spans="1:5" x14ac:dyDescent="0.55000000000000004">
      <c r="A494" s="1">
        <v>1915</v>
      </c>
      <c r="B494" s="3">
        <v>33.568800000000003</v>
      </c>
      <c r="C494" s="21">
        <v>2.7496</v>
      </c>
      <c r="D494" s="21">
        <v>1.3351999999999999</v>
      </c>
      <c r="E494" s="3">
        <v>285.66399999999999</v>
      </c>
    </row>
    <row r="495" spans="1:5" x14ac:dyDescent="0.55000000000000004">
      <c r="A495" s="1">
        <v>1916</v>
      </c>
      <c r="B495" s="3">
        <v>33.0976</v>
      </c>
      <c r="C495" s="21">
        <v>2.7231999999999998</v>
      </c>
      <c r="D495" s="21">
        <v>1.3104</v>
      </c>
      <c r="E495" s="3">
        <v>290.12799999999999</v>
      </c>
    </row>
    <row r="496" spans="1:5" x14ac:dyDescent="0.55000000000000004">
      <c r="A496" s="1">
        <v>1917</v>
      </c>
      <c r="B496" s="3">
        <v>32.9</v>
      </c>
      <c r="C496" s="21">
        <v>2.7</v>
      </c>
      <c r="D496" s="21">
        <v>1.3</v>
      </c>
      <c r="E496" s="3">
        <v>292</v>
      </c>
    </row>
    <row r="497" spans="1:5" x14ac:dyDescent="0.55000000000000004">
      <c r="A497" s="1">
        <v>1918</v>
      </c>
      <c r="B497" s="3">
        <v>33.3202</v>
      </c>
      <c r="C497" s="21">
        <v>2.6768000000000001</v>
      </c>
      <c r="D497" s="21">
        <v>1.3165</v>
      </c>
      <c r="E497" s="3">
        <v>288.13869999999997</v>
      </c>
    </row>
    <row r="498" spans="1:5" x14ac:dyDescent="0.55000000000000004">
      <c r="A498" s="1">
        <v>1919</v>
      </c>
      <c r="B498" s="3">
        <v>34.364600000000003</v>
      </c>
      <c r="C498" s="21">
        <v>2.6503999999999999</v>
      </c>
      <c r="D498" s="21">
        <v>1.3575999999999999</v>
      </c>
      <c r="E498" s="3">
        <v>278.57619999999997</v>
      </c>
    </row>
    <row r="499" spans="1:5" x14ac:dyDescent="0.55000000000000004">
      <c r="A499" s="1">
        <v>1920</v>
      </c>
      <c r="B499" s="3">
        <v>35.708799999999997</v>
      </c>
      <c r="C499" s="21">
        <v>2.6255999999999999</v>
      </c>
      <c r="D499" s="21">
        <v>1.4104000000000001</v>
      </c>
      <c r="E499" s="3">
        <v>266.34440000000001</v>
      </c>
    </row>
    <row r="500" spans="1:5" x14ac:dyDescent="0.55000000000000004">
      <c r="A500" s="1">
        <v>1921</v>
      </c>
      <c r="B500" s="3">
        <v>37.028700000000001</v>
      </c>
      <c r="C500" s="21">
        <v>2.6072000000000002</v>
      </c>
      <c r="D500" s="21">
        <v>1.4621</v>
      </c>
      <c r="E500" s="3">
        <v>254.47499999999999</v>
      </c>
    </row>
    <row r="501" spans="1:5" x14ac:dyDescent="0.55000000000000004">
      <c r="A501" s="1">
        <v>1922</v>
      </c>
      <c r="B501" s="3">
        <v>38</v>
      </c>
      <c r="C501" s="21">
        <v>2.6</v>
      </c>
      <c r="D501" s="21">
        <v>1.5</v>
      </c>
      <c r="E501" s="3">
        <v>246</v>
      </c>
    </row>
    <row r="502" spans="1:5" x14ac:dyDescent="0.55000000000000004">
      <c r="A502" s="1">
        <v>1923</v>
      </c>
      <c r="B502" s="3">
        <v>38.628100000000003</v>
      </c>
      <c r="C502" s="21">
        <v>2.6208</v>
      </c>
      <c r="D502" s="21">
        <v>1.5275000000000001</v>
      </c>
      <c r="E502" s="3">
        <v>240.76339999999999</v>
      </c>
    </row>
    <row r="503" spans="1:5" x14ac:dyDescent="0.55000000000000004">
      <c r="A503" s="1">
        <v>1924</v>
      </c>
      <c r="B503" s="3">
        <v>39.1616</v>
      </c>
      <c r="C503" s="21">
        <v>2.6703999999999999</v>
      </c>
      <c r="D503" s="21">
        <v>1.5544</v>
      </c>
      <c r="E503" s="3">
        <v>236.3708</v>
      </c>
    </row>
    <row r="504" spans="1:5" x14ac:dyDescent="0.55000000000000004">
      <c r="A504" s="1">
        <v>1925</v>
      </c>
      <c r="B504" s="3">
        <v>39.640999999999998</v>
      </c>
      <c r="C504" s="21">
        <v>2.7296</v>
      </c>
      <c r="D504" s="21">
        <v>1.5775999999999999</v>
      </c>
      <c r="E504" s="3">
        <v>232.4966</v>
      </c>
    </row>
    <row r="505" spans="1:5" x14ac:dyDescent="0.55000000000000004">
      <c r="A505" s="1">
        <v>1926</v>
      </c>
      <c r="B505" s="3">
        <v>40.106999999999999</v>
      </c>
      <c r="C505" s="21">
        <v>2.7791999999999999</v>
      </c>
      <c r="D505" s="21">
        <v>1.5939000000000001</v>
      </c>
      <c r="E505" s="3">
        <v>228.81489999999999</v>
      </c>
    </row>
    <row r="506" spans="1:5" x14ac:dyDescent="0.55000000000000004">
      <c r="A506" s="1">
        <v>1927</v>
      </c>
      <c r="B506" s="3">
        <v>40.6</v>
      </c>
      <c r="C506" s="21">
        <v>2.8</v>
      </c>
      <c r="D506" s="21">
        <v>1.6</v>
      </c>
      <c r="E506" s="3">
        <v>225</v>
      </c>
    </row>
    <row r="507" spans="1:5" x14ac:dyDescent="0.55000000000000004">
      <c r="A507" s="1">
        <v>1928</v>
      </c>
      <c r="B507" s="3">
        <v>41.156999999999996</v>
      </c>
      <c r="C507" s="21">
        <v>2.7791999999999999</v>
      </c>
      <c r="D507" s="21">
        <v>1.6</v>
      </c>
      <c r="E507" s="3">
        <v>220.83070000000001</v>
      </c>
    </row>
    <row r="508" spans="1:5" x14ac:dyDescent="0.55000000000000004">
      <c r="A508" s="1">
        <v>1929</v>
      </c>
      <c r="B508" s="3">
        <v>41.750900000000001</v>
      </c>
      <c r="C508" s="21">
        <v>2.7296</v>
      </c>
      <c r="D508" s="21">
        <v>1.6</v>
      </c>
      <c r="E508" s="3">
        <v>216.52010000000001</v>
      </c>
    </row>
    <row r="509" spans="1:5" x14ac:dyDescent="0.55000000000000004">
      <c r="A509" s="1">
        <v>1930</v>
      </c>
      <c r="B509" s="3">
        <v>42.3264</v>
      </c>
      <c r="C509" s="21">
        <v>2.6703999999999999</v>
      </c>
      <c r="D509" s="21">
        <v>1.6</v>
      </c>
      <c r="E509" s="3">
        <v>212.39410000000001</v>
      </c>
    </row>
    <row r="510" spans="1:5" x14ac:dyDescent="0.55000000000000004">
      <c r="A510" s="1">
        <v>1931</v>
      </c>
      <c r="B510" s="3">
        <v>42.8279</v>
      </c>
      <c r="C510" s="21">
        <v>2.6208</v>
      </c>
      <c r="D510" s="21">
        <v>1.6</v>
      </c>
      <c r="E510" s="3">
        <v>208.77879999999999</v>
      </c>
    </row>
    <row r="511" spans="1:5" x14ac:dyDescent="0.55000000000000004">
      <c r="A511" s="1">
        <v>1932</v>
      </c>
      <c r="B511" s="3">
        <v>43.2</v>
      </c>
      <c r="C511" s="21">
        <v>2.6</v>
      </c>
      <c r="D511" s="21">
        <v>1.6</v>
      </c>
      <c r="E511" s="3">
        <v>206</v>
      </c>
    </row>
    <row r="512" spans="1:5" x14ac:dyDescent="0.55000000000000004">
      <c r="A512" s="1">
        <v>1933</v>
      </c>
      <c r="B512" s="3">
        <v>43.444299999999998</v>
      </c>
      <c r="C512" s="21">
        <v>2.6072000000000002</v>
      </c>
      <c r="D512" s="21">
        <v>1.6061000000000001</v>
      </c>
      <c r="E512" s="3">
        <v>204.0607</v>
      </c>
    </row>
    <row r="513" spans="1:5" x14ac:dyDescent="0.55000000000000004">
      <c r="A513" s="1">
        <v>1934</v>
      </c>
      <c r="B513" s="3">
        <v>43.626199999999997</v>
      </c>
      <c r="C513" s="21">
        <v>2.6255999999999999</v>
      </c>
      <c r="D513" s="21">
        <v>1.6224000000000001</v>
      </c>
      <c r="E513" s="3">
        <v>202.56440000000001</v>
      </c>
    </row>
    <row r="514" spans="1:5" x14ac:dyDescent="0.55000000000000004">
      <c r="A514" s="1">
        <v>1935</v>
      </c>
      <c r="B514" s="3">
        <v>43.785899999999998</v>
      </c>
      <c r="C514" s="21">
        <v>2.6503999999999999</v>
      </c>
      <c r="D514" s="21">
        <v>1.6456</v>
      </c>
      <c r="E514" s="3">
        <v>201.23769999999999</v>
      </c>
    </row>
    <row r="515" spans="1:5" x14ac:dyDescent="0.55000000000000004">
      <c r="A515" s="1">
        <v>1936</v>
      </c>
      <c r="B515" s="3">
        <v>43.963799999999999</v>
      </c>
      <c r="C515" s="21">
        <v>2.6768000000000001</v>
      </c>
      <c r="D515" s="21">
        <v>1.6725000000000001</v>
      </c>
      <c r="E515" s="3">
        <v>199.8074</v>
      </c>
    </row>
    <row r="516" spans="1:5" x14ac:dyDescent="0.55000000000000004">
      <c r="A516" s="1">
        <v>1937</v>
      </c>
      <c r="B516" s="3">
        <v>44.2</v>
      </c>
      <c r="C516" s="21">
        <v>2.7</v>
      </c>
      <c r="D516" s="21">
        <v>1.7</v>
      </c>
      <c r="E516" s="3">
        <v>198</v>
      </c>
    </row>
    <row r="517" spans="1:5" x14ac:dyDescent="0.55000000000000004">
      <c r="A517" s="1">
        <v>1938</v>
      </c>
      <c r="B517" s="3">
        <v>44.513300000000001</v>
      </c>
      <c r="C517" s="21">
        <v>2.7183999999999999</v>
      </c>
      <c r="D517" s="21">
        <v>1.7302</v>
      </c>
      <c r="E517" s="3">
        <v>195.78200000000001</v>
      </c>
    </row>
    <row r="518" spans="1:5" x14ac:dyDescent="0.55000000000000004">
      <c r="A518" s="1">
        <v>1939</v>
      </c>
      <c r="B518" s="3">
        <v>44.897300000000001</v>
      </c>
      <c r="C518" s="21">
        <v>2.7351999999999999</v>
      </c>
      <c r="D518" s="21">
        <v>1.7665999999999999</v>
      </c>
      <c r="E518" s="3">
        <v>193.25030000000001</v>
      </c>
    </row>
    <row r="519" spans="1:5" x14ac:dyDescent="0.55000000000000004">
      <c r="A519" s="1">
        <v>1940</v>
      </c>
      <c r="B519" s="3">
        <v>45.354700000000001</v>
      </c>
      <c r="C519" s="21">
        <v>2.7528000000000001</v>
      </c>
      <c r="D519" s="21">
        <v>1.8078000000000001</v>
      </c>
      <c r="E519" s="3">
        <v>190.32769999999999</v>
      </c>
    </row>
    <row r="520" spans="1:5" x14ac:dyDescent="0.55000000000000004">
      <c r="A520" s="1">
        <v>1941</v>
      </c>
      <c r="B520" s="3">
        <v>45.887999999999998</v>
      </c>
      <c r="C520" s="21">
        <v>2.7736000000000001</v>
      </c>
      <c r="D520" s="21">
        <v>1.8527</v>
      </c>
      <c r="E520" s="3">
        <v>186.9367</v>
      </c>
    </row>
    <row r="521" spans="1:5" x14ac:dyDescent="0.55000000000000004">
      <c r="A521" s="1">
        <v>1942</v>
      </c>
      <c r="B521" s="3">
        <v>46.5</v>
      </c>
      <c r="C521" s="21">
        <v>2.8</v>
      </c>
      <c r="D521" s="21">
        <v>1.9</v>
      </c>
      <c r="E521" s="3">
        <v>183</v>
      </c>
    </row>
    <row r="522" spans="1:5" x14ac:dyDescent="0.55000000000000004">
      <c r="A522" s="1">
        <v>1943</v>
      </c>
      <c r="B522" s="3">
        <v>47.304600000000001</v>
      </c>
      <c r="C522" s="21">
        <v>2.8504</v>
      </c>
      <c r="D522" s="21">
        <v>1.9522999999999999</v>
      </c>
      <c r="E522" s="3">
        <v>177.7285</v>
      </c>
    </row>
    <row r="523" spans="1:5" x14ac:dyDescent="0.55000000000000004">
      <c r="A523" s="1">
        <v>1944</v>
      </c>
      <c r="B523" s="3">
        <v>48.3551</v>
      </c>
      <c r="C523" s="21">
        <v>2.9272</v>
      </c>
      <c r="D523" s="21">
        <v>2.0114000000000001</v>
      </c>
      <c r="E523" s="3">
        <v>170.828</v>
      </c>
    </row>
    <row r="524" spans="1:5" x14ac:dyDescent="0.55000000000000004">
      <c r="A524" s="1">
        <v>1945</v>
      </c>
      <c r="B524" s="3">
        <v>49.563299999999998</v>
      </c>
      <c r="C524" s="21">
        <v>3.0087999999999999</v>
      </c>
      <c r="D524" s="21">
        <v>2.0741999999999998</v>
      </c>
      <c r="E524" s="3">
        <v>162.9632</v>
      </c>
    </row>
    <row r="525" spans="1:5" x14ac:dyDescent="0.55000000000000004">
      <c r="A525" s="1">
        <v>1946</v>
      </c>
      <c r="B525" s="3">
        <v>50.841000000000001</v>
      </c>
      <c r="C525" s="21">
        <v>3.0735999999999999</v>
      </c>
      <c r="D525" s="21">
        <v>2.1381000000000001</v>
      </c>
      <c r="E525" s="3">
        <v>154.7989</v>
      </c>
    </row>
    <row r="526" spans="1:5" x14ac:dyDescent="0.55000000000000004">
      <c r="A526" s="1">
        <v>1947</v>
      </c>
      <c r="B526" s="3">
        <v>52.1</v>
      </c>
      <c r="C526" s="21">
        <v>3.1</v>
      </c>
      <c r="D526" s="21">
        <v>2.2000000000000002</v>
      </c>
      <c r="E526" s="3">
        <v>147</v>
      </c>
    </row>
    <row r="527" spans="1:5" x14ac:dyDescent="0.55000000000000004">
      <c r="A527" s="1">
        <v>1948</v>
      </c>
      <c r="B527" s="3">
        <v>53.4482</v>
      </c>
      <c r="C527" s="21">
        <v>3.1</v>
      </c>
      <c r="D527" s="21">
        <v>2.2618999999999998</v>
      </c>
      <c r="E527" s="3">
        <v>139.00380000000001</v>
      </c>
    </row>
    <row r="528" spans="1:5" x14ac:dyDescent="0.55000000000000004">
      <c r="A528" s="1">
        <v>1949</v>
      </c>
      <c r="B528" s="3">
        <v>54.948300000000003</v>
      </c>
      <c r="C528" s="21">
        <v>3.1</v>
      </c>
      <c r="D528" s="21">
        <v>2.3258000000000001</v>
      </c>
      <c r="E528" s="3">
        <v>130.3648</v>
      </c>
    </row>
    <row r="529" spans="1:5" x14ac:dyDescent="0.55000000000000004">
      <c r="A529" s="1">
        <v>1950</v>
      </c>
      <c r="B529" s="3">
        <v>56.444400000000002</v>
      </c>
      <c r="C529" s="21">
        <v>3.1</v>
      </c>
      <c r="D529" s="21">
        <v>2.3885999999999998</v>
      </c>
      <c r="E529" s="3">
        <v>121.92400000000001</v>
      </c>
    </row>
    <row r="530" spans="1:5" x14ac:dyDescent="0.55000000000000004">
      <c r="A530" s="1">
        <v>1951</v>
      </c>
      <c r="B530" s="3">
        <v>57.780299999999997</v>
      </c>
      <c r="C530" s="21">
        <v>3.1</v>
      </c>
      <c r="D530" s="21">
        <v>2.4477000000000002</v>
      </c>
      <c r="E530" s="3">
        <v>114.52209999999999</v>
      </c>
    </row>
    <row r="531" spans="1:5" x14ac:dyDescent="0.55000000000000004">
      <c r="A531" s="1">
        <v>1952</v>
      </c>
      <c r="B531" s="3">
        <v>58.8</v>
      </c>
      <c r="C531" s="21">
        <v>3.1</v>
      </c>
      <c r="D531" s="21">
        <v>2.5</v>
      </c>
      <c r="E531" s="3">
        <v>109</v>
      </c>
    </row>
    <row r="532" spans="1:5" x14ac:dyDescent="0.55000000000000004">
      <c r="A532" s="1">
        <v>1953</v>
      </c>
      <c r="B532" s="3">
        <v>59.545299999999997</v>
      </c>
      <c r="C532" s="21">
        <v>3.1055999999999999</v>
      </c>
      <c r="D532" s="21">
        <v>2.5457999999999998</v>
      </c>
      <c r="E532" s="3">
        <v>105.0626</v>
      </c>
    </row>
    <row r="533" spans="1:5" x14ac:dyDescent="0.55000000000000004">
      <c r="A533" s="1">
        <v>1954</v>
      </c>
      <c r="B533" s="3">
        <v>60.180399999999999</v>
      </c>
      <c r="C533" s="21">
        <v>3.1208</v>
      </c>
      <c r="D533" s="21">
        <v>2.5876999999999999</v>
      </c>
      <c r="E533" s="3">
        <v>101.75020000000001</v>
      </c>
    </row>
    <row r="534" spans="1:5" x14ac:dyDescent="0.55000000000000004">
      <c r="A534" s="1">
        <v>1955</v>
      </c>
      <c r="B534" s="3">
        <v>60.732799999999997</v>
      </c>
      <c r="C534" s="21">
        <v>3.1432000000000002</v>
      </c>
      <c r="D534" s="21">
        <v>2.6267</v>
      </c>
      <c r="E534" s="3">
        <v>98.906400000000005</v>
      </c>
    </row>
    <row r="535" spans="1:5" x14ac:dyDescent="0.55000000000000004">
      <c r="A535" s="1">
        <v>1956</v>
      </c>
      <c r="B535" s="3">
        <v>61.230200000000004</v>
      </c>
      <c r="C535" s="21">
        <v>3.1703999999999999</v>
      </c>
      <c r="D535" s="21">
        <v>2.6638000000000002</v>
      </c>
      <c r="E535" s="3">
        <v>96.375100000000003</v>
      </c>
    </row>
    <row r="536" spans="1:5" x14ac:dyDescent="0.55000000000000004">
      <c r="A536" s="1">
        <v>1957</v>
      </c>
      <c r="B536" s="3">
        <v>61.7</v>
      </c>
      <c r="C536" s="21">
        <v>3.2</v>
      </c>
      <c r="D536" s="21">
        <v>2.7</v>
      </c>
      <c r="E536" s="3">
        <v>94</v>
      </c>
    </row>
    <row r="537" spans="1:5" x14ac:dyDescent="0.55000000000000004">
      <c r="B537" s="3"/>
      <c r="E537" s="3"/>
    </row>
    <row r="538" spans="1:5" x14ac:dyDescent="0.55000000000000004">
      <c r="A538" s="33" t="s">
        <v>18</v>
      </c>
      <c r="B538" s="3"/>
      <c r="E538" s="3"/>
    </row>
    <row r="539" spans="1:5" x14ac:dyDescent="0.55000000000000004">
      <c r="B539" s="3"/>
      <c r="E539" s="3"/>
    </row>
    <row r="540" spans="1:5" x14ac:dyDescent="0.55000000000000004">
      <c r="A540" s="13" t="s">
        <v>73</v>
      </c>
      <c r="B540" s="7" t="s">
        <v>414</v>
      </c>
      <c r="C540" s="35" t="s">
        <v>418</v>
      </c>
      <c r="D540" s="35" t="s">
        <v>422</v>
      </c>
      <c r="E540" s="7" t="s">
        <v>426</v>
      </c>
    </row>
    <row r="541" spans="1:5" x14ac:dyDescent="0.55000000000000004">
      <c r="A541" s="1">
        <v>1897</v>
      </c>
      <c r="B541" s="3">
        <v>49.6</v>
      </c>
      <c r="C541" s="21">
        <v>2.7</v>
      </c>
      <c r="D541" s="21">
        <v>1.9</v>
      </c>
      <c r="E541" s="3">
        <v>139</v>
      </c>
    </row>
    <row r="542" spans="1:5" x14ac:dyDescent="0.55000000000000004">
      <c r="A542" s="1">
        <v>1898</v>
      </c>
      <c r="B542" s="3">
        <v>50.192</v>
      </c>
      <c r="C542" s="21">
        <v>2.7</v>
      </c>
      <c r="D542" s="21">
        <v>1.9296</v>
      </c>
      <c r="E542" s="3">
        <v>135.15199999999999</v>
      </c>
    </row>
    <row r="543" spans="1:5" x14ac:dyDescent="0.55000000000000004">
      <c r="A543" s="1">
        <v>1899</v>
      </c>
      <c r="B543" s="3">
        <v>50.735999999999997</v>
      </c>
      <c r="C543" s="21">
        <v>2.7</v>
      </c>
      <c r="D543" s="21">
        <v>1.9568000000000001</v>
      </c>
      <c r="E543" s="3">
        <v>131.61600000000001</v>
      </c>
    </row>
    <row r="544" spans="1:5" x14ac:dyDescent="0.55000000000000004">
      <c r="A544" s="1">
        <v>1900</v>
      </c>
      <c r="B544" s="3">
        <v>51.183999999999997</v>
      </c>
      <c r="C544" s="21">
        <v>2.7</v>
      </c>
      <c r="D544" s="21">
        <v>1.9792000000000001</v>
      </c>
      <c r="E544" s="3">
        <v>128.70400000000001</v>
      </c>
    </row>
    <row r="545" spans="1:5" x14ac:dyDescent="0.55000000000000004">
      <c r="A545" s="1">
        <v>1901</v>
      </c>
      <c r="B545" s="3">
        <v>51.488</v>
      </c>
      <c r="C545" s="21">
        <v>2.7</v>
      </c>
      <c r="D545" s="21">
        <v>1.9944</v>
      </c>
      <c r="E545" s="3">
        <v>126.72799999999999</v>
      </c>
    </row>
    <row r="546" spans="1:5" x14ac:dyDescent="0.55000000000000004">
      <c r="A546" s="1">
        <v>1902</v>
      </c>
      <c r="B546" s="3">
        <v>51.6</v>
      </c>
      <c r="C546" s="21">
        <v>2.7</v>
      </c>
      <c r="D546" s="21">
        <v>2</v>
      </c>
      <c r="E546" s="3">
        <v>126</v>
      </c>
    </row>
    <row r="547" spans="1:5" x14ac:dyDescent="0.55000000000000004">
      <c r="A547" s="1">
        <v>1903</v>
      </c>
      <c r="B547" s="3">
        <v>51.5792</v>
      </c>
      <c r="C547" s="21">
        <v>2.6928000000000001</v>
      </c>
      <c r="D547" s="21">
        <v>1.9927999999999999</v>
      </c>
      <c r="E547" s="3">
        <v>126.104</v>
      </c>
    </row>
    <row r="548" spans="1:5" x14ac:dyDescent="0.55000000000000004">
      <c r="A548" s="1">
        <v>1904</v>
      </c>
      <c r="B548" s="3">
        <v>51.529600000000002</v>
      </c>
      <c r="C548" s="21">
        <v>2.6743999999999999</v>
      </c>
      <c r="D548" s="21">
        <v>1.9743999999999999</v>
      </c>
      <c r="E548" s="3">
        <v>126.352</v>
      </c>
    </row>
    <row r="549" spans="1:5" x14ac:dyDescent="0.55000000000000004">
      <c r="A549" s="1">
        <v>1905</v>
      </c>
      <c r="B549" s="3">
        <v>51.470399999999998</v>
      </c>
      <c r="C549" s="21">
        <v>2.6496</v>
      </c>
      <c r="D549" s="21">
        <v>1.9496</v>
      </c>
      <c r="E549" s="3">
        <v>126.648</v>
      </c>
    </row>
    <row r="550" spans="1:5" x14ac:dyDescent="0.55000000000000004">
      <c r="A550" s="1">
        <v>1906</v>
      </c>
      <c r="B550" s="3">
        <v>51.4208</v>
      </c>
      <c r="C550" s="21">
        <v>2.6232000000000002</v>
      </c>
      <c r="D550" s="21">
        <v>1.9232</v>
      </c>
      <c r="E550" s="3">
        <v>126.896</v>
      </c>
    </row>
    <row r="551" spans="1:5" x14ac:dyDescent="0.55000000000000004">
      <c r="A551" s="1">
        <v>1907</v>
      </c>
      <c r="B551" s="3">
        <v>51.4</v>
      </c>
      <c r="C551" s="21">
        <v>2.6</v>
      </c>
      <c r="D551" s="21">
        <v>1.9</v>
      </c>
      <c r="E551" s="3">
        <v>127</v>
      </c>
    </row>
    <row r="552" spans="1:5" x14ac:dyDescent="0.55000000000000004">
      <c r="A552" s="1">
        <v>1908</v>
      </c>
      <c r="B552" s="3">
        <v>51.493600000000001</v>
      </c>
      <c r="C552" s="21">
        <v>2.5819000000000001</v>
      </c>
      <c r="D552" s="21">
        <v>1.8811</v>
      </c>
      <c r="E552" s="3">
        <v>126.376</v>
      </c>
    </row>
    <row r="553" spans="1:5" x14ac:dyDescent="0.55000000000000004">
      <c r="A553" s="1">
        <v>1909</v>
      </c>
      <c r="B553" s="3">
        <v>51.716799999999999</v>
      </c>
      <c r="C553" s="21">
        <v>2.5657999999999999</v>
      </c>
      <c r="D553" s="21">
        <v>1.8632</v>
      </c>
      <c r="E553" s="3">
        <v>124.88800000000001</v>
      </c>
    </row>
    <row r="554" spans="1:5" x14ac:dyDescent="0.55000000000000004">
      <c r="A554" s="1">
        <v>1910</v>
      </c>
      <c r="B554" s="3">
        <v>51.983199999999997</v>
      </c>
      <c r="C554" s="21">
        <v>2.5486</v>
      </c>
      <c r="D554" s="21">
        <v>1.8448</v>
      </c>
      <c r="E554" s="3">
        <v>123.11199999999999</v>
      </c>
    </row>
    <row r="555" spans="1:5" x14ac:dyDescent="0.55000000000000004">
      <c r="A555" s="1">
        <v>1911</v>
      </c>
      <c r="B555" s="3">
        <v>52.206400000000002</v>
      </c>
      <c r="C555" s="21">
        <v>2.5276999999999998</v>
      </c>
      <c r="D555" s="21">
        <v>1.8243</v>
      </c>
      <c r="E555" s="3">
        <v>121.624</v>
      </c>
    </row>
    <row r="556" spans="1:5" x14ac:dyDescent="0.55000000000000004">
      <c r="A556" s="1">
        <v>1912</v>
      </c>
      <c r="B556" s="3">
        <v>52.3</v>
      </c>
      <c r="C556" s="21">
        <v>2.5</v>
      </c>
      <c r="D556" s="21">
        <v>1.8</v>
      </c>
      <c r="E556" s="3">
        <v>121</v>
      </c>
    </row>
    <row r="557" spans="1:5" x14ac:dyDescent="0.55000000000000004">
      <c r="A557" s="1">
        <v>1913</v>
      </c>
      <c r="B557" s="3">
        <v>52.143999999999998</v>
      </c>
      <c r="C557" s="21">
        <v>2.4430000000000001</v>
      </c>
      <c r="D557" s="21">
        <v>1.7664</v>
      </c>
      <c r="E557" s="3">
        <v>122.04</v>
      </c>
    </row>
    <row r="558" spans="1:5" x14ac:dyDescent="0.55000000000000004">
      <c r="A558" s="1">
        <v>1914</v>
      </c>
      <c r="B558" s="3">
        <v>51.771999999999998</v>
      </c>
      <c r="C558" s="21">
        <v>2.3515000000000001</v>
      </c>
      <c r="D558" s="21">
        <v>1.7232000000000001</v>
      </c>
      <c r="E558" s="3">
        <v>124.52</v>
      </c>
    </row>
    <row r="559" spans="1:5" x14ac:dyDescent="0.55000000000000004">
      <c r="A559" s="1">
        <v>1915</v>
      </c>
      <c r="B559" s="3">
        <v>51.328000000000003</v>
      </c>
      <c r="C559" s="21">
        <v>2.2484999999999999</v>
      </c>
      <c r="D559" s="21">
        <v>1.6768000000000001</v>
      </c>
      <c r="E559" s="3">
        <v>127.48</v>
      </c>
    </row>
    <row r="560" spans="1:5" x14ac:dyDescent="0.55000000000000004">
      <c r="A560" s="1">
        <v>1916</v>
      </c>
      <c r="B560" s="3">
        <v>50.956000000000003</v>
      </c>
      <c r="C560" s="21">
        <v>2.157</v>
      </c>
      <c r="D560" s="21">
        <v>1.6335999999999999</v>
      </c>
      <c r="E560" s="3">
        <v>129.96</v>
      </c>
    </row>
    <row r="561" spans="1:5" x14ac:dyDescent="0.55000000000000004">
      <c r="A561" s="1">
        <v>1917</v>
      </c>
      <c r="B561" s="3">
        <v>50.8</v>
      </c>
      <c r="C561" s="21">
        <v>2.1</v>
      </c>
      <c r="D561" s="21">
        <v>1.6</v>
      </c>
      <c r="E561" s="3">
        <v>131</v>
      </c>
    </row>
    <row r="562" spans="1:5" x14ac:dyDescent="0.55000000000000004">
      <c r="A562" s="1">
        <v>1918</v>
      </c>
      <c r="B562" s="3">
        <v>50.997599999999998</v>
      </c>
      <c r="C562" s="21">
        <v>2.0733999999999999</v>
      </c>
      <c r="D562" s="21">
        <v>1.5757000000000001</v>
      </c>
      <c r="E562" s="3">
        <v>129.82400000000001</v>
      </c>
    </row>
    <row r="563" spans="1:5" x14ac:dyDescent="0.55000000000000004">
      <c r="A563" s="1">
        <v>1919</v>
      </c>
      <c r="B563" s="3">
        <v>51.492699999999999</v>
      </c>
      <c r="C563" s="21">
        <v>2.0546000000000002</v>
      </c>
      <c r="D563" s="21">
        <v>1.5551999999999999</v>
      </c>
      <c r="E563" s="3">
        <v>126.872</v>
      </c>
    </row>
    <row r="564" spans="1:5" x14ac:dyDescent="0.55000000000000004">
      <c r="A564" s="1">
        <v>1920</v>
      </c>
      <c r="B564" s="3">
        <v>52.139000000000003</v>
      </c>
      <c r="C564" s="21">
        <v>2.0390000000000001</v>
      </c>
      <c r="D564" s="21">
        <v>1.5367999999999999</v>
      </c>
      <c r="E564" s="3">
        <v>123.008</v>
      </c>
    </row>
    <row r="565" spans="1:5" x14ac:dyDescent="0.55000000000000004">
      <c r="A565" s="1">
        <v>1921</v>
      </c>
      <c r="B565" s="3">
        <v>52.790199999999999</v>
      </c>
      <c r="C565" s="21">
        <v>2.0223</v>
      </c>
      <c r="D565" s="21">
        <v>1.5188999999999999</v>
      </c>
      <c r="E565" s="3">
        <v>119.096</v>
      </c>
    </row>
    <row r="566" spans="1:5" x14ac:dyDescent="0.55000000000000004">
      <c r="A566" s="1">
        <v>1922</v>
      </c>
      <c r="B566" s="3">
        <v>53.3</v>
      </c>
      <c r="C566" s="21">
        <v>2</v>
      </c>
      <c r="D566" s="21">
        <v>1.5</v>
      </c>
      <c r="E566" s="3">
        <v>116</v>
      </c>
    </row>
    <row r="567" spans="1:5" x14ac:dyDescent="0.55000000000000004">
      <c r="A567" s="1">
        <v>1923</v>
      </c>
      <c r="B567" s="3">
        <v>53.6768</v>
      </c>
      <c r="C567" s="21">
        <v>1.9684999999999999</v>
      </c>
      <c r="D567" s="21">
        <v>1.48</v>
      </c>
      <c r="E567" s="3">
        <v>113.664</v>
      </c>
    </row>
    <row r="568" spans="1:5" x14ac:dyDescent="0.55000000000000004">
      <c r="A568" s="1">
        <v>1924</v>
      </c>
      <c r="B568" s="3">
        <v>54.026000000000003</v>
      </c>
      <c r="C568" s="21">
        <v>1.9296</v>
      </c>
      <c r="D568" s="21">
        <v>1.46</v>
      </c>
      <c r="E568" s="3">
        <v>111.47199999999999</v>
      </c>
    </row>
    <row r="569" spans="1:5" x14ac:dyDescent="0.55000000000000004">
      <c r="A569" s="1">
        <v>1925</v>
      </c>
      <c r="B569" s="3">
        <v>54.346899999999998</v>
      </c>
      <c r="C569" s="21">
        <v>1.8864000000000001</v>
      </c>
      <c r="D569" s="21">
        <v>1.44</v>
      </c>
      <c r="E569" s="3">
        <v>109.44799999999999</v>
      </c>
    </row>
    <row r="570" spans="1:5" x14ac:dyDescent="0.55000000000000004">
      <c r="A570" s="1">
        <v>1926</v>
      </c>
      <c r="B570" s="3">
        <v>54.638500000000001</v>
      </c>
      <c r="C570" s="21">
        <v>1.8421000000000001</v>
      </c>
      <c r="D570" s="21">
        <v>1.42</v>
      </c>
      <c r="E570" s="3">
        <v>107.616</v>
      </c>
    </row>
    <row r="571" spans="1:5" x14ac:dyDescent="0.55000000000000004">
      <c r="A571" s="1">
        <v>1927</v>
      </c>
      <c r="B571" s="3">
        <v>54.9</v>
      </c>
      <c r="C571" s="21">
        <v>1.8</v>
      </c>
      <c r="D571" s="21">
        <v>1.4</v>
      </c>
      <c r="E571" s="3">
        <v>106</v>
      </c>
    </row>
    <row r="572" spans="1:5" x14ac:dyDescent="0.55000000000000004">
      <c r="A572" s="1">
        <v>1928</v>
      </c>
      <c r="B572" s="3">
        <v>55.1312</v>
      </c>
      <c r="C572" s="21">
        <v>1.76</v>
      </c>
      <c r="D572" s="21">
        <v>1.3811</v>
      </c>
      <c r="E572" s="3">
        <v>104.59050000000001</v>
      </c>
    </row>
    <row r="573" spans="1:5" x14ac:dyDescent="0.55000000000000004">
      <c r="A573" s="1">
        <v>1929</v>
      </c>
      <c r="B573" s="3">
        <v>55.338299999999997</v>
      </c>
      <c r="C573" s="21">
        <v>1.72</v>
      </c>
      <c r="D573" s="21">
        <v>1.3632</v>
      </c>
      <c r="E573" s="3">
        <v>103.33159999999999</v>
      </c>
    </row>
    <row r="574" spans="1:5" x14ac:dyDescent="0.55000000000000004">
      <c r="A574" s="1">
        <v>1930</v>
      </c>
      <c r="B574" s="3">
        <v>55.529699999999998</v>
      </c>
      <c r="C574" s="21">
        <v>1.68</v>
      </c>
      <c r="D574" s="21">
        <v>1.3448</v>
      </c>
      <c r="E574" s="3">
        <v>102.17749999999999</v>
      </c>
    </row>
    <row r="575" spans="1:5" x14ac:dyDescent="0.55000000000000004">
      <c r="A575" s="1">
        <v>1931</v>
      </c>
      <c r="B575" s="3">
        <v>55.714100000000002</v>
      </c>
      <c r="C575" s="21">
        <v>1.64</v>
      </c>
      <c r="D575" s="21">
        <v>1.3243</v>
      </c>
      <c r="E575" s="3">
        <v>101.0822</v>
      </c>
    </row>
    <row r="576" spans="1:5" x14ac:dyDescent="0.55000000000000004">
      <c r="A576" s="1">
        <v>1932</v>
      </c>
      <c r="B576" s="3">
        <v>55.9</v>
      </c>
      <c r="C576" s="21">
        <v>1.6</v>
      </c>
      <c r="D576" s="21">
        <v>1.3</v>
      </c>
      <c r="E576" s="3">
        <v>100</v>
      </c>
    </row>
    <row r="577" spans="1:5" x14ac:dyDescent="0.55000000000000004">
      <c r="A577" s="1">
        <v>1933</v>
      </c>
      <c r="B577" s="3">
        <v>56.0717</v>
      </c>
      <c r="C577" s="21">
        <v>1.5579000000000001</v>
      </c>
      <c r="D577" s="21">
        <v>1.2621</v>
      </c>
      <c r="E577" s="3">
        <v>99.017600000000002</v>
      </c>
    </row>
    <row r="578" spans="1:5" x14ac:dyDescent="0.55000000000000004">
      <c r="A578" s="1">
        <v>1934</v>
      </c>
      <c r="B578" s="3">
        <v>56.223599999999998</v>
      </c>
      <c r="C578" s="21">
        <v>1.5136000000000001</v>
      </c>
      <c r="D578" s="21">
        <v>1.2103999999999999</v>
      </c>
      <c r="E578" s="3">
        <v>98.161900000000003</v>
      </c>
    </row>
    <row r="579" spans="1:5" x14ac:dyDescent="0.55000000000000004">
      <c r="A579" s="1">
        <v>1935</v>
      </c>
      <c r="B579" s="3">
        <v>56.3797</v>
      </c>
      <c r="C579" s="21">
        <v>1.4703999999999999</v>
      </c>
      <c r="D579" s="21">
        <v>1.1576</v>
      </c>
      <c r="E579" s="3">
        <v>97.297399999999996</v>
      </c>
    </row>
    <row r="580" spans="1:5" x14ac:dyDescent="0.55000000000000004">
      <c r="A580" s="1">
        <v>1936</v>
      </c>
      <c r="B580" s="3">
        <v>56.563899999999997</v>
      </c>
      <c r="C580" s="21">
        <v>1.4315</v>
      </c>
      <c r="D580" s="21">
        <v>1.1165</v>
      </c>
      <c r="E580" s="3">
        <v>96.288600000000002</v>
      </c>
    </row>
    <row r="581" spans="1:5" x14ac:dyDescent="0.55000000000000004">
      <c r="A581" s="1">
        <v>1937</v>
      </c>
      <c r="B581" s="3">
        <v>56.8</v>
      </c>
      <c r="C581" s="21">
        <v>1.4</v>
      </c>
      <c r="D581" s="21">
        <v>1.1000000000000001</v>
      </c>
      <c r="E581" s="3">
        <v>95</v>
      </c>
    </row>
    <row r="582" spans="1:5" x14ac:dyDescent="0.55000000000000004">
      <c r="A582" s="1">
        <v>1938</v>
      </c>
      <c r="B582" s="3">
        <v>57.1494</v>
      </c>
      <c r="C582" s="21">
        <v>1.3725000000000001</v>
      </c>
      <c r="D582" s="21">
        <v>1.1000000000000001</v>
      </c>
      <c r="E582" s="3">
        <v>93.138400000000004</v>
      </c>
    </row>
    <row r="583" spans="1:5" x14ac:dyDescent="0.55000000000000004">
      <c r="A583" s="1">
        <v>1939</v>
      </c>
      <c r="B583" s="3">
        <v>57.632199999999997</v>
      </c>
      <c r="C583" s="21">
        <v>1.3455999999999999</v>
      </c>
      <c r="D583" s="21">
        <v>1.1000000000000001</v>
      </c>
      <c r="E583" s="3">
        <v>90.623699999999999</v>
      </c>
    </row>
    <row r="584" spans="1:5" x14ac:dyDescent="0.55000000000000004">
      <c r="A584" s="1">
        <v>1940</v>
      </c>
      <c r="B584" s="3">
        <v>58.2104</v>
      </c>
      <c r="C584" s="21">
        <v>1.3224</v>
      </c>
      <c r="D584" s="21">
        <v>1.1000000000000001</v>
      </c>
      <c r="E584" s="3">
        <v>87.639799999999994</v>
      </c>
    </row>
    <row r="585" spans="1:5" x14ac:dyDescent="0.55000000000000004">
      <c r="A585" s="1">
        <v>1941</v>
      </c>
      <c r="B585" s="3">
        <v>58.845599999999997</v>
      </c>
      <c r="C585" s="21">
        <v>1.3061</v>
      </c>
      <c r="D585" s="21">
        <v>1.1000000000000001</v>
      </c>
      <c r="E585" s="3">
        <v>84.370599999999996</v>
      </c>
    </row>
    <row r="586" spans="1:5" x14ac:dyDescent="0.55000000000000004">
      <c r="A586" s="1">
        <v>1942</v>
      </c>
      <c r="B586" s="3">
        <v>59.5</v>
      </c>
      <c r="C586" s="21">
        <v>1.3</v>
      </c>
      <c r="D586" s="21">
        <v>1.1000000000000001</v>
      </c>
      <c r="E586" s="3">
        <v>81</v>
      </c>
    </row>
    <row r="587" spans="1:5" x14ac:dyDescent="0.55000000000000004">
      <c r="A587" s="1">
        <v>1943</v>
      </c>
      <c r="B587" s="3">
        <v>60.232300000000002</v>
      </c>
      <c r="C587" s="21">
        <v>1.3</v>
      </c>
      <c r="D587" s="21">
        <v>1.1104000000000001</v>
      </c>
      <c r="E587" s="3">
        <v>77.2256</v>
      </c>
    </row>
    <row r="588" spans="1:5" x14ac:dyDescent="0.55000000000000004">
      <c r="A588" s="1">
        <v>1944</v>
      </c>
      <c r="B588" s="3">
        <v>61.0794</v>
      </c>
      <c r="C588" s="21">
        <v>1.3</v>
      </c>
      <c r="D588" s="21">
        <v>1.1352</v>
      </c>
      <c r="E588" s="3">
        <v>72.868799999999993</v>
      </c>
    </row>
    <row r="589" spans="1:5" x14ac:dyDescent="0.55000000000000004">
      <c r="A589" s="1">
        <v>1945</v>
      </c>
      <c r="B589" s="3">
        <v>61.970399999999998</v>
      </c>
      <c r="C589" s="21">
        <v>1.3</v>
      </c>
      <c r="D589" s="21">
        <v>1.1648000000000001</v>
      </c>
      <c r="E589" s="3">
        <v>68.299199999999999</v>
      </c>
    </row>
    <row r="590" spans="1:5" x14ac:dyDescent="0.55000000000000004">
      <c r="A590" s="1">
        <v>1946</v>
      </c>
      <c r="B590" s="3">
        <v>62.834299999999999</v>
      </c>
      <c r="C590" s="21">
        <v>1.3</v>
      </c>
      <c r="D590" s="21">
        <v>1.1896</v>
      </c>
      <c r="E590" s="3">
        <v>63.886400000000002</v>
      </c>
    </row>
    <row r="591" spans="1:5" x14ac:dyDescent="0.55000000000000004">
      <c r="A591" s="1">
        <v>1947</v>
      </c>
      <c r="B591" s="3">
        <v>63.6</v>
      </c>
      <c r="C591" s="21">
        <v>1.3</v>
      </c>
      <c r="D591" s="21">
        <v>1.2</v>
      </c>
      <c r="E591" s="3">
        <v>60</v>
      </c>
    </row>
    <row r="592" spans="1:5" x14ac:dyDescent="0.55000000000000004">
      <c r="A592" s="1">
        <v>1948</v>
      </c>
      <c r="B592" s="3">
        <v>64.311199999999999</v>
      </c>
      <c r="C592" s="21">
        <v>1.3104</v>
      </c>
      <c r="D592" s="21">
        <v>1.2</v>
      </c>
      <c r="E592" s="3">
        <v>56.402099999999997</v>
      </c>
    </row>
    <row r="593" spans="1:5" x14ac:dyDescent="0.55000000000000004">
      <c r="A593" s="1">
        <v>1949</v>
      </c>
      <c r="B593" s="3">
        <v>65.022000000000006</v>
      </c>
      <c r="C593" s="21">
        <v>1.3351999999999999</v>
      </c>
      <c r="D593" s="21">
        <v>1.2</v>
      </c>
      <c r="E593" s="3">
        <v>52.8063</v>
      </c>
    </row>
    <row r="594" spans="1:5" x14ac:dyDescent="0.55000000000000004">
      <c r="A594" s="1">
        <v>1950</v>
      </c>
      <c r="B594" s="3">
        <v>65.677199999999999</v>
      </c>
      <c r="C594" s="21">
        <v>1.3648</v>
      </c>
      <c r="D594" s="21">
        <v>1.2</v>
      </c>
      <c r="E594" s="3">
        <v>49.509500000000003</v>
      </c>
    </row>
    <row r="595" spans="1:5" x14ac:dyDescent="0.55000000000000004">
      <c r="A595" s="1">
        <v>1951</v>
      </c>
      <c r="B595" s="3">
        <v>66.221599999999995</v>
      </c>
      <c r="C595" s="21">
        <v>1.3895999999999999</v>
      </c>
      <c r="D595" s="21">
        <v>1.2</v>
      </c>
      <c r="E595" s="3">
        <v>46.808399999999999</v>
      </c>
    </row>
    <row r="596" spans="1:5" x14ac:dyDescent="0.55000000000000004">
      <c r="A596" s="1">
        <v>1952</v>
      </c>
      <c r="B596" s="3">
        <v>66.599999999999994</v>
      </c>
      <c r="C596" s="21">
        <v>1.4</v>
      </c>
      <c r="D596" s="21">
        <v>1.2</v>
      </c>
      <c r="E596" s="3">
        <v>45</v>
      </c>
    </row>
    <row r="597" spans="1:5" x14ac:dyDescent="0.55000000000000004">
      <c r="A597" s="1">
        <v>1953</v>
      </c>
      <c r="B597" s="3">
        <v>66.832400000000007</v>
      </c>
      <c r="C597" s="21">
        <v>1.4</v>
      </c>
      <c r="D597" s="21">
        <v>1.2072000000000001</v>
      </c>
      <c r="E597" s="3">
        <v>43.946199999999997</v>
      </c>
    </row>
    <row r="598" spans="1:5" x14ac:dyDescent="0.55000000000000004">
      <c r="A598" s="1">
        <v>1954</v>
      </c>
      <c r="B598" s="3">
        <v>67.001000000000005</v>
      </c>
      <c r="C598" s="21">
        <v>1.4</v>
      </c>
      <c r="D598" s="21">
        <v>1.2256</v>
      </c>
      <c r="E598" s="3">
        <v>43.194499999999998</v>
      </c>
    </row>
    <row r="599" spans="1:5" x14ac:dyDescent="0.55000000000000004">
      <c r="A599" s="1">
        <v>1955</v>
      </c>
      <c r="B599" s="3">
        <v>67.143299999999996</v>
      </c>
      <c r="C599" s="21">
        <v>1.4</v>
      </c>
      <c r="D599" s="21">
        <v>1.2504</v>
      </c>
      <c r="E599" s="3">
        <v>42.569699999999997</v>
      </c>
    </row>
    <row r="600" spans="1:5" x14ac:dyDescent="0.55000000000000004">
      <c r="A600" s="1">
        <v>1956</v>
      </c>
      <c r="B600" s="3">
        <v>67.2971</v>
      </c>
      <c r="C600" s="21">
        <v>1.4</v>
      </c>
      <c r="D600" s="21">
        <v>1.2767999999999999</v>
      </c>
      <c r="E600" s="3">
        <v>41.896599999999999</v>
      </c>
    </row>
    <row r="601" spans="1:5" x14ac:dyDescent="0.55000000000000004">
      <c r="A601" s="1">
        <v>1957</v>
      </c>
      <c r="B601" s="3">
        <v>67.5</v>
      </c>
      <c r="C601" s="21">
        <v>1.4</v>
      </c>
      <c r="D601" s="21">
        <v>1.3</v>
      </c>
      <c r="E601" s="3">
        <v>41</v>
      </c>
    </row>
    <row r="602" spans="1:5" x14ac:dyDescent="0.55000000000000004">
      <c r="A602" s="1">
        <v>1958</v>
      </c>
      <c r="B602" s="3">
        <v>67.773600000000002</v>
      </c>
      <c r="C602" s="21">
        <v>1.4056</v>
      </c>
      <c r="D602" s="21">
        <v>1.32</v>
      </c>
      <c r="E602" s="3">
        <v>39.783999999999999</v>
      </c>
    </row>
    <row r="603" spans="1:5" x14ac:dyDescent="0.55000000000000004">
      <c r="A603" s="1">
        <v>1959</v>
      </c>
      <c r="B603" s="3">
        <v>68.104799999999997</v>
      </c>
      <c r="C603" s="21">
        <v>1.4208000000000001</v>
      </c>
      <c r="D603" s="21">
        <v>1.34</v>
      </c>
      <c r="E603" s="3">
        <v>38.311999999999998</v>
      </c>
    </row>
    <row r="604" spans="1:5" x14ac:dyDescent="0.55000000000000004">
      <c r="A604" s="1">
        <v>1960</v>
      </c>
      <c r="B604" s="3">
        <v>68.479200000000006</v>
      </c>
      <c r="C604" s="21">
        <v>1.4432</v>
      </c>
      <c r="D604" s="21">
        <v>1.36</v>
      </c>
      <c r="E604" s="3">
        <v>36.648000000000003</v>
      </c>
    </row>
    <row r="605" spans="1:5" x14ac:dyDescent="0.55000000000000004">
      <c r="A605" s="1">
        <v>1961</v>
      </c>
      <c r="B605" s="3">
        <v>68.882400000000004</v>
      </c>
      <c r="C605" s="21">
        <v>1.4703999999999999</v>
      </c>
      <c r="D605" s="21">
        <v>1.38</v>
      </c>
      <c r="E605" s="3">
        <v>34.856000000000002</v>
      </c>
    </row>
    <row r="606" spans="1:5" x14ac:dyDescent="0.55000000000000004">
      <c r="A606" s="1">
        <v>1962</v>
      </c>
      <c r="B606" s="3">
        <v>69.3</v>
      </c>
      <c r="C606" s="21">
        <v>1.5</v>
      </c>
      <c r="D606" s="21">
        <v>1.4</v>
      </c>
      <c r="E606" s="3">
        <v>33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A3" sqref="A3:A25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52" t="s">
        <v>20</v>
      </c>
      <c r="C1" s="52"/>
      <c r="D1" s="52" t="s">
        <v>21</v>
      </c>
      <c r="E1" s="52"/>
      <c r="F1" s="52" t="s">
        <v>22</v>
      </c>
      <c r="G1" s="52"/>
      <c r="H1" s="52" t="s">
        <v>23</v>
      </c>
      <c r="I1" s="52"/>
      <c r="J1" s="52" t="s">
        <v>24</v>
      </c>
      <c r="K1" s="52"/>
      <c r="L1" s="52" t="s">
        <v>25</v>
      </c>
      <c r="M1" s="52"/>
      <c r="N1" s="52" t="s">
        <v>26</v>
      </c>
      <c r="O1" s="52"/>
      <c r="P1" s="52" t="s">
        <v>27</v>
      </c>
      <c r="Q1" s="52"/>
      <c r="R1" s="52" t="s">
        <v>28</v>
      </c>
      <c r="S1" s="52"/>
      <c r="T1" s="52" t="s">
        <v>57</v>
      </c>
      <c r="U1" s="52"/>
      <c r="V1" s="52" t="s">
        <v>29</v>
      </c>
      <c r="W1" s="52"/>
      <c r="X1" s="52" t="s">
        <v>30</v>
      </c>
      <c r="Y1" s="52"/>
      <c r="Z1" s="52" t="s">
        <v>31</v>
      </c>
      <c r="AA1" s="52"/>
      <c r="AB1" s="52" t="s">
        <v>32</v>
      </c>
      <c r="AC1" s="52"/>
      <c r="AD1" s="52" t="s">
        <v>33</v>
      </c>
      <c r="AE1" s="52"/>
      <c r="AF1" s="19" t="s">
        <v>34</v>
      </c>
      <c r="AG1" s="19"/>
      <c r="AH1" s="52" t="s">
        <v>35</v>
      </c>
      <c r="AI1" s="52"/>
      <c r="AJ1" s="52" t="s">
        <v>36</v>
      </c>
      <c r="AK1" s="52"/>
      <c r="AL1" s="52" t="s">
        <v>93</v>
      </c>
      <c r="AM1" s="52"/>
    </row>
    <row r="2" spans="1:39" x14ac:dyDescent="0.55000000000000004">
      <c r="A2" s="20" t="s">
        <v>92</v>
      </c>
      <c r="B2" s="53" t="s">
        <v>1</v>
      </c>
      <c r="C2" s="53"/>
      <c r="D2" s="53" t="s">
        <v>2</v>
      </c>
      <c r="E2" s="53"/>
      <c r="F2" s="53" t="s">
        <v>3</v>
      </c>
      <c r="G2" s="53"/>
      <c r="H2" s="53" t="s">
        <v>4</v>
      </c>
      <c r="I2" s="53"/>
      <c r="J2" s="53" t="s">
        <v>5</v>
      </c>
      <c r="K2" s="53"/>
      <c r="L2" s="53" t="s">
        <v>6</v>
      </c>
      <c r="M2" s="53"/>
      <c r="N2" s="53" t="s">
        <v>7</v>
      </c>
      <c r="O2" s="53"/>
      <c r="P2" s="53" t="s">
        <v>8</v>
      </c>
      <c r="Q2" s="53"/>
      <c r="R2" s="53" t="s">
        <v>9</v>
      </c>
      <c r="S2" s="53"/>
      <c r="T2" s="53" t="s">
        <v>10</v>
      </c>
      <c r="U2" s="53"/>
      <c r="V2" s="53" t="s">
        <v>11</v>
      </c>
      <c r="W2" s="53"/>
      <c r="X2" s="53" t="s">
        <v>12</v>
      </c>
      <c r="Y2" s="53"/>
      <c r="Z2" s="53" t="s">
        <v>13</v>
      </c>
      <c r="AA2" s="53"/>
      <c r="AB2" s="53" t="s">
        <v>14</v>
      </c>
      <c r="AC2" s="53"/>
      <c r="AD2" s="53" t="s">
        <v>15</v>
      </c>
      <c r="AE2" s="53"/>
      <c r="AF2" s="53" t="s">
        <v>16</v>
      </c>
      <c r="AG2" s="53"/>
      <c r="AH2" s="53" t="s">
        <v>17</v>
      </c>
      <c r="AI2" s="53"/>
      <c r="AJ2" s="53" t="s">
        <v>18</v>
      </c>
      <c r="AK2" s="53"/>
      <c r="AL2" s="53" t="s">
        <v>19</v>
      </c>
      <c r="AM2" s="53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6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52" t="s">
        <v>20</v>
      </c>
      <c r="C1" s="52"/>
      <c r="D1" s="52" t="s">
        <v>21</v>
      </c>
      <c r="E1" s="52"/>
      <c r="F1" s="52" t="s">
        <v>22</v>
      </c>
      <c r="G1" s="52"/>
      <c r="H1" s="52" t="s">
        <v>23</v>
      </c>
      <c r="I1" s="52"/>
      <c r="J1" s="52" t="s">
        <v>24</v>
      </c>
      <c r="K1" s="52"/>
      <c r="L1" s="52" t="s">
        <v>25</v>
      </c>
      <c r="M1" s="52"/>
      <c r="N1" s="52" t="s">
        <v>26</v>
      </c>
      <c r="O1" s="52"/>
      <c r="P1" s="52" t="s">
        <v>27</v>
      </c>
      <c r="Q1" s="52"/>
      <c r="R1" s="52" t="s">
        <v>28</v>
      </c>
      <c r="S1" s="52"/>
      <c r="T1" s="52" t="s">
        <v>57</v>
      </c>
      <c r="U1" s="52"/>
      <c r="V1" s="52" t="s">
        <v>29</v>
      </c>
      <c r="W1" s="52"/>
      <c r="X1" s="52" t="s">
        <v>30</v>
      </c>
      <c r="Y1" s="52"/>
      <c r="Z1" s="52" t="s">
        <v>31</v>
      </c>
      <c r="AA1" s="52"/>
      <c r="AB1" s="52" t="s">
        <v>32</v>
      </c>
      <c r="AC1" s="52"/>
      <c r="AD1" s="52" t="s">
        <v>33</v>
      </c>
      <c r="AE1" s="52"/>
      <c r="AF1" s="19" t="s">
        <v>34</v>
      </c>
      <c r="AG1" s="19"/>
      <c r="AH1" s="52" t="s">
        <v>35</v>
      </c>
      <c r="AI1" s="52"/>
      <c r="AJ1" s="52" t="s">
        <v>36</v>
      </c>
      <c r="AK1" s="52"/>
      <c r="AL1" s="52" t="s">
        <v>93</v>
      </c>
      <c r="AM1" s="52"/>
    </row>
    <row r="2" spans="1:39" x14ac:dyDescent="0.55000000000000004">
      <c r="A2" s="20" t="s">
        <v>92</v>
      </c>
      <c r="B2" s="53" t="s">
        <v>1</v>
      </c>
      <c r="C2" s="53"/>
      <c r="D2" s="53" t="s">
        <v>2</v>
      </c>
      <c r="E2" s="53"/>
      <c r="F2" s="53" t="s">
        <v>3</v>
      </c>
      <c r="G2" s="53"/>
      <c r="H2" s="53" t="s">
        <v>4</v>
      </c>
      <c r="I2" s="53"/>
      <c r="J2" s="53" t="s">
        <v>5</v>
      </c>
      <c r="K2" s="53"/>
      <c r="L2" s="53" t="s">
        <v>6</v>
      </c>
      <c r="M2" s="53"/>
      <c r="N2" s="53" t="s">
        <v>7</v>
      </c>
      <c r="O2" s="53"/>
      <c r="P2" s="53" t="s">
        <v>8</v>
      </c>
      <c r="Q2" s="53"/>
      <c r="R2" s="53" t="s">
        <v>9</v>
      </c>
      <c r="S2" s="53"/>
      <c r="T2" s="53" t="s">
        <v>10</v>
      </c>
      <c r="U2" s="53"/>
      <c r="V2" s="53" t="s">
        <v>11</v>
      </c>
      <c r="W2" s="53"/>
      <c r="X2" s="53" t="s">
        <v>12</v>
      </c>
      <c r="Y2" s="53"/>
      <c r="Z2" s="53" t="s">
        <v>13</v>
      </c>
      <c r="AA2" s="53"/>
      <c r="AB2" s="53" t="s">
        <v>14</v>
      </c>
      <c r="AC2" s="53"/>
      <c r="AD2" s="53" t="s">
        <v>15</v>
      </c>
      <c r="AE2" s="53"/>
      <c r="AF2" s="53" t="s">
        <v>16</v>
      </c>
      <c r="AG2" s="53"/>
      <c r="AH2" s="53" t="s">
        <v>17</v>
      </c>
      <c r="AI2" s="53"/>
      <c r="AJ2" s="53" t="s">
        <v>18</v>
      </c>
      <c r="AK2" s="53"/>
      <c r="AL2" s="53" t="s">
        <v>19</v>
      </c>
      <c r="AM2" s="53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54" t="s">
        <v>115</v>
      </c>
      <c r="C1" s="54"/>
      <c r="D1" s="54" t="s">
        <v>75</v>
      </c>
      <c r="E1" s="54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54" t="s">
        <v>100</v>
      </c>
      <c r="C1" s="54"/>
      <c r="D1" s="54" t="s">
        <v>75</v>
      </c>
      <c r="E1" s="54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127</v>
      </c>
      <c r="G2" s="13" t="s">
        <v>128</v>
      </c>
      <c r="H2" s="13" t="s">
        <v>153</v>
      </c>
      <c r="I2" s="13" t="s">
        <v>152</v>
      </c>
      <c r="AF2" t="s">
        <v>73</v>
      </c>
      <c r="AG2" t="s">
        <v>152</v>
      </c>
      <c r="AH2" t="s">
        <v>153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54" t="s">
        <v>75</v>
      </c>
      <c r="C1" s="54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157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156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154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155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54" t="s">
        <v>74</v>
      </c>
      <c r="C1" s="54"/>
      <c r="D1" s="54" t="s">
        <v>75</v>
      </c>
      <c r="E1" s="54"/>
      <c r="G1" s="54" t="s">
        <v>86</v>
      </c>
      <c r="H1" s="54"/>
      <c r="J1" s="54" t="s">
        <v>87</v>
      </c>
      <c r="K1" s="54"/>
      <c r="L1" s="54"/>
      <c r="M1" s="54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O28" sqref="AO28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4" t="s">
        <v>115</v>
      </c>
      <c r="C1" s="54"/>
      <c r="D1" s="54" t="s">
        <v>75</v>
      </c>
      <c r="E1" s="5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AP146"/>
  <sheetViews>
    <sheetView topLeftCell="A7" workbookViewId="0">
      <selection activeCell="AP46" sqref="AP46"/>
    </sheetView>
  </sheetViews>
  <sheetFormatPr defaultRowHeight="14.4" x14ac:dyDescent="0.55000000000000004"/>
  <cols>
    <col min="8" max="8" width="8.83984375" style="40"/>
    <col min="10" max="10" width="8.83984375" style="1"/>
    <col min="11" max="11" width="12.68359375" style="3" bestFit="1" customWidth="1"/>
    <col min="12" max="12" width="10.578125" style="3" bestFit="1" customWidth="1"/>
    <col min="13" max="13" width="4.15625" style="3" bestFit="1" customWidth="1"/>
  </cols>
  <sheetData>
    <row r="1" spans="1:39" x14ac:dyDescent="0.55000000000000004">
      <c r="A1" s="1"/>
      <c r="B1" s="54" t="s">
        <v>115</v>
      </c>
      <c r="C1" s="54"/>
      <c r="D1" s="54" t="s">
        <v>369</v>
      </c>
      <c r="E1" s="54"/>
      <c r="F1" s="54" t="s">
        <v>75</v>
      </c>
      <c r="G1" s="54"/>
    </row>
    <row r="2" spans="1:39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1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382</v>
      </c>
    </row>
    <row r="3" spans="1:39" x14ac:dyDescent="0.55000000000000004">
      <c r="A3">
        <v>1880</v>
      </c>
      <c r="B3" s="21">
        <v>43.98</v>
      </c>
      <c r="C3" s="21">
        <v>30.74</v>
      </c>
      <c r="D3" s="21">
        <v>43.379300000000001</v>
      </c>
      <c r="E3" s="21">
        <v>30.333100000000002</v>
      </c>
      <c r="F3" s="21"/>
      <c r="G3" s="21"/>
      <c r="H3" s="40">
        <v>0</v>
      </c>
      <c r="J3" s="1">
        <f>A3</f>
        <v>1880</v>
      </c>
      <c r="K3" s="3">
        <f>D3*(1-H3)+F3*H3</f>
        <v>43.379300000000001</v>
      </c>
      <c r="L3" s="3">
        <f>E3*(1-H3)+G3*H3</f>
        <v>30.333100000000002</v>
      </c>
      <c r="M3" s="3">
        <f>K3-L3</f>
        <v>13.046199999999999</v>
      </c>
    </row>
    <row r="4" spans="1:39" x14ac:dyDescent="0.55000000000000004">
      <c r="A4">
        <v>1881</v>
      </c>
      <c r="B4" s="21">
        <v>43.4</v>
      </c>
      <c r="C4" s="21">
        <v>27.2</v>
      </c>
      <c r="D4" s="21">
        <v>43.813499999999998</v>
      </c>
      <c r="E4" s="21">
        <v>34.009500000000003</v>
      </c>
      <c r="F4" s="21"/>
      <c r="G4" s="21"/>
      <c r="H4" s="40">
        <v>0</v>
      </c>
      <c r="J4" s="1">
        <f t="shared" ref="J4:J67" si="0">A4</f>
        <v>1881</v>
      </c>
      <c r="K4" s="3">
        <f t="shared" ref="K4:K67" si="1">D4*(1-H4)+F4*H4</f>
        <v>43.813499999999998</v>
      </c>
      <c r="L4" s="3">
        <f t="shared" ref="L4:L67" si="2">E4*(1-H4)+G4*H4</f>
        <v>34.009500000000003</v>
      </c>
      <c r="M4" s="3">
        <f t="shared" ref="M4:M67" si="3">K4-L4</f>
        <v>9.8039999999999949</v>
      </c>
      <c r="AM4" t="s">
        <v>370</v>
      </c>
    </row>
    <row r="5" spans="1:39" x14ac:dyDescent="0.55000000000000004">
      <c r="A5">
        <v>1882</v>
      </c>
      <c r="B5" s="21">
        <v>44.46</v>
      </c>
      <c r="C5" s="21">
        <v>32.57</v>
      </c>
      <c r="D5" s="21">
        <v>44.447899999999997</v>
      </c>
      <c r="E5" s="21">
        <v>37.767200000000003</v>
      </c>
      <c r="F5" s="21"/>
      <c r="G5" s="21"/>
      <c r="H5" s="40">
        <v>0</v>
      </c>
      <c r="J5" s="1">
        <f t="shared" si="0"/>
        <v>1882</v>
      </c>
      <c r="K5" s="3">
        <f t="shared" si="1"/>
        <v>44.447899999999997</v>
      </c>
      <c r="L5" s="3">
        <f t="shared" si="2"/>
        <v>37.767200000000003</v>
      </c>
      <c r="M5" s="3">
        <f t="shared" si="3"/>
        <v>6.6806999999999945</v>
      </c>
      <c r="AM5" t="s">
        <v>371</v>
      </c>
    </row>
    <row r="6" spans="1:39" x14ac:dyDescent="0.55000000000000004">
      <c r="A6">
        <v>1883</v>
      </c>
      <c r="B6" s="21">
        <v>42.65</v>
      </c>
      <c r="C6" s="21">
        <v>54.07</v>
      </c>
      <c r="D6" s="21">
        <v>45.344900000000003</v>
      </c>
      <c r="E6" s="21">
        <v>40.325699999999998</v>
      </c>
      <c r="F6" s="21"/>
      <c r="G6" s="21"/>
      <c r="H6" s="40">
        <v>0</v>
      </c>
      <c r="J6" s="1">
        <f t="shared" si="0"/>
        <v>1883</v>
      </c>
      <c r="K6" s="3">
        <f t="shared" si="1"/>
        <v>45.344900000000003</v>
      </c>
      <c r="L6" s="3">
        <f t="shared" si="2"/>
        <v>40.325699999999998</v>
      </c>
      <c r="M6" s="3">
        <f t="shared" si="3"/>
        <v>5.019200000000005</v>
      </c>
      <c r="AM6" t="s">
        <v>372</v>
      </c>
    </row>
    <row r="7" spans="1:39" x14ac:dyDescent="0.55000000000000004">
      <c r="A7">
        <v>1884</v>
      </c>
      <c r="B7" s="21">
        <v>47.48</v>
      </c>
      <c r="C7" s="21">
        <v>55.23</v>
      </c>
      <c r="D7" s="21">
        <v>46.570900000000002</v>
      </c>
      <c r="E7" s="21">
        <v>39.365200000000002</v>
      </c>
      <c r="F7" s="21"/>
      <c r="G7" s="21"/>
      <c r="H7" s="40">
        <v>0</v>
      </c>
      <c r="J7" s="1">
        <f t="shared" si="0"/>
        <v>1884</v>
      </c>
      <c r="K7" s="3">
        <f t="shared" si="1"/>
        <v>46.570900000000002</v>
      </c>
      <c r="L7" s="3">
        <f t="shared" si="2"/>
        <v>39.365200000000002</v>
      </c>
      <c r="M7" s="3">
        <f t="shared" si="3"/>
        <v>7.2057000000000002</v>
      </c>
      <c r="AM7" t="s">
        <v>373</v>
      </c>
    </row>
    <row r="8" spans="1:39" x14ac:dyDescent="0.55000000000000004">
      <c r="A8">
        <v>1885</v>
      </c>
      <c r="B8" s="21">
        <v>50.89</v>
      </c>
      <c r="C8" s="21">
        <v>26.74</v>
      </c>
      <c r="D8" s="21">
        <v>47.2941</v>
      </c>
      <c r="E8" s="21">
        <v>35.314399999999999</v>
      </c>
      <c r="F8" s="21"/>
      <c r="G8" s="21"/>
      <c r="H8" s="40">
        <v>0</v>
      </c>
      <c r="J8" s="1">
        <f t="shared" si="0"/>
        <v>1885</v>
      </c>
      <c r="K8" s="3">
        <f t="shared" si="1"/>
        <v>47.2941</v>
      </c>
      <c r="L8" s="3">
        <f t="shared" si="2"/>
        <v>35.314399999999999</v>
      </c>
      <c r="M8" s="3">
        <f t="shared" si="3"/>
        <v>11.979700000000001</v>
      </c>
      <c r="AM8" t="s">
        <v>374</v>
      </c>
    </row>
    <row r="9" spans="1:39" x14ac:dyDescent="0.55000000000000004">
      <c r="A9">
        <v>1886</v>
      </c>
      <c r="B9" s="21">
        <v>46.68</v>
      </c>
      <c r="C9" s="21">
        <v>24.83</v>
      </c>
      <c r="D9" s="21">
        <v>46.985700000000001</v>
      </c>
      <c r="E9" s="21">
        <v>31.775400000000001</v>
      </c>
      <c r="F9" s="21"/>
      <c r="G9" s="21"/>
      <c r="H9" s="40">
        <v>0</v>
      </c>
      <c r="J9" s="1">
        <f t="shared" si="0"/>
        <v>1886</v>
      </c>
      <c r="K9" s="3">
        <f t="shared" si="1"/>
        <v>46.985700000000001</v>
      </c>
      <c r="L9" s="3">
        <f t="shared" si="2"/>
        <v>31.775400000000001</v>
      </c>
      <c r="M9" s="3">
        <f t="shared" si="3"/>
        <v>15.2103</v>
      </c>
      <c r="AM9" t="s">
        <v>375</v>
      </c>
    </row>
    <row r="10" spans="1:39" x14ac:dyDescent="0.55000000000000004">
      <c r="A10">
        <v>1887</v>
      </c>
      <c r="B10" s="21">
        <v>45.61</v>
      </c>
      <c r="C10" s="21">
        <v>23.23</v>
      </c>
      <c r="D10" s="21">
        <v>46.315399999999997</v>
      </c>
      <c r="E10" s="21">
        <v>30.635000000000002</v>
      </c>
      <c r="F10" s="21"/>
      <c r="G10" s="21"/>
      <c r="H10" s="40">
        <v>0</v>
      </c>
      <c r="J10" s="1">
        <f t="shared" si="0"/>
        <v>1887</v>
      </c>
      <c r="K10" s="3">
        <f t="shared" si="1"/>
        <v>46.315399999999997</v>
      </c>
      <c r="L10" s="3">
        <f t="shared" si="2"/>
        <v>30.635000000000002</v>
      </c>
      <c r="M10" s="3">
        <f t="shared" si="3"/>
        <v>15.680399999999995</v>
      </c>
      <c r="AM10" t="s">
        <v>376</v>
      </c>
    </row>
    <row r="11" spans="1:39" x14ac:dyDescent="0.55000000000000004">
      <c r="A11">
        <v>1888</v>
      </c>
      <c r="B11" s="21">
        <v>44.97</v>
      </c>
      <c r="C11" s="21">
        <v>26.53</v>
      </c>
      <c r="D11" s="21">
        <v>45.851199999999999</v>
      </c>
      <c r="E11" s="21">
        <v>32.391199999999998</v>
      </c>
      <c r="F11" s="21"/>
      <c r="G11" s="21"/>
      <c r="H11" s="40">
        <v>0</v>
      </c>
      <c r="J11" s="1">
        <f t="shared" si="0"/>
        <v>1888</v>
      </c>
      <c r="K11" s="3">
        <f t="shared" si="1"/>
        <v>45.851199999999999</v>
      </c>
      <c r="L11" s="3">
        <f t="shared" si="2"/>
        <v>32.391199999999998</v>
      </c>
      <c r="M11" s="3">
        <f t="shared" si="3"/>
        <v>13.46</v>
      </c>
    </row>
    <row r="12" spans="1:39" x14ac:dyDescent="0.55000000000000004">
      <c r="A12">
        <v>1889</v>
      </c>
      <c r="B12" s="21">
        <v>44.89</v>
      </c>
      <c r="C12" s="21">
        <v>27</v>
      </c>
      <c r="D12" s="21">
        <v>45.925800000000002</v>
      </c>
      <c r="E12" s="21">
        <v>36.0608</v>
      </c>
      <c r="F12" s="21"/>
      <c r="G12" s="21"/>
      <c r="H12" s="40">
        <v>0</v>
      </c>
      <c r="J12" s="1">
        <f t="shared" si="0"/>
        <v>1889</v>
      </c>
      <c r="K12" s="3">
        <f t="shared" si="1"/>
        <v>45.925800000000002</v>
      </c>
      <c r="L12" s="3">
        <f t="shared" si="2"/>
        <v>36.0608</v>
      </c>
      <c r="M12" s="3">
        <f t="shared" si="3"/>
        <v>9.865000000000002</v>
      </c>
      <c r="AM12" t="s">
        <v>377</v>
      </c>
    </row>
    <row r="13" spans="1:39" x14ac:dyDescent="0.55000000000000004">
      <c r="A13">
        <v>1890</v>
      </c>
      <c r="B13" s="21">
        <v>44.36</v>
      </c>
      <c r="C13" s="21">
        <v>65.17</v>
      </c>
      <c r="D13" s="21">
        <v>46.578299999999999</v>
      </c>
      <c r="E13" s="21">
        <v>39.488599999999998</v>
      </c>
      <c r="F13" s="21"/>
      <c r="G13" s="21"/>
      <c r="H13" s="40">
        <v>0</v>
      </c>
      <c r="J13" s="1">
        <f t="shared" si="0"/>
        <v>1890</v>
      </c>
      <c r="K13" s="3">
        <f t="shared" si="1"/>
        <v>46.578299999999999</v>
      </c>
      <c r="L13" s="3">
        <f t="shared" si="2"/>
        <v>39.488599999999998</v>
      </c>
      <c r="M13" s="3">
        <f t="shared" si="3"/>
        <v>7.0897000000000006</v>
      </c>
      <c r="AM13" t="s">
        <v>378</v>
      </c>
    </row>
    <row r="14" spans="1:39" x14ac:dyDescent="0.55000000000000004">
      <c r="A14">
        <v>1891</v>
      </c>
      <c r="B14" s="21">
        <v>51.66</v>
      </c>
      <c r="C14" s="21">
        <v>48.96</v>
      </c>
      <c r="D14" s="21">
        <v>47.502499999999998</v>
      </c>
      <c r="E14" s="21">
        <v>38.707000000000001</v>
      </c>
      <c r="F14" s="21"/>
      <c r="G14" s="21"/>
      <c r="H14" s="40">
        <v>0</v>
      </c>
      <c r="J14" s="1">
        <f t="shared" si="0"/>
        <v>1891</v>
      </c>
      <c r="K14" s="3">
        <f t="shared" si="1"/>
        <v>47.502499999999998</v>
      </c>
      <c r="L14" s="3">
        <f t="shared" si="2"/>
        <v>38.707000000000001</v>
      </c>
      <c r="M14" s="3">
        <f t="shared" si="3"/>
        <v>8.795499999999997</v>
      </c>
      <c r="AM14" t="s">
        <v>379</v>
      </c>
    </row>
    <row r="15" spans="1:39" x14ac:dyDescent="0.55000000000000004">
      <c r="A15">
        <v>1892</v>
      </c>
      <c r="B15" s="21">
        <v>48.18</v>
      </c>
      <c r="C15" s="21">
        <v>25.15</v>
      </c>
      <c r="D15" s="21">
        <v>47.652799999999999</v>
      </c>
      <c r="E15" s="21">
        <v>34.884799999999998</v>
      </c>
      <c r="F15" s="21"/>
      <c r="G15" s="21"/>
      <c r="H15" s="40">
        <v>0</v>
      </c>
      <c r="J15" s="1">
        <f t="shared" si="0"/>
        <v>1892</v>
      </c>
      <c r="K15" s="3">
        <f t="shared" si="1"/>
        <v>47.652799999999999</v>
      </c>
      <c r="L15" s="3">
        <f t="shared" si="2"/>
        <v>34.884799999999998</v>
      </c>
      <c r="M15" s="3">
        <f t="shared" si="3"/>
        <v>12.768000000000001</v>
      </c>
      <c r="AM15" t="s">
        <v>380</v>
      </c>
    </row>
    <row r="16" spans="1:39" x14ac:dyDescent="0.55000000000000004">
      <c r="A16">
        <v>1893</v>
      </c>
      <c r="B16" s="21">
        <v>46.57</v>
      </c>
      <c r="C16" s="21">
        <v>25.28</v>
      </c>
      <c r="D16" s="21">
        <v>47.369399999999999</v>
      </c>
      <c r="E16" s="21">
        <v>31.241299999999999</v>
      </c>
      <c r="F16" s="21"/>
      <c r="G16" s="21"/>
      <c r="H16" s="40">
        <v>0</v>
      </c>
      <c r="J16" s="1">
        <f t="shared" si="0"/>
        <v>1893</v>
      </c>
      <c r="K16" s="3">
        <f t="shared" si="1"/>
        <v>47.369399999999999</v>
      </c>
      <c r="L16" s="3">
        <f t="shared" si="2"/>
        <v>31.241299999999999</v>
      </c>
      <c r="M16" s="3">
        <f t="shared" si="3"/>
        <v>16.1281</v>
      </c>
      <c r="AM16" t="s">
        <v>381</v>
      </c>
    </row>
    <row r="17" spans="1:41" x14ac:dyDescent="0.55000000000000004">
      <c r="A17">
        <v>1894</v>
      </c>
      <c r="B17" s="21">
        <v>44.99</v>
      </c>
      <c r="C17" s="21">
        <v>26.21</v>
      </c>
      <c r="D17" s="21">
        <v>47.168300000000002</v>
      </c>
      <c r="E17" s="21">
        <v>29.048999999999999</v>
      </c>
      <c r="F17" s="21"/>
      <c r="G17" s="21"/>
      <c r="H17" s="40">
        <v>0</v>
      </c>
      <c r="J17" s="1">
        <f t="shared" si="0"/>
        <v>1894</v>
      </c>
      <c r="K17" s="3">
        <f t="shared" si="1"/>
        <v>47.168300000000002</v>
      </c>
      <c r="L17" s="3">
        <f t="shared" si="2"/>
        <v>29.048999999999999</v>
      </c>
      <c r="M17" s="3">
        <f t="shared" si="3"/>
        <v>18.119300000000003</v>
      </c>
      <c r="AM17" t="s">
        <v>256</v>
      </c>
    </row>
    <row r="18" spans="1:41" x14ac:dyDescent="0.55000000000000004">
      <c r="A18">
        <v>1895</v>
      </c>
      <c r="B18" s="21">
        <v>48.43</v>
      </c>
      <c r="C18" s="21">
        <v>26.8</v>
      </c>
      <c r="D18" s="21">
        <v>47.298999999999999</v>
      </c>
      <c r="E18" s="21">
        <v>28.388100000000001</v>
      </c>
      <c r="F18" s="21"/>
      <c r="G18" s="21"/>
      <c r="H18" s="40">
        <v>0</v>
      </c>
      <c r="J18" s="1">
        <f t="shared" si="0"/>
        <v>1895</v>
      </c>
      <c r="K18" s="3">
        <f t="shared" si="1"/>
        <v>47.298999999999999</v>
      </c>
      <c r="L18" s="3">
        <f t="shared" si="2"/>
        <v>28.388100000000001</v>
      </c>
      <c r="M18" s="3">
        <f t="shared" si="3"/>
        <v>18.910899999999998</v>
      </c>
    </row>
    <row r="19" spans="1:41" x14ac:dyDescent="0.55000000000000004">
      <c r="A19">
        <v>1896</v>
      </c>
      <c r="B19" s="21">
        <v>47.07</v>
      </c>
      <c r="C19" s="21">
        <v>27.27</v>
      </c>
      <c r="D19" s="21">
        <v>47.2849</v>
      </c>
      <c r="E19" s="21">
        <v>28.770800000000001</v>
      </c>
      <c r="F19" s="21"/>
      <c r="G19" s="21"/>
      <c r="H19" s="40">
        <v>0</v>
      </c>
      <c r="J19" s="1">
        <f t="shared" si="0"/>
        <v>1896</v>
      </c>
      <c r="K19" s="3">
        <f t="shared" si="1"/>
        <v>47.2849</v>
      </c>
      <c r="L19" s="3">
        <f t="shared" si="2"/>
        <v>28.770800000000001</v>
      </c>
      <c r="M19" s="3">
        <f t="shared" si="3"/>
        <v>18.514099999999999</v>
      </c>
    </row>
    <row r="20" spans="1:41" x14ac:dyDescent="0.55000000000000004">
      <c r="A20">
        <v>1897</v>
      </c>
      <c r="B20" s="21">
        <v>47.21</v>
      </c>
      <c r="C20" s="21">
        <v>37.75</v>
      </c>
      <c r="D20" s="21">
        <v>47.026200000000003</v>
      </c>
      <c r="E20" s="21">
        <v>29.392099999999999</v>
      </c>
      <c r="F20" s="21"/>
      <c r="G20" s="21"/>
      <c r="H20" s="40">
        <v>0</v>
      </c>
      <c r="J20" s="1">
        <f t="shared" si="0"/>
        <v>1897</v>
      </c>
      <c r="K20" s="3">
        <f t="shared" si="1"/>
        <v>47.026200000000003</v>
      </c>
      <c r="L20" s="3">
        <f t="shared" si="2"/>
        <v>29.392099999999999</v>
      </c>
      <c r="M20" s="3">
        <f t="shared" si="3"/>
        <v>17.634100000000004</v>
      </c>
      <c r="AM20" t="s">
        <v>441</v>
      </c>
    </row>
    <row r="21" spans="1:41" x14ac:dyDescent="0.55000000000000004">
      <c r="A21">
        <v>1898</v>
      </c>
      <c r="B21" s="21">
        <v>47.62</v>
      </c>
      <c r="C21" s="21">
        <v>28.9</v>
      </c>
      <c r="D21" s="21">
        <v>46.351799999999997</v>
      </c>
      <c r="E21" s="21">
        <v>29.1464</v>
      </c>
      <c r="F21" s="21"/>
      <c r="G21" s="21"/>
      <c r="H21" s="40">
        <v>0</v>
      </c>
      <c r="J21" s="1">
        <f t="shared" si="0"/>
        <v>1898</v>
      </c>
      <c r="K21" s="3">
        <f t="shared" si="1"/>
        <v>46.351799999999997</v>
      </c>
      <c r="L21" s="3">
        <f t="shared" si="2"/>
        <v>29.1464</v>
      </c>
      <c r="M21" s="3">
        <f t="shared" si="3"/>
        <v>17.205399999999997</v>
      </c>
      <c r="AM21" t="s">
        <v>443</v>
      </c>
    </row>
    <row r="22" spans="1:41" x14ac:dyDescent="0.55000000000000004">
      <c r="A22">
        <v>1899</v>
      </c>
      <c r="B22" s="21">
        <v>44.72</v>
      </c>
      <c r="C22" s="21">
        <v>25.66</v>
      </c>
      <c r="D22" s="21">
        <v>45.151600000000002</v>
      </c>
      <c r="E22" s="21">
        <v>28.599900000000002</v>
      </c>
      <c r="F22" s="21"/>
      <c r="G22" s="21"/>
      <c r="H22" s="40">
        <v>0</v>
      </c>
      <c r="J22" s="1">
        <f t="shared" si="0"/>
        <v>1899</v>
      </c>
      <c r="K22" s="3">
        <f t="shared" si="1"/>
        <v>45.151600000000002</v>
      </c>
      <c r="L22" s="3">
        <f t="shared" si="2"/>
        <v>28.599900000000002</v>
      </c>
      <c r="M22" s="3">
        <f t="shared" si="3"/>
        <v>16.5517</v>
      </c>
      <c r="AM22" t="s">
        <v>442</v>
      </c>
      <c r="AN22" s="39"/>
      <c r="AO22" s="39"/>
    </row>
    <row r="23" spans="1:41" x14ac:dyDescent="0.55000000000000004">
      <c r="A23">
        <v>1900</v>
      </c>
      <c r="B23" s="21">
        <v>43.97</v>
      </c>
      <c r="C23" s="21">
        <v>28.35</v>
      </c>
      <c r="D23" s="21">
        <v>43.738399999999999</v>
      </c>
      <c r="E23" s="21">
        <v>28.269500000000001</v>
      </c>
      <c r="F23" s="21"/>
      <c r="G23" s="21"/>
      <c r="H23" s="40">
        <v>0</v>
      </c>
      <c r="J23" s="1">
        <f t="shared" si="0"/>
        <v>1900</v>
      </c>
      <c r="K23" s="3">
        <f t="shared" si="1"/>
        <v>43.738399999999999</v>
      </c>
      <c r="L23" s="3">
        <f t="shared" si="2"/>
        <v>28.269500000000001</v>
      </c>
      <c r="M23" s="3">
        <f t="shared" si="3"/>
        <v>15.468899999999998</v>
      </c>
      <c r="AM23" t="s">
        <v>444</v>
      </c>
      <c r="AN23" s="38"/>
      <c r="AO23" s="38"/>
    </row>
    <row r="24" spans="1:41" x14ac:dyDescent="0.55000000000000004">
      <c r="A24">
        <v>1901</v>
      </c>
      <c r="B24" s="21">
        <v>41.48</v>
      </c>
      <c r="C24" s="21">
        <v>28.78</v>
      </c>
      <c r="D24" s="21">
        <v>42.281199999999998</v>
      </c>
      <c r="E24" s="21">
        <v>28.084199999999999</v>
      </c>
      <c r="F24" s="21"/>
      <c r="G24" s="21"/>
      <c r="H24" s="40">
        <v>0</v>
      </c>
      <c r="J24" s="1">
        <f t="shared" si="0"/>
        <v>1901</v>
      </c>
      <c r="K24" s="3">
        <f t="shared" si="1"/>
        <v>42.281199999999998</v>
      </c>
      <c r="L24" s="3">
        <f t="shared" si="2"/>
        <v>28.084199999999999</v>
      </c>
      <c r="M24" s="3">
        <f t="shared" si="3"/>
        <v>14.196999999999999</v>
      </c>
      <c r="AM24" t="s">
        <v>445</v>
      </c>
      <c r="AN24" s="38"/>
      <c r="AO24" s="38"/>
    </row>
    <row r="25" spans="1:41" x14ac:dyDescent="0.55000000000000004">
      <c r="A25">
        <v>1902</v>
      </c>
      <c r="B25" s="21">
        <v>40.020000000000003</v>
      </c>
      <c r="C25" s="21">
        <v>25.19</v>
      </c>
      <c r="D25" s="21">
        <v>41.0259</v>
      </c>
      <c r="E25" s="21">
        <v>27.988900000000001</v>
      </c>
      <c r="F25" s="21"/>
      <c r="G25" s="21"/>
      <c r="H25" s="40">
        <v>0</v>
      </c>
      <c r="J25" s="1">
        <f t="shared" si="0"/>
        <v>1902</v>
      </c>
      <c r="K25" s="3">
        <f t="shared" si="1"/>
        <v>41.0259</v>
      </c>
      <c r="L25" s="3">
        <f t="shared" si="2"/>
        <v>27.988900000000001</v>
      </c>
      <c r="M25" s="3">
        <f t="shared" si="3"/>
        <v>13.036999999999999</v>
      </c>
      <c r="AN25" s="38"/>
      <c r="AO25" s="38"/>
    </row>
    <row r="26" spans="1:41" x14ac:dyDescent="0.55000000000000004">
      <c r="A26">
        <v>1903</v>
      </c>
      <c r="B26" s="21">
        <v>43.23</v>
      </c>
      <c r="C26" s="21">
        <v>33.11</v>
      </c>
      <c r="D26" s="21">
        <v>39.951700000000002</v>
      </c>
      <c r="E26" s="21">
        <v>28.067900000000002</v>
      </c>
      <c r="F26" s="21"/>
      <c r="G26" s="21"/>
      <c r="H26" s="40">
        <v>0</v>
      </c>
      <c r="J26" s="1">
        <f t="shared" si="0"/>
        <v>1903</v>
      </c>
      <c r="K26" s="3">
        <f t="shared" si="1"/>
        <v>39.951700000000002</v>
      </c>
      <c r="L26" s="3">
        <f t="shared" si="2"/>
        <v>28.067900000000002</v>
      </c>
      <c r="M26" s="3">
        <f t="shared" si="3"/>
        <v>11.883800000000001</v>
      </c>
      <c r="AM26" t="s">
        <v>446</v>
      </c>
      <c r="AN26" s="38"/>
      <c r="AO26" s="38"/>
    </row>
    <row r="27" spans="1:41" x14ac:dyDescent="0.55000000000000004">
      <c r="A27">
        <v>1904</v>
      </c>
      <c r="B27" s="21">
        <v>37.43</v>
      </c>
      <c r="C27" s="21">
        <v>24.03</v>
      </c>
      <c r="D27" s="21">
        <v>38.702199999999998</v>
      </c>
      <c r="E27" s="21">
        <v>27.845500000000001</v>
      </c>
      <c r="F27" s="21"/>
      <c r="G27" s="21"/>
      <c r="H27" s="40">
        <v>0</v>
      </c>
      <c r="J27" s="1">
        <f t="shared" si="0"/>
        <v>1904</v>
      </c>
      <c r="K27" s="3">
        <f t="shared" si="1"/>
        <v>38.702199999999998</v>
      </c>
      <c r="L27" s="3">
        <f t="shared" si="2"/>
        <v>27.845500000000001</v>
      </c>
      <c r="M27" s="3">
        <f t="shared" si="3"/>
        <v>10.856699999999996</v>
      </c>
      <c r="AM27" t="s">
        <v>447</v>
      </c>
      <c r="AN27" s="38"/>
      <c r="AO27" s="38"/>
    </row>
    <row r="28" spans="1:41" x14ac:dyDescent="0.55000000000000004">
      <c r="A28">
        <v>1905</v>
      </c>
      <c r="B28" s="21">
        <v>36.61</v>
      </c>
      <c r="C28" s="21">
        <v>28.74</v>
      </c>
      <c r="D28" s="21">
        <v>38.0139</v>
      </c>
      <c r="E28" s="21">
        <v>27.854500000000002</v>
      </c>
      <c r="F28" s="21"/>
      <c r="G28" s="21"/>
      <c r="H28" s="40">
        <v>0</v>
      </c>
      <c r="J28" s="1">
        <f t="shared" si="0"/>
        <v>1905</v>
      </c>
      <c r="K28" s="3">
        <f t="shared" si="1"/>
        <v>38.0139</v>
      </c>
      <c r="L28" s="3">
        <f t="shared" si="2"/>
        <v>27.854500000000002</v>
      </c>
      <c r="M28" s="3">
        <f t="shared" si="3"/>
        <v>10.159399999999998</v>
      </c>
      <c r="AM28" t="s">
        <v>450</v>
      </c>
      <c r="AN28" s="38"/>
      <c r="AO28" s="38"/>
    </row>
    <row r="29" spans="1:41" x14ac:dyDescent="0.55000000000000004">
      <c r="A29">
        <v>1906</v>
      </c>
      <c r="B29" s="21">
        <v>36.909999999999997</v>
      </c>
      <c r="C29" s="21">
        <v>28.51</v>
      </c>
      <c r="D29" s="21">
        <v>38.199199999999998</v>
      </c>
      <c r="E29" s="21">
        <v>27.864599999999999</v>
      </c>
      <c r="F29" s="21"/>
      <c r="G29" s="21"/>
      <c r="H29" s="40">
        <v>0</v>
      </c>
      <c r="J29" s="1">
        <f t="shared" si="0"/>
        <v>1906</v>
      </c>
      <c r="K29" s="3">
        <f t="shared" si="1"/>
        <v>38.199199999999998</v>
      </c>
      <c r="L29" s="3">
        <f t="shared" si="2"/>
        <v>27.864599999999999</v>
      </c>
      <c r="M29" s="3">
        <f t="shared" si="3"/>
        <v>10.334599999999998</v>
      </c>
      <c r="AM29" t="s">
        <v>448</v>
      </c>
      <c r="AN29" s="38"/>
      <c r="AO29" s="38"/>
    </row>
    <row r="30" spans="1:41" x14ac:dyDescent="0.55000000000000004">
      <c r="A30">
        <v>1907</v>
      </c>
      <c r="B30" s="21">
        <v>39.35</v>
      </c>
      <c r="C30" s="21">
        <v>26.82</v>
      </c>
      <c r="D30" s="21">
        <v>39.102699999999999</v>
      </c>
      <c r="E30" s="21">
        <v>27.822700000000001</v>
      </c>
      <c r="F30" s="21"/>
      <c r="G30" s="21"/>
      <c r="H30" s="40">
        <v>0</v>
      </c>
      <c r="J30" s="1">
        <f t="shared" si="0"/>
        <v>1907</v>
      </c>
      <c r="K30" s="3">
        <f t="shared" si="1"/>
        <v>39.102699999999999</v>
      </c>
      <c r="L30" s="3">
        <f t="shared" si="2"/>
        <v>27.822700000000001</v>
      </c>
      <c r="M30" s="3">
        <f t="shared" si="3"/>
        <v>11.279999999999998</v>
      </c>
      <c r="AM30" t="s">
        <v>449</v>
      </c>
      <c r="AN30" s="38"/>
      <c r="AO30" s="38"/>
    </row>
    <row r="31" spans="1:41" x14ac:dyDescent="0.55000000000000004">
      <c r="A31">
        <v>1908</v>
      </c>
      <c r="B31" s="21">
        <v>42.34</v>
      </c>
      <c r="C31" s="21">
        <v>25.49</v>
      </c>
      <c r="D31" s="21">
        <v>40.139000000000003</v>
      </c>
      <c r="E31" s="21">
        <v>27.8047</v>
      </c>
      <c r="F31" s="21"/>
      <c r="G31" s="21"/>
      <c r="H31" s="40">
        <v>0</v>
      </c>
      <c r="J31" s="1">
        <f t="shared" si="0"/>
        <v>1908</v>
      </c>
      <c r="K31" s="3">
        <f t="shared" si="1"/>
        <v>40.139000000000003</v>
      </c>
      <c r="L31" s="3">
        <f t="shared" si="2"/>
        <v>27.8047</v>
      </c>
      <c r="M31" s="3">
        <f t="shared" si="3"/>
        <v>12.334300000000002</v>
      </c>
      <c r="AN31" s="38"/>
      <c r="AO31" s="38"/>
    </row>
    <row r="32" spans="1:41" x14ac:dyDescent="0.55000000000000004">
      <c r="A32">
        <v>1909</v>
      </c>
      <c r="B32" s="21">
        <v>39.49</v>
      </c>
      <c r="C32" s="21">
        <v>35.340000000000003</v>
      </c>
      <c r="D32" s="21">
        <v>40.805300000000003</v>
      </c>
      <c r="E32" s="21">
        <v>27.6859</v>
      </c>
      <c r="F32" s="21"/>
      <c r="G32" s="21"/>
      <c r="H32" s="40">
        <v>0</v>
      </c>
      <c r="J32" s="1">
        <f t="shared" si="0"/>
        <v>1909</v>
      </c>
      <c r="K32" s="3">
        <f t="shared" si="1"/>
        <v>40.805300000000003</v>
      </c>
      <c r="L32" s="3">
        <f t="shared" si="2"/>
        <v>27.6859</v>
      </c>
      <c r="M32" s="3">
        <f t="shared" si="3"/>
        <v>13.119400000000002</v>
      </c>
      <c r="AN32" s="38"/>
      <c r="AO32" s="38"/>
    </row>
    <row r="33" spans="1:41" x14ac:dyDescent="0.55000000000000004">
      <c r="A33">
        <v>1910</v>
      </c>
      <c r="B33" s="21">
        <v>41.89</v>
      </c>
      <c r="C33" s="21">
        <v>23.67</v>
      </c>
      <c r="D33" s="21">
        <v>41.3324</v>
      </c>
      <c r="E33" s="21">
        <v>26.878799999999998</v>
      </c>
      <c r="F33" s="21"/>
      <c r="G33" s="21"/>
      <c r="H33" s="40">
        <v>0</v>
      </c>
      <c r="J33" s="1">
        <f t="shared" si="0"/>
        <v>1910</v>
      </c>
      <c r="K33" s="3">
        <f t="shared" si="1"/>
        <v>41.3324</v>
      </c>
      <c r="L33" s="3">
        <f t="shared" si="2"/>
        <v>26.878799999999998</v>
      </c>
      <c r="M33" s="3">
        <f t="shared" si="3"/>
        <v>14.453600000000002</v>
      </c>
      <c r="AM33" t="s">
        <v>475</v>
      </c>
      <c r="AN33" s="38"/>
      <c r="AO33" s="38"/>
    </row>
    <row r="34" spans="1:41" x14ac:dyDescent="0.55000000000000004">
      <c r="A34">
        <v>1911</v>
      </c>
      <c r="B34" s="21">
        <v>42.18</v>
      </c>
      <c r="C34" s="21">
        <v>24.44</v>
      </c>
      <c r="D34" s="21">
        <v>41.512700000000002</v>
      </c>
      <c r="E34" s="21">
        <v>26.326499999999999</v>
      </c>
      <c r="F34" s="21"/>
      <c r="G34" s="21"/>
      <c r="H34" s="40">
        <v>0</v>
      </c>
      <c r="J34" s="1">
        <f t="shared" si="0"/>
        <v>1911</v>
      </c>
      <c r="K34" s="3">
        <f t="shared" si="1"/>
        <v>41.512700000000002</v>
      </c>
      <c r="L34" s="3">
        <f t="shared" si="2"/>
        <v>26.326499999999999</v>
      </c>
      <c r="M34" s="3">
        <f t="shared" si="3"/>
        <v>15.186200000000003</v>
      </c>
      <c r="AM34" t="s">
        <v>476</v>
      </c>
      <c r="AN34" s="38"/>
      <c r="AO34" s="38"/>
    </row>
    <row r="35" spans="1:41" x14ac:dyDescent="0.55000000000000004">
      <c r="A35">
        <v>1912</v>
      </c>
      <c r="B35" s="21">
        <v>40.36</v>
      </c>
      <c r="C35" s="21">
        <v>28.08</v>
      </c>
      <c r="D35" s="21">
        <v>41.3245</v>
      </c>
      <c r="E35" s="21">
        <v>26.330500000000001</v>
      </c>
      <c r="F35" s="21"/>
      <c r="G35" s="21"/>
      <c r="H35" s="40">
        <v>0</v>
      </c>
      <c r="J35" s="1">
        <f t="shared" si="0"/>
        <v>1912</v>
      </c>
      <c r="K35" s="3">
        <f t="shared" si="1"/>
        <v>41.3245</v>
      </c>
      <c r="L35" s="3">
        <f t="shared" si="2"/>
        <v>26.330500000000001</v>
      </c>
      <c r="M35" s="3">
        <f t="shared" si="3"/>
        <v>14.994</v>
      </c>
      <c r="AM35" t="s">
        <v>477</v>
      </c>
    </row>
    <row r="36" spans="1:41" x14ac:dyDescent="0.55000000000000004">
      <c r="A36">
        <v>1913</v>
      </c>
      <c r="B36" s="21">
        <v>41.26</v>
      </c>
      <c r="C36" s="21">
        <v>24.43</v>
      </c>
      <c r="D36" s="21">
        <v>40.968499999999999</v>
      </c>
      <c r="E36" s="21">
        <v>26.815000000000001</v>
      </c>
      <c r="F36" s="21"/>
      <c r="G36" s="21"/>
      <c r="H36" s="40">
        <v>0</v>
      </c>
      <c r="J36" s="1">
        <f t="shared" si="0"/>
        <v>1913</v>
      </c>
      <c r="K36" s="3">
        <f t="shared" si="1"/>
        <v>40.968499999999999</v>
      </c>
      <c r="L36" s="3">
        <f t="shared" si="2"/>
        <v>26.815000000000001</v>
      </c>
      <c r="M36" s="3">
        <f t="shared" si="3"/>
        <v>14.153499999999998</v>
      </c>
      <c r="AM36" t="s">
        <v>478</v>
      </c>
    </row>
    <row r="37" spans="1:41" x14ac:dyDescent="0.55000000000000004">
      <c r="A37">
        <v>1914</v>
      </c>
      <c r="B37" s="21">
        <v>41.49</v>
      </c>
      <c r="C37" s="21">
        <v>25.08</v>
      </c>
      <c r="D37" s="21">
        <v>40.323900000000002</v>
      </c>
      <c r="E37" s="21">
        <v>28.053999999999998</v>
      </c>
      <c r="F37" s="21"/>
      <c r="G37" s="21"/>
      <c r="H37" s="40">
        <v>0</v>
      </c>
      <c r="J37" s="1">
        <f t="shared" si="0"/>
        <v>1914</v>
      </c>
      <c r="K37" s="3">
        <f t="shared" si="1"/>
        <v>40.323900000000002</v>
      </c>
      <c r="L37" s="3">
        <f t="shared" si="2"/>
        <v>28.053999999999998</v>
      </c>
      <c r="M37" s="3">
        <f t="shared" si="3"/>
        <v>12.269900000000003</v>
      </c>
      <c r="AM37" t="s">
        <v>479</v>
      </c>
    </row>
    <row r="38" spans="1:41" x14ac:dyDescent="0.55000000000000004">
      <c r="A38">
        <v>1915</v>
      </c>
      <c r="B38" s="21">
        <v>39.65</v>
      </c>
      <c r="C38" s="21">
        <v>33.22</v>
      </c>
      <c r="D38" s="21">
        <v>39.366900000000001</v>
      </c>
      <c r="E38" s="21">
        <v>29.8447</v>
      </c>
      <c r="F38" s="21"/>
      <c r="G38" s="21"/>
      <c r="H38" s="40">
        <v>0</v>
      </c>
      <c r="J38" s="1">
        <f t="shared" si="0"/>
        <v>1915</v>
      </c>
      <c r="K38" s="3">
        <f t="shared" si="1"/>
        <v>39.366900000000001</v>
      </c>
      <c r="L38" s="3">
        <f t="shared" si="2"/>
        <v>29.8447</v>
      </c>
      <c r="M38" s="3">
        <f t="shared" si="3"/>
        <v>9.5222000000000016</v>
      </c>
      <c r="AM38" t="s">
        <v>480</v>
      </c>
    </row>
    <row r="39" spans="1:41" x14ac:dyDescent="0.55000000000000004">
      <c r="A39">
        <v>1916</v>
      </c>
      <c r="B39" s="21">
        <v>36.6</v>
      </c>
      <c r="C39" s="21">
        <v>28.99</v>
      </c>
      <c r="D39" s="21">
        <v>38.462699999999998</v>
      </c>
      <c r="E39" s="21">
        <v>31.389199999999999</v>
      </c>
      <c r="F39" s="21"/>
      <c r="G39" s="21"/>
      <c r="H39" s="40">
        <v>0</v>
      </c>
      <c r="J39" s="1">
        <f t="shared" si="0"/>
        <v>1916</v>
      </c>
      <c r="K39" s="3">
        <f t="shared" si="1"/>
        <v>38.462699999999998</v>
      </c>
      <c r="L39" s="3">
        <f t="shared" si="2"/>
        <v>31.389199999999999</v>
      </c>
      <c r="M39" s="3">
        <f t="shared" si="3"/>
        <v>7.0734999999999992</v>
      </c>
    </row>
    <row r="40" spans="1:41" x14ac:dyDescent="0.55000000000000004">
      <c r="A40">
        <v>1917</v>
      </c>
      <c r="B40" s="21">
        <v>38.979999999999997</v>
      </c>
      <c r="C40" s="21">
        <v>31</v>
      </c>
      <c r="D40" s="21">
        <v>38.070599999999999</v>
      </c>
      <c r="E40" s="21">
        <v>32.564900000000002</v>
      </c>
      <c r="F40" s="21"/>
      <c r="G40" s="21"/>
      <c r="H40" s="40">
        <v>0</v>
      </c>
      <c r="J40" s="1">
        <f t="shared" si="0"/>
        <v>1917</v>
      </c>
      <c r="K40" s="3">
        <f t="shared" si="1"/>
        <v>38.070599999999999</v>
      </c>
      <c r="L40" s="3">
        <f t="shared" si="2"/>
        <v>32.564900000000002</v>
      </c>
      <c r="M40" s="3">
        <f t="shared" si="3"/>
        <v>5.5056999999999974</v>
      </c>
      <c r="AM40" t="s">
        <v>481</v>
      </c>
    </row>
    <row r="41" spans="1:41" x14ac:dyDescent="0.55000000000000004">
      <c r="A41">
        <v>1918</v>
      </c>
      <c r="B41" s="21">
        <v>38.5</v>
      </c>
      <c r="C41" s="21">
        <v>39.61</v>
      </c>
      <c r="D41" s="21">
        <v>38.029299999999999</v>
      </c>
      <c r="E41" s="21">
        <v>32.769399999999997</v>
      </c>
      <c r="F41" s="21"/>
      <c r="G41" s="21"/>
      <c r="H41" s="40">
        <v>0</v>
      </c>
      <c r="J41" s="1">
        <f t="shared" si="0"/>
        <v>1918</v>
      </c>
      <c r="K41" s="3">
        <f t="shared" si="1"/>
        <v>38.029299999999999</v>
      </c>
      <c r="L41" s="3">
        <f t="shared" si="2"/>
        <v>32.769399999999997</v>
      </c>
      <c r="M41" s="3">
        <f t="shared" si="3"/>
        <v>5.2599000000000018</v>
      </c>
      <c r="AM41" t="s">
        <v>482</v>
      </c>
    </row>
    <row r="42" spans="1:41" x14ac:dyDescent="0.55000000000000004">
      <c r="A42">
        <v>1919</v>
      </c>
      <c r="B42" s="21">
        <v>34.5</v>
      </c>
      <c r="C42" s="21">
        <v>38.81</v>
      </c>
      <c r="D42" s="21">
        <v>38.4803</v>
      </c>
      <c r="E42" s="21">
        <v>31.0871</v>
      </c>
      <c r="F42" s="21"/>
      <c r="G42" s="21"/>
      <c r="H42" s="40">
        <v>0</v>
      </c>
      <c r="J42" s="1">
        <f t="shared" si="0"/>
        <v>1919</v>
      </c>
      <c r="K42" s="3">
        <f t="shared" si="1"/>
        <v>38.4803</v>
      </c>
      <c r="L42" s="3">
        <f t="shared" si="2"/>
        <v>31.0871</v>
      </c>
      <c r="M42" s="3">
        <f t="shared" si="3"/>
        <v>7.3932000000000002</v>
      </c>
      <c r="AM42" t="s">
        <v>483</v>
      </c>
    </row>
    <row r="43" spans="1:41" x14ac:dyDescent="0.55000000000000004">
      <c r="A43">
        <v>1920</v>
      </c>
      <c r="B43" s="21">
        <v>42.81</v>
      </c>
      <c r="C43" s="21">
        <v>22.17</v>
      </c>
      <c r="D43" s="21">
        <v>39.722299999999997</v>
      </c>
      <c r="E43" s="21">
        <v>27.970600000000001</v>
      </c>
      <c r="F43" s="21"/>
      <c r="G43" s="21"/>
      <c r="H43" s="40">
        <v>0</v>
      </c>
      <c r="J43" s="1">
        <f t="shared" si="0"/>
        <v>1920</v>
      </c>
      <c r="K43" s="3">
        <f t="shared" si="1"/>
        <v>39.722299999999997</v>
      </c>
      <c r="L43" s="3">
        <f t="shared" si="2"/>
        <v>27.970600000000001</v>
      </c>
      <c r="M43" s="3">
        <f t="shared" si="3"/>
        <v>11.751699999999996</v>
      </c>
      <c r="AM43" t="s">
        <v>484</v>
      </c>
    </row>
    <row r="44" spans="1:41" x14ac:dyDescent="0.55000000000000004">
      <c r="A44">
        <v>1921</v>
      </c>
      <c r="B44" s="21">
        <v>40.97</v>
      </c>
      <c r="C44" s="21">
        <v>20.36</v>
      </c>
      <c r="D44" s="21">
        <v>40.726900000000001</v>
      </c>
      <c r="E44" s="21">
        <v>25.417300000000001</v>
      </c>
      <c r="F44" s="21"/>
      <c r="G44" s="21"/>
      <c r="H44" s="40">
        <v>0</v>
      </c>
      <c r="J44" s="1">
        <f t="shared" si="0"/>
        <v>1921</v>
      </c>
      <c r="K44" s="3">
        <f t="shared" si="1"/>
        <v>40.726900000000001</v>
      </c>
      <c r="L44" s="3">
        <f t="shared" si="2"/>
        <v>25.417300000000001</v>
      </c>
      <c r="M44" s="3">
        <f t="shared" si="3"/>
        <v>15.3096</v>
      </c>
      <c r="AM44" t="s">
        <v>485</v>
      </c>
    </row>
    <row r="45" spans="1:41" x14ac:dyDescent="0.55000000000000004">
      <c r="A45">
        <v>1922</v>
      </c>
      <c r="B45" s="21">
        <v>41.03</v>
      </c>
      <c r="C45" s="21">
        <v>23.9</v>
      </c>
      <c r="D45" s="21">
        <v>41.4953</v>
      </c>
      <c r="E45" s="21">
        <v>24.264099999999999</v>
      </c>
      <c r="F45" s="21"/>
      <c r="G45" s="21"/>
      <c r="H45" s="40">
        <v>0</v>
      </c>
      <c r="J45" s="1">
        <f t="shared" si="0"/>
        <v>1922</v>
      </c>
      <c r="K45" s="3">
        <f t="shared" si="1"/>
        <v>41.4953</v>
      </c>
      <c r="L45" s="3">
        <f t="shared" si="2"/>
        <v>24.264099999999999</v>
      </c>
      <c r="M45" s="3">
        <f t="shared" si="3"/>
        <v>17.231200000000001</v>
      </c>
      <c r="AM45" t="s">
        <v>486</v>
      </c>
    </row>
    <row r="46" spans="1:41" x14ac:dyDescent="0.55000000000000004">
      <c r="A46">
        <v>1923</v>
      </c>
      <c r="B46" s="21">
        <v>42.66</v>
      </c>
      <c r="C46" s="21">
        <v>22.38</v>
      </c>
      <c r="D46" s="21">
        <v>42.109299999999998</v>
      </c>
      <c r="E46" s="21">
        <v>24.3368</v>
      </c>
      <c r="F46" s="21"/>
      <c r="G46" s="21"/>
      <c r="H46" s="40">
        <v>0</v>
      </c>
      <c r="J46" s="1">
        <f t="shared" si="0"/>
        <v>1923</v>
      </c>
      <c r="K46" s="3">
        <f t="shared" si="1"/>
        <v>42.109299999999998</v>
      </c>
      <c r="L46" s="3">
        <f t="shared" si="2"/>
        <v>24.3368</v>
      </c>
      <c r="M46" s="3">
        <f t="shared" si="3"/>
        <v>17.772499999999997</v>
      </c>
      <c r="AM46" t="s">
        <v>487</v>
      </c>
    </row>
    <row r="47" spans="1:41" x14ac:dyDescent="0.55000000000000004">
      <c r="A47">
        <v>1924</v>
      </c>
      <c r="B47" s="21">
        <v>42.69</v>
      </c>
      <c r="C47" s="21">
        <v>23.34</v>
      </c>
      <c r="D47" s="21">
        <v>42.496000000000002</v>
      </c>
      <c r="E47" s="21">
        <v>25.388100000000001</v>
      </c>
      <c r="F47" s="21"/>
      <c r="G47" s="21"/>
      <c r="H47" s="40">
        <v>0</v>
      </c>
      <c r="J47" s="1">
        <f t="shared" si="0"/>
        <v>1924</v>
      </c>
      <c r="K47" s="3">
        <f t="shared" si="1"/>
        <v>42.496000000000002</v>
      </c>
      <c r="L47" s="3">
        <f t="shared" si="2"/>
        <v>25.388100000000001</v>
      </c>
      <c r="M47" s="3">
        <f t="shared" si="3"/>
        <v>17.107900000000001</v>
      </c>
    </row>
    <row r="48" spans="1:41" x14ac:dyDescent="0.55000000000000004">
      <c r="A48">
        <v>1925</v>
      </c>
      <c r="B48" s="21">
        <v>41.55</v>
      </c>
      <c r="C48" s="21">
        <v>31.1</v>
      </c>
      <c r="D48" s="21">
        <v>42.765999999999998</v>
      </c>
      <c r="E48" s="21">
        <v>26.779499999999999</v>
      </c>
      <c r="F48" s="21"/>
      <c r="G48" s="21"/>
      <c r="H48" s="40">
        <v>0</v>
      </c>
      <c r="J48" s="1">
        <f t="shared" si="0"/>
        <v>1925</v>
      </c>
      <c r="K48" s="3">
        <f t="shared" si="1"/>
        <v>42.765999999999998</v>
      </c>
      <c r="L48" s="3">
        <f t="shared" si="2"/>
        <v>26.779499999999999</v>
      </c>
      <c r="M48" s="3">
        <f t="shared" si="3"/>
        <v>15.986499999999999</v>
      </c>
      <c r="AM48" t="s">
        <v>488</v>
      </c>
    </row>
    <row r="49" spans="1:39" x14ac:dyDescent="0.55000000000000004">
      <c r="A49">
        <v>1926</v>
      </c>
      <c r="B49" s="21">
        <v>43.25</v>
      </c>
      <c r="C49" s="21">
        <v>31.8</v>
      </c>
      <c r="D49" s="21">
        <v>43.094200000000001</v>
      </c>
      <c r="E49" s="21">
        <v>27.462900000000001</v>
      </c>
      <c r="F49" s="21"/>
      <c r="G49" s="21"/>
      <c r="H49" s="40">
        <v>0</v>
      </c>
      <c r="J49" s="1">
        <f t="shared" si="0"/>
        <v>1926</v>
      </c>
      <c r="K49" s="3">
        <f t="shared" si="1"/>
        <v>43.094200000000001</v>
      </c>
      <c r="L49" s="3">
        <f t="shared" si="2"/>
        <v>27.462900000000001</v>
      </c>
      <c r="M49" s="3">
        <f t="shared" si="3"/>
        <v>15.6313</v>
      </c>
      <c r="AM49" t="s">
        <v>489</v>
      </c>
    </row>
    <row r="50" spans="1:39" x14ac:dyDescent="0.55000000000000004">
      <c r="A50">
        <v>1927</v>
      </c>
      <c r="B50" s="21">
        <v>43.75</v>
      </c>
      <c r="C50" s="21">
        <v>25.07</v>
      </c>
      <c r="D50" s="21">
        <v>43.250700000000002</v>
      </c>
      <c r="E50" s="21">
        <v>27.254000000000001</v>
      </c>
      <c r="F50" s="21"/>
      <c r="G50" s="21"/>
      <c r="H50" s="40">
        <v>0</v>
      </c>
      <c r="J50" s="1">
        <f t="shared" si="0"/>
        <v>1927</v>
      </c>
      <c r="K50" s="3">
        <f t="shared" si="1"/>
        <v>43.250700000000002</v>
      </c>
      <c r="L50" s="3">
        <f t="shared" si="2"/>
        <v>27.254000000000001</v>
      </c>
      <c r="M50" s="3">
        <f t="shared" si="3"/>
        <v>15.996700000000001</v>
      </c>
      <c r="AM50" t="s">
        <v>490</v>
      </c>
    </row>
    <row r="51" spans="1:39" x14ac:dyDescent="0.55000000000000004">
      <c r="A51">
        <v>1928</v>
      </c>
      <c r="B51" s="21">
        <v>44.27</v>
      </c>
      <c r="C51" s="21">
        <v>25.09</v>
      </c>
      <c r="D51" s="21">
        <v>43.057200000000002</v>
      </c>
      <c r="E51" s="21">
        <v>26.836400000000001</v>
      </c>
      <c r="F51" s="21"/>
      <c r="G51" s="21"/>
      <c r="H51" s="40">
        <v>0</v>
      </c>
      <c r="J51" s="1">
        <f t="shared" si="0"/>
        <v>1928</v>
      </c>
      <c r="K51" s="3">
        <f t="shared" si="1"/>
        <v>43.057200000000002</v>
      </c>
      <c r="L51" s="3">
        <f t="shared" si="2"/>
        <v>26.836400000000001</v>
      </c>
      <c r="M51" s="3">
        <f t="shared" si="3"/>
        <v>16.220800000000001</v>
      </c>
      <c r="AM51" t="s">
        <v>491</v>
      </c>
    </row>
    <row r="52" spans="1:39" x14ac:dyDescent="0.55000000000000004">
      <c r="A52">
        <v>1929</v>
      </c>
      <c r="B52" s="21">
        <v>40.090000000000003</v>
      </c>
      <c r="C52" s="21">
        <v>29.22</v>
      </c>
      <c r="D52" s="21">
        <v>42.501800000000003</v>
      </c>
      <c r="E52" s="21">
        <v>26.456600000000002</v>
      </c>
      <c r="F52" s="21"/>
      <c r="G52" s="21"/>
      <c r="H52" s="40">
        <v>0</v>
      </c>
      <c r="J52" s="1">
        <f t="shared" si="0"/>
        <v>1929</v>
      </c>
      <c r="K52" s="3">
        <f t="shared" si="1"/>
        <v>42.501800000000003</v>
      </c>
      <c r="L52" s="3">
        <f t="shared" si="2"/>
        <v>26.456600000000002</v>
      </c>
      <c r="M52" s="3">
        <f t="shared" si="3"/>
        <v>16.045200000000001</v>
      </c>
      <c r="AM52" t="s">
        <v>492</v>
      </c>
    </row>
    <row r="53" spans="1:39" x14ac:dyDescent="0.55000000000000004">
      <c r="A53">
        <v>1930</v>
      </c>
      <c r="B53" s="21">
        <v>43.42</v>
      </c>
      <c r="C53" s="21">
        <v>24.53</v>
      </c>
      <c r="D53" s="21">
        <v>41.977200000000003</v>
      </c>
      <c r="E53" s="21">
        <v>26.011700000000001</v>
      </c>
      <c r="F53" s="21"/>
      <c r="G53" s="21"/>
      <c r="H53" s="40">
        <v>0</v>
      </c>
      <c r="J53" s="1">
        <f t="shared" si="0"/>
        <v>1930</v>
      </c>
      <c r="K53" s="3">
        <f t="shared" si="1"/>
        <v>41.977200000000003</v>
      </c>
      <c r="L53" s="3">
        <f t="shared" si="2"/>
        <v>26.011700000000001</v>
      </c>
      <c r="M53" s="3">
        <f t="shared" si="3"/>
        <v>15.965500000000002</v>
      </c>
    </row>
    <row r="54" spans="1:39" x14ac:dyDescent="0.55000000000000004">
      <c r="A54">
        <v>1931</v>
      </c>
      <c r="B54" s="21">
        <v>42.37</v>
      </c>
      <c r="C54" s="21">
        <v>24.38</v>
      </c>
      <c r="D54" s="21">
        <v>41.0717</v>
      </c>
      <c r="E54" s="21">
        <v>25.951799999999999</v>
      </c>
      <c r="F54" s="21"/>
      <c r="G54" s="21"/>
      <c r="H54" s="40">
        <v>0</v>
      </c>
      <c r="J54" s="1">
        <f t="shared" si="0"/>
        <v>1931</v>
      </c>
      <c r="K54" s="3">
        <f t="shared" si="1"/>
        <v>41.0717</v>
      </c>
      <c r="L54" s="3">
        <f t="shared" si="2"/>
        <v>25.951799999999999</v>
      </c>
      <c r="M54" s="3">
        <f t="shared" si="3"/>
        <v>15.119900000000001</v>
      </c>
      <c r="AM54" t="s">
        <v>493</v>
      </c>
    </row>
    <row r="55" spans="1:39" x14ac:dyDescent="0.55000000000000004">
      <c r="A55">
        <v>1932</v>
      </c>
      <c r="B55" s="21">
        <v>39.409999999999997</v>
      </c>
      <c r="C55" s="21">
        <v>24.47</v>
      </c>
      <c r="D55" s="21">
        <v>39.854799999999997</v>
      </c>
      <c r="E55" s="21">
        <v>26.430499999999999</v>
      </c>
      <c r="F55" s="21"/>
      <c r="G55" s="21"/>
      <c r="H55" s="40">
        <v>0</v>
      </c>
      <c r="J55" s="1">
        <f t="shared" si="0"/>
        <v>1932</v>
      </c>
      <c r="K55" s="3">
        <f t="shared" si="1"/>
        <v>39.854799999999997</v>
      </c>
      <c r="L55" s="3">
        <f t="shared" si="2"/>
        <v>26.430499999999999</v>
      </c>
      <c r="M55" s="3">
        <f t="shared" si="3"/>
        <v>13.424299999999999</v>
      </c>
      <c r="AM55" t="s">
        <v>494</v>
      </c>
    </row>
    <row r="56" spans="1:39" x14ac:dyDescent="0.55000000000000004">
      <c r="A56">
        <v>1933</v>
      </c>
      <c r="B56" s="21">
        <v>37.590000000000003</v>
      </c>
      <c r="C56" s="21">
        <v>28.04</v>
      </c>
      <c r="D56" s="21">
        <v>38.828899999999997</v>
      </c>
      <c r="E56" s="21">
        <v>27.286999999999999</v>
      </c>
      <c r="F56" s="21"/>
      <c r="G56" s="21"/>
      <c r="H56" s="40">
        <v>0</v>
      </c>
      <c r="J56" s="1">
        <f t="shared" si="0"/>
        <v>1933</v>
      </c>
      <c r="K56" s="3">
        <f t="shared" si="1"/>
        <v>38.828899999999997</v>
      </c>
      <c r="L56" s="3">
        <f t="shared" si="2"/>
        <v>27.286999999999999</v>
      </c>
      <c r="M56" s="3">
        <f t="shared" si="3"/>
        <v>11.541899999999998</v>
      </c>
      <c r="AM56" t="s">
        <v>495</v>
      </c>
    </row>
    <row r="57" spans="1:39" x14ac:dyDescent="0.55000000000000004">
      <c r="A57">
        <v>1934</v>
      </c>
      <c r="B57" s="21">
        <v>37.450000000000003</v>
      </c>
      <c r="C57" s="21">
        <v>31.71</v>
      </c>
      <c r="D57" s="21">
        <v>38.347900000000003</v>
      </c>
      <c r="E57" s="21">
        <v>27.968399999999999</v>
      </c>
      <c r="F57" s="21"/>
      <c r="G57" s="21"/>
      <c r="H57" s="40">
        <v>0</v>
      </c>
      <c r="J57" s="1">
        <f t="shared" si="0"/>
        <v>1934</v>
      </c>
      <c r="K57" s="3">
        <f t="shared" si="1"/>
        <v>38.347900000000003</v>
      </c>
      <c r="L57" s="3">
        <f t="shared" si="2"/>
        <v>27.968399999999999</v>
      </c>
      <c r="M57" s="3">
        <f t="shared" si="3"/>
        <v>10.379500000000004</v>
      </c>
    </row>
    <row r="58" spans="1:39" x14ac:dyDescent="0.55000000000000004">
      <c r="A58">
        <v>1935</v>
      </c>
      <c r="B58" s="21">
        <v>39.18</v>
      </c>
      <c r="C58" s="21">
        <v>28.76</v>
      </c>
      <c r="D58" s="21">
        <v>38.352699999999999</v>
      </c>
      <c r="E58" s="21">
        <v>28.072500000000002</v>
      </c>
      <c r="F58" s="21"/>
      <c r="G58" s="21"/>
      <c r="H58" s="40">
        <v>0</v>
      </c>
      <c r="J58" s="1">
        <f t="shared" si="0"/>
        <v>1935</v>
      </c>
      <c r="K58" s="3">
        <f t="shared" si="1"/>
        <v>38.352699999999999</v>
      </c>
      <c r="L58" s="3">
        <f t="shared" si="2"/>
        <v>28.072500000000002</v>
      </c>
      <c r="M58" s="3">
        <f t="shared" si="3"/>
        <v>10.280199999999997</v>
      </c>
    </row>
    <row r="59" spans="1:39" x14ac:dyDescent="0.55000000000000004">
      <c r="A59">
        <v>1936</v>
      </c>
      <c r="B59" s="21">
        <v>39.03</v>
      </c>
      <c r="C59" s="21">
        <v>26.29</v>
      </c>
      <c r="D59" s="21">
        <v>38.484999999999999</v>
      </c>
      <c r="E59" s="21">
        <v>27.945399999999999</v>
      </c>
      <c r="F59" s="21"/>
      <c r="G59" s="21"/>
      <c r="H59" s="40">
        <v>0</v>
      </c>
      <c r="J59" s="1">
        <f t="shared" si="0"/>
        <v>1936</v>
      </c>
      <c r="K59" s="3">
        <f t="shared" si="1"/>
        <v>38.484999999999999</v>
      </c>
      <c r="L59" s="3">
        <f t="shared" si="2"/>
        <v>27.945399999999999</v>
      </c>
      <c r="M59" s="3">
        <f t="shared" si="3"/>
        <v>10.5396</v>
      </c>
    </row>
    <row r="60" spans="1:39" x14ac:dyDescent="0.55000000000000004">
      <c r="A60">
        <v>1937</v>
      </c>
      <c r="B60" s="21">
        <v>38.270000000000003</v>
      </c>
      <c r="C60" s="21">
        <v>26.18</v>
      </c>
      <c r="D60" s="21">
        <v>38.662399999999998</v>
      </c>
      <c r="E60" s="21">
        <v>28.070599999999999</v>
      </c>
      <c r="F60" s="21"/>
      <c r="G60" s="21"/>
      <c r="H60" s="40">
        <v>0</v>
      </c>
      <c r="J60" s="1">
        <f t="shared" si="0"/>
        <v>1937</v>
      </c>
      <c r="K60" s="3">
        <f t="shared" si="1"/>
        <v>38.662399999999998</v>
      </c>
      <c r="L60" s="3">
        <f t="shared" si="2"/>
        <v>28.070599999999999</v>
      </c>
      <c r="M60" s="3">
        <f t="shared" si="3"/>
        <v>10.591799999999999</v>
      </c>
    </row>
    <row r="61" spans="1:39" x14ac:dyDescent="0.55000000000000004">
      <c r="A61">
        <v>1938</v>
      </c>
      <c r="B61" s="21">
        <v>38.57</v>
      </c>
      <c r="C61" s="21">
        <v>28.45</v>
      </c>
      <c r="D61" s="21">
        <v>38.983899999999998</v>
      </c>
      <c r="E61" s="21">
        <v>28.6007</v>
      </c>
      <c r="F61" s="21"/>
      <c r="G61" s="21"/>
      <c r="H61" s="40">
        <v>0</v>
      </c>
      <c r="J61" s="1">
        <f t="shared" si="0"/>
        <v>1938</v>
      </c>
      <c r="K61" s="3">
        <f t="shared" si="1"/>
        <v>38.983899999999998</v>
      </c>
      <c r="L61" s="3">
        <f t="shared" si="2"/>
        <v>28.6007</v>
      </c>
      <c r="M61" s="3">
        <f t="shared" si="3"/>
        <v>10.383199999999999</v>
      </c>
    </row>
    <row r="62" spans="1:39" x14ac:dyDescent="0.55000000000000004">
      <c r="A62">
        <v>1939</v>
      </c>
      <c r="B62" s="21">
        <v>39.71</v>
      </c>
      <c r="C62" s="21">
        <v>32.18</v>
      </c>
      <c r="D62" s="21">
        <v>39.417900000000003</v>
      </c>
      <c r="E62" s="21">
        <v>29.31</v>
      </c>
      <c r="F62" s="21"/>
      <c r="G62" s="21"/>
      <c r="H62" s="40">
        <v>0</v>
      </c>
      <c r="J62" s="1">
        <f t="shared" si="0"/>
        <v>1939</v>
      </c>
      <c r="K62" s="3">
        <f t="shared" si="1"/>
        <v>39.417900000000003</v>
      </c>
      <c r="L62" s="3">
        <f t="shared" si="2"/>
        <v>29.31</v>
      </c>
      <c r="M62" s="3">
        <f t="shared" si="3"/>
        <v>10.107900000000004</v>
      </c>
    </row>
    <row r="63" spans="1:39" x14ac:dyDescent="0.55000000000000004">
      <c r="A63">
        <v>1940</v>
      </c>
      <c r="B63" s="21">
        <v>40.99</v>
      </c>
      <c r="C63" s="21">
        <v>27.44</v>
      </c>
      <c r="D63" s="21">
        <v>39.794600000000003</v>
      </c>
      <c r="E63" s="21">
        <v>29.942799999999998</v>
      </c>
      <c r="F63" s="21"/>
      <c r="G63" s="21"/>
      <c r="H63" s="40">
        <v>0</v>
      </c>
      <c r="J63" s="1">
        <f t="shared" si="0"/>
        <v>1940</v>
      </c>
      <c r="K63" s="3">
        <f t="shared" si="1"/>
        <v>39.794600000000003</v>
      </c>
      <c r="L63" s="3">
        <f t="shared" si="2"/>
        <v>29.942799999999998</v>
      </c>
      <c r="M63" s="3">
        <f t="shared" si="3"/>
        <v>9.8518000000000043</v>
      </c>
    </row>
    <row r="64" spans="1:39" x14ac:dyDescent="0.55000000000000004">
      <c r="A64">
        <v>1941</v>
      </c>
      <c r="B64" s="21">
        <v>39.200000000000003</v>
      </c>
      <c r="C64" s="21">
        <v>27.74</v>
      </c>
      <c r="D64" s="21">
        <v>40.041899999999998</v>
      </c>
      <c r="E64" s="21">
        <v>30.8172</v>
      </c>
      <c r="F64" s="21"/>
      <c r="G64" s="21"/>
      <c r="H64" s="40">
        <v>0</v>
      </c>
      <c r="J64" s="1">
        <f t="shared" si="0"/>
        <v>1941</v>
      </c>
      <c r="K64" s="3">
        <f t="shared" si="1"/>
        <v>40.041899999999998</v>
      </c>
      <c r="L64" s="3">
        <f t="shared" si="2"/>
        <v>30.8172</v>
      </c>
      <c r="M64" s="3">
        <f t="shared" si="3"/>
        <v>9.2246999999999986</v>
      </c>
    </row>
    <row r="65" spans="1:13" x14ac:dyDescent="0.55000000000000004">
      <c r="A65">
        <v>1942</v>
      </c>
      <c r="B65" s="21">
        <v>40.18</v>
      </c>
      <c r="C65" s="21">
        <v>35.21</v>
      </c>
      <c r="D65" s="21">
        <v>40.485799999999998</v>
      </c>
      <c r="E65" s="21">
        <v>31.750800000000002</v>
      </c>
      <c r="F65" s="21"/>
      <c r="G65" s="21"/>
      <c r="H65" s="40">
        <v>0</v>
      </c>
      <c r="J65" s="1">
        <f t="shared" si="0"/>
        <v>1942</v>
      </c>
      <c r="K65" s="3">
        <f t="shared" si="1"/>
        <v>40.485799999999998</v>
      </c>
      <c r="L65" s="3">
        <f t="shared" si="2"/>
        <v>31.750800000000002</v>
      </c>
      <c r="M65" s="3">
        <f t="shared" si="3"/>
        <v>8.7349999999999959</v>
      </c>
    </row>
    <row r="66" spans="1:13" x14ac:dyDescent="0.55000000000000004">
      <c r="A66">
        <v>1943</v>
      </c>
      <c r="B66" s="21">
        <v>41.8</v>
      </c>
      <c r="C66" s="21">
        <v>35.21</v>
      </c>
      <c r="D66" s="21">
        <v>41.171900000000001</v>
      </c>
      <c r="E66" s="21">
        <v>31.946000000000002</v>
      </c>
      <c r="F66" s="21"/>
      <c r="G66" s="21"/>
      <c r="H66" s="40">
        <v>0</v>
      </c>
      <c r="J66" s="1">
        <f t="shared" si="0"/>
        <v>1943</v>
      </c>
      <c r="K66" s="3">
        <f t="shared" si="1"/>
        <v>41.171900000000001</v>
      </c>
      <c r="L66" s="3">
        <f t="shared" si="2"/>
        <v>31.946000000000002</v>
      </c>
      <c r="M66" s="3">
        <f t="shared" si="3"/>
        <v>9.2258999999999993</v>
      </c>
    </row>
    <row r="67" spans="1:13" x14ac:dyDescent="0.55000000000000004">
      <c r="A67">
        <v>1944</v>
      </c>
      <c r="B67" s="21">
        <v>41.13</v>
      </c>
      <c r="C67" s="21">
        <v>30.29</v>
      </c>
      <c r="D67" s="21">
        <v>42.043799999999997</v>
      </c>
      <c r="E67" s="21">
        <v>31.296800000000001</v>
      </c>
      <c r="F67" s="21"/>
      <c r="G67" s="21"/>
      <c r="H67" s="40">
        <v>0</v>
      </c>
      <c r="J67" s="1">
        <f t="shared" si="0"/>
        <v>1944</v>
      </c>
      <c r="K67" s="3">
        <f t="shared" si="1"/>
        <v>42.043799999999997</v>
      </c>
      <c r="L67" s="3">
        <f t="shared" si="2"/>
        <v>31.296800000000001</v>
      </c>
      <c r="M67" s="3">
        <f t="shared" si="3"/>
        <v>10.746999999999996</v>
      </c>
    </row>
    <row r="68" spans="1:13" x14ac:dyDescent="0.55000000000000004">
      <c r="A68">
        <v>1945</v>
      </c>
      <c r="B68" s="21">
        <v>43.46</v>
      </c>
      <c r="C68" s="21">
        <v>28.38</v>
      </c>
      <c r="D68" s="21">
        <v>43.2545</v>
      </c>
      <c r="E68" s="21">
        <v>30.349900000000002</v>
      </c>
      <c r="F68" s="21"/>
      <c r="G68" s="21"/>
      <c r="H68" s="40">
        <v>0</v>
      </c>
      <c r="J68" s="1">
        <f t="shared" ref="J68:J131" si="4">A68</f>
        <v>1945</v>
      </c>
      <c r="K68" s="3">
        <f t="shared" ref="K68:K131" si="5">D68*(1-H68)+F68*H68</f>
        <v>43.2545</v>
      </c>
      <c r="L68" s="3">
        <f t="shared" ref="L68:L131" si="6">E68*(1-H68)+G68*H68</f>
        <v>30.349900000000002</v>
      </c>
      <c r="M68" s="3">
        <f t="shared" ref="M68:M131" si="7">K68-L68</f>
        <v>12.904599999999999</v>
      </c>
    </row>
    <row r="69" spans="1:13" x14ac:dyDescent="0.55000000000000004">
      <c r="A69">
        <v>1946</v>
      </c>
      <c r="B69" s="21">
        <v>43.4</v>
      </c>
      <c r="C69" s="21">
        <v>28.85</v>
      </c>
      <c r="D69" s="21">
        <v>44.652500000000003</v>
      </c>
      <c r="E69" s="21">
        <v>29.451000000000001</v>
      </c>
      <c r="F69" s="21"/>
      <c r="G69" s="21"/>
      <c r="H69" s="40">
        <v>0</v>
      </c>
      <c r="J69" s="1">
        <f t="shared" si="4"/>
        <v>1946</v>
      </c>
      <c r="K69" s="3">
        <f t="shared" si="5"/>
        <v>44.652500000000003</v>
      </c>
      <c r="L69" s="3">
        <f t="shared" si="6"/>
        <v>29.451000000000001</v>
      </c>
      <c r="M69" s="3">
        <f t="shared" si="7"/>
        <v>15.201500000000003</v>
      </c>
    </row>
    <row r="70" spans="1:13" x14ac:dyDescent="0.55000000000000004">
      <c r="A70">
        <v>1947</v>
      </c>
      <c r="B70" s="21">
        <v>47.58</v>
      </c>
      <c r="C70" s="21">
        <v>29.21</v>
      </c>
      <c r="D70" s="21">
        <v>46.154499999999999</v>
      </c>
      <c r="E70" s="21">
        <v>28.551500000000001</v>
      </c>
      <c r="F70" s="21"/>
      <c r="G70" s="21"/>
      <c r="H70" s="40">
        <v>0</v>
      </c>
      <c r="J70" s="1">
        <f t="shared" si="4"/>
        <v>1947</v>
      </c>
      <c r="K70" s="3">
        <f t="shared" si="5"/>
        <v>46.154499999999999</v>
      </c>
      <c r="L70" s="3">
        <f t="shared" si="6"/>
        <v>28.551500000000001</v>
      </c>
      <c r="M70" s="3">
        <f t="shared" si="7"/>
        <v>17.602999999999998</v>
      </c>
    </row>
    <row r="71" spans="1:13" x14ac:dyDescent="0.55000000000000004">
      <c r="A71">
        <v>1948</v>
      </c>
      <c r="B71" s="21">
        <v>47.75</v>
      </c>
      <c r="C71" s="21">
        <v>28.13</v>
      </c>
      <c r="D71" s="21">
        <v>47.26</v>
      </c>
      <c r="E71" s="21">
        <v>27.482700000000001</v>
      </c>
      <c r="F71" s="21"/>
      <c r="G71" s="21"/>
      <c r="H71" s="40">
        <v>0</v>
      </c>
      <c r="J71" s="1">
        <f t="shared" si="4"/>
        <v>1948</v>
      </c>
      <c r="K71" s="3">
        <f t="shared" si="5"/>
        <v>47.26</v>
      </c>
      <c r="L71" s="3">
        <f t="shared" si="6"/>
        <v>27.482700000000001</v>
      </c>
      <c r="M71" s="3">
        <f t="shared" si="7"/>
        <v>19.777299999999997</v>
      </c>
    </row>
    <row r="72" spans="1:13" x14ac:dyDescent="0.55000000000000004">
      <c r="A72">
        <v>1949</v>
      </c>
      <c r="B72" s="21">
        <v>48.12</v>
      </c>
      <c r="C72" s="21">
        <v>26.34</v>
      </c>
      <c r="D72" s="21">
        <v>47.9435</v>
      </c>
      <c r="E72" s="21">
        <v>26.207699999999999</v>
      </c>
      <c r="F72" s="21"/>
      <c r="G72" s="21"/>
      <c r="H72" s="40">
        <v>0</v>
      </c>
      <c r="J72" s="1">
        <f t="shared" si="4"/>
        <v>1949</v>
      </c>
      <c r="K72" s="3">
        <f t="shared" si="5"/>
        <v>47.9435</v>
      </c>
      <c r="L72" s="3">
        <f t="shared" si="6"/>
        <v>26.207699999999999</v>
      </c>
      <c r="M72" s="3">
        <f t="shared" si="7"/>
        <v>21.735800000000001</v>
      </c>
    </row>
    <row r="73" spans="1:13" x14ac:dyDescent="0.55000000000000004">
      <c r="A73">
        <v>1950</v>
      </c>
      <c r="B73" s="21">
        <v>47.72</v>
      </c>
      <c r="C73" s="21">
        <v>26.63</v>
      </c>
      <c r="D73" s="21">
        <v>48.3429</v>
      </c>
      <c r="E73" s="21">
        <v>24.819099999999999</v>
      </c>
      <c r="F73" s="3">
        <v>50.7</v>
      </c>
      <c r="G73" s="3">
        <v>25.9</v>
      </c>
      <c r="H73" s="42">
        <v>9.0909000000000004E-2</v>
      </c>
      <c r="J73" s="1">
        <f t="shared" si="4"/>
        <v>1950</v>
      </c>
      <c r="K73" s="3">
        <f t="shared" si="5"/>
        <v>48.557181603899998</v>
      </c>
      <c r="L73" s="3">
        <f t="shared" si="6"/>
        <v>24.917363538099998</v>
      </c>
      <c r="M73" s="3">
        <f t="shared" si="7"/>
        <v>23.6398180658</v>
      </c>
    </row>
    <row r="74" spans="1:13" x14ac:dyDescent="0.55000000000000004">
      <c r="A74">
        <v>1951</v>
      </c>
      <c r="B74" s="21">
        <v>49.6</v>
      </c>
      <c r="C74" s="21">
        <v>19.45</v>
      </c>
      <c r="D74" s="21">
        <v>48.655000000000001</v>
      </c>
      <c r="E74" s="21">
        <v>23.435700000000001</v>
      </c>
      <c r="F74" s="3">
        <v>51.1</v>
      </c>
      <c r="G74" s="3">
        <v>25.4</v>
      </c>
      <c r="H74" s="42">
        <v>0.18181800000000001</v>
      </c>
      <c r="J74" s="1">
        <f t="shared" si="4"/>
        <v>1951</v>
      </c>
      <c r="K74" s="3">
        <f t="shared" si="5"/>
        <v>49.09954501</v>
      </c>
      <c r="L74" s="3">
        <f t="shared" si="6"/>
        <v>23.792845097399997</v>
      </c>
      <c r="M74" s="3">
        <f t="shared" si="7"/>
        <v>25.306699912600003</v>
      </c>
    </row>
    <row r="75" spans="1:13" x14ac:dyDescent="0.55000000000000004">
      <c r="A75">
        <v>1952</v>
      </c>
      <c r="B75" s="21">
        <v>48.29</v>
      </c>
      <c r="C75" s="21">
        <v>24.04</v>
      </c>
      <c r="D75" s="21">
        <v>48.868699999999997</v>
      </c>
      <c r="E75" s="21">
        <v>22.538599999999999</v>
      </c>
      <c r="F75" s="3">
        <v>51.3</v>
      </c>
      <c r="G75" s="3">
        <v>24.8</v>
      </c>
      <c r="H75" s="42">
        <v>0.272727</v>
      </c>
      <c r="J75" s="1">
        <f t="shared" si="4"/>
        <v>1952</v>
      </c>
      <c r="K75" s="3">
        <f t="shared" si="5"/>
        <v>49.531781155100006</v>
      </c>
      <c r="L75" s="3">
        <f t="shared" si="6"/>
        <v>23.155344837800001</v>
      </c>
      <c r="M75" s="3">
        <f t="shared" si="7"/>
        <v>26.376436317300005</v>
      </c>
    </row>
    <row r="76" spans="1:13" x14ac:dyDescent="0.55000000000000004">
      <c r="A76">
        <v>1953</v>
      </c>
      <c r="B76" s="21">
        <v>48.55</v>
      </c>
      <c r="C76" s="21">
        <v>23.08</v>
      </c>
      <c r="D76" s="21">
        <v>49.288200000000003</v>
      </c>
      <c r="E76" s="21">
        <v>21.811900000000001</v>
      </c>
      <c r="F76" s="3">
        <v>51.3</v>
      </c>
      <c r="G76" s="3">
        <v>24.3</v>
      </c>
      <c r="H76" s="42">
        <v>0.36363600000000001</v>
      </c>
      <c r="J76" s="1">
        <f t="shared" si="4"/>
        <v>1953</v>
      </c>
      <c r="K76" s="3">
        <f t="shared" si="5"/>
        <v>50.019762904799997</v>
      </c>
      <c r="L76" s="3">
        <f t="shared" si="6"/>
        <v>22.7166627316</v>
      </c>
      <c r="M76" s="3">
        <f t="shared" si="7"/>
        <v>27.303100173199997</v>
      </c>
    </row>
    <row r="77" spans="1:13" x14ac:dyDescent="0.55000000000000004">
      <c r="A77">
        <v>1954</v>
      </c>
      <c r="B77" s="21">
        <v>49.28</v>
      </c>
      <c r="C77" s="21">
        <v>18.48</v>
      </c>
      <c r="D77" s="21">
        <v>50.0246</v>
      </c>
      <c r="E77" s="21">
        <v>21.239799999999999</v>
      </c>
      <c r="F77" s="3">
        <v>51.1</v>
      </c>
      <c r="G77" s="3">
        <v>23.8</v>
      </c>
      <c r="H77" s="42">
        <v>0.45454499999999998</v>
      </c>
      <c r="J77" s="1">
        <f t="shared" si="4"/>
        <v>1954</v>
      </c>
      <c r="K77" s="3">
        <f t="shared" si="5"/>
        <v>50.513417693000001</v>
      </c>
      <c r="L77" s="3">
        <f t="shared" si="6"/>
        <v>22.403526108999998</v>
      </c>
      <c r="M77" s="3">
        <f t="shared" si="7"/>
        <v>28.109891584000003</v>
      </c>
    </row>
    <row r="78" spans="1:13" x14ac:dyDescent="0.55000000000000004">
      <c r="A78">
        <v>1955</v>
      </c>
      <c r="B78" s="21">
        <v>51.94</v>
      </c>
      <c r="C78" s="21">
        <v>21.73</v>
      </c>
      <c r="D78" s="21">
        <v>50.943199999999997</v>
      </c>
      <c r="E78" s="21">
        <v>21.060300000000002</v>
      </c>
      <c r="F78" s="3">
        <v>50.9</v>
      </c>
      <c r="G78" s="3">
        <v>23.2</v>
      </c>
      <c r="H78" s="42">
        <v>0.54545500000000002</v>
      </c>
      <c r="J78" s="1">
        <f t="shared" si="4"/>
        <v>1955</v>
      </c>
      <c r="K78" s="3">
        <f t="shared" si="5"/>
        <v>50.919636343999997</v>
      </c>
      <c r="L78" s="3">
        <f t="shared" si="6"/>
        <v>22.227410063499999</v>
      </c>
      <c r="M78" s="3">
        <f t="shared" si="7"/>
        <v>28.692226280499998</v>
      </c>
    </row>
    <row r="79" spans="1:13" x14ac:dyDescent="0.55000000000000004">
      <c r="A79">
        <v>1956</v>
      </c>
      <c r="B79" s="21">
        <v>51.83</v>
      </c>
      <c r="C79" s="21">
        <v>20.84</v>
      </c>
      <c r="D79" s="21">
        <v>51.660899999999998</v>
      </c>
      <c r="E79" s="21">
        <v>20.959299999999999</v>
      </c>
      <c r="F79" s="3">
        <v>50.6</v>
      </c>
      <c r="G79" s="3">
        <v>22.6</v>
      </c>
      <c r="H79" s="42">
        <v>0.63636400000000004</v>
      </c>
      <c r="J79" s="1">
        <f t="shared" si="4"/>
        <v>1956</v>
      </c>
      <c r="K79" s="3">
        <f t="shared" si="5"/>
        <v>50.985781432400003</v>
      </c>
      <c r="L79" s="3">
        <f t="shared" si="6"/>
        <v>22.003382414800001</v>
      </c>
      <c r="M79" s="3">
        <f t="shared" si="7"/>
        <v>28.982399017600002</v>
      </c>
    </row>
    <row r="80" spans="1:13" x14ac:dyDescent="0.55000000000000004">
      <c r="A80">
        <v>1957</v>
      </c>
      <c r="B80" s="21">
        <v>52.45</v>
      </c>
      <c r="C80" s="21">
        <v>21.63</v>
      </c>
      <c r="D80" s="21">
        <v>52.126800000000003</v>
      </c>
      <c r="E80" s="21">
        <v>20.756699999999999</v>
      </c>
      <c r="F80" s="3">
        <v>50.3</v>
      </c>
      <c r="G80" s="3">
        <v>22</v>
      </c>
      <c r="H80" s="42">
        <v>0.72727299999999995</v>
      </c>
      <c r="J80" s="1">
        <f t="shared" si="4"/>
        <v>1957</v>
      </c>
      <c r="K80" s="3">
        <f t="shared" si="5"/>
        <v>50.798217683600001</v>
      </c>
      <c r="L80" s="3">
        <f t="shared" si="6"/>
        <v>21.660918520900001</v>
      </c>
      <c r="M80" s="3">
        <f t="shared" si="7"/>
        <v>29.1372991627</v>
      </c>
    </row>
    <row r="81" spans="1:13" x14ac:dyDescent="0.55000000000000004">
      <c r="A81">
        <v>1958</v>
      </c>
      <c r="B81" s="21">
        <v>51.59</v>
      </c>
      <c r="C81" s="21">
        <v>22.37</v>
      </c>
      <c r="D81" s="21">
        <v>52.346600000000002</v>
      </c>
      <c r="E81" s="21">
        <v>20.2484</v>
      </c>
      <c r="F81" s="3">
        <v>49.7</v>
      </c>
      <c r="G81" s="3">
        <v>20.9</v>
      </c>
      <c r="H81" s="42">
        <v>0.81818199999999996</v>
      </c>
      <c r="J81" s="1">
        <f t="shared" si="4"/>
        <v>1958</v>
      </c>
      <c r="K81" s="3">
        <f t="shared" si="5"/>
        <v>50.1811995188</v>
      </c>
      <c r="L81" s="3">
        <f t="shared" si="6"/>
        <v>20.781527391200001</v>
      </c>
      <c r="M81" s="3">
        <f t="shared" si="7"/>
        <v>29.399672127599999</v>
      </c>
    </row>
    <row r="82" spans="1:13" x14ac:dyDescent="0.55000000000000004">
      <c r="A82">
        <v>1959</v>
      </c>
      <c r="B82" s="21">
        <v>52.73</v>
      </c>
      <c r="C82" s="21">
        <v>18.11</v>
      </c>
      <c r="D82" s="21">
        <v>52.433599999999998</v>
      </c>
      <c r="E82" s="21">
        <v>19.405100000000001</v>
      </c>
      <c r="F82" s="3">
        <v>49.1</v>
      </c>
      <c r="G82" s="3">
        <v>19.899999999999999</v>
      </c>
      <c r="H82" s="42">
        <v>0.90909099999999998</v>
      </c>
      <c r="J82" s="1">
        <f t="shared" si="4"/>
        <v>1959</v>
      </c>
      <c r="K82" s="3">
        <f t="shared" si="5"/>
        <v>49.403054242400003</v>
      </c>
      <c r="L82" s="3">
        <f t="shared" si="6"/>
        <v>19.855009135899998</v>
      </c>
      <c r="M82" s="3">
        <f t="shared" si="7"/>
        <v>29.548045106500005</v>
      </c>
    </row>
    <row r="83" spans="1:13" x14ac:dyDescent="0.55000000000000004">
      <c r="A83">
        <v>1960</v>
      </c>
      <c r="B83" s="21">
        <v>52.3</v>
      </c>
      <c r="C83" s="21">
        <v>18.28</v>
      </c>
      <c r="D83" s="21">
        <v>52.248800000000003</v>
      </c>
      <c r="E83" s="21">
        <v>18.6219</v>
      </c>
      <c r="F83" s="3">
        <v>48.5</v>
      </c>
      <c r="G83" s="3">
        <v>18.8</v>
      </c>
      <c r="H83" s="42">
        <v>1</v>
      </c>
      <c r="J83" s="1">
        <f t="shared" si="4"/>
        <v>1960</v>
      </c>
      <c r="K83" s="3">
        <f t="shared" si="5"/>
        <v>48.5</v>
      </c>
      <c r="L83" s="3">
        <f t="shared" si="6"/>
        <v>18.8</v>
      </c>
      <c r="M83" s="3">
        <f t="shared" si="7"/>
        <v>29.7</v>
      </c>
    </row>
    <row r="84" spans="1:13" x14ac:dyDescent="0.55000000000000004">
      <c r="A84">
        <v>1961</v>
      </c>
      <c r="B84" s="21">
        <v>52.64</v>
      </c>
      <c r="C84" s="21">
        <v>17.02</v>
      </c>
      <c r="D84" s="21">
        <v>51.752200000000002</v>
      </c>
      <c r="E84" s="21">
        <v>18.034600000000001</v>
      </c>
      <c r="F84" s="3">
        <v>48</v>
      </c>
      <c r="G84" s="3">
        <v>18.5</v>
      </c>
      <c r="H84" s="42">
        <v>1</v>
      </c>
      <c r="J84" s="1">
        <f t="shared" si="4"/>
        <v>1961</v>
      </c>
      <c r="K84" s="3">
        <f t="shared" si="5"/>
        <v>48</v>
      </c>
      <c r="L84" s="3">
        <f t="shared" si="6"/>
        <v>18.5</v>
      </c>
      <c r="M84" s="3">
        <f t="shared" si="7"/>
        <v>29.5</v>
      </c>
    </row>
    <row r="85" spans="1:13" x14ac:dyDescent="0.55000000000000004">
      <c r="A85">
        <v>1962</v>
      </c>
      <c r="B85" s="21">
        <v>50.26</v>
      </c>
      <c r="C85" s="21">
        <v>18.02</v>
      </c>
      <c r="D85" s="21">
        <v>50.920900000000003</v>
      </c>
      <c r="E85" s="21">
        <v>17.710899999999999</v>
      </c>
      <c r="F85" s="3">
        <v>47.4</v>
      </c>
      <c r="G85" s="3">
        <v>18.100000000000001</v>
      </c>
      <c r="H85" s="42">
        <v>1</v>
      </c>
      <c r="J85" s="1">
        <f t="shared" si="4"/>
        <v>1962</v>
      </c>
      <c r="K85" s="3">
        <f t="shared" si="5"/>
        <v>47.4</v>
      </c>
      <c r="L85" s="3">
        <f t="shared" si="6"/>
        <v>18.100000000000001</v>
      </c>
      <c r="M85" s="3">
        <f t="shared" si="7"/>
        <v>29.299999999999997</v>
      </c>
    </row>
    <row r="86" spans="1:13" x14ac:dyDescent="0.55000000000000004">
      <c r="A86">
        <v>1963</v>
      </c>
      <c r="B86" s="21">
        <v>50.34</v>
      </c>
      <c r="C86" s="21">
        <v>18.02</v>
      </c>
      <c r="D86" s="21">
        <v>50.0276</v>
      </c>
      <c r="E86" s="21">
        <v>17.515499999999999</v>
      </c>
      <c r="F86" s="3">
        <v>46.9</v>
      </c>
      <c r="G86" s="3">
        <v>17.8</v>
      </c>
      <c r="H86" s="42">
        <v>1</v>
      </c>
      <c r="J86" s="1">
        <f t="shared" si="4"/>
        <v>1963</v>
      </c>
      <c r="K86" s="3">
        <f t="shared" si="5"/>
        <v>46.9</v>
      </c>
      <c r="L86" s="3">
        <f t="shared" si="6"/>
        <v>17.8</v>
      </c>
      <c r="M86" s="3">
        <f t="shared" si="7"/>
        <v>29.099999999999998</v>
      </c>
    </row>
    <row r="87" spans="1:13" x14ac:dyDescent="0.55000000000000004">
      <c r="A87">
        <v>1964</v>
      </c>
      <c r="B87" s="21">
        <v>48.5</v>
      </c>
      <c r="C87" s="21">
        <v>16.7</v>
      </c>
      <c r="D87" s="21">
        <v>49.1252</v>
      </c>
      <c r="E87" s="21">
        <v>17.3748</v>
      </c>
      <c r="F87" s="3">
        <v>46.5</v>
      </c>
      <c r="G87" s="3">
        <v>17.5</v>
      </c>
      <c r="H87" s="42">
        <v>1</v>
      </c>
      <c r="J87" s="1">
        <f t="shared" si="4"/>
        <v>1964</v>
      </c>
      <c r="K87" s="3">
        <f t="shared" si="5"/>
        <v>46.5</v>
      </c>
      <c r="L87" s="3">
        <f t="shared" si="6"/>
        <v>17.5</v>
      </c>
      <c r="M87" s="3">
        <f t="shared" si="7"/>
        <v>29</v>
      </c>
    </row>
    <row r="88" spans="1:13" x14ac:dyDescent="0.55000000000000004">
      <c r="A88">
        <v>1965</v>
      </c>
      <c r="B88" s="21">
        <v>48.18</v>
      </c>
      <c r="C88" s="21">
        <v>17.760000000000002</v>
      </c>
      <c r="D88" s="21">
        <v>48.370199999999997</v>
      </c>
      <c r="E88" s="21">
        <v>17.316199999999998</v>
      </c>
      <c r="F88" s="3">
        <v>46.2</v>
      </c>
      <c r="G88" s="3">
        <v>17.3</v>
      </c>
      <c r="H88" s="42">
        <v>1</v>
      </c>
      <c r="J88" s="1">
        <f t="shared" si="4"/>
        <v>1965</v>
      </c>
      <c r="K88" s="3">
        <f t="shared" si="5"/>
        <v>46.2</v>
      </c>
      <c r="L88" s="3">
        <f t="shared" si="6"/>
        <v>17.3</v>
      </c>
      <c r="M88" s="3">
        <f t="shared" si="7"/>
        <v>28.900000000000002</v>
      </c>
    </row>
    <row r="89" spans="1:13" x14ac:dyDescent="0.55000000000000004">
      <c r="A89">
        <v>1966</v>
      </c>
      <c r="B89" s="21">
        <v>48.46</v>
      </c>
      <c r="C89" s="21">
        <v>17.489999999999998</v>
      </c>
      <c r="D89" s="21">
        <v>47.711100000000002</v>
      </c>
      <c r="E89" s="21">
        <v>17.232199999999999</v>
      </c>
      <c r="F89" s="3">
        <v>46</v>
      </c>
      <c r="G89" s="3">
        <v>17</v>
      </c>
      <c r="H89" s="42">
        <v>1</v>
      </c>
      <c r="J89" s="1">
        <f t="shared" si="4"/>
        <v>1966</v>
      </c>
      <c r="K89" s="3">
        <f t="shared" si="5"/>
        <v>46</v>
      </c>
      <c r="L89" s="3">
        <f t="shared" si="6"/>
        <v>17</v>
      </c>
      <c r="M89" s="3">
        <f t="shared" si="7"/>
        <v>29</v>
      </c>
    </row>
    <row r="90" spans="1:13" x14ac:dyDescent="0.55000000000000004">
      <c r="A90">
        <v>1967</v>
      </c>
      <c r="B90" s="21">
        <v>46.79</v>
      </c>
      <c r="C90" s="21">
        <v>15.98</v>
      </c>
      <c r="D90" s="21">
        <v>47.032800000000002</v>
      </c>
      <c r="E90" s="21">
        <v>17.103899999999999</v>
      </c>
      <c r="F90" s="3">
        <v>45.6</v>
      </c>
      <c r="G90" s="3">
        <v>16.7</v>
      </c>
      <c r="H90" s="42">
        <v>1</v>
      </c>
      <c r="J90" s="1">
        <f t="shared" si="4"/>
        <v>1967</v>
      </c>
      <c r="K90" s="3">
        <f t="shared" si="5"/>
        <v>45.6</v>
      </c>
      <c r="L90" s="3">
        <f t="shared" si="6"/>
        <v>16.7</v>
      </c>
      <c r="M90" s="3">
        <f t="shared" si="7"/>
        <v>28.900000000000002</v>
      </c>
    </row>
    <row r="91" spans="1:13" x14ac:dyDescent="0.55000000000000004">
      <c r="A91">
        <v>1968</v>
      </c>
      <c r="B91" s="21">
        <v>46.62</v>
      </c>
      <c r="C91" s="21">
        <v>17.329999999999998</v>
      </c>
      <c r="D91" s="21">
        <v>46.47</v>
      </c>
      <c r="E91" s="21">
        <v>16.964099999999998</v>
      </c>
      <c r="F91" s="3">
        <v>45.3</v>
      </c>
      <c r="G91" s="3">
        <v>16.600000000000001</v>
      </c>
      <c r="H91" s="42">
        <v>1</v>
      </c>
      <c r="J91" s="1">
        <f t="shared" si="4"/>
        <v>1968</v>
      </c>
      <c r="K91" s="3">
        <f t="shared" si="5"/>
        <v>45.3</v>
      </c>
      <c r="L91" s="3">
        <f t="shared" si="6"/>
        <v>16.600000000000001</v>
      </c>
      <c r="M91" s="3">
        <f t="shared" si="7"/>
        <v>28.699999999999996</v>
      </c>
    </row>
    <row r="92" spans="1:13" x14ac:dyDescent="0.55000000000000004">
      <c r="A92">
        <v>1969</v>
      </c>
      <c r="B92" s="21">
        <v>46.18</v>
      </c>
      <c r="C92" s="21">
        <v>18.09</v>
      </c>
      <c r="D92" s="21">
        <v>46.0762</v>
      </c>
      <c r="E92" s="21">
        <v>16.620699999999999</v>
      </c>
      <c r="F92" s="3">
        <v>45.1</v>
      </c>
      <c r="G92" s="3">
        <v>16.7</v>
      </c>
      <c r="H92" s="42">
        <v>1</v>
      </c>
      <c r="J92" s="1">
        <f t="shared" si="4"/>
        <v>1969</v>
      </c>
      <c r="K92" s="3">
        <f t="shared" si="5"/>
        <v>45.1</v>
      </c>
      <c r="L92" s="3">
        <f t="shared" si="6"/>
        <v>16.7</v>
      </c>
      <c r="M92" s="3">
        <f t="shared" si="7"/>
        <v>28.400000000000002</v>
      </c>
    </row>
    <row r="93" spans="1:13" x14ac:dyDescent="0.55000000000000004">
      <c r="A93">
        <v>1970</v>
      </c>
      <c r="B93" s="21">
        <v>44.33</v>
      </c>
      <c r="C93" s="21">
        <v>16.010000000000002</v>
      </c>
      <c r="D93" s="21">
        <v>45.955199999999998</v>
      </c>
      <c r="E93" s="21">
        <v>15.954800000000001</v>
      </c>
      <c r="F93" s="3">
        <v>44.9</v>
      </c>
      <c r="G93" s="3">
        <v>16</v>
      </c>
      <c r="H93" s="42">
        <v>1</v>
      </c>
      <c r="J93" s="1">
        <f t="shared" si="4"/>
        <v>1970</v>
      </c>
      <c r="K93" s="3">
        <f t="shared" si="5"/>
        <v>44.9</v>
      </c>
      <c r="L93" s="3">
        <f t="shared" si="6"/>
        <v>16</v>
      </c>
      <c r="M93" s="3">
        <f t="shared" si="7"/>
        <v>28.9</v>
      </c>
    </row>
    <row r="94" spans="1:13" x14ac:dyDescent="0.55000000000000004">
      <c r="A94">
        <v>1971</v>
      </c>
      <c r="B94" s="21">
        <v>46.85</v>
      </c>
      <c r="C94" s="21">
        <v>15.2</v>
      </c>
      <c r="D94" s="21">
        <v>46.245199999999997</v>
      </c>
      <c r="E94" s="21">
        <v>15.141400000000001</v>
      </c>
      <c r="F94" s="3">
        <v>44.7</v>
      </c>
      <c r="G94" s="3">
        <v>14.9</v>
      </c>
      <c r="H94" s="42">
        <v>1</v>
      </c>
      <c r="J94" s="1">
        <f t="shared" si="4"/>
        <v>1971</v>
      </c>
      <c r="K94" s="3">
        <f t="shared" si="5"/>
        <v>44.7</v>
      </c>
      <c r="L94" s="3">
        <f t="shared" si="6"/>
        <v>14.9</v>
      </c>
      <c r="M94" s="3">
        <f t="shared" si="7"/>
        <v>29.800000000000004</v>
      </c>
    </row>
    <row r="95" spans="1:13" x14ac:dyDescent="0.55000000000000004">
      <c r="A95">
        <v>1972</v>
      </c>
      <c r="B95" s="21">
        <v>47.95</v>
      </c>
      <c r="C95" s="21">
        <v>13.37</v>
      </c>
      <c r="D95" s="21">
        <v>46.542900000000003</v>
      </c>
      <c r="E95" s="21">
        <v>14.3666</v>
      </c>
      <c r="F95" s="3">
        <v>44.4</v>
      </c>
      <c r="G95" s="3">
        <v>14</v>
      </c>
      <c r="H95" s="42">
        <v>1</v>
      </c>
      <c r="J95" s="1">
        <f t="shared" si="4"/>
        <v>1972</v>
      </c>
      <c r="K95" s="3">
        <f t="shared" si="5"/>
        <v>44.4</v>
      </c>
      <c r="L95" s="3">
        <f t="shared" si="6"/>
        <v>14</v>
      </c>
      <c r="M95" s="3">
        <f t="shared" si="7"/>
        <v>30.4</v>
      </c>
    </row>
    <row r="96" spans="1:13" x14ac:dyDescent="0.55000000000000004">
      <c r="A96">
        <v>1973</v>
      </c>
      <c r="B96" s="21">
        <v>45.92</v>
      </c>
      <c r="C96" s="21">
        <v>13.25</v>
      </c>
      <c r="D96" s="21">
        <v>46.6462</v>
      </c>
      <c r="E96" s="21">
        <v>13.828099999999999</v>
      </c>
      <c r="F96" s="3">
        <v>44.2</v>
      </c>
      <c r="G96" s="3">
        <v>13.4</v>
      </c>
      <c r="H96" s="42">
        <v>1</v>
      </c>
      <c r="J96" s="1">
        <f t="shared" si="4"/>
        <v>1973</v>
      </c>
      <c r="K96" s="3">
        <f t="shared" si="5"/>
        <v>44.2</v>
      </c>
      <c r="L96" s="3">
        <f t="shared" si="6"/>
        <v>13.4</v>
      </c>
      <c r="M96" s="3">
        <f t="shared" si="7"/>
        <v>30.800000000000004</v>
      </c>
    </row>
    <row r="97" spans="1:13" x14ac:dyDescent="0.55000000000000004">
      <c r="A97">
        <v>1974</v>
      </c>
      <c r="B97" s="21">
        <v>47.18</v>
      </c>
      <c r="C97" s="21">
        <v>12.95</v>
      </c>
      <c r="D97" s="21">
        <v>46.822400000000002</v>
      </c>
      <c r="E97" s="21">
        <v>13.5243</v>
      </c>
      <c r="F97" s="3">
        <v>44.1</v>
      </c>
      <c r="G97" s="3">
        <v>13.2</v>
      </c>
      <c r="H97" s="42">
        <v>1</v>
      </c>
      <c r="J97" s="1">
        <f t="shared" si="4"/>
        <v>1974</v>
      </c>
      <c r="K97" s="3">
        <f t="shared" si="5"/>
        <v>44.1</v>
      </c>
      <c r="L97" s="3">
        <f t="shared" si="6"/>
        <v>13.2</v>
      </c>
      <c r="M97" s="3">
        <f t="shared" si="7"/>
        <v>30.900000000000002</v>
      </c>
    </row>
    <row r="98" spans="1:13" x14ac:dyDescent="0.55000000000000004">
      <c r="A98">
        <v>1975</v>
      </c>
      <c r="B98" s="21">
        <v>45.94</v>
      </c>
      <c r="C98" s="21">
        <v>14.14</v>
      </c>
      <c r="D98" s="21">
        <v>47.096499999999999</v>
      </c>
      <c r="E98" s="21">
        <v>13.337899999999999</v>
      </c>
      <c r="F98" s="3">
        <v>44.1</v>
      </c>
      <c r="G98" s="3">
        <v>13.3</v>
      </c>
      <c r="H98" s="42">
        <v>1</v>
      </c>
      <c r="J98" s="1">
        <f t="shared" si="4"/>
        <v>1975</v>
      </c>
      <c r="K98" s="3">
        <f t="shared" si="5"/>
        <v>44.1</v>
      </c>
      <c r="L98" s="3">
        <f t="shared" si="6"/>
        <v>13.3</v>
      </c>
      <c r="M98" s="3">
        <f t="shared" si="7"/>
        <v>30.8</v>
      </c>
    </row>
    <row r="99" spans="1:13" x14ac:dyDescent="0.55000000000000004">
      <c r="A99">
        <v>1976</v>
      </c>
      <c r="B99" s="21">
        <v>47.25</v>
      </c>
      <c r="C99" s="21">
        <v>14.33</v>
      </c>
      <c r="D99" s="21">
        <v>47.613</v>
      </c>
      <c r="E99" s="21">
        <v>13.037000000000001</v>
      </c>
      <c r="F99" s="3">
        <v>44</v>
      </c>
      <c r="G99" s="3">
        <v>16.600000000000001</v>
      </c>
      <c r="H99" s="42">
        <v>1</v>
      </c>
      <c r="J99" s="1">
        <f t="shared" si="4"/>
        <v>1976</v>
      </c>
      <c r="K99" s="3">
        <f t="shared" si="5"/>
        <v>44</v>
      </c>
      <c r="L99" s="3">
        <f t="shared" si="6"/>
        <v>16.600000000000001</v>
      </c>
      <c r="M99" s="3">
        <f t="shared" si="7"/>
        <v>27.4</v>
      </c>
    </row>
    <row r="100" spans="1:13" x14ac:dyDescent="0.55000000000000004">
      <c r="A100">
        <v>1977</v>
      </c>
      <c r="B100" s="21">
        <v>49.24</v>
      </c>
      <c r="C100" s="21">
        <v>12.29</v>
      </c>
      <c r="D100" s="21">
        <v>48.130699999999997</v>
      </c>
      <c r="E100" s="21">
        <v>12.549799999999999</v>
      </c>
      <c r="F100" s="3">
        <v>43.9</v>
      </c>
      <c r="G100" s="3">
        <v>12.1</v>
      </c>
      <c r="H100" s="42">
        <v>1</v>
      </c>
      <c r="J100" s="1">
        <f t="shared" si="4"/>
        <v>1977</v>
      </c>
      <c r="K100" s="3">
        <f t="shared" si="5"/>
        <v>43.9</v>
      </c>
      <c r="L100" s="3">
        <f t="shared" si="6"/>
        <v>12.1</v>
      </c>
      <c r="M100" s="3">
        <f t="shared" si="7"/>
        <v>31.799999999999997</v>
      </c>
    </row>
    <row r="101" spans="1:13" x14ac:dyDescent="0.55000000000000004">
      <c r="A101">
        <v>1978</v>
      </c>
      <c r="B101" s="21">
        <v>48.11</v>
      </c>
      <c r="C101" s="21">
        <v>11.12</v>
      </c>
      <c r="D101" s="21">
        <v>48.287300000000002</v>
      </c>
      <c r="E101" s="21">
        <v>12.0634</v>
      </c>
      <c r="F101" s="3">
        <v>43.7</v>
      </c>
      <c r="G101" s="3">
        <v>11.5</v>
      </c>
      <c r="H101" s="42">
        <v>1</v>
      </c>
      <c r="J101" s="1">
        <f t="shared" si="4"/>
        <v>1978</v>
      </c>
      <c r="K101" s="3">
        <f t="shared" si="5"/>
        <v>43.7</v>
      </c>
      <c r="L101" s="3">
        <f t="shared" si="6"/>
        <v>11.5</v>
      </c>
      <c r="M101" s="3">
        <f t="shared" si="7"/>
        <v>32.200000000000003</v>
      </c>
    </row>
    <row r="102" spans="1:13" x14ac:dyDescent="0.55000000000000004">
      <c r="A102">
        <v>1979</v>
      </c>
      <c r="B102" s="21">
        <v>48.28</v>
      </c>
      <c r="C102" s="21">
        <v>11.68</v>
      </c>
      <c r="D102" s="21">
        <v>48.090499999999999</v>
      </c>
      <c r="E102" s="21">
        <v>11.7127</v>
      </c>
      <c r="F102" s="3">
        <v>43.6</v>
      </c>
      <c r="G102" s="3">
        <v>11.4</v>
      </c>
      <c r="H102" s="42">
        <v>1</v>
      </c>
      <c r="J102" s="1">
        <f t="shared" si="4"/>
        <v>1979</v>
      </c>
      <c r="K102" s="3">
        <f t="shared" si="5"/>
        <v>43.6</v>
      </c>
      <c r="L102" s="3">
        <f t="shared" si="6"/>
        <v>11.4</v>
      </c>
      <c r="M102" s="3">
        <f t="shared" si="7"/>
        <v>32.200000000000003</v>
      </c>
    </row>
    <row r="103" spans="1:13" x14ac:dyDescent="0.55000000000000004">
      <c r="A103">
        <v>1980</v>
      </c>
      <c r="B103" s="21">
        <v>48.25</v>
      </c>
      <c r="C103" s="21">
        <v>11.2</v>
      </c>
      <c r="D103" s="21">
        <v>47.488700000000001</v>
      </c>
      <c r="E103" s="21">
        <v>11.444100000000001</v>
      </c>
      <c r="F103" s="3">
        <v>43.6</v>
      </c>
      <c r="G103" s="3">
        <v>12</v>
      </c>
      <c r="H103" s="42">
        <v>1</v>
      </c>
      <c r="J103" s="1">
        <f t="shared" si="4"/>
        <v>1980</v>
      </c>
      <c r="K103" s="3">
        <f t="shared" si="5"/>
        <v>43.6</v>
      </c>
      <c r="L103" s="3">
        <f t="shared" si="6"/>
        <v>12</v>
      </c>
      <c r="M103" s="3">
        <f t="shared" si="7"/>
        <v>31.6</v>
      </c>
    </row>
    <row r="104" spans="1:13" x14ac:dyDescent="0.55000000000000004">
      <c r="A104">
        <v>1981</v>
      </c>
      <c r="B104" s="21">
        <v>46.13</v>
      </c>
      <c r="C104" s="21">
        <v>11.54</v>
      </c>
      <c r="D104" s="21">
        <v>46.493499999999997</v>
      </c>
      <c r="E104" s="21">
        <v>11.1973</v>
      </c>
      <c r="F104" s="3">
        <v>43.4</v>
      </c>
      <c r="G104" s="3">
        <v>12.2</v>
      </c>
      <c r="H104" s="42">
        <v>1</v>
      </c>
      <c r="J104" s="1">
        <f t="shared" si="4"/>
        <v>1981</v>
      </c>
      <c r="K104" s="3">
        <f t="shared" si="5"/>
        <v>43.4</v>
      </c>
      <c r="L104" s="3">
        <f t="shared" si="6"/>
        <v>12.2</v>
      </c>
      <c r="M104" s="3">
        <f t="shared" si="7"/>
        <v>31.2</v>
      </c>
    </row>
    <row r="105" spans="1:13" x14ac:dyDescent="0.55000000000000004">
      <c r="A105">
        <v>1982</v>
      </c>
      <c r="B105" s="21">
        <v>45.44</v>
      </c>
      <c r="C105" s="21">
        <v>11.33</v>
      </c>
      <c r="D105" s="21">
        <v>45.3703</v>
      </c>
      <c r="E105" s="21">
        <v>10.8635</v>
      </c>
      <c r="F105" s="3">
        <v>43.2</v>
      </c>
      <c r="G105" s="3">
        <v>15.6</v>
      </c>
      <c r="H105" s="42">
        <v>1</v>
      </c>
      <c r="J105" s="1">
        <f t="shared" si="4"/>
        <v>1982</v>
      </c>
      <c r="K105" s="3">
        <f t="shared" si="5"/>
        <v>43.2</v>
      </c>
      <c r="L105" s="3">
        <f t="shared" si="6"/>
        <v>15.6</v>
      </c>
      <c r="M105" s="3">
        <f t="shared" si="7"/>
        <v>27.6</v>
      </c>
    </row>
    <row r="106" spans="1:13" x14ac:dyDescent="0.55000000000000004">
      <c r="A106">
        <v>1983</v>
      </c>
      <c r="B106" s="21">
        <v>43.51</v>
      </c>
      <c r="C106" s="21">
        <v>10.76</v>
      </c>
      <c r="D106" s="21">
        <v>44.263399999999997</v>
      </c>
      <c r="E106" s="21">
        <v>10.401999999999999</v>
      </c>
      <c r="F106" s="3">
        <v>42.8</v>
      </c>
      <c r="G106" s="3">
        <v>10.7</v>
      </c>
      <c r="H106" s="42">
        <v>1</v>
      </c>
      <c r="J106" s="1">
        <f t="shared" si="4"/>
        <v>1983</v>
      </c>
      <c r="K106" s="3">
        <f t="shared" si="5"/>
        <v>42.8</v>
      </c>
      <c r="L106" s="3">
        <f t="shared" si="6"/>
        <v>10.7</v>
      </c>
      <c r="M106" s="3">
        <f t="shared" si="7"/>
        <v>32.099999999999994</v>
      </c>
    </row>
    <row r="107" spans="1:13" x14ac:dyDescent="0.55000000000000004">
      <c r="A107">
        <v>1984</v>
      </c>
      <c r="B107" s="21">
        <v>43.14</v>
      </c>
      <c r="C107" s="21">
        <v>9.2799999999999994</v>
      </c>
      <c r="D107" s="21">
        <v>43.340200000000003</v>
      </c>
      <c r="E107" s="21">
        <v>9.8658000000000001</v>
      </c>
      <c r="F107" s="3">
        <v>41.9</v>
      </c>
      <c r="G107" s="3">
        <v>10.199999999999999</v>
      </c>
      <c r="H107" s="42">
        <v>1</v>
      </c>
      <c r="J107" s="1">
        <f t="shared" si="4"/>
        <v>1984</v>
      </c>
      <c r="K107" s="3">
        <f t="shared" si="5"/>
        <v>41.9</v>
      </c>
      <c r="L107" s="3">
        <f t="shared" si="6"/>
        <v>10.199999999999999</v>
      </c>
      <c r="M107" s="3">
        <f t="shared" si="7"/>
        <v>31.7</v>
      </c>
    </row>
    <row r="108" spans="1:13" x14ac:dyDescent="0.55000000000000004">
      <c r="A108">
        <v>1985</v>
      </c>
      <c r="B108" s="21">
        <v>43.99</v>
      </c>
      <c r="C108" s="21">
        <v>9.5299999999999994</v>
      </c>
      <c r="D108" s="21">
        <v>42.517000000000003</v>
      </c>
      <c r="E108" s="21">
        <v>9.3792000000000009</v>
      </c>
      <c r="F108" s="3">
        <v>41.1</v>
      </c>
      <c r="G108" s="3">
        <v>9.8000000000000007</v>
      </c>
      <c r="H108" s="42">
        <v>1</v>
      </c>
      <c r="J108" s="1">
        <f t="shared" si="4"/>
        <v>1985</v>
      </c>
      <c r="K108" s="3">
        <f t="shared" si="5"/>
        <v>41.1</v>
      </c>
      <c r="L108" s="3">
        <f t="shared" si="6"/>
        <v>9.8000000000000007</v>
      </c>
      <c r="M108" s="3">
        <f t="shared" si="7"/>
        <v>31.3</v>
      </c>
    </row>
    <row r="109" spans="1:13" x14ac:dyDescent="0.55000000000000004">
      <c r="A109">
        <v>1986</v>
      </c>
      <c r="B109" s="21">
        <v>40.65</v>
      </c>
      <c r="C109" s="21">
        <v>8.8699999999999992</v>
      </c>
      <c r="D109" s="21">
        <v>41.6434</v>
      </c>
      <c r="E109" s="21">
        <v>8.9495000000000005</v>
      </c>
      <c r="F109" s="3">
        <v>40.799999999999997</v>
      </c>
      <c r="G109" s="3">
        <v>9.5</v>
      </c>
      <c r="H109" s="42">
        <v>1</v>
      </c>
      <c r="J109" s="1">
        <f t="shared" si="4"/>
        <v>1986</v>
      </c>
      <c r="K109" s="3">
        <f t="shared" si="5"/>
        <v>40.799999999999997</v>
      </c>
      <c r="L109" s="3">
        <f t="shared" si="6"/>
        <v>9.5</v>
      </c>
      <c r="M109" s="3">
        <f t="shared" si="7"/>
        <v>31.299999999999997</v>
      </c>
    </row>
    <row r="110" spans="1:13" x14ac:dyDescent="0.55000000000000004">
      <c r="A110">
        <v>1987</v>
      </c>
      <c r="B110" s="21">
        <v>40.33</v>
      </c>
      <c r="C110" s="21">
        <v>8.66</v>
      </c>
      <c r="D110" s="21">
        <v>41.060099999999998</v>
      </c>
      <c r="E110" s="21">
        <v>8.6141000000000005</v>
      </c>
      <c r="F110" s="3">
        <v>40.700000000000003</v>
      </c>
      <c r="G110" s="3">
        <v>9.1999999999999993</v>
      </c>
      <c r="H110" s="42">
        <v>1</v>
      </c>
      <c r="J110" s="1">
        <f t="shared" si="4"/>
        <v>1987</v>
      </c>
      <c r="K110" s="3">
        <f t="shared" si="5"/>
        <v>40.700000000000003</v>
      </c>
      <c r="L110" s="3">
        <f t="shared" si="6"/>
        <v>9.1999999999999993</v>
      </c>
      <c r="M110" s="3">
        <f t="shared" si="7"/>
        <v>31.500000000000004</v>
      </c>
    </row>
    <row r="111" spans="1:13" x14ac:dyDescent="0.55000000000000004">
      <c r="A111">
        <v>1988</v>
      </c>
      <c r="B111" s="21">
        <v>41.34</v>
      </c>
      <c r="C111" s="21">
        <v>8.15</v>
      </c>
      <c r="D111" s="21">
        <v>40.776600000000002</v>
      </c>
      <c r="E111" s="21">
        <v>8.3945000000000007</v>
      </c>
      <c r="F111" s="3">
        <v>40.700000000000003</v>
      </c>
      <c r="G111" s="3">
        <v>8.9</v>
      </c>
      <c r="H111" s="42">
        <v>1</v>
      </c>
      <c r="J111" s="1">
        <f t="shared" si="4"/>
        <v>1988</v>
      </c>
      <c r="K111" s="3">
        <f t="shared" si="5"/>
        <v>40.700000000000003</v>
      </c>
      <c r="L111" s="3">
        <f t="shared" si="6"/>
        <v>8.9</v>
      </c>
      <c r="M111" s="3">
        <f t="shared" si="7"/>
        <v>31.800000000000004</v>
      </c>
    </row>
    <row r="112" spans="1:13" x14ac:dyDescent="0.55000000000000004">
      <c r="A112">
        <v>1989</v>
      </c>
      <c r="B112" s="21">
        <v>40.700000000000003</v>
      </c>
      <c r="C112" s="21">
        <v>7.62</v>
      </c>
      <c r="D112" s="21">
        <v>40.558900000000001</v>
      </c>
      <c r="E112" s="21">
        <v>8.3213000000000008</v>
      </c>
      <c r="F112" s="3">
        <v>40.299999999999997</v>
      </c>
      <c r="G112" s="3">
        <v>8.8000000000000007</v>
      </c>
      <c r="H112" s="42">
        <v>1</v>
      </c>
      <c r="J112" s="1">
        <f t="shared" si="4"/>
        <v>1989</v>
      </c>
      <c r="K112" s="3">
        <f t="shared" si="5"/>
        <v>40.299999999999997</v>
      </c>
      <c r="L112" s="3">
        <f t="shared" si="6"/>
        <v>8.8000000000000007</v>
      </c>
      <c r="M112" s="3">
        <f t="shared" si="7"/>
        <v>31.499999999999996</v>
      </c>
    </row>
    <row r="113" spans="1:42" x14ac:dyDescent="0.55000000000000004">
      <c r="A113">
        <v>1990</v>
      </c>
      <c r="B113" s="21">
        <v>39.86</v>
      </c>
      <c r="C113" s="21">
        <v>8.84</v>
      </c>
      <c r="D113" s="21">
        <v>40.360999999999997</v>
      </c>
      <c r="E113" s="21">
        <v>8.3765999999999998</v>
      </c>
      <c r="F113" s="3">
        <v>39.799999999999997</v>
      </c>
      <c r="G113" s="3">
        <v>8.8000000000000007</v>
      </c>
      <c r="H113" s="42">
        <v>1</v>
      </c>
      <c r="J113" s="1">
        <f t="shared" si="4"/>
        <v>1990</v>
      </c>
      <c r="K113" s="3">
        <f t="shared" si="5"/>
        <v>39.799999999999997</v>
      </c>
      <c r="L113" s="3">
        <f t="shared" si="6"/>
        <v>8.8000000000000007</v>
      </c>
      <c r="M113" s="3">
        <f t="shared" si="7"/>
        <v>30.999999999999996</v>
      </c>
      <c r="AO113" s="39"/>
      <c r="AP113" s="39"/>
    </row>
    <row r="114" spans="1:42" x14ac:dyDescent="0.55000000000000004">
      <c r="A114">
        <v>1991</v>
      </c>
      <c r="B114" s="21">
        <v>40.25</v>
      </c>
      <c r="C114" s="21">
        <v>8.56</v>
      </c>
      <c r="D114" s="21">
        <v>40.183900000000001</v>
      </c>
      <c r="E114" s="21">
        <v>8.4016000000000002</v>
      </c>
      <c r="F114" s="3">
        <v>39.299999999999997</v>
      </c>
      <c r="G114" s="3">
        <v>8.6</v>
      </c>
      <c r="H114" s="42">
        <v>1</v>
      </c>
      <c r="J114" s="1">
        <f t="shared" si="4"/>
        <v>1991</v>
      </c>
      <c r="K114" s="3">
        <f t="shared" si="5"/>
        <v>39.299999999999997</v>
      </c>
      <c r="L114" s="3">
        <f t="shared" si="6"/>
        <v>8.6</v>
      </c>
      <c r="M114" s="3">
        <f t="shared" si="7"/>
        <v>30.699999999999996</v>
      </c>
      <c r="AO114" s="38"/>
      <c r="AP114" s="38"/>
    </row>
    <row r="115" spans="1:42" x14ac:dyDescent="0.55000000000000004">
      <c r="A115">
        <v>1992</v>
      </c>
      <c r="B115" s="21">
        <v>39.6</v>
      </c>
      <c r="C115" s="21">
        <v>8.36</v>
      </c>
      <c r="D115" s="21">
        <v>39.861400000000003</v>
      </c>
      <c r="E115" s="21">
        <v>8.3308</v>
      </c>
      <c r="F115" s="3">
        <v>38.9</v>
      </c>
      <c r="G115" s="3">
        <v>8.6</v>
      </c>
      <c r="H115" s="42">
        <v>1</v>
      </c>
      <c r="J115" s="1">
        <f t="shared" si="4"/>
        <v>1992</v>
      </c>
      <c r="K115" s="3">
        <f t="shared" si="5"/>
        <v>38.9</v>
      </c>
      <c r="L115" s="3">
        <f t="shared" si="6"/>
        <v>8.6</v>
      </c>
      <c r="M115" s="3">
        <f t="shared" si="7"/>
        <v>30.299999999999997</v>
      </c>
      <c r="AO115" s="38"/>
      <c r="AP115" s="38"/>
    </row>
    <row r="116" spans="1:42" x14ac:dyDescent="0.55000000000000004">
      <c r="A116">
        <v>1993</v>
      </c>
      <c r="B116" s="21">
        <v>39.25</v>
      </c>
      <c r="C116" s="21">
        <v>8.2200000000000006</v>
      </c>
      <c r="D116" s="21">
        <v>39.249699999999997</v>
      </c>
      <c r="E116" s="21">
        <v>8.1300000000000008</v>
      </c>
      <c r="F116" s="3">
        <v>38.6</v>
      </c>
      <c r="G116" s="3">
        <v>8.4</v>
      </c>
      <c r="H116" s="42">
        <v>1</v>
      </c>
      <c r="J116" s="1">
        <f t="shared" si="4"/>
        <v>1993</v>
      </c>
      <c r="K116" s="3">
        <f t="shared" si="5"/>
        <v>38.6</v>
      </c>
      <c r="L116" s="3">
        <f t="shared" si="6"/>
        <v>8.4</v>
      </c>
      <c r="M116" s="3">
        <f t="shared" si="7"/>
        <v>30.200000000000003</v>
      </c>
      <c r="AO116" s="38"/>
      <c r="AP116" s="38"/>
    </row>
    <row r="117" spans="1:42" x14ac:dyDescent="0.55000000000000004">
      <c r="A117">
        <v>1994</v>
      </c>
      <c r="B117" s="21">
        <v>39.4</v>
      </c>
      <c r="C117" s="21">
        <v>8.11</v>
      </c>
      <c r="D117" s="21">
        <v>38.117600000000003</v>
      </c>
      <c r="E117" s="21">
        <v>7.7709000000000001</v>
      </c>
      <c r="F117" s="3">
        <v>38.200000000000003</v>
      </c>
      <c r="G117" s="3">
        <v>8.1</v>
      </c>
      <c r="H117" s="42">
        <v>1</v>
      </c>
      <c r="J117" s="1">
        <f t="shared" si="4"/>
        <v>1994</v>
      </c>
      <c r="K117" s="3">
        <f t="shared" si="5"/>
        <v>38.200000000000003</v>
      </c>
      <c r="L117" s="3">
        <f t="shared" si="6"/>
        <v>8.1</v>
      </c>
      <c r="M117" s="3">
        <f t="shared" si="7"/>
        <v>30.1</v>
      </c>
      <c r="AO117" s="38"/>
      <c r="AP117" s="38"/>
    </row>
    <row r="118" spans="1:42" x14ac:dyDescent="0.55000000000000004">
      <c r="A118">
        <v>1995</v>
      </c>
      <c r="B118" s="21">
        <v>37.31</v>
      </c>
      <c r="C118" s="21">
        <v>7.51</v>
      </c>
      <c r="D118" s="21">
        <v>36.234000000000002</v>
      </c>
      <c r="E118" s="21">
        <v>7.2431999999999999</v>
      </c>
      <c r="F118" s="3">
        <v>37.799999999999997</v>
      </c>
      <c r="G118" s="3">
        <v>7.8</v>
      </c>
      <c r="H118" s="42">
        <v>1</v>
      </c>
      <c r="J118" s="1">
        <f t="shared" si="4"/>
        <v>1995</v>
      </c>
      <c r="K118" s="3">
        <f t="shared" si="5"/>
        <v>37.799999999999997</v>
      </c>
      <c r="L118" s="3">
        <f t="shared" si="6"/>
        <v>7.8</v>
      </c>
      <c r="M118" s="3">
        <f t="shared" si="7"/>
        <v>29.999999999999996</v>
      </c>
      <c r="AO118" s="38"/>
      <c r="AP118" s="38"/>
    </row>
    <row r="119" spans="1:42" x14ac:dyDescent="0.55000000000000004">
      <c r="A119">
        <v>1996</v>
      </c>
      <c r="B119" s="21">
        <v>32.130000000000003</v>
      </c>
      <c r="C119" s="21">
        <v>6.05</v>
      </c>
      <c r="D119" s="21">
        <v>33.795299999999997</v>
      </c>
      <c r="E119" s="21">
        <v>6.6047000000000002</v>
      </c>
      <c r="F119" s="3">
        <v>37.1</v>
      </c>
      <c r="G119" s="3">
        <v>7.4</v>
      </c>
      <c r="H119" s="42">
        <v>1</v>
      </c>
      <c r="J119" s="1">
        <f t="shared" si="4"/>
        <v>1996</v>
      </c>
      <c r="K119" s="3">
        <f t="shared" si="5"/>
        <v>37.1</v>
      </c>
      <c r="L119" s="3">
        <f t="shared" si="6"/>
        <v>7.4</v>
      </c>
      <c r="M119" s="3">
        <f t="shared" si="7"/>
        <v>29.700000000000003</v>
      </c>
      <c r="AO119" s="38"/>
      <c r="AP119" s="38"/>
    </row>
    <row r="120" spans="1:42" x14ac:dyDescent="0.55000000000000004">
      <c r="A120">
        <f>A119+1</f>
        <v>1997</v>
      </c>
      <c r="B120" s="21"/>
      <c r="C120" s="21"/>
      <c r="D120" s="21"/>
      <c r="E120" s="21"/>
      <c r="F120" s="3">
        <v>36.5</v>
      </c>
      <c r="G120" s="3">
        <v>7</v>
      </c>
      <c r="H120" s="42">
        <v>1</v>
      </c>
      <c r="J120" s="1">
        <f t="shared" si="4"/>
        <v>1997</v>
      </c>
      <c r="K120" s="3">
        <f t="shared" si="5"/>
        <v>36.5</v>
      </c>
      <c r="L120" s="3">
        <f t="shared" si="6"/>
        <v>7</v>
      </c>
      <c r="M120" s="3">
        <f t="shared" si="7"/>
        <v>29.5</v>
      </c>
      <c r="AO120" s="38"/>
      <c r="AP120" s="38"/>
    </row>
    <row r="121" spans="1:42" x14ac:dyDescent="0.55000000000000004">
      <c r="A121">
        <f t="shared" ref="A121:A146" si="8">A120+1</f>
        <v>1998</v>
      </c>
      <c r="B121" s="21"/>
      <c r="C121" s="21"/>
      <c r="D121" s="21"/>
      <c r="E121" s="21"/>
      <c r="F121" s="3">
        <v>35.9</v>
      </c>
      <c r="G121" s="3">
        <v>6.7</v>
      </c>
      <c r="H121" s="42">
        <v>1</v>
      </c>
      <c r="J121" s="1">
        <f t="shared" si="4"/>
        <v>1998</v>
      </c>
      <c r="K121" s="3">
        <f t="shared" si="5"/>
        <v>35.9</v>
      </c>
      <c r="L121" s="3">
        <f t="shared" si="6"/>
        <v>6.7</v>
      </c>
      <c r="M121" s="3">
        <f t="shared" si="7"/>
        <v>29.2</v>
      </c>
      <c r="AO121" s="38"/>
      <c r="AP121" s="38"/>
    </row>
    <row r="122" spans="1:42" x14ac:dyDescent="0.55000000000000004">
      <c r="A122">
        <f t="shared" si="8"/>
        <v>1999</v>
      </c>
      <c r="B122" s="21"/>
      <c r="C122" s="21"/>
      <c r="D122" s="21"/>
      <c r="E122" s="21"/>
      <c r="F122" s="3">
        <v>35.200000000000003</v>
      </c>
      <c r="G122" s="3">
        <v>6.4</v>
      </c>
      <c r="H122" s="42">
        <v>1</v>
      </c>
      <c r="J122" s="1">
        <f t="shared" si="4"/>
        <v>1999</v>
      </c>
      <c r="K122" s="3">
        <f t="shared" si="5"/>
        <v>35.200000000000003</v>
      </c>
      <c r="L122" s="3">
        <f t="shared" si="6"/>
        <v>6.4</v>
      </c>
      <c r="M122" s="3">
        <f t="shared" si="7"/>
        <v>28.800000000000004</v>
      </c>
    </row>
    <row r="123" spans="1:42" x14ac:dyDescent="0.55000000000000004">
      <c r="A123">
        <f t="shared" si="8"/>
        <v>2000</v>
      </c>
      <c r="B123" s="21"/>
      <c r="C123" s="21"/>
      <c r="D123" s="21"/>
      <c r="E123" s="21"/>
      <c r="F123" s="3">
        <v>34.700000000000003</v>
      </c>
      <c r="G123" s="3">
        <v>6.3</v>
      </c>
      <c r="H123" s="42">
        <v>1</v>
      </c>
      <c r="J123" s="1">
        <f t="shared" si="4"/>
        <v>2000</v>
      </c>
      <c r="K123" s="3">
        <f t="shared" si="5"/>
        <v>34.700000000000003</v>
      </c>
      <c r="L123" s="3">
        <f t="shared" si="6"/>
        <v>6.3</v>
      </c>
      <c r="M123" s="3">
        <f t="shared" si="7"/>
        <v>28.400000000000002</v>
      </c>
    </row>
    <row r="124" spans="1:42" x14ac:dyDescent="0.55000000000000004">
      <c r="A124">
        <f t="shared" si="8"/>
        <v>2001</v>
      </c>
      <c r="B124" s="21"/>
      <c r="C124" s="21"/>
      <c r="D124" s="21"/>
      <c r="E124" s="21"/>
      <c r="F124" s="3">
        <v>34.200000000000003</v>
      </c>
      <c r="G124" s="3">
        <v>6.1</v>
      </c>
      <c r="H124" s="42">
        <v>1</v>
      </c>
      <c r="J124" s="1">
        <f t="shared" si="4"/>
        <v>2001</v>
      </c>
      <c r="K124" s="3">
        <f t="shared" si="5"/>
        <v>34.200000000000003</v>
      </c>
      <c r="L124" s="3">
        <f t="shared" si="6"/>
        <v>6.1</v>
      </c>
      <c r="M124" s="3">
        <f t="shared" si="7"/>
        <v>28.1</v>
      </c>
    </row>
    <row r="125" spans="1:42" x14ac:dyDescent="0.55000000000000004">
      <c r="A125">
        <f t="shared" si="8"/>
        <v>2002</v>
      </c>
      <c r="B125" s="21"/>
      <c r="C125" s="21"/>
      <c r="D125" s="21"/>
      <c r="E125" s="21"/>
      <c r="F125" s="3">
        <v>33.299999999999997</v>
      </c>
      <c r="G125" s="3">
        <v>6</v>
      </c>
      <c r="H125" s="42">
        <v>1</v>
      </c>
      <c r="J125" s="1">
        <f t="shared" si="4"/>
        <v>2002</v>
      </c>
      <c r="K125" s="3">
        <f t="shared" si="5"/>
        <v>33.299999999999997</v>
      </c>
      <c r="L125" s="3">
        <f t="shared" si="6"/>
        <v>6</v>
      </c>
      <c r="M125" s="3">
        <f t="shared" si="7"/>
        <v>27.299999999999997</v>
      </c>
    </row>
    <row r="126" spans="1:42" x14ac:dyDescent="0.55000000000000004">
      <c r="A126">
        <f t="shared" si="8"/>
        <v>2003</v>
      </c>
      <c r="B126" s="21"/>
      <c r="C126" s="21"/>
      <c r="D126" s="21"/>
      <c r="E126" s="21"/>
      <c r="F126" s="3">
        <v>32.5</v>
      </c>
      <c r="G126" s="3">
        <v>5.8</v>
      </c>
      <c r="H126" s="42">
        <v>1</v>
      </c>
      <c r="J126" s="1">
        <f t="shared" si="4"/>
        <v>2003</v>
      </c>
      <c r="K126" s="3">
        <f t="shared" si="5"/>
        <v>32.5</v>
      </c>
      <c r="L126" s="3">
        <f t="shared" si="6"/>
        <v>5.8</v>
      </c>
      <c r="M126" s="3">
        <f t="shared" si="7"/>
        <v>26.7</v>
      </c>
    </row>
    <row r="127" spans="1:42" x14ac:dyDescent="0.55000000000000004">
      <c r="A127">
        <f t="shared" si="8"/>
        <v>2004</v>
      </c>
      <c r="B127" s="21"/>
      <c r="C127" s="21"/>
      <c r="D127" s="21"/>
      <c r="E127" s="21"/>
      <c r="F127" s="3">
        <v>31.7</v>
      </c>
      <c r="G127" s="3">
        <v>5.8</v>
      </c>
      <c r="H127" s="42">
        <v>1</v>
      </c>
      <c r="J127" s="1">
        <f t="shared" si="4"/>
        <v>2004</v>
      </c>
      <c r="K127" s="3">
        <f t="shared" si="5"/>
        <v>31.7</v>
      </c>
      <c r="L127" s="3">
        <f t="shared" si="6"/>
        <v>5.8</v>
      </c>
      <c r="M127" s="3">
        <f t="shared" si="7"/>
        <v>25.9</v>
      </c>
    </row>
    <row r="128" spans="1:42" x14ac:dyDescent="0.55000000000000004">
      <c r="A128">
        <f t="shared" si="8"/>
        <v>2005</v>
      </c>
      <c r="B128" s="21"/>
      <c r="C128" s="21"/>
      <c r="D128" s="21"/>
      <c r="E128" s="21"/>
      <c r="F128" s="3">
        <v>30.8</v>
      </c>
      <c r="G128" s="3">
        <v>5.9</v>
      </c>
      <c r="H128" s="42">
        <v>1</v>
      </c>
      <c r="J128" s="1">
        <f t="shared" si="4"/>
        <v>2005</v>
      </c>
      <c r="K128" s="3">
        <f t="shared" si="5"/>
        <v>30.8</v>
      </c>
      <c r="L128" s="3">
        <f t="shared" si="6"/>
        <v>5.9</v>
      </c>
      <c r="M128" s="3">
        <f t="shared" si="7"/>
        <v>24.9</v>
      </c>
    </row>
    <row r="129" spans="1:13" x14ac:dyDescent="0.55000000000000004">
      <c r="A129">
        <f t="shared" si="8"/>
        <v>2006</v>
      </c>
      <c r="B129" s="21"/>
      <c r="C129" s="21"/>
      <c r="D129" s="21"/>
      <c r="E129" s="21"/>
      <c r="F129" s="3">
        <v>30</v>
      </c>
      <c r="G129" s="3">
        <v>5.7</v>
      </c>
      <c r="H129" s="42">
        <v>1</v>
      </c>
      <c r="J129" s="1">
        <f t="shared" si="4"/>
        <v>2006</v>
      </c>
      <c r="K129" s="3">
        <f t="shared" si="5"/>
        <v>30</v>
      </c>
      <c r="L129" s="3">
        <f t="shared" si="6"/>
        <v>5.7</v>
      </c>
      <c r="M129" s="3">
        <f t="shared" si="7"/>
        <v>24.3</v>
      </c>
    </row>
    <row r="130" spans="1:13" x14ac:dyDescent="0.55000000000000004">
      <c r="A130">
        <f t="shared" si="8"/>
        <v>2007</v>
      </c>
      <c r="B130" s="21"/>
      <c r="C130" s="21"/>
      <c r="D130" s="21"/>
      <c r="E130" s="21"/>
      <c r="F130" s="3">
        <v>29.4</v>
      </c>
      <c r="G130" s="3">
        <v>5.5</v>
      </c>
      <c r="H130" s="42">
        <v>1</v>
      </c>
      <c r="J130" s="1">
        <f t="shared" si="4"/>
        <v>2007</v>
      </c>
      <c r="K130" s="3">
        <f t="shared" si="5"/>
        <v>29.4</v>
      </c>
      <c r="L130" s="3">
        <f t="shared" si="6"/>
        <v>5.5</v>
      </c>
      <c r="M130" s="3">
        <f t="shared" si="7"/>
        <v>23.9</v>
      </c>
    </row>
    <row r="131" spans="1:13" x14ac:dyDescent="0.55000000000000004">
      <c r="A131">
        <f t="shared" si="8"/>
        <v>2008</v>
      </c>
      <c r="B131" s="21"/>
      <c r="C131" s="21"/>
      <c r="D131" s="21"/>
      <c r="E131" s="21"/>
      <c r="F131" s="3">
        <v>28.7</v>
      </c>
      <c r="G131" s="3">
        <v>5.5</v>
      </c>
      <c r="H131" s="42">
        <v>1</v>
      </c>
      <c r="J131" s="1">
        <f t="shared" si="4"/>
        <v>2008</v>
      </c>
      <c r="K131" s="3">
        <f t="shared" si="5"/>
        <v>28.7</v>
      </c>
      <c r="L131" s="3">
        <f t="shared" si="6"/>
        <v>5.5</v>
      </c>
      <c r="M131" s="3">
        <f t="shared" si="7"/>
        <v>23.2</v>
      </c>
    </row>
    <row r="132" spans="1:13" x14ac:dyDescent="0.55000000000000004">
      <c r="A132">
        <f t="shared" si="8"/>
        <v>2009</v>
      </c>
      <c r="B132" s="21"/>
      <c r="C132" s="21"/>
      <c r="D132" s="21"/>
      <c r="E132" s="21"/>
      <c r="F132" s="3">
        <v>28.2</v>
      </c>
      <c r="G132" s="3">
        <v>5.5</v>
      </c>
      <c r="H132" s="42">
        <v>1</v>
      </c>
      <c r="J132" s="1">
        <f t="shared" ref="J132:J146" si="9">A132</f>
        <v>2009</v>
      </c>
      <c r="K132" s="3">
        <f t="shared" ref="K132:K146" si="10">D132*(1-H132)+F132*H132</f>
        <v>28.2</v>
      </c>
      <c r="L132" s="3">
        <f t="shared" ref="L132:L146" si="11">E132*(1-H132)+G132*H132</f>
        <v>5.5</v>
      </c>
      <c r="M132" s="3">
        <f t="shared" ref="M132:M146" si="12">K132-L132</f>
        <v>22.7</v>
      </c>
    </row>
    <row r="133" spans="1:13" x14ac:dyDescent="0.55000000000000004">
      <c r="A133">
        <f t="shared" si="8"/>
        <v>2010</v>
      </c>
      <c r="B133" s="21"/>
      <c r="C133" s="21"/>
      <c r="D133" s="21"/>
      <c r="E133" s="21"/>
      <c r="F133" s="3">
        <v>27.8</v>
      </c>
      <c r="G133" s="3">
        <v>5.4</v>
      </c>
      <c r="H133" s="42">
        <v>1</v>
      </c>
      <c r="J133" s="1">
        <f t="shared" si="9"/>
        <v>2010</v>
      </c>
      <c r="K133" s="3">
        <f t="shared" si="10"/>
        <v>27.8</v>
      </c>
      <c r="L133" s="3">
        <f t="shared" si="11"/>
        <v>5.4</v>
      </c>
      <c r="M133" s="3">
        <f t="shared" si="12"/>
        <v>22.4</v>
      </c>
    </row>
    <row r="134" spans="1:13" x14ac:dyDescent="0.55000000000000004">
      <c r="A134">
        <f t="shared" si="8"/>
        <v>2011</v>
      </c>
      <c r="B134" s="21"/>
      <c r="C134" s="21"/>
      <c r="D134" s="21"/>
      <c r="E134" s="21"/>
      <c r="F134" s="3">
        <v>27.5</v>
      </c>
      <c r="G134" s="3">
        <v>5.3</v>
      </c>
      <c r="H134" s="42">
        <v>1</v>
      </c>
      <c r="J134" s="1">
        <f t="shared" si="9"/>
        <v>2011</v>
      </c>
      <c r="K134" s="3">
        <f t="shared" si="10"/>
        <v>27.5</v>
      </c>
      <c r="L134" s="3">
        <f t="shared" si="11"/>
        <v>5.3</v>
      </c>
      <c r="M134" s="3">
        <f t="shared" si="12"/>
        <v>22.2</v>
      </c>
    </row>
    <row r="135" spans="1:13" x14ac:dyDescent="0.55000000000000004">
      <c r="A135">
        <f t="shared" si="8"/>
        <v>2012</v>
      </c>
      <c r="B135" s="21"/>
      <c r="C135" s="21"/>
      <c r="D135" s="21"/>
      <c r="E135" s="21"/>
      <c r="F135" s="3">
        <v>27.2</v>
      </c>
      <c r="G135" s="3">
        <v>5.2</v>
      </c>
      <c r="H135" s="42">
        <v>1</v>
      </c>
      <c r="J135" s="1">
        <f t="shared" si="9"/>
        <v>2012</v>
      </c>
      <c r="K135" s="3">
        <f t="shared" si="10"/>
        <v>27.2</v>
      </c>
      <c r="L135" s="3">
        <f t="shared" si="11"/>
        <v>5.2</v>
      </c>
      <c r="M135" s="3">
        <f t="shared" si="12"/>
        <v>22</v>
      </c>
    </row>
    <row r="136" spans="1:13" x14ac:dyDescent="0.55000000000000004">
      <c r="A136">
        <f t="shared" si="8"/>
        <v>2013</v>
      </c>
      <c r="B136" s="21"/>
      <c r="C136" s="21"/>
      <c r="D136" s="21"/>
      <c r="E136" s="21"/>
      <c r="F136" s="3">
        <v>26.7</v>
      </c>
      <c r="G136" s="3">
        <v>5.2</v>
      </c>
      <c r="H136" s="42">
        <v>1</v>
      </c>
      <c r="J136" s="1">
        <f t="shared" si="9"/>
        <v>2013</v>
      </c>
      <c r="K136" s="3">
        <f t="shared" si="10"/>
        <v>26.7</v>
      </c>
      <c r="L136" s="3">
        <f t="shared" si="11"/>
        <v>5.2</v>
      </c>
      <c r="M136" s="3">
        <f t="shared" si="12"/>
        <v>21.5</v>
      </c>
    </row>
    <row r="137" spans="1:13" x14ac:dyDescent="0.55000000000000004">
      <c r="A137">
        <f t="shared" si="8"/>
        <v>2014</v>
      </c>
      <c r="B137" s="21"/>
      <c r="C137" s="21"/>
      <c r="D137" s="21"/>
      <c r="E137" s="21"/>
      <c r="F137" s="3">
        <v>26.5</v>
      </c>
      <c r="G137" s="3">
        <v>5.2</v>
      </c>
      <c r="H137" s="42">
        <v>1</v>
      </c>
      <c r="J137" s="1">
        <f t="shared" si="9"/>
        <v>2014</v>
      </c>
      <c r="K137" s="3">
        <f t="shared" si="10"/>
        <v>26.5</v>
      </c>
      <c r="L137" s="3">
        <f t="shared" si="11"/>
        <v>5.2</v>
      </c>
      <c r="M137" s="3">
        <f t="shared" si="12"/>
        <v>21.3</v>
      </c>
    </row>
    <row r="138" spans="1:13" x14ac:dyDescent="0.55000000000000004">
      <c r="A138">
        <f t="shared" si="8"/>
        <v>2015</v>
      </c>
      <c r="B138" s="21"/>
      <c r="C138" s="21"/>
      <c r="D138" s="21"/>
      <c r="E138" s="21"/>
      <c r="F138" s="3">
        <v>26.2</v>
      </c>
      <c r="G138" s="3">
        <v>5.2</v>
      </c>
      <c r="H138" s="42">
        <v>1</v>
      </c>
      <c r="J138" s="1">
        <f t="shared" si="9"/>
        <v>2015</v>
      </c>
      <c r="K138" s="3">
        <f t="shared" si="10"/>
        <v>26.2</v>
      </c>
      <c r="L138" s="3">
        <f t="shared" si="11"/>
        <v>5.2</v>
      </c>
      <c r="M138" s="3">
        <f t="shared" si="12"/>
        <v>21</v>
      </c>
    </row>
    <row r="139" spans="1:13" x14ac:dyDescent="0.55000000000000004">
      <c r="A139">
        <f t="shared" si="8"/>
        <v>2016</v>
      </c>
      <c r="B139" s="21"/>
      <c r="C139" s="21"/>
      <c r="D139" s="21"/>
      <c r="E139" s="21"/>
      <c r="F139" s="3">
        <v>26</v>
      </c>
      <c r="G139" s="3">
        <v>5.2</v>
      </c>
      <c r="H139" s="42">
        <v>1</v>
      </c>
      <c r="J139" s="1">
        <f t="shared" si="9"/>
        <v>2016</v>
      </c>
      <c r="K139" s="3">
        <f t="shared" si="10"/>
        <v>26</v>
      </c>
      <c r="L139" s="3">
        <f t="shared" si="11"/>
        <v>5.2</v>
      </c>
      <c r="M139" s="3">
        <f t="shared" si="12"/>
        <v>20.8</v>
      </c>
    </row>
    <row r="140" spans="1:13" x14ac:dyDescent="0.55000000000000004">
      <c r="A140">
        <f t="shared" si="8"/>
        <v>2017</v>
      </c>
      <c r="B140" s="21"/>
      <c r="C140" s="21"/>
      <c r="D140" s="21"/>
      <c r="E140" s="21"/>
      <c r="F140" s="3">
        <v>25.2</v>
      </c>
      <c r="G140" s="3">
        <v>5.0999999999999996</v>
      </c>
      <c r="H140" s="42">
        <v>1</v>
      </c>
      <c r="J140" s="1">
        <f t="shared" si="9"/>
        <v>2017</v>
      </c>
      <c r="K140" s="3">
        <f t="shared" si="10"/>
        <v>25.2</v>
      </c>
      <c r="L140" s="3">
        <f t="shared" si="11"/>
        <v>5.0999999999999996</v>
      </c>
      <c r="M140" s="3">
        <f t="shared" si="12"/>
        <v>20.100000000000001</v>
      </c>
    </row>
    <row r="141" spans="1:13" x14ac:dyDescent="0.55000000000000004">
      <c r="A141">
        <f t="shared" si="8"/>
        <v>2018</v>
      </c>
      <c r="B141" s="21"/>
      <c r="C141" s="21"/>
      <c r="D141" s="21"/>
      <c r="E141" s="21"/>
      <c r="F141" s="3">
        <v>24.3</v>
      </c>
      <c r="G141" s="3">
        <v>5.0999999999999996</v>
      </c>
      <c r="H141" s="42">
        <v>1</v>
      </c>
      <c r="J141" s="1">
        <f t="shared" si="9"/>
        <v>2018</v>
      </c>
      <c r="K141" s="3">
        <f t="shared" si="10"/>
        <v>24.3</v>
      </c>
      <c r="L141" s="3">
        <f t="shared" si="11"/>
        <v>5.0999999999999996</v>
      </c>
      <c r="M141" s="3">
        <f t="shared" si="12"/>
        <v>19.200000000000003</v>
      </c>
    </row>
    <row r="142" spans="1:13" x14ac:dyDescent="0.55000000000000004">
      <c r="A142">
        <f t="shared" si="8"/>
        <v>2019</v>
      </c>
      <c r="B142" s="21"/>
      <c r="C142" s="21"/>
      <c r="D142" s="21"/>
      <c r="E142" s="21"/>
      <c r="F142" s="3">
        <v>23.1</v>
      </c>
      <c r="G142" s="3">
        <v>5.0999999999999996</v>
      </c>
      <c r="H142" s="42">
        <v>1</v>
      </c>
      <c r="J142" s="1">
        <f t="shared" si="9"/>
        <v>2019</v>
      </c>
      <c r="K142" s="3">
        <f t="shared" si="10"/>
        <v>23.1</v>
      </c>
      <c r="L142" s="3">
        <f t="shared" si="11"/>
        <v>5.0999999999999996</v>
      </c>
      <c r="M142" s="3">
        <f t="shared" si="12"/>
        <v>18</v>
      </c>
    </row>
    <row r="143" spans="1:13" x14ac:dyDescent="0.55000000000000004">
      <c r="A143">
        <f t="shared" si="8"/>
        <v>2020</v>
      </c>
      <c r="B143" s="21"/>
      <c r="C143" s="21"/>
      <c r="D143" s="21"/>
      <c r="E143" s="21"/>
      <c r="F143" s="3">
        <v>22</v>
      </c>
      <c r="G143" s="3">
        <v>5.8</v>
      </c>
      <c r="H143" s="42">
        <v>1</v>
      </c>
      <c r="J143" s="1">
        <f t="shared" si="9"/>
        <v>2020</v>
      </c>
      <c r="K143" s="3">
        <f t="shared" si="10"/>
        <v>22</v>
      </c>
      <c r="L143" s="3">
        <f t="shared" si="11"/>
        <v>5.8</v>
      </c>
      <c r="M143" s="3">
        <f t="shared" si="12"/>
        <v>16.2</v>
      </c>
    </row>
    <row r="144" spans="1:13" x14ac:dyDescent="0.55000000000000004">
      <c r="A144">
        <f t="shared" si="8"/>
        <v>2021</v>
      </c>
      <c r="B144" s="21"/>
      <c r="C144" s="21"/>
      <c r="D144" s="21"/>
      <c r="E144" s="21"/>
      <c r="F144" s="3">
        <v>21.4</v>
      </c>
      <c r="G144" s="3">
        <v>6.9</v>
      </c>
      <c r="H144" s="42">
        <v>1</v>
      </c>
      <c r="J144" s="1">
        <f t="shared" si="9"/>
        <v>2021</v>
      </c>
      <c r="K144" s="3">
        <f t="shared" si="10"/>
        <v>21.4</v>
      </c>
      <c r="L144" s="3">
        <f t="shared" si="11"/>
        <v>6.9</v>
      </c>
      <c r="M144" s="3">
        <f t="shared" si="12"/>
        <v>14.499999999999998</v>
      </c>
    </row>
    <row r="145" spans="1:13" x14ac:dyDescent="0.55000000000000004">
      <c r="A145">
        <f t="shared" si="8"/>
        <v>2022</v>
      </c>
      <c r="B145" s="21"/>
      <c r="C145" s="21"/>
      <c r="D145" s="21"/>
      <c r="E145" s="21"/>
      <c r="F145" s="3">
        <v>21.1</v>
      </c>
      <c r="G145" s="3">
        <v>5.3</v>
      </c>
      <c r="H145" s="42">
        <v>1</v>
      </c>
      <c r="J145" s="1">
        <f t="shared" si="9"/>
        <v>2022</v>
      </c>
      <c r="K145" s="3">
        <f t="shared" si="10"/>
        <v>21.1</v>
      </c>
      <c r="L145" s="3">
        <f t="shared" si="11"/>
        <v>5.3</v>
      </c>
      <c r="M145" s="3">
        <f t="shared" si="12"/>
        <v>15.8</v>
      </c>
    </row>
    <row r="146" spans="1:13" x14ac:dyDescent="0.55000000000000004">
      <c r="A146">
        <f t="shared" si="8"/>
        <v>2023</v>
      </c>
      <c r="B146" s="21"/>
      <c r="C146" s="21"/>
      <c r="D146" s="21"/>
      <c r="E146" s="21"/>
      <c r="F146" s="3">
        <v>20.8</v>
      </c>
      <c r="G146" s="3">
        <v>4.8</v>
      </c>
      <c r="H146" s="42">
        <v>1</v>
      </c>
      <c r="J146" s="1">
        <f t="shared" si="9"/>
        <v>2023</v>
      </c>
      <c r="K146" s="3">
        <f t="shared" si="10"/>
        <v>20.8</v>
      </c>
      <c r="L146" s="3">
        <f t="shared" si="11"/>
        <v>4.8</v>
      </c>
      <c r="M146" s="3">
        <f t="shared" si="12"/>
        <v>16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topLeftCell="A10" workbookViewId="0">
      <selection activeCell="B2" sqref="B2:C125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265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266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243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245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247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248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249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250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251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252</v>
      </c>
    </row>
    <row r="17" spans="1:30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253</v>
      </c>
    </row>
    <row r="18" spans="1:30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254</v>
      </c>
    </row>
    <row r="19" spans="1:30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255</v>
      </c>
    </row>
    <row r="20" spans="1:30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256</v>
      </c>
    </row>
    <row r="21" spans="1:30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257</v>
      </c>
    </row>
    <row r="23" spans="1:30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258</v>
      </c>
    </row>
    <row r="24" spans="1:30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259</v>
      </c>
    </row>
    <row r="25" spans="1:30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260</v>
      </c>
    </row>
    <row r="26" spans="1:30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261</v>
      </c>
    </row>
    <row r="27" spans="1:30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262</v>
      </c>
    </row>
    <row r="29" spans="1:30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263</v>
      </c>
    </row>
    <row r="30" spans="1:30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264</v>
      </c>
    </row>
    <row r="31" spans="1:30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267</v>
      </c>
    </row>
    <row r="33" spans="1:30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268</v>
      </c>
    </row>
    <row r="35" spans="1:30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269</v>
      </c>
    </row>
    <row r="36" spans="1:30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270</v>
      </c>
    </row>
    <row r="37" spans="1:30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271</v>
      </c>
    </row>
    <row r="38" spans="1:30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272</v>
      </c>
    </row>
    <row r="40" spans="1:30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273</v>
      </c>
    </row>
    <row r="41" spans="1:30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274</v>
      </c>
    </row>
    <row r="42" spans="1:30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275</v>
      </c>
    </row>
    <row r="43" spans="1:30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276</v>
      </c>
    </row>
    <row r="44" spans="1:30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277</v>
      </c>
    </row>
    <row r="45" spans="1:30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278</v>
      </c>
    </row>
    <row r="47" spans="1:30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279</v>
      </c>
    </row>
    <row r="48" spans="1:30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280</v>
      </c>
    </row>
    <row r="49" spans="1:30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271</v>
      </c>
    </row>
    <row r="50" spans="1:30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281</v>
      </c>
    </row>
    <row r="52" spans="1:30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282</v>
      </c>
    </row>
    <row r="54" spans="1:30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283</v>
      </c>
    </row>
    <row r="55" spans="1:30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178</v>
      </c>
    </row>
    <row r="57" spans="1:30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284</v>
      </c>
    </row>
    <row r="58" spans="1:30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285</v>
      </c>
    </row>
    <row r="59" spans="1:30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286</v>
      </c>
    </row>
    <row r="60" spans="1:30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289</v>
      </c>
    </row>
    <row r="61" spans="1:30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B8B3-5193-4952-8A32-0715CE4B854E}">
  <dimension ref="A1:J128"/>
  <sheetViews>
    <sheetView workbookViewId="0">
      <selection activeCell="I54" sqref="I54"/>
    </sheetView>
  </sheetViews>
  <sheetFormatPr defaultRowHeight="14.4" x14ac:dyDescent="0.55000000000000004"/>
  <cols>
    <col min="7" max="7" width="5" style="1" bestFit="1" customWidth="1"/>
    <col min="8" max="8" width="13.83984375" bestFit="1" customWidth="1"/>
    <col min="9" max="9" width="11.578125" bestFit="1" customWidth="1"/>
    <col min="10" max="10" width="4.578125" style="1" bestFit="1" customWidth="1"/>
  </cols>
  <sheetData>
    <row r="1" spans="1:10" x14ac:dyDescent="0.55000000000000004">
      <c r="A1" s="29" t="s">
        <v>451</v>
      </c>
    </row>
    <row r="3" spans="1:10" x14ac:dyDescent="0.55000000000000004">
      <c r="B3" s="55" t="s">
        <v>115</v>
      </c>
      <c r="C3" s="55"/>
      <c r="D3" s="55" t="s">
        <v>452</v>
      </c>
      <c r="E3" s="55"/>
    </row>
    <row r="4" spans="1:10" x14ac:dyDescent="0.55000000000000004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4" t="s">
        <v>73</v>
      </c>
      <c r="H4" s="4" t="s">
        <v>89</v>
      </c>
      <c r="I4" s="4" t="s">
        <v>90</v>
      </c>
      <c r="J4" s="4" t="s">
        <v>88</v>
      </c>
    </row>
    <row r="5" spans="1:10" x14ac:dyDescent="0.55000000000000004">
      <c r="A5" s="17">
        <v>1900</v>
      </c>
      <c r="B5" s="3">
        <v>43.738399999999999</v>
      </c>
      <c r="C5" s="3">
        <v>28.269500000000001</v>
      </c>
      <c r="D5" s="3">
        <v>46.6</v>
      </c>
      <c r="E5" s="3">
        <v>35.5</v>
      </c>
      <c r="G5" s="17">
        <f>A5</f>
        <v>1900</v>
      </c>
      <c r="H5" s="3">
        <f>(B5+D5)/2</f>
        <v>45.169200000000004</v>
      </c>
      <c r="I5" s="3">
        <f>(C5+E5)/2</f>
        <v>31.88475</v>
      </c>
      <c r="J5" s="26">
        <f>H5-I5</f>
        <v>13.284450000000003</v>
      </c>
    </row>
    <row r="6" spans="1:10" x14ac:dyDescent="0.55000000000000004">
      <c r="A6" s="17">
        <v>1901</v>
      </c>
      <c r="B6" s="3">
        <v>42.281199999999998</v>
      </c>
      <c r="C6" s="3">
        <v>28.084199999999999</v>
      </c>
      <c r="D6" s="3">
        <v>46.4</v>
      </c>
      <c r="E6" s="3">
        <v>35.5</v>
      </c>
      <c r="G6" s="17">
        <f t="shared" ref="G6:G69" si="0">A6</f>
        <v>1901</v>
      </c>
      <c r="H6" s="3">
        <f t="shared" ref="H6:H69" si="1">(B6+D6)/2</f>
        <v>44.340599999999995</v>
      </c>
      <c r="I6" s="3">
        <f t="shared" ref="I6:I69" si="2">(C6+E6)/2</f>
        <v>31.792099999999998</v>
      </c>
      <c r="J6" s="26">
        <f t="shared" ref="J6:J69" si="3">H6-I6</f>
        <v>12.548499999999997</v>
      </c>
    </row>
    <row r="7" spans="1:10" x14ac:dyDescent="0.55000000000000004">
      <c r="A7" s="17">
        <v>1902</v>
      </c>
      <c r="B7" s="3">
        <v>41.0259</v>
      </c>
      <c r="C7" s="3">
        <v>27.988900000000001</v>
      </c>
      <c r="D7" s="3">
        <v>46</v>
      </c>
      <c r="E7" s="3">
        <v>35.4</v>
      </c>
      <c r="G7" s="17">
        <f t="shared" si="0"/>
        <v>1902</v>
      </c>
      <c r="H7" s="3">
        <f t="shared" si="1"/>
        <v>43.512950000000004</v>
      </c>
      <c r="I7" s="3">
        <f t="shared" si="2"/>
        <v>31.69445</v>
      </c>
      <c r="J7" s="26">
        <f t="shared" si="3"/>
        <v>11.818500000000004</v>
      </c>
    </row>
    <row r="8" spans="1:10" x14ac:dyDescent="0.55000000000000004">
      <c r="A8" s="17">
        <v>1903</v>
      </c>
      <c r="B8" s="3">
        <v>39.951700000000002</v>
      </c>
      <c r="C8" s="3">
        <v>28.067900000000002</v>
      </c>
      <c r="D8" s="3">
        <v>45.4</v>
      </c>
      <c r="E8" s="3">
        <v>35.299999999999997</v>
      </c>
      <c r="G8" s="17">
        <f t="shared" si="0"/>
        <v>1903</v>
      </c>
      <c r="H8" s="3">
        <f t="shared" si="1"/>
        <v>42.675849999999997</v>
      </c>
      <c r="I8" s="3">
        <f t="shared" si="2"/>
        <v>31.683949999999999</v>
      </c>
      <c r="J8" s="26">
        <f t="shared" si="3"/>
        <v>10.991899999999998</v>
      </c>
    </row>
    <row r="9" spans="1:10" x14ac:dyDescent="0.55000000000000004">
      <c r="A9" s="17">
        <v>1904</v>
      </c>
      <c r="B9" s="3">
        <v>38.702199999999998</v>
      </c>
      <c r="C9" s="3">
        <v>27.845500000000001</v>
      </c>
      <c r="D9" s="3">
        <v>44.6</v>
      </c>
      <c r="E9" s="3">
        <v>35.200000000000003</v>
      </c>
      <c r="G9" s="17">
        <f t="shared" si="0"/>
        <v>1904</v>
      </c>
      <c r="H9" s="3">
        <f t="shared" si="1"/>
        <v>41.6511</v>
      </c>
      <c r="I9" s="3">
        <f t="shared" si="2"/>
        <v>31.522750000000002</v>
      </c>
      <c r="J9" s="26">
        <f t="shared" si="3"/>
        <v>10.128349999999998</v>
      </c>
    </row>
    <row r="10" spans="1:10" x14ac:dyDescent="0.55000000000000004">
      <c r="A10" s="17">
        <v>1905</v>
      </c>
      <c r="B10" s="3">
        <v>38.0139</v>
      </c>
      <c r="C10" s="3">
        <v>27.854500000000002</v>
      </c>
      <c r="D10" s="3">
        <v>43.6</v>
      </c>
      <c r="E10" s="3">
        <v>35</v>
      </c>
      <c r="G10" s="17">
        <f t="shared" si="0"/>
        <v>1905</v>
      </c>
      <c r="H10" s="3">
        <f t="shared" si="1"/>
        <v>40.806950000000001</v>
      </c>
      <c r="I10" s="3">
        <f t="shared" si="2"/>
        <v>31.427250000000001</v>
      </c>
      <c r="J10" s="26">
        <f t="shared" si="3"/>
        <v>9.3796999999999997</v>
      </c>
    </row>
    <row r="11" spans="1:10" x14ac:dyDescent="0.55000000000000004">
      <c r="A11" s="17">
        <v>1906</v>
      </c>
      <c r="B11" s="3">
        <v>38.199199999999998</v>
      </c>
      <c r="C11" s="3">
        <v>27.864599999999999</v>
      </c>
      <c r="D11" s="3">
        <v>43.1</v>
      </c>
      <c r="E11" s="3">
        <v>34.700000000000003</v>
      </c>
      <c r="G11" s="17">
        <f t="shared" si="0"/>
        <v>1906</v>
      </c>
      <c r="H11" s="3">
        <f t="shared" si="1"/>
        <v>40.6496</v>
      </c>
      <c r="I11" s="3">
        <f t="shared" si="2"/>
        <v>31.282299999999999</v>
      </c>
      <c r="J11" s="26">
        <f t="shared" si="3"/>
        <v>9.3673000000000002</v>
      </c>
    </row>
    <row r="12" spans="1:10" x14ac:dyDescent="0.55000000000000004">
      <c r="A12" s="17">
        <v>1907</v>
      </c>
      <c r="B12" s="3">
        <v>39.102699999999999</v>
      </c>
      <c r="C12" s="3">
        <v>27.822700000000001</v>
      </c>
      <c r="D12" s="3">
        <v>43.1</v>
      </c>
      <c r="E12" s="3">
        <v>34.200000000000003</v>
      </c>
      <c r="G12" s="17">
        <f t="shared" si="0"/>
        <v>1907</v>
      </c>
      <c r="H12" s="3">
        <f t="shared" si="1"/>
        <v>41.101349999999996</v>
      </c>
      <c r="I12" s="3">
        <f t="shared" si="2"/>
        <v>31.01135</v>
      </c>
      <c r="J12" s="26">
        <f t="shared" si="3"/>
        <v>10.089999999999996</v>
      </c>
    </row>
    <row r="13" spans="1:10" x14ac:dyDescent="0.55000000000000004">
      <c r="A13" s="17">
        <v>1908</v>
      </c>
      <c r="B13" s="3">
        <v>40.139000000000003</v>
      </c>
      <c r="C13" s="3">
        <v>27.8047</v>
      </c>
      <c r="D13" s="3">
        <v>43.6</v>
      </c>
      <c r="E13" s="3">
        <v>33.5</v>
      </c>
      <c r="G13" s="17">
        <f t="shared" si="0"/>
        <v>1908</v>
      </c>
      <c r="H13" s="3">
        <f t="shared" si="1"/>
        <v>41.869500000000002</v>
      </c>
      <c r="I13" s="3">
        <f t="shared" si="2"/>
        <v>30.652349999999998</v>
      </c>
      <c r="J13" s="26">
        <f t="shared" si="3"/>
        <v>11.217150000000004</v>
      </c>
    </row>
    <row r="14" spans="1:10" x14ac:dyDescent="0.55000000000000004">
      <c r="A14" s="17">
        <v>1909</v>
      </c>
      <c r="B14" s="3">
        <v>40.805300000000003</v>
      </c>
      <c r="C14" s="3">
        <v>27.6859</v>
      </c>
      <c r="D14" s="3">
        <v>44.6</v>
      </c>
      <c r="E14" s="3">
        <v>32.700000000000003</v>
      </c>
      <c r="G14" s="17">
        <f t="shared" si="0"/>
        <v>1909</v>
      </c>
      <c r="H14" s="3">
        <f t="shared" si="1"/>
        <v>42.702650000000006</v>
      </c>
      <c r="I14" s="3">
        <f t="shared" si="2"/>
        <v>30.192950000000003</v>
      </c>
      <c r="J14" s="26">
        <f t="shared" si="3"/>
        <v>12.509700000000002</v>
      </c>
    </row>
    <row r="15" spans="1:10" x14ac:dyDescent="0.55000000000000004">
      <c r="A15" s="17">
        <v>1910</v>
      </c>
      <c r="B15" s="3">
        <v>41.3324</v>
      </c>
      <c r="C15" s="3">
        <v>26.878799999999998</v>
      </c>
      <c r="D15" s="3">
        <v>46.2</v>
      </c>
      <c r="E15" s="3">
        <v>31.7</v>
      </c>
      <c r="G15" s="17">
        <f t="shared" si="0"/>
        <v>1910</v>
      </c>
      <c r="H15" s="3">
        <f t="shared" si="1"/>
        <v>43.766199999999998</v>
      </c>
      <c r="I15" s="3">
        <f t="shared" si="2"/>
        <v>29.289400000000001</v>
      </c>
      <c r="J15" s="26">
        <f t="shared" si="3"/>
        <v>14.476799999999997</v>
      </c>
    </row>
    <row r="16" spans="1:10" x14ac:dyDescent="0.55000000000000004">
      <c r="A16" s="17">
        <v>1911</v>
      </c>
      <c r="B16" s="3">
        <v>41.512700000000002</v>
      </c>
      <c r="C16" s="3">
        <v>26.326499999999999</v>
      </c>
      <c r="D16" s="3">
        <v>47.1</v>
      </c>
      <c r="E16" s="3">
        <v>31.5</v>
      </c>
      <c r="G16" s="17">
        <f t="shared" si="0"/>
        <v>1911</v>
      </c>
      <c r="H16" s="3">
        <f t="shared" si="1"/>
        <v>44.306350000000002</v>
      </c>
      <c r="I16" s="3">
        <f t="shared" si="2"/>
        <v>28.913249999999998</v>
      </c>
      <c r="J16" s="26">
        <f t="shared" si="3"/>
        <v>15.393100000000004</v>
      </c>
    </row>
    <row r="17" spans="1:10" x14ac:dyDescent="0.55000000000000004">
      <c r="A17" s="17">
        <v>1912</v>
      </c>
      <c r="B17" s="3">
        <v>41.3245</v>
      </c>
      <c r="C17" s="3">
        <v>26.330500000000001</v>
      </c>
      <c r="D17" s="3">
        <v>47.3</v>
      </c>
      <c r="E17" s="3">
        <v>32.1</v>
      </c>
      <c r="G17" s="17">
        <f t="shared" si="0"/>
        <v>1912</v>
      </c>
      <c r="H17" s="3">
        <f t="shared" si="1"/>
        <v>44.312249999999999</v>
      </c>
      <c r="I17" s="3">
        <f t="shared" si="2"/>
        <v>29.215250000000001</v>
      </c>
      <c r="J17" s="26">
        <f t="shared" si="3"/>
        <v>15.096999999999998</v>
      </c>
    </row>
    <row r="18" spans="1:10" x14ac:dyDescent="0.55000000000000004">
      <c r="A18" s="17">
        <v>1913</v>
      </c>
      <c r="B18" s="3">
        <v>40.968499999999999</v>
      </c>
      <c r="C18" s="3">
        <v>26.815000000000001</v>
      </c>
      <c r="D18" s="3">
        <v>46.8</v>
      </c>
      <c r="E18" s="3">
        <v>33.6</v>
      </c>
      <c r="G18" s="17">
        <f t="shared" si="0"/>
        <v>1913</v>
      </c>
      <c r="H18" s="3">
        <f t="shared" si="1"/>
        <v>43.884249999999994</v>
      </c>
      <c r="I18" s="3">
        <f t="shared" si="2"/>
        <v>30.207500000000003</v>
      </c>
      <c r="J18" s="26">
        <f t="shared" si="3"/>
        <v>13.676749999999991</v>
      </c>
    </row>
    <row r="19" spans="1:10" x14ac:dyDescent="0.55000000000000004">
      <c r="A19" s="17">
        <v>1914</v>
      </c>
      <c r="B19" s="3">
        <v>40.323900000000002</v>
      </c>
      <c r="C19" s="3">
        <v>28.053999999999998</v>
      </c>
      <c r="D19" s="3">
        <v>45.7</v>
      </c>
      <c r="E19" s="3">
        <v>35.9</v>
      </c>
      <c r="G19" s="17">
        <f t="shared" si="0"/>
        <v>1914</v>
      </c>
      <c r="H19" s="3">
        <f t="shared" si="1"/>
        <v>43.011949999999999</v>
      </c>
      <c r="I19" s="3">
        <f t="shared" si="2"/>
        <v>31.976999999999997</v>
      </c>
      <c r="J19" s="26">
        <f t="shared" si="3"/>
        <v>11.034950000000002</v>
      </c>
    </row>
    <row r="20" spans="1:10" x14ac:dyDescent="0.55000000000000004">
      <c r="A20" s="17">
        <v>1915</v>
      </c>
      <c r="B20" s="3">
        <v>39.366900000000001</v>
      </c>
      <c r="C20" s="3">
        <v>29.8447</v>
      </c>
      <c r="D20" s="3">
        <v>43.8</v>
      </c>
      <c r="E20" s="3">
        <v>39.200000000000003</v>
      </c>
      <c r="G20" s="17">
        <f t="shared" si="0"/>
        <v>1915</v>
      </c>
      <c r="H20" s="3">
        <f t="shared" si="1"/>
        <v>41.583449999999999</v>
      </c>
      <c r="I20" s="3">
        <f t="shared" si="2"/>
        <v>34.522350000000003</v>
      </c>
      <c r="J20" s="26">
        <f t="shared" si="3"/>
        <v>7.0610999999999962</v>
      </c>
    </row>
    <row r="21" spans="1:10" x14ac:dyDescent="0.55000000000000004">
      <c r="A21" s="17">
        <v>1916</v>
      </c>
      <c r="B21" s="3">
        <v>38.462699999999998</v>
      </c>
      <c r="C21" s="3">
        <v>31.389199999999999</v>
      </c>
      <c r="D21" s="3">
        <v>42.8</v>
      </c>
      <c r="E21" s="3">
        <v>41.3</v>
      </c>
      <c r="G21" s="17">
        <f t="shared" si="0"/>
        <v>1916</v>
      </c>
      <c r="H21" s="3">
        <f t="shared" si="1"/>
        <v>40.631349999999998</v>
      </c>
      <c r="I21" s="3">
        <f t="shared" si="2"/>
        <v>36.3446</v>
      </c>
      <c r="J21" s="26">
        <f t="shared" si="3"/>
        <v>4.2867499999999978</v>
      </c>
    </row>
    <row r="22" spans="1:10" x14ac:dyDescent="0.55000000000000004">
      <c r="A22" s="17">
        <v>1917</v>
      </c>
      <c r="B22" s="3">
        <v>38.070599999999999</v>
      </c>
      <c r="C22" s="3">
        <v>32.564900000000002</v>
      </c>
      <c r="D22" s="3">
        <v>42.5</v>
      </c>
      <c r="E22" s="3">
        <v>42.1</v>
      </c>
      <c r="G22" s="17">
        <f t="shared" si="0"/>
        <v>1917</v>
      </c>
      <c r="H22" s="3">
        <f t="shared" si="1"/>
        <v>40.285299999999999</v>
      </c>
      <c r="I22" s="3">
        <f t="shared" si="2"/>
        <v>37.332450000000001</v>
      </c>
      <c r="J22" s="26">
        <f t="shared" si="3"/>
        <v>2.952849999999998</v>
      </c>
    </row>
    <row r="23" spans="1:10" x14ac:dyDescent="0.55000000000000004">
      <c r="A23" s="17">
        <v>1918</v>
      </c>
      <c r="B23" s="3">
        <v>38.029299999999999</v>
      </c>
      <c r="C23" s="3">
        <v>32.769399999999997</v>
      </c>
      <c r="D23" s="3">
        <v>42.9</v>
      </c>
      <c r="E23" s="3">
        <v>41.6</v>
      </c>
      <c r="G23" s="17">
        <f t="shared" si="0"/>
        <v>1918</v>
      </c>
      <c r="H23" s="3">
        <f t="shared" si="1"/>
        <v>40.464649999999999</v>
      </c>
      <c r="I23" s="3">
        <f t="shared" si="2"/>
        <v>37.184699999999999</v>
      </c>
      <c r="J23" s="26">
        <f t="shared" si="3"/>
        <v>3.2799499999999995</v>
      </c>
    </row>
    <row r="24" spans="1:10" x14ac:dyDescent="0.55000000000000004">
      <c r="A24" s="17">
        <v>1919</v>
      </c>
      <c r="B24" s="3">
        <v>38.4803</v>
      </c>
      <c r="C24" s="3">
        <v>31.0871</v>
      </c>
      <c r="D24" s="3">
        <v>44</v>
      </c>
      <c r="E24" s="3">
        <v>39.799999999999997</v>
      </c>
      <c r="G24" s="17">
        <f t="shared" si="0"/>
        <v>1919</v>
      </c>
      <c r="H24" s="3">
        <f t="shared" si="1"/>
        <v>41.24015</v>
      </c>
      <c r="I24" s="3">
        <f t="shared" si="2"/>
        <v>35.443550000000002</v>
      </c>
      <c r="J24" s="26">
        <f t="shared" si="3"/>
        <v>5.796599999999998</v>
      </c>
    </row>
    <row r="25" spans="1:10" x14ac:dyDescent="0.55000000000000004">
      <c r="A25" s="17">
        <v>1920</v>
      </c>
      <c r="B25" s="3">
        <v>39.722299999999997</v>
      </c>
      <c r="C25" s="3">
        <v>27.970600000000001</v>
      </c>
      <c r="D25" s="3">
        <v>45.9</v>
      </c>
      <c r="E25" s="3">
        <v>36.9</v>
      </c>
      <c r="G25" s="17">
        <f t="shared" si="0"/>
        <v>1920</v>
      </c>
      <c r="H25" s="3">
        <f t="shared" si="1"/>
        <v>42.811149999999998</v>
      </c>
      <c r="I25" s="3">
        <f t="shared" si="2"/>
        <v>32.435299999999998</v>
      </c>
      <c r="J25" s="26">
        <f t="shared" si="3"/>
        <v>10.37585</v>
      </c>
    </row>
    <row r="26" spans="1:10" x14ac:dyDescent="0.55000000000000004">
      <c r="A26" s="17">
        <v>1921</v>
      </c>
      <c r="B26" s="3">
        <v>40.726900000000001</v>
      </c>
      <c r="C26" s="3">
        <v>25.417300000000001</v>
      </c>
      <c r="D26" s="3">
        <v>47.5</v>
      </c>
      <c r="E26" s="3">
        <v>34.6</v>
      </c>
      <c r="G26" s="17">
        <f t="shared" si="0"/>
        <v>1921</v>
      </c>
      <c r="H26" s="3">
        <f t="shared" si="1"/>
        <v>44.11345</v>
      </c>
      <c r="I26" s="3">
        <f t="shared" si="2"/>
        <v>30.008650000000003</v>
      </c>
      <c r="J26" s="26">
        <f t="shared" si="3"/>
        <v>14.104799999999997</v>
      </c>
    </row>
    <row r="27" spans="1:10" x14ac:dyDescent="0.55000000000000004">
      <c r="A27" s="17">
        <v>1922</v>
      </c>
      <c r="B27" s="3">
        <v>41.4953</v>
      </c>
      <c r="C27" s="3">
        <v>24.264099999999999</v>
      </c>
      <c r="D27" s="3">
        <v>48.7</v>
      </c>
      <c r="E27" s="3">
        <v>33.1</v>
      </c>
      <c r="G27" s="17">
        <f t="shared" si="0"/>
        <v>1922</v>
      </c>
      <c r="H27" s="3">
        <f t="shared" si="1"/>
        <v>45.097650000000002</v>
      </c>
      <c r="I27" s="3">
        <f t="shared" si="2"/>
        <v>28.68205</v>
      </c>
      <c r="J27" s="26">
        <f t="shared" si="3"/>
        <v>16.415600000000001</v>
      </c>
    </row>
    <row r="28" spans="1:10" x14ac:dyDescent="0.55000000000000004">
      <c r="A28" s="17">
        <v>1923</v>
      </c>
      <c r="B28" s="3">
        <v>42.109299999999998</v>
      </c>
      <c r="C28" s="3">
        <v>24.3368</v>
      </c>
      <c r="D28" s="3">
        <v>49.4</v>
      </c>
      <c r="E28" s="3">
        <v>32.200000000000003</v>
      </c>
      <c r="G28" s="17">
        <f t="shared" si="0"/>
        <v>1923</v>
      </c>
      <c r="H28" s="3">
        <f t="shared" si="1"/>
        <v>45.754649999999998</v>
      </c>
      <c r="I28" s="3">
        <f t="shared" si="2"/>
        <v>28.2684</v>
      </c>
      <c r="J28" s="26">
        <f t="shared" si="3"/>
        <v>17.486249999999998</v>
      </c>
    </row>
    <row r="29" spans="1:10" x14ac:dyDescent="0.55000000000000004">
      <c r="A29" s="17">
        <v>1924</v>
      </c>
      <c r="B29" s="3">
        <v>42.496000000000002</v>
      </c>
      <c r="C29" s="3">
        <v>25.388100000000001</v>
      </c>
      <c r="D29" s="3">
        <v>49.8</v>
      </c>
      <c r="E29" s="3">
        <v>32</v>
      </c>
      <c r="G29" s="17">
        <f t="shared" si="0"/>
        <v>1924</v>
      </c>
      <c r="H29" s="3">
        <f t="shared" si="1"/>
        <v>46.147999999999996</v>
      </c>
      <c r="I29" s="3">
        <f t="shared" si="2"/>
        <v>28.694050000000001</v>
      </c>
      <c r="J29" s="26">
        <f t="shared" si="3"/>
        <v>17.453949999999995</v>
      </c>
    </row>
    <row r="30" spans="1:10" x14ac:dyDescent="0.55000000000000004">
      <c r="A30" s="17">
        <v>1925</v>
      </c>
      <c r="B30" s="3">
        <v>42.765999999999998</v>
      </c>
      <c r="C30" s="3">
        <v>26.779499999999999</v>
      </c>
      <c r="D30" s="3">
        <v>49.8</v>
      </c>
      <c r="E30" s="3">
        <v>32.4</v>
      </c>
      <c r="G30" s="17">
        <f t="shared" si="0"/>
        <v>1925</v>
      </c>
      <c r="H30" s="3">
        <f t="shared" si="1"/>
        <v>46.283000000000001</v>
      </c>
      <c r="I30" s="3">
        <f t="shared" si="2"/>
        <v>29.589749999999999</v>
      </c>
      <c r="J30" s="26">
        <f t="shared" si="3"/>
        <v>16.693250000000003</v>
      </c>
    </row>
    <row r="31" spans="1:10" x14ac:dyDescent="0.55000000000000004">
      <c r="A31" s="17">
        <v>1926</v>
      </c>
      <c r="B31" s="3">
        <v>43.094200000000001</v>
      </c>
      <c r="C31" s="3">
        <v>27.462900000000001</v>
      </c>
      <c r="D31" s="3">
        <v>49.7</v>
      </c>
      <c r="E31" s="3">
        <v>32.6</v>
      </c>
      <c r="G31" s="17">
        <f t="shared" si="0"/>
        <v>1926</v>
      </c>
      <c r="H31" s="3">
        <f t="shared" si="1"/>
        <v>46.397100000000002</v>
      </c>
      <c r="I31" s="3">
        <f t="shared" si="2"/>
        <v>30.03145</v>
      </c>
      <c r="J31" s="26">
        <f t="shared" si="3"/>
        <v>16.365650000000002</v>
      </c>
    </row>
    <row r="32" spans="1:10" x14ac:dyDescent="0.55000000000000004">
      <c r="A32" s="17">
        <v>1927</v>
      </c>
      <c r="B32" s="3">
        <v>43.250700000000002</v>
      </c>
      <c r="C32" s="3">
        <v>27.254000000000001</v>
      </c>
      <c r="D32" s="3">
        <v>49.4</v>
      </c>
      <c r="E32" s="3">
        <v>32.799999999999997</v>
      </c>
      <c r="G32" s="17">
        <f t="shared" si="0"/>
        <v>1927</v>
      </c>
      <c r="H32" s="3">
        <f t="shared" si="1"/>
        <v>46.32535</v>
      </c>
      <c r="I32" s="3">
        <f t="shared" si="2"/>
        <v>30.027000000000001</v>
      </c>
      <c r="J32" s="26">
        <f t="shared" si="3"/>
        <v>16.298349999999999</v>
      </c>
    </row>
    <row r="33" spans="1:10" x14ac:dyDescent="0.55000000000000004">
      <c r="A33" s="17">
        <v>1928</v>
      </c>
      <c r="B33" s="3">
        <v>43.057200000000002</v>
      </c>
      <c r="C33" s="3">
        <v>26.836400000000001</v>
      </c>
      <c r="D33" s="3">
        <v>48.9</v>
      </c>
      <c r="E33" s="3">
        <v>32.700000000000003</v>
      </c>
      <c r="G33" s="17">
        <f t="shared" si="0"/>
        <v>1928</v>
      </c>
      <c r="H33" s="3">
        <f t="shared" si="1"/>
        <v>45.9786</v>
      </c>
      <c r="I33" s="3">
        <f t="shared" si="2"/>
        <v>29.7682</v>
      </c>
      <c r="J33" s="26">
        <f t="shared" si="3"/>
        <v>16.2104</v>
      </c>
    </row>
    <row r="34" spans="1:10" x14ac:dyDescent="0.55000000000000004">
      <c r="A34" s="17">
        <v>1929</v>
      </c>
      <c r="B34" s="3">
        <v>42.501800000000003</v>
      </c>
      <c r="C34" s="3">
        <v>26.456600000000002</v>
      </c>
      <c r="D34" s="3">
        <v>48.3</v>
      </c>
      <c r="E34" s="3">
        <v>32.5</v>
      </c>
      <c r="G34" s="17">
        <f t="shared" si="0"/>
        <v>1929</v>
      </c>
      <c r="H34" s="3">
        <f t="shared" si="1"/>
        <v>45.4009</v>
      </c>
      <c r="I34" s="3">
        <f t="shared" si="2"/>
        <v>29.478300000000001</v>
      </c>
      <c r="J34" s="26">
        <f t="shared" si="3"/>
        <v>15.922599999999999</v>
      </c>
    </row>
    <row r="35" spans="1:10" x14ac:dyDescent="0.55000000000000004">
      <c r="A35" s="17">
        <v>1930</v>
      </c>
      <c r="B35" s="3">
        <v>41.977200000000003</v>
      </c>
      <c r="C35" s="3">
        <v>26.011700000000001</v>
      </c>
      <c r="D35" s="3">
        <v>47.5</v>
      </c>
      <c r="E35" s="3">
        <v>32.200000000000003</v>
      </c>
      <c r="G35" s="17">
        <f t="shared" si="0"/>
        <v>1930</v>
      </c>
      <c r="H35" s="3">
        <f t="shared" si="1"/>
        <v>44.738600000000005</v>
      </c>
      <c r="I35" s="3">
        <f t="shared" si="2"/>
        <v>29.105850000000004</v>
      </c>
      <c r="J35" s="26">
        <f t="shared" si="3"/>
        <v>15.632750000000001</v>
      </c>
    </row>
    <row r="36" spans="1:10" x14ac:dyDescent="0.55000000000000004">
      <c r="A36" s="17">
        <v>1931</v>
      </c>
      <c r="B36" s="3">
        <v>41.0717</v>
      </c>
      <c r="C36" s="3">
        <v>25.951799999999999</v>
      </c>
      <c r="D36" s="3">
        <v>46.8</v>
      </c>
      <c r="E36" s="3">
        <v>31.9</v>
      </c>
      <c r="G36" s="17">
        <f t="shared" si="0"/>
        <v>1931</v>
      </c>
      <c r="H36" s="3">
        <f t="shared" si="1"/>
        <v>43.935850000000002</v>
      </c>
      <c r="I36" s="3">
        <f t="shared" si="2"/>
        <v>28.925899999999999</v>
      </c>
      <c r="J36" s="26">
        <f t="shared" si="3"/>
        <v>15.009950000000003</v>
      </c>
    </row>
    <row r="37" spans="1:10" x14ac:dyDescent="0.55000000000000004">
      <c r="A37" s="17">
        <v>1932</v>
      </c>
      <c r="B37" s="3">
        <v>39.854799999999997</v>
      </c>
      <c r="C37" s="3">
        <v>26.430499999999999</v>
      </c>
      <c r="D37" s="3">
        <v>46.2</v>
      </c>
      <c r="E37" s="3">
        <v>31.7</v>
      </c>
      <c r="G37" s="17">
        <f t="shared" si="0"/>
        <v>1932</v>
      </c>
      <c r="H37" s="3">
        <f t="shared" si="1"/>
        <v>43.0274</v>
      </c>
      <c r="I37" s="3">
        <f t="shared" si="2"/>
        <v>29.065249999999999</v>
      </c>
      <c r="J37" s="26">
        <f t="shared" si="3"/>
        <v>13.962150000000001</v>
      </c>
    </row>
    <row r="38" spans="1:10" x14ac:dyDescent="0.55000000000000004">
      <c r="A38" s="17">
        <v>1933</v>
      </c>
      <c r="B38" s="3">
        <v>38.828899999999997</v>
      </c>
      <c r="C38" s="3">
        <v>27.286999999999999</v>
      </c>
      <c r="D38" s="3">
        <v>45.6</v>
      </c>
      <c r="E38" s="3">
        <v>31.5</v>
      </c>
      <c r="G38" s="17">
        <f t="shared" si="0"/>
        <v>1933</v>
      </c>
      <c r="H38" s="3">
        <f t="shared" si="1"/>
        <v>42.214449999999999</v>
      </c>
      <c r="I38" s="3">
        <f t="shared" si="2"/>
        <v>29.3935</v>
      </c>
      <c r="J38" s="26">
        <f t="shared" si="3"/>
        <v>12.82095</v>
      </c>
    </row>
    <row r="39" spans="1:10" x14ac:dyDescent="0.55000000000000004">
      <c r="A39" s="17">
        <v>1934</v>
      </c>
      <c r="B39" s="3">
        <v>38.347900000000003</v>
      </c>
      <c r="C39" s="3">
        <v>27.968399999999999</v>
      </c>
      <c r="D39" s="3">
        <v>45.1</v>
      </c>
      <c r="E39" s="3">
        <v>31.3</v>
      </c>
      <c r="G39" s="17">
        <f t="shared" si="0"/>
        <v>1934</v>
      </c>
      <c r="H39" s="3">
        <f t="shared" si="1"/>
        <v>41.723950000000002</v>
      </c>
      <c r="I39" s="3">
        <f t="shared" si="2"/>
        <v>29.6342</v>
      </c>
      <c r="J39" s="26">
        <f t="shared" si="3"/>
        <v>12.089750000000002</v>
      </c>
    </row>
    <row r="40" spans="1:10" x14ac:dyDescent="0.55000000000000004">
      <c r="A40" s="17">
        <v>1935</v>
      </c>
      <c r="B40" s="3">
        <v>38.352699999999999</v>
      </c>
      <c r="C40" s="3">
        <v>28.072500000000002</v>
      </c>
      <c r="D40" s="3">
        <v>44.6</v>
      </c>
      <c r="E40" s="3">
        <v>31.3</v>
      </c>
      <c r="G40" s="17">
        <f t="shared" si="0"/>
        <v>1935</v>
      </c>
      <c r="H40" s="3">
        <f t="shared" si="1"/>
        <v>41.476349999999996</v>
      </c>
      <c r="I40" s="3">
        <f t="shared" si="2"/>
        <v>29.686250000000001</v>
      </c>
      <c r="J40" s="26">
        <f t="shared" si="3"/>
        <v>11.790099999999995</v>
      </c>
    </row>
    <row r="41" spans="1:10" x14ac:dyDescent="0.55000000000000004">
      <c r="A41" s="17">
        <v>1936</v>
      </c>
      <c r="B41" s="3">
        <v>38.484999999999999</v>
      </c>
      <c r="C41" s="3">
        <v>27.945399999999999</v>
      </c>
      <c r="D41" s="3">
        <v>44.3</v>
      </c>
      <c r="E41" s="3">
        <v>31.1</v>
      </c>
      <c r="G41" s="17">
        <f t="shared" si="0"/>
        <v>1936</v>
      </c>
      <c r="H41" s="3">
        <f t="shared" si="1"/>
        <v>41.392499999999998</v>
      </c>
      <c r="I41" s="3">
        <f t="shared" si="2"/>
        <v>29.5227</v>
      </c>
      <c r="J41" s="26">
        <f t="shared" si="3"/>
        <v>11.869799999999998</v>
      </c>
    </row>
    <row r="42" spans="1:10" x14ac:dyDescent="0.55000000000000004">
      <c r="A42" s="17">
        <v>1937</v>
      </c>
      <c r="B42" s="3">
        <v>38.662399999999998</v>
      </c>
      <c r="C42" s="3">
        <v>28.070599999999999</v>
      </c>
      <c r="D42" s="3">
        <v>44.1</v>
      </c>
      <c r="E42" s="3">
        <v>30.8</v>
      </c>
      <c r="G42" s="17">
        <f t="shared" si="0"/>
        <v>1937</v>
      </c>
      <c r="H42" s="3">
        <f t="shared" si="1"/>
        <v>41.3812</v>
      </c>
      <c r="I42" s="3">
        <f t="shared" si="2"/>
        <v>29.435299999999998</v>
      </c>
      <c r="J42" s="26">
        <f t="shared" si="3"/>
        <v>11.945900000000002</v>
      </c>
    </row>
    <row r="43" spans="1:10" x14ac:dyDescent="0.55000000000000004">
      <c r="A43" s="17">
        <v>1938</v>
      </c>
      <c r="B43" s="3">
        <v>38.983899999999998</v>
      </c>
      <c r="C43" s="3">
        <v>28.6007</v>
      </c>
      <c r="D43" s="3">
        <v>44</v>
      </c>
      <c r="E43" s="3">
        <v>30.4</v>
      </c>
      <c r="G43" s="17">
        <f t="shared" si="0"/>
        <v>1938</v>
      </c>
      <c r="H43" s="3">
        <f t="shared" si="1"/>
        <v>41.491950000000003</v>
      </c>
      <c r="I43" s="3">
        <f t="shared" si="2"/>
        <v>29.500349999999997</v>
      </c>
      <c r="J43" s="26">
        <f t="shared" si="3"/>
        <v>11.991600000000005</v>
      </c>
    </row>
    <row r="44" spans="1:10" x14ac:dyDescent="0.55000000000000004">
      <c r="A44" s="17">
        <v>1939</v>
      </c>
      <c r="B44" s="3">
        <v>39.417900000000003</v>
      </c>
      <c r="C44" s="3">
        <v>29.31</v>
      </c>
      <c r="D44" s="3">
        <v>44</v>
      </c>
      <c r="E44" s="3">
        <v>30</v>
      </c>
      <c r="G44" s="17">
        <f t="shared" si="0"/>
        <v>1939</v>
      </c>
      <c r="H44" s="3">
        <f t="shared" si="1"/>
        <v>41.708950000000002</v>
      </c>
      <c r="I44" s="3">
        <f t="shared" si="2"/>
        <v>29.655000000000001</v>
      </c>
      <c r="J44" s="26">
        <f t="shared" si="3"/>
        <v>12.05395</v>
      </c>
    </row>
    <row r="45" spans="1:10" x14ac:dyDescent="0.55000000000000004">
      <c r="A45" s="17">
        <v>1940</v>
      </c>
      <c r="B45" s="3">
        <v>39.794600000000003</v>
      </c>
      <c r="C45" s="3">
        <v>29.942799999999998</v>
      </c>
      <c r="D45" s="3">
        <v>44.2</v>
      </c>
      <c r="E45" s="3">
        <v>29.4</v>
      </c>
      <c r="G45" s="17">
        <f t="shared" si="0"/>
        <v>1940</v>
      </c>
      <c r="H45" s="3">
        <f t="shared" si="1"/>
        <v>41.997300000000003</v>
      </c>
      <c r="I45" s="3">
        <f t="shared" si="2"/>
        <v>29.671399999999998</v>
      </c>
      <c r="J45" s="26">
        <f t="shared" si="3"/>
        <v>12.325900000000004</v>
      </c>
    </row>
    <row r="46" spans="1:10" x14ac:dyDescent="0.55000000000000004">
      <c r="A46" s="17">
        <v>1941</v>
      </c>
      <c r="B46" s="3">
        <v>40.041899999999998</v>
      </c>
      <c r="C46" s="3">
        <v>30.8172</v>
      </c>
      <c r="D46" s="3">
        <v>44.5</v>
      </c>
      <c r="E46" s="3">
        <v>28.9</v>
      </c>
      <c r="G46" s="17">
        <f t="shared" si="0"/>
        <v>1941</v>
      </c>
      <c r="H46" s="3">
        <f t="shared" si="1"/>
        <v>42.270949999999999</v>
      </c>
      <c r="I46" s="3">
        <f t="shared" si="2"/>
        <v>29.858599999999999</v>
      </c>
      <c r="J46" s="26">
        <f t="shared" si="3"/>
        <v>12.41235</v>
      </c>
    </row>
    <row r="47" spans="1:10" x14ac:dyDescent="0.55000000000000004">
      <c r="A47" s="17">
        <v>1942</v>
      </c>
      <c r="B47" s="3">
        <v>40.485799999999998</v>
      </c>
      <c r="C47" s="3">
        <v>31.750800000000002</v>
      </c>
      <c r="D47" s="3">
        <v>45</v>
      </c>
      <c r="E47" s="3">
        <v>28.5</v>
      </c>
      <c r="G47" s="17">
        <f t="shared" si="0"/>
        <v>1942</v>
      </c>
      <c r="H47" s="3">
        <f t="shared" si="1"/>
        <v>42.742899999999999</v>
      </c>
      <c r="I47" s="3">
        <f t="shared" si="2"/>
        <v>30.125399999999999</v>
      </c>
      <c r="J47" s="26">
        <f t="shared" si="3"/>
        <v>12.6175</v>
      </c>
    </row>
    <row r="48" spans="1:10" x14ac:dyDescent="0.55000000000000004">
      <c r="A48" s="17">
        <v>1943</v>
      </c>
      <c r="B48" s="3">
        <v>41.171900000000001</v>
      </c>
      <c r="C48" s="3">
        <v>31.946000000000002</v>
      </c>
      <c r="D48" s="3">
        <v>45.7</v>
      </c>
      <c r="E48" s="3">
        <v>28.1</v>
      </c>
      <c r="G48" s="17">
        <f t="shared" si="0"/>
        <v>1943</v>
      </c>
      <c r="H48" s="3">
        <f t="shared" si="1"/>
        <v>43.435950000000005</v>
      </c>
      <c r="I48" s="3">
        <f t="shared" si="2"/>
        <v>30.023000000000003</v>
      </c>
      <c r="J48" s="26">
        <f t="shared" si="3"/>
        <v>13.412950000000002</v>
      </c>
    </row>
    <row r="49" spans="1:10" x14ac:dyDescent="0.55000000000000004">
      <c r="A49" s="17">
        <v>1944</v>
      </c>
      <c r="B49" s="3">
        <v>42.043799999999997</v>
      </c>
      <c r="C49" s="3">
        <v>31.296800000000001</v>
      </c>
      <c r="D49" s="3">
        <v>46.5</v>
      </c>
      <c r="E49" s="3">
        <v>27.7</v>
      </c>
      <c r="G49" s="17">
        <f t="shared" si="0"/>
        <v>1944</v>
      </c>
      <c r="H49" s="3">
        <f t="shared" si="1"/>
        <v>44.271900000000002</v>
      </c>
      <c r="I49" s="3">
        <f t="shared" si="2"/>
        <v>29.4984</v>
      </c>
      <c r="J49" s="26">
        <f t="shared" si="3"/>
        <v>14.773500000000002</v>
      </c>
    </row>
    <row r="50" spans="1:10" x14ac:dyDescent="0.55000000000000004">
      <c r="A50" s="17">
        <v>1945</v>
      </c>
      <c r="B50" s="3">
        <v>43.2545</v>
      </c>
      <c r="C50" s="3">
        <v>30.349900000000002</v>
      </c>
      <c r="D50" s="3">
        <v>47.5</v>
      </c>
      <c r="E50" s="3">
        <v>27.4</v>
      </c>
      <c r="G50" s="17">
        <f t="shared" si="0"/>
        <v>1945</v>
      </c>
      <c r="H50" s="3">
        <f t="shared" si="1"/>
        <v>45.377250000000004</v>
      </c>
      <c r="I50" s="3">
        <f t="shared" si="2"/>
        <v>28.874949999999998</v>
      </c>
      <c r="J50" s="26">
        <f t="shared" si="3"/>
        <v>16.502300000000005</v>
      </c>
    </row>
    <row r="51" spans="1:10" x14ac:dyDescent="0.55000000000000004">
      <c r="A51" s="17">
        <v>1946</v>
      </c>
      <c r="B51" s="3">
        <v>44.652500000000003</v>
      </c>
      <c r="C51" s="3">
        <v>29.451000000000001</v>
      </c>
      <c r="D51" s="3">
        <v>48.4</v>
      </c>
      <c r="E51" s="3">
        <v>27</v>
      </c>
      <c r="G51" s="17">
        <f t="shared" si="0"/>
        <v>1946</v>
      </c>
      <c r="H51" s="3">
        <f t="shared" si="1"/>
        <v>46.526250000000005</v>
      </c>
      <c r="I51" s="3">
        <f t="shared" si="2"/>
        <v>28.2255</v>
      </c>
      <c r="J51" s="26">
        <f t="shared" si="3"/>
        <v>18.300750000000004</v>
      </c>
    </row>
    <row r="52" spans="1:10" x14ac:dyDescent="0.55000000000000004">
      <c r="A52" s="17">
        <v>1947</v>
      </c>
      <c r="B52" s="3">
        <v>46.154499999999999</v>
      </c>
      <c r="C52" s="3">
        <v>28.551500000000001</v>
      </c>
      <c r="D52" s="3">
        <v>49.2</v>
      </c>
      <c r="E52" s="3">
        <v>26.6</v>
      </c>
      <c r="G52" s="17">
        <f t="shared" si="0"/>
        <v>1947</v>
      </c>
      <c r="H52" s="3">
        <f t="shared" si="1"/>
        <v>47.677250000000001</v>
      </c>
      <c r="I52" s="3">
        <f t="shared" si="2"/>
        <v>27.575749999999999</v>
      </c>
      <c r="J52" s="26">
        <f t="shared" si="3"/>
        <v>20.101500000000001</v>
      </c>
    </row>
    <row r="53" spans="1:10" x14ac:dyDescent="0.55000000000000004">
      <c r="A53" s="17">
        <v>1948</v>
      </c>
      <c r="B53" s="3">
        <v>47.26</v>
      </c>
      <c r="C53" s="3">
        <v>27.482700000000001</v>
      </c>
      <c r="D53" s="3">
        <v>49.9</v>
      </c>
      <c r="E53" s="3">
        <v>26.1</v>
      </c>
      <c r="G53" s="17">
        <f t="shared" si="0"/>
        <v>1948</v>
      </c>
      <c r="H53" s="3">
        <f t="shared" si="1"/>
        <v>48.58</v>
      </c>
      <c r="I53" s="3">
        <f t="shared" si="2"/>
        <v>26.791350000000001</v>
      </c>
      <c r="J53" s="26">
        <f t="shared" si="3"/>
        <v>21.788649999999997</v>
      </c>
    </row>
    <row r="54" spans="1:10" x14ac:dyDescent="0.55000000000000004">
      <c r="A54" s="17">
        <v>1949</v>
      </c>
      <c r="B54" s="3">
        <v>47.9435</v>
      </c>
      <c r="C54" s="3">
        <v>26.207699999999999</v>
      </c>
      <c r="D54" s="3">
        <v>50.4</v>
      </c>
      <c r="E54" s="3">
        <v>25.5</v>
      </c>
      <c r="G54" s="17">
        <f t="shared" si="0"/>
        <v>1949</v>
      </c>
      <c r="H54" s="3">
        <f t="shared" si="1"/>
        <v>49.171750000000003</v>
      </c>
      <c r="I54" s="3">
        <f t="shared" si="2"/>
        <v>25.853850000000001</v>
      </c>
      <c r="J54" s="26">
        <f t="shared" si="3"/>
        <v>23.317900000000002</v>
      </c>
    </row>
    <row r="55" spans="1:10" x14ac:dyDescent="0.55000000000000004">
      <c r="A55" s="17">
        <v>1950</v>
      </c>
      <c r="B55" s="3">
        <v>48.557181603899998</v>
      </c>
      <c r="C55" s="3">
        <v>24.917363538099998</v>
      </c>
      <c r="D55" s="3">
        <v>50.9</v>
      </c>
      <c r="E55" s="3">
        <v>24.9</v>
      </c>
      <c r="G55" s="17">
        <f t="shared" si="0"/>
        <v>1950</v>
      </c>
      <c r="H55" s="3">
        <f t="shared" si="1"/>
        <v>49.728590801949998</v>
      </c>
      <c r="I55" s="3">
        <f t="shared" si="2"/>
        <v>24.908681769049998</v>
      </c>
      <c r="J55" s="26">
        <f t="shared" si="3"/>
        <v>24.8199090329</v>
      </c>
    </row>
    <row r="56" spans="1:10" x14ac:dyDescent="0.55000000000000004">
      <c r="A56" s="17">
        <v>1951</v>
      </c>
      <c r="B56" s="3">
        <v>49.09954501</v>
      </c>
      <c r="C56" s="3">
        <v>23.792845097399997</v>
      </c>
      <c r="D56" s="3">
        <v>51.1</v>
      </c>
      <c r="E56" s="3">
        <v>24.2</v>
      </c>
      <c r="G56" s="17">
        <f t="shared" si="0"/>
        <v>1951</v>
      </c>
      <c r="H56" s="3">
        <f t="shared" si="1"/>
        <v>50.099772505000004</v>
      </c>
      <c r="I56" s="3">
        <f t="shared" si="2"/>
        <v>23.996422548699996</v>
      </c>
      <c r="J56" s="26">
        <f t="shared" si="3"/>
        <v>26.103349956300008</v>
      </c>
    </row>
    <row r="57" spans="1:10" x14ac:dyDescent="0.55000000000000004">
      <c r="A57" s="17">
        <v>1952</v>
      </c>
      <c r="B57" s="3">
        <v>49.531781155100006</v>
      </c>
      <c r="C57" s="3">
        <v>23.155344837800001</v>
      </c>
      <c r="D57" s="3">
        <v>51.1</v>
      </c>
      <c r="E57" s="3">
        <v>23.6</v>
      </c>
      <c r="G57" s="17">
        <f t="shared" si="0"/>
        <v>1952</v>
      </c>
      <c r="H57" s="3">
        <f t="shared" si="1"/>
        <v>50.315890577550007</v>
      </c>
      <c r="I57" s="3">
        <f t="shared" si="2"/>
        <v>23.377672418900001</v>
      </c>
      <c r="J57" s="26">
        <f t="shared" si="3"/>
        <v>26.938218158650006</v>
      </c>
    </row>
    <row r="58" spans="1:10" x14ac:dyDescent="0.55000000000000004">
      <c r="A58" s="17">
        <v>1953</v>
      </c>
      <c r="B58" s="3">
        <v>50.019762904799997</v>
      </c>
      <c r="C58" s="3">
        <v>22.7166627316</v>
      </c>
      <c r="D58" s="3">
        <v>51</v>
      </c>
      <c r="E58" s="3">
        <v>23</v>
      </c>
      <c r="G58" s="17">
        <f t="shared" si="0"/>
        <v>1953</v>
      </c>
      <c r="H58" s="3">
        <f t="shared" si="1"/>
        <v>50.509881452399995</v>
      </c>
      <c r="I58" s="3">
        <f t="shared" si="2"/>
        <v>22.858331365799998</v>
      </c>
      <c r="J58" s="26">
        <f t="shared" si="3"/>
        <v>27.651550086599997</v>
      </c>
    </row>
    <row r="59" spans="1:10" x14ac:dyDescent="0.55000000000000004">
      <c r="A59" s="17">
        <v>1954</v>
      </c>
      <c r="B59" s="3">
        <v>50.513417693000001</v>
      </c>
      <c r="C59" s="3">
        <v>22.403526108999998</v>
      </c>
      <c r="D59" s="3">
        <v>50.7</v>
      </c>
      <c r="E59" s="3">
        <v>22.5</v>
      </c>
      <c r="G59" s="17">
        <f t="shared" si="0"/>
        <v>1954</v>
      </c>
      <c r="H59" s="3">
        <f t="shared" si="1"/>
        <v>50.606708846499998</v>
      </c>
      <c r="I59" s="3">
        <f t="shared" si="2"/>
        <v>22.451763054499999</v>
      </c>
      <c r="J59" s="26">
        <f t="shared" si="3"/>
        <v>28.154945791999999</v>
      </c>
    </row>
    <row r="60" spans="1:10" x14ac:dyDescent="0.55000000000000004">
      <c r="A60" s="17">
        <v>1955</v>
      </c>
      <c r="B60" s="3">
        <v>50.919636343999997</v>
      </c>
      <c r="C60" s="3">
        <v>22.227410063499999</v>
      </c>
      <c r="D60" s="3">
        <v>50.4</v>
      </c>
      <c r="E60" s="3">
        <v>22.1</v>
      </c>
      <c r="G60" s="17">
        <f t="shared" si="0"/>
        <v>1955</v>
      </c>
      <c r="H60" s="3">
        <f t="shared" si="1"/>
        <v>50.659818172000001</v>
      </c>
      <c r="I60" s="3">
        <f t="shared" si="2"/>
        <v>22.163705031749998</v>
      </c>
      <c r="J60" s="26">
        <f t="shared" si="3"/>
        <v>28.496113140250003</v>
      </c>
    </row>
    <row r="61" spans="1:10" x14ac:dyDescent="0.55000000000000004">
      <c r="A61" s="17">
        <v>1956</v>
      </c>
      <c r="B61" s="3">
        <v>50.985781432400003</v>
      </c>
      <c r="C61" s="3">
        <v>22.003382414800001</v>
      </c>
      <c r="D61" s="3">
        <v>50.2</v>
      </c>
      <c r="E61" s="3">
        <v>21.9</v>
      </c>
      <c r="G61" s="17">
        <f t="shared" si="0"/>
        <v>1956</v>
      </c>
      <c r="H61" s="3">
        <f t="shared" si="1"/>
        <v>50.592890716200003</v>
      </c>
      <c r="I61" s="3">
        <f t="shared" si="2"/>
        <v>21.9516912074</v>
      </c>
      <c r="J61" s="26">
        <f t="shared" si="3"/>
        <v>28.641199508800003</v>
      </c>
    </row>
    <row r="62" spans="1:10" x14ac:dyDescent="0.55000000000000004">
      <c r="A62" s="17">
        <v>1957</v>
      </c>
      <c r="B62" s="3">
        <v>50.798217683600001</v>
      </c>
      <c r="C62" s="3">
        <v>21.660918520900001</v>
      </c>
      <c r="D62" s="3">
        <v>50.1</v>
      </c>
      <c r="E62" s="3">
        <v>21.6</v>
      </c>
      <c r="G62" s="17">
        <f t="shared" si="0"/>
        <v>1957</v>
      </c>
      <c r="H62" s="3">
        <f t="shared" si="1"/>
        <v>50.449108841799998</v>
      </c>
      <c r="I62" s="3">
        <f t="shared" si="2"/>
        <v>21.630459260450003</v>
      </c>
      <c r="J62" s="26">
        <f t="shared" si="3"/>
        <v>28.818649581349995</v>
      </c>
    </row>
    <row r="63" spans="1:10" x14ac:dyDescent="0.55000000000000004">
      <c r="A63" s="17">
        <v>1958</v>
      </c>
      <c r="B63" s="3">
        <v>50.1811995188</v>
      </c>
      <c r="C63" s="3">
        <v>20.781527391200001</v>
      </c>
      <c r="D63" s="3">
        <v>49.6</v>
      </c>
      <c r="E63" s="3">
        <v>20.8</v>
      </c>
      <c r="G63" s="17">
        <f t="shared" si="0"/>
        <v>1958</v>
      </c>
      <c r="H63" s="3">
        <f t="shared" si="1"/>
        <v>49.890599759400004</v>
      </c>
      <c r="I63" s="3">
        <f t="shared" si="2"/>
        <v>20.790763695599999</v>
      </c>
      <c r="J63" s="26">
        <f t="shared" si="3"/>
        <v>29.099836063800005</v>
      </c>
    </row>
    <row r="64" spans="1:10" x14ac:dyDescent="0.55000000000000004">
      <c r="A64" s="17">
        <v>1959</v>
      </c>
      <c r="B64" s="3">
        <v>49.403054242400003</v>
      </c>
      <c r="C64" s="3">
        <v>19.855009135899998</v>
      </c>
      <c r="D64" s="3">
        <v>49.1</v>
      </c>
      <c r="E64" s="3">
        <v>19.899999999999999</v>
      </c>
      <c r="G64" s="17">
        <f t="shared" si="0"/>
        <v>1959</v>
      </c>
      <c r="H64" s="3">
        <f t="shared" si="1"/>
        <v>49.251527121199999</v>
      </c>
      <c r="I64" s="3">
        <f t="shared" si="2"/>
        <v>19.877504567949998</v>
      </c>
      <c r="J64" s="26">
        <f t="shared" si="3"/>
        <v>29.374022553250001</v>
      </c>
    </row>
    <row r="65" spans="1:10" x14ac:dyDescent="0.55000000000000004">
      <c r="A65" s="17">
        <v>1960</v>
      </c>
      <c r="B65" s="3">
        <v>48.5</v>
      </c>
      <c r="C65" s="3">
        <v>18.8</v>
      </c>
      <c r="D65" s="3">
        <v>48.5</v>
      </c>
      <c r="E65" s="3">
        <v>18.8</v>
      </c>
      <c r="G65" s="17">
        <f t="shared" si="0"/>
        <v>1960</v>
      </c>
      <c r="H65" s="3">
        <f t="shared" si="1"/>
        <v>48.5</v>
      </c>
      <c r="I65" s="3">
        <f t="shared" si="2"/>
        <v>18.8</v>
      </c>
      <c r="J65" s="26">
        <f t="shared" si="3"/>
        <v>29.7</v>
      </c>
    </row>
    <row r="66" spans="1:10" x14ac:dyDescent="0.55000000000000004">
      <c r="A66" s="17">
        <v>1961</v>
      </c>
      <c r="B66" s="3">
        <v>48</v>
      </c>
      <c r="C66" s="3">
        <v>18.5</v>
      </c>
      <c r="D66" s="3">
        <v>48</v>
      </c>
      <c r="E66" s="3">
        <v>18.5</v>
      </c>
      <c r="G66" s="17">
        <f t="shared" si="0"/>
        <v>1961</v>
      </c>
      <c r="H66" s="3">
        <f t="shared" si="1"/>
        <v>48</v>
      </c>
      <c r="I66" s="3">
        <f t="shared" si="2"/>
        <v>18.5</v>
      </c>
      <c r="J66" s="26">
        <f t="shared" si="3"/>
        <v>29.5</v>
      </c>
    </row>
    <row r="67" spans="1:10" x14ac:dyDescent="0.55000000000000004">
      <c r="A67" s="17">
        <v>1962</v>
      </c>
      <c r="B67" s="3">
        <v>47.4</v>
      </c>
      <c r="C67" s="3">
        <v>18.100000000000001</v>
      </c>
      <c r="D67" s="3">
        <v>47.4</v>
      </c>
      <c r="E67" s="3">
        <v>18.100000000000001</v>
      </c>
      <c r="G67" s="17">
        <f t="shared" si="0"/>
        <v>1962</v>
      </c>
      <c r="H67" s="3">
        <f t="shared" si="1"/>
        <v>47.4</v>
      </c>
      <c r="I67" s="3">
        <f t="shared" si="2"/>
        <v>18.100000000000001</v>
      </c>
      <c r="J67" s="26">
        <f t="shared" si="3"/>
        <v>29.299999999999997</v>
      </c>
    </row>
    <row r="68" spans="1:10" x14ac:dyDescent="0.55000000000000004">
      <c r="A68" s="17">
        <v>1963</v>
      </c>
      <c r="B68" s="3">
        <v>46.9</v>
      </c>
      <c r="C68" s="3">
        <v>17.8</v>
      </c>
      <c r="D68" s="3">
        <v>46.9</v>
      </c>
      <c r="E68" s="3">
        <v>17.8</v>
      </c>
      <c r="G68" s="17">
        <f t="shared" si="0"/>
        <v>1963</v>
      </c>
      <c r="H68" s="3">
        <f t="shared" si="1"/>
        <v>46.9</v>
      </c>
      <c r="I68" s="3">
        <f t="shared" si="2"/>
        <v>17.8</v>
      </c>
      <c r="J68" s="26">
        <f t="shared" si="3"/>
        <v>29.099999999999998</v>
      </c>
    </row>
    <row r="69" spans="1:10" x14ac:dyDescent="0.55000000000000004">
      <c r="A69" s="17">
        <v>1964</v>
      </c>
      <c r="B69" s="3">
        <v>46.5</v>
      </c>
      <c r="C69" s="3">
        <v>17.5</v>
      </c>
      <c r="D69" s="3">
        <v>46.5</v>
      </c>
      <c r="E69" s="3">
        <v>17.5</v>
      </c>
      <c r="G69" s="17">
        <f t="shared" si="0"/>
        <v>1964</v>
      </c>
      <c r="H69" s="3">
        <f t="shared" si="1"/>
        <v>46.5</v>
      </c>
      <c r="I69" s="3">
        <f t="shared" si="2"/>
        <v>17.5</v>
      </c>
      <c r="J69" s="26">
        <f t="shared" si="3"/>
        <v>29</v>
      </c>
    </row>
    <row r="70" spans="1:10" x14ac:dyDescent="0.55000000000000004">
      <c r="A70" s="17">
        <v>1965</v>
      </c>
      <c r="B70" s="3">
        <v>46.2</v>
      </c>
      <c r="C70" s="3">
        <v>17.3</v>
      </c>
      <c r="D70" s="3">
        <v>46.2</v>
      </c>
      <c r="E70" s="3">
        <v>17.3</v>
      </c>
      <c r="G70" s="17">
        <f t="shared" ref="G70:G128" si="4">A70</f>
        <v>1965</v>
      </c>
      <c r="H70" s="3">
        <f t="shared" ref="H70:H128" si="5">(B70+D70)/2</f>
        <v>46.2</v>
      </c>
      <c r="I70" s="3">
        <f t="shared" ref="I70:I128" si="6">(C70+E70)/2</f>
        <v>17.3</v>
      </c>
      <c r="J70" s="26">
        <f t="shared" ref="J70:J128" si="7">H70-I70</f>
        <v>28.900000000000002</v>
      </c>
    </row>
    <row r="71" spans="1:10" x14ac:dyDescent="0.55000000000000004">
      <c r="A71" s="17">
        <v>1966</v>
      </c>
      <c r="B71" s="3">
        <v>46</v>
      </c>
      <c r="C71" s="3">
        <v>17</v>
      </c>
      <c r="D71" s="3">
        <v>46</v>
      </c>
      <c r="E71" s="3">
        <v>17</v>
      </c>
      <c r="G71" s="17">
        <f t="shared" si="4"/>
        <v>1966</v>
      </c>
      <c r="H71" s="3">
        <f t="shared" si="5"/>
        <v>46</v>
      </c>
      <c r="I71" s="3">
        <f t="shared" si="6"/>
        <v>17</v>
      </c>
      <c r="J71" s="26">
        <f t="shared" si="7"/>
        <v>29</v>
      </c>
    </row>
    <row r="72" spans="1:10" x14ac:dyDescent="0.55000000000000004">
      <c r="A72" s="17">
        <v>1967</v>
      </c>
      <c r="B72" s="3">
        <v>45.6</v>
      </c>
      <c r="C72" s="3">
        <v>16.7</v>
      </c>
      <c r="D72" s="3">
        <v>45.6</v>
      </c>
      <c r="E72" s="3">
        <v>16.7</v>
      </c>
      <c r="G72" s="17">
        <f t="shared" si="4"/>
        <v>1967</v>
      </c>
      <c r="H72" s="3">
        <f t="shared" si="5"/>
        <v>45.6</v>
      </c>
      <c r="I72" s="3">
        <f t="shared" si="6"/>
        <v>16.7</v>
      </c>
      <c r="J72" s="26">
        <f t="shared" si="7"/>
        <v>28.900000000000002</v>
      </c>
    </row>
    <row r="73" spans="1:10" x14ac:dyDescent="0.55000000000000004">
      <c r="A73" s="17">
        <v>1968</v>
      </c>
      <c r="B73" s="3">
        <v>45.3</v>
      </c>
      <c r="C73" s="3">
        <v>16.600000000000001</v>
      </c>
      <c r="D73" s="3">
        <v>45.3</v>
      </c>
      <c r="E73" s="3">
        <v>16.600000000000001</v>
      </c>
      <c r="G73" s="17">
        <f t="shared" si="4"/>
        <v>1968</v>
      </c>
      <c r="H73" s="3">
        <f t="shared" si="5"/>
        <v>45.3</v>
      </c>
      <c r="I73" s="3">
        <f t="shared" si="6"/>
        <v>16.600000000000001</v>
      </c>
      <c r="J73" s="26">
        <f t="shared" si="7"/>
        <v>28.699999999999996</v>
      </c>
    </row>
    <row r="74" spans="1:10" x14ac:dyDescent="0.55000000000000004">
      <c r="A74" s="17">
        <v>1969</v>
      </c>
      <c r="B74" s="3">
        <v>45.1</v>
      </c>
      <c r="C74" s="3">
        <v>16.7</v>
      </c>
      <c r="D74" s="3">
        <v>45.1</v>
      </c>
      <c r="E74" s="3">
        <v>16.7</v>
      </c>
      <c r="G74" s="17">
        <f t="shared" si="4"/>
        <v>1969</v>
      </c>
      <c r="H74" s="3">
        <f t="shared" si="5"/>
        <v>45.1</v>
      </c>
      <c r="I74" s="3">
        <f t="shared" si="6"/>
        <v>16.7</v>
      </c>
      <c r="J74" s="26">
        <f t="shared" si="7"/>
        <v>28.400000000000002</v>
      </c>
    </row>
    <row r="75" spans="1:10" x14ac:dyDescent="0.55000000000000004">
      <c r="A75" s="17">
        <v>1970</v>
      </c>
      <c r="B75" s="3">
        <v>44.9</v>
      </c>
      <c r="C75" s="3">
        <v>16</v>
      </c>
      <c r="D75" s="3">
        <v>44.9</v>
      </c>
      <c r="E75" s="3">
        <v>16</v>
      </c>
      <c r="G75" s="17">
        <f t="shared" si="4"/>
        <v>1970</v>
      </c>
      <c r="H75" s="3">
        <f t="shared" si="5"/>
        <v>44.9</v>
      </c>
      <c r="I75" s="3">
        <f t="shared" si="6"/>
        <v>16</v>
      </c>
      <c r="J75" s="26">
        <f t="shared" si="7"/>
        <v>28.9</v>
      </c>
    </row>
    <row r="76" spans="1:10" x14ac:dyDescent="0.55000000000000004">
      <c r="A76" s="17">
        <v>1971</v>
      </c>
      <c r="B76" s="3">
        <v>44.7</v>
      </c>
      <c r="C76" s="3">
        <v>14.9</v>
      </c>
      <c r="D76" s="3">
        <v>44.7</v>
      </c>
      <c r="E76" s="3">
        <v>14.9</v>
      </c>
      <c r="G76" s="17">
        <f t="shared" si="4"/>
        <v>1971</v>
      </c>
      <c r="H76" s="3">
        <f t="shared" si="5"/>
        <v>44.7</v>
      </c>
      <c r="I76" s="3">
        <f t="shared" si="6"/>
        <v>14.9</v>
      </c>
      <c r="J76" s="26">
        <f t="shared" si="7"/>
        <v>29.800000000000004</v>
      </c>
    </row>
    <row r="77" spans="1:10" x14ac:dyDescent="0.55000000000000004">
      <c r="A77" s="17">
        <v>1972</v>
      </c>
      <c r="B77" s="3">
        <v>44.4</v>
      </c>
      <c r="C77" s="3">
        <v>14</v>
      </c>
      <c r="D77" s="3">
        <v>44.4</v>
      </c>
      <c r="E77" s="3">
        <v>14</v>
      </c>
      <c r="G77" s="17">
        <f t="shared" si="4"/>
        <v>1972</v>
      </c>
      <c r="H77" s="3">
        <f t="shared" si="5"/>
        <v>44.4</v>
      </c>
      <c r="I77" s="3">
        <f t="shared" si="6"/>
        <v>14</v>
      </c>
      <c r="J77" s="26">
        <f t="shared" si="7"/>
        <v>30.4</v>
      </c>
    </row>
    <row r="78" spans="1:10" x14ac:dyDescent="0.55000000000000004">
      <c r="A78" s="17">
        <v>1973</v>
      </c>
      <c r="B78" s="3">
        <v>44.2</v>
      </c>
      <c r="C78" s="3">
        <v>13.4</v>
      </c>
      <c r="D78" s="3">
        <v>44.2</v>
      </c>
      <c r="E78" s="3">
        <v>13.4</v>
      </c>
      <c r="G78" s="17">
        <f t="shared" si="4"/>
        <v>1973</v>
      </c>
      <c r="H78" s="3">
        <f t="shared" si="5"/>
        <v>44.2</v>
      </c>
      <c r="I78" s="3">
        <f t="shared" si="6"/>
        <v>13.4</v>
      </c>
      <c r="J78" s="26">
        <f t="shared" si="7"/>
        <v>30.800000000000004</v>
      </c>
    </row>
    <row r="79" spans="1:10" x14ac:dyDescent="0.55000000000000004">
      <c r="A79" s="17">
        <v>1974</v>
      </c>
      <c r="B79" s="3">
        <v>44.1</v>
      </c>
      <c r="C79" s="3">
        <v>13.2</v>
      </c>
      <c r="D79" s="3">
        <v>44.1</v>
      </c>
      <c r="E79" s="3">
        <v>13.2</v>
      </c>
      <c r="G79" s="17">
        <f t="shared" si="4"/>
        <v>1974</v>
      </c>
      <c r="H79" s="3">
        <f t="shared" si="5"/>
        <v>44.1</v>
      </c>
      <c r="I79" s="3">
        <f t="shared" si="6"/>
        <v>13.2</v>
      </c>
      <c r="J79" s="26">
        <f t="shared" si="7"/>
        <v>30.900000000000002</v>
      </c>
    </row>
    <row r="80" spans="1:10" x14ac:dyDescent="0.55000000000000004">
      <c r="A80" s="17">
        <v>1975</v>
      </c>
      <c r="B80" s="3">
        <v>44.1</v>
      </c>
      <c r="C80" s="3">
        <v>13.3</v>
      </c>
      <c r="D80" s="3">
        <v>44.1</v>
      </c>
      <c r="E80" s="3">
        <v>13.3</v>
      </c>
      <c r="G80" s="17">
        <f t="shared" si="4"/>
        <v>1975</v>
      </c>
      <c r="H80" s="3">
        <f t="shared" si="5"/>
        <v>44.1</v>
      </c>
      <c r="I80" s="3">
        <f t="shared" si="6"/>
        <v>13.3</v>
      </c>
      <c r="J80" s="26">
        <f t="shared" si="7"/>
        <v>30.8</v>
      </c>
    </row>
    <row r="81" spans="1:10" x14ac:dyDescent="0.55000000000000004">
      <c r="A81" s="17">
        <v>1976</v>
      </c>
      <c r="B81" s="3">
        <v>44</v>
      </c>
      <c r="C81" s="3">
        <v>16.600000000000001</v>
      </c>
      <c r="D81" s="3">
        <v>44</v>
      </c>
      <c r="E81" s="3">
        <v>16.600000000000001</v>
      </c>
      <c r="G81" s="17">
        <f t="shared" si="4"/>
        <v>1976</v>
      </c>
      <c r="H81" s="3">
        <f t="shared" si="5"/>
        <v>44</v>
      </c>
      <c r="I81" s="3">
        <f t="shared" si="6"/>
        <v>16.600000000000001</v>
      </c>
      <c r="J81" s="26">
        <f t="shared" si="7"/>
        <v>27.4</v>
      </c>
    </row>
    <row r="82" spans="1:10" x14ac:dyDescent="0.55000000000000004">
      <c r="A82" s="17">
        <v>1977</v>
      </c>
      <c r="B82" s="3">
        <v>43.9</v>
      </c>
      <c r="C82" s="3">
        <v>12.1</v>
      </c>
      <c r="D82" s="3">
        <v>43.9</v>
      </c>
      <c r="E82" s="3">
        <v>12.1</v>
      </c>
      <c r="G82" s="17">
        <f t="shared" si="4"/>
        <v>1977</v>
      </c>
      <c r="H82" s="3">
        <f t="shared" si="5"/>
        <v>43.9</v>
      </c>
      <c r="I82" s="3">
        <f t="shared" si="6"/>
        <v>12.1</v>
      </c>
      <c r="J82" s="26">
        <f t="shared" si="7"/>
        <v>31.799999999999997</v>
      </c>
    </row>
    <row r="83" spans="1:10" x14ac:dyDescent="0.55000000000000004">
      <c r="A83" s="17">
        <v>1978</v>
      </c>
      <c r="B83" s="3">
        <v>43.7</v>
      </c>
      <c r="C83" s="3">
        <v>11.5</v>
      </c>
      <c r="D83" s="3">
        <v>43.7</v>
      </c>
      <c r="E83" s="3">
        <v>11.5</v>
      </c>
      <c r="G83" s="17">
        <f t="shared" si="4"/>
        <v>1978</v>
      </c>
      <c r="H83" s="3">
        <f t="shared" si="5"/>
        <v>43.7</v>
      </c>
      <c r="I83" s="3">
        <f t="shared" si="6"/>
        <v>11.5</v>
      </c>
      <c r="J83" s="26">
        <f t="shared" si="7"/>
        <v>32.200000000000003</v>
      </c>
    </row>
    <row r="84" spans="1:10" x14ac:dyDescent="0.55000000000000004">
      <c r="A84" s="17">
        <v>1979</v>
      </c>
      <c r="B84" s="3">
        <v>43.6</v>
      </c>
      <c r="C84" s="3">
        <v>11.4</v>
      </c>
      <c r="D84" s="3">
        <v>43.6</v>
      </c>
      <c r="E84" s="3">
        <v>11.4</v>
      </c>
      <c r="G84" s="17">
        <f t="shared" si="4"/>
        <v>1979</v>
      </c>
      <c r="H84" s="3">
        <f t="shared" si="5"/>
        <v>43.6</v>
      </c>
      <c r="I84" s="3">
        <f t="shared" si="6"/>
        <v>11.4</v>
      </c>
      <c r="J84" s="26">
        <f t="shared" si="7"/>
        <v>32.200000000000003</v>
      </c>
    </row>
    <row r="85" spans="1:10" x14ac:dyDescent="0.55000000000000004">
      <c r="A85" s="17">
        <v>1980</v>
      </c>
      <c r="B85" s="3">
        <v>43.6</v>
      </c>
      <c r="C85" s="3">
        <v>12</v>
      </c>
      <c r="D85" s="3">
        <v>43.6</v>
      </c>
      <c r="E85" s="3">
        <v>12</v>
      </c>
      <c r="G85" s="17">
        <f t="shared" si="4"/>
        <v>1980</v>
      </c>
      <c r="H85" s="3">
        <f t="shared" si="5"/>
        <v>43.6</v>
      </c>
      <c r="I85" s="3">
        <f t="shared" si="6"/>
        <v>12</v>
      </c>
      <c r="J85" s="26">
        <f t="shared" si="7"/>
        <v>31.6</v>
      </c>
    </row>
    <row r="86" spans="1:10" x14ac:dyDescent="0.55000000000000004">
      <c r="A86" s="17">
        <v>1981</v>
      </c>
      <c r="B86" s="3">
        <v>43.4</v>
      </c>
      <c r="C86" s="3">
        <v>12.2</v>
      </c>
      <c r="D86" s="3">
        <v>43.4</v>
      </c>
      <c r="E86" s="3">
        <v>12.2</v>
      </c>
      <c r="G86" s="17">
        <f t="shared" si="4"/>
        <v>1981</v>
      </c>
      <c r="H86" s="3">
        <f t="shared" si="5"/>
        <v>43.4</v>
      </c>
      <c r="I86" s="3">
        <f t="shared" si="6"/>
        <v>12.2</v>
      </c>
      <c r="J86" s="26">
        <f t="shared" si="7"/>
        <v>31.2</v>
      </c>
    </row>
    <row r="87" spans="1:10" x14ac:dyDescent="0.55000000000000004">
      <c r="A87" s="17">
        <v>1982</v>
      </c>
      <c r="B87" s="3">
        <v>43.2</v>
      </c>
      <c r="C87" s="3">
        <v>15.6</v>
      </c>
      <c r="D87" s="3">
        <v>43.2</v>
      </c>
      <c r="E87" s="3">
        <v>15.6</v>
      </c>
      <c r="G87" s="17">
        <f t="shared" si="4"/>
        <v>1982</v>
      </c>
      <c r="H87" s="3">
        <f t="shared" si="5"/>
        <v>43.2</v>
      </c>
      <c r="I87" s="3">
        <f t="shared" si="6"/>
        <v>15.6</v>
      </c>
      <c r="J87" s="26">
        <f t="shared" si="7"/>
        <v>27.6</v>
      </c>
    </row>
    <row r="88" spans="1:10" x14ac:dyDescent="0.55000000000000004">
      <c r="A88" s="17">
        <v>1983</v>
      </c>
      <c r="B88" s="3">
        <v>42.8</v>
      </c>
      <c r="C88" s="3">
        <v>10.7</v>
      </c>
      <c r="D88" s="3">
        <v>42.8</v>
      </c>
      <c r="E88" s="3">
        <v>10.7</v>
      </c>
      <c r="G88" s="17">
        <f t="shared" si="4"/>
        <v>1983</v>
      </c>
      <c r="H88" s="3">
        <f t="shared" si="5"/>
        <v>42.8</v>
      </c>
      <c r="I88" s="3">
        <f t="shared" si="6"/>
        <v>10.7</v>
      </c>
      <c r="J88" s="26">
        <f t="shared" si="7"/>
        <v>32.099999999999994</v>
      </c>
    </row>
    <row r="89" spans="1:10" x14ac:dyDescent="0.55000000000000004">
      <c r="A89" s="17">
        <v>1984</v>
      </c>
      <c r="B89" s="3">
        <v>41.9</v>
      </c>
      <c r="C89" s="3">
        <v>10.199999999999999</v>
      </c>
      <c r="D89" s="3">
        <v>41.9</v>
      </c>
      <c r="E89" s="3">
        <v>10.199999999999999</v>
      </c>
      <c r="G89" s="17">
        <f t="shared" si="4"/>
        <v>1984</v>
      </c>
      <c r="H89" s="3">
        <f t="shared" si="5"/>
        <v>41.9</v>
      </c>
      <c r="I89" s="3">
        <f t="shared" si="6"/>
        <v>10.199999999999999</v>
      </c>
      <c r="J89" s="26">
        <f t="shared" si="7"/>
        <v>31.7</v>
      </c>
    </row>
    <row r="90" spans="1:10" x14ac:dyDescent="0.55000000000000004">
      <c r="A90" s="17">
        <v>1985</v>
      </c>
      <c r="B90" s="3">
        <v>41.1</v>
      </c>
      <c r="C90" s="3">
        <v>9.8000000000000007</v>
      </c>
      <c r="D90" s="3">
        <v>41.1</v>
      </c>
      <c r="E90" s="3">
        <v>9.8000000000000007</v>
      </c>
      <c r="G90" s="17">
        <f t="shared" si="4"/>
        <v>1985</v>
      </c>
      <c r="H90" s="3">
        <f t="shared" si="5"/>
        <v>41.1</v>
      </c>
      <c r="I90" s="3">
        <f t="shared" si="6"/>
        <v>9.8000000000000007</v>
      </c>
      <c r="J90" s="26">
        <f t="shared" si="7"/>
        <v>31.3</v>
      </c>
    </row>
    <row r="91" spans="1:10" x14ac:dyDescent="0.55000000000000004">
      <c r="A91" s="17">
        <v>1986</v>
      </c>
      <c r="B91" s="3">
        <v>40.799999999999997</v>
      </c>
      <c r="C91" s="3">
        <v>9.5</v>
      </c>
      <c r="D91" s="3">
        <v>40.799999999999997</v>
      </c>
      <c r="E91" s="3">
        <v>9.5</v>
      </c>
      <c r="G91" s="17">
        <f t="shared" si="4"/>
        <v>1986</v>
      </c>
      <c r="H91" s="3">
        <f t="shared" si="5"/>
        <v>40.799999999999997</v>
      </c>
      <c r="I91" s="3">
        <f t="shared" si="6"/>
        <v>9.5</v>
      </c>
      <c r="J91" s="26">
        <f t="shared" si="7"/>
        <v>31.299999999999997</v>
      </c>
    </row>
    <row r="92" spans="1:10" x14ac:dyDescent="0.55000000000000004">
      <c r="A92" s="17">
        <v>1987</v>
      </c>
      <c r="B92" s="3">
        <v>40.700000000000003</v>
      </c>
      <c r="C92" s="3">
        <v>9.1999999999999993</v>
      </c>
      <c r="D92" s="3">
        <v>40.700000000000003</v>
      </c>
      <c r="E92" s="3">
        <v>9.1999999999999993</v>
      </c>
      <c r="G92" s="17">
        <f t="shared" si="4"/>
        <v>1987</v>
      </c>
      <c r="H92" s="3">
        <f t="shared" si="5"/>
        <v>40.700000000000003</v>
      </c>
      <c r="I92" s="3">
        <f t="shared" si="6"/>
        <v>9.1999999999999993</v>
      </c>
      <c r="J92" s="26">
        <f t="shared" si="7"/>
        <v>31.500000000000004</v>
      </c>
    </row>
    <row r="93" spans="1:10" x14ac:dyDescent="0.55000000000000004">
      <c r="A93" s="17">
        <v>1988</v>
      </c>
      <c r="B93" s="3">
        <v>40.700000000000003</v>
      </c>
      <c r="C93" s="3">
        <v>8.9</v>
      </c>
      <c r="D93" s="3">
        <v>40.700000000000003</v>
      </c>
      <c r="E93" s="3">
        <v>8.9</v>
      </c>
      <c r="G93" s="17">
        <f t="shared" si="4"/>
        <v>1988</v>
      </c>
      <c r="H93" s="3">
        <f t="shared" si="5"/>
        <v>40.700000000000003</v>
      </c>
      <c r="I93" s="3">
        <f t="shared" si="6"/>
        <v>8.9</v>
      </c>
      <c r="J93" s="26">
        <f t="shared" si="7"/>
        <v>31.800000000000004</v>
      </c>
    </row>
    <row r="94" spans="1:10" x14ac:dyDescent="0.55000000000000004">
      <c r="A94" s="17">
        <v>1989</v>
      </c>
      <c r="B94" s="3">
        <v>40.299999999999997</v>
      </c>
      <c r="C94" s="3">
        <v>8.8000000000000007</v>
      </c>
      <c r="D94" s="3">
        <v>40.299999999999997</v>
      </c>
      <c r="E94" s="3">
        <v>8.8000000000000007</v>
      </c>
      <c r="G94" s="17">
        <f t="shared" si="4"/>
        <v>1989</v>
      </c>
      <c r="H94" s="3">
        <f t="shared" si="5"/>
        <v>40.299999999999997</v>
      </c>
      <c r="I94" s="3">
        <f t="shared" si="6"/>
        <v>8.8000000000000007</v>
      </c>
      <c r="J94" s="26">
        <f t="shared" si="7"/>
        <v>31.499999999999996</v>
      </c>
    </row>
    <row r="95" spans="1:10" x14ac:dyDescent="0.55000000000000004">
      <c r="A95" s="17">
        <v>1990</v>
      </c>
      <c r="B95" s="3">
        <v>39.799999999999997</v>
      </c>
      <c r="C95" s="3">
        <v>8.8000000000000007</v>
      </c>
      <c r="D95" s="3">
        <v>39.799999999999997</v>
      </c>
      <c r="E95" s="3">
        <v>8.8000000000000007</v>
      </c>
      <c r="G95" s="17">
        <f t="shared" si="4"/>
        <v>1990</v>
      </c>
      <c r="H95" s="3">
        <f t="shared" si="5"/>
        <v>39.799999999999997</v>
      </c>
      <c r="I95" s="3">
        <f t="shared" si="6"/>
        <v>8.8000000000000007</v>
      </c>
      <c r="J95" s="26">
        <f t="shared" si="7"/>
        <v>30.999999999999996</v>
      </c>
    </row>
    <row r="96" spans="1:10" x14ac:dyDescent="0.55000000000000004">
      <c r="A96" s="17">
        <v>1991</v>
      </c>
      <c r="B96" s="3">
        <v>39.299999999999997</v>
      </c>
      <c r="C96" s="3">
        <v>8.6</v>
      </c>
      <c r="D96" s="3">
        <v>39.299999999999997</v>
      </c>
      <c r="E96" s="3">
        <v>8.6</v>
      </c>
      <c r="G96" s="17">
        <f t="shared" si="4"/>
        <v>1991</v>
      </c>
      <c r="H96" s="3">
        <f t="shared" si="5"/>
        <v>39.299999999999997</v>
      </c>
      <c r="I96" s="3">
        <f t="shared" si="6"/>
        <v>8.6</v>
      </c>
      <c r="J96" s="26">
        <f t="shared" si="7"/>
        <v>30.699999999999996</v>
      </c>
    </row>
    <row r="97" spans="1:10" x14ac:dyDescent="0.55000000000000004">
      <c r="A97" s="17">
        <v>1992</v>
      </c>
      <c r="B97" s="3">
        <v>38.9</v>
      </c>
      <c r="C97" s="3">
        <v>8.6</v>
      </c>
      <c r="D97" s="3">
        <v>38.9</v>
      </c>
      <c r="E97" s="3">
        <v>8.6</v>
      </c>
      <c r="G97" s="17">
        <f t="shared" si="4"/>
        <v>1992</v>
      </c>
      <c r="H97" s="3">
        <f t="shared" si="5"/>
        <v>38.9</v>
      </c>
      <c r="I97" s="3">
        <f t="shared" si="6"/>
        <v>8.6</v>
      </c>
      <c r="J97" s="26">
        <f t="shared" si="7"/>
        <v>30.299999999999997</v>
      </c>
    </row>
    <row r="98" spans="1:10" x14ac:dyDescent="0.55000000000000004">
      <c r="A98" s="17">
        <v>1993</v>
      </c>
      <c r="B98" s="3">
        <v>38.6</v>
      </c>
      <c r="C98" s="3">
        <v>8.4</v>
      </c>
      <c r="D98" s="3">
        <v>38.6</v>
      </c>
      <c r="E98" s="3">
        <v>8.4</v>
      </c>
      <c r="G98" s="17">
        <f t="shared" si="4"/>
        <v>1993</v>
      </c>
      <c r="H98" s="3">
        <f t="shared" si="5"/>
        <v>38.6</v>
      </c>
      <c r="I98" s="3">
        <f t="shared" si="6"/>
        <v>8.4</v>
      </c>
      <c r="J98" s="26">
        <f t="shared" si="7"/>
        <v>30.200000000000003</v>
      </c>
    </row>
    <row r="99" spans="1:10" x14ac:dyDescent="0.55000000000000004">
      <c r="A99" s="17">
        <v>1994</v>
      </c>
      <c r="B99" s="3">
        <v>38.200000000000003</v>
      </c>
      <c r="C99" s="3">
        <v>8.1</v>
      </c>
      <c r="D99" s="3">
        <v>38.200000000000003</v>
      </c>
      <c r="E99" s="3">
        <v>8.1</v>
      </c>
      <c r="G99" s="17">
        <f t="shared" si="4"/>
        <v>1994</v>
      </c>
      <c r="H99" s="3">
        <f t="shared" si="5"/>
        <v>38.200000000000003</v>
      </c>
      <c r="I99" s="3">
        <f t="shared" si="6"/>
        <v>8.1</v>
      </c>
      <c r="J99" s="26">
        <f t="shared" si="7"/>
        <v>30.1</v>
      </c>
    </row>
    <row r="100" spans="1:10" x14ac:dyDescent="0.55000000000000004">
      <c r="A100" s="17">
        <v>1995</v>
      </c>
      <c r="B100" s="3">
        <v>37.799999999999997</v>
      </c>
      <c r="C100" s="3">
        <v>7.8</v>
      </c>
      <c r="D100" s="3">
        <v>37.799999999999997</v>
      </c>
      <c r="E100" s="3">
        <v>7.8</v>
      </c>
      <c r="G100" s="17">
        <f t="shared" si="4"/>
        <v>1995</v>
      </c>
      <c r="H100" s="3">
        <f t="shared" si="5"/>
        <v>37.799999999999997</v>
      </c>
      <c r="I100" s="3">
        <f t="shared" si="6"/>
        <v>7.8</v>
      </c>
      <c r="J100" s="26">
        <f t="shared" si="7"/>
        <v>29.999999999999996</v>
      </c>
    </row>
    <row r="101" spans="1:10" x14ac:dyDescent="0.55000000000000004">
      <c r="A101" s="17">
        <v>1996</v>
      </c>
      <c r="B101" s="3">
        <v>37.1</v>
      </c>
      <c r="C101" s="3">
        <v>7.4</v>
      </c>
      <c r="D101" s="3">
        <v>37.1</v>
      </c>
      <c r="E101" s="3">
        <v>7.4</v>
      </c>
      <c r="G101" s="17">
        <f t="shared" si="4"/>
        <v>1996</v>
      </c>
      <c r="H101" s="3">
        <f t="shared" si="5"/>
        <v>37.1</v>
      </c>
      <c r="I101" s="3">
        <f t="shared" si="6"/>
        <v>7.4</v>
      </c>
      <c r="J101" s="26">
        <f t="shared" si="7"/>
        <v>29.700000000000003</v>
      </c>
    </row>
    <row r="102" spans="1:10" x14ac:dyDescent="0.55000000000000004">
      <c r="A102" s="17">
        <v>1997</v>
      </c>
      <c r="B102" s="3">
        <v>36.5</v>
      </c>
      <c r="C102" s="3">
        <v>7</v>
      </c>
      <c r="D102" s="3">
        <v>36.5</v>
      </c>
      <c r="E102" s="3">
        <v>7</v>
      </c>
      <c r="G102" s="17">
        <f t="shared" si="4"/>
        <v>1997</v>
      </c>
      <c r="H102" s="3">
        <f t="shared" si="5"/>
        <v>36.5</v>
      </c>
      <c r="I102" s="3">
        <f t="shared" si="6"/>
        <v>7</v>
      </c>
      <c r="J102" s="26">
        <f t="shared" si="7"/>
        <v>29.5</v>
      </c>
    </row>
    <row r="103" spans="1:10" x14ac:dyDescent="0.55000000000000004">
      <c r="A103" s="17">
        <v>1998</v>
      </c>
      <c r="B103" s="3">
        <v>35.9</v>
      </c>
      <c r="C103" s="3">
        <v>6.7</v>
      </c>
      <c r="D103" s="3">
        <v>35.9</v>
      </c>
      <c r="E103" s="3">
        <v>6.7</v>
      </c>
      <c r="G103" s="17">
        <f t="shared" si="4"/>
        <v>1998</v>
      </c>
      <c r="H103" s="3">
        <f t="shared" si="5"/>
        <v>35.9</v>
      </c>
      <c r="I103" s="3">
        <f t="shared" si="6"/>
        <v>6.7</v>
      </c>
      <c r="J103" s="26">
        <f t="shared" si="7"/>
        <v>29.2</v>
      </c>
    </row>
    <row r="104" spans="1:10" x14ac:dyDescent="0.55000000000000004">
      <c r="A104" s="17">
        <v>1999</v>
      </c>
      <c r="B104" s="3">
        <v>35.200000000000003</v>
      </c>
      <c r="C104" s="3">
        <v>6.4</v>
      </c>
      <c r="D104" s="3">
        <v>35.200000000000003</v>
      </c>
      <c r="E104" s="3">
        <v>6.4</v>
      </c>
      <c r="G104" s="17">
        <f t="shared" si="4"/>
        <v>1999</v>
      </c>
      <c r="H104" s="3">
        <f t="shared" si="5"/>
        <v>35.200000000000003</v>
      </c>
      <c r="I104" s="3">
        <f t="shared" si="6"/>
        <v>6.4</v>
      </c>
      <c r="J104" s="26">
        <f t="shared" si="7"/>
        <v>28.800000000000004</v>
      </c>
    </row>
    <row r="105" spans="1:10" x14ac:dyDescent="0.55000000000000004">
      <c r="A105" s="17">
        <v>2000</v>
      </c>
      <c r="B105" s="3">
        <v>34.700000000000003</v>
      </c>
      <c r="C105" s="3">
        <v>6.3</v>
      </c>
      <c r="D105" s="3">
        <v>34.700000000000003</v>
      </c>
      <c r="E105" s="3">
        <v>6.3</v>
      </c>
      <c r="G105" s="17">
        <f t="shared" si="4"/>
        <v>2000</v>
      </c>
      <c r="H105" s="3">
        <f t="shared" si="5"/>
        <v>34.700000000000003</v>
      </c>
      <c r="I105" s="3">
        <f t="shared" si="6"/>
        <v>6.3</v>
      </c>
      <c r="J105" s="26">
        <f t="shared" si="7"/>
        <v>28.400000000000002</v>
      </c>
    </row>
    <row r="106" spans="1:10" x14ac:dyDescent="0.55000000000000004">
      <c r="A106" s="17">
        <v>2001</v>
      </c>
      <c r="B106" s="3">
        <v>34.200000000000003</v>
      </c>
      <c r="C106" s="3">
        <v>6.1</v>
      </c>
      <c r="D106" s="3">
        <v>34.200000000000003</v>
      </c>
      <c r="E106" s="3">
        <v>6.1</v>
      </c>
      <c r="G106" s="17">
        <f t="shared" si="4"/>
        <v>2001</v>
      </c>
      <c r="H106" s="3">
        <f t="shared" si="5"/>
        <v>34.200000000000003</v>
      </c>
      <c r="I106" s="3">
        <f t="shared" si="6"/>
        <v>6.1</v>
      </c>
      <c r="J106" s="26">
        <f t="shared" si="7"/>
        <v>28.1</v>
      </c>
    </row>
    <row r="107" spans="1:10" x14ac:dyDescent="0.55000000000000004">
      <c r="A107" s="17">
        <v>2002</v>
      </c>
      <c r="B107" s="3">
        <v>33.299999999999997</v>
      </c>
      <c r="C107" s="3">
        <v>6</v>
      </c>
      <c r="D107" s="3">
        <v>33.299999999999997</v>
      </c>
      <c r="E107" s="3">
        <v>6</v>
      </c>
      <c r="G107" s="17">
        <f t="shared" si="4"/>
        <v>2002</v>
      </c>
      <c r="H107" s="3">
        <f t="shared" si="5"/>
        <v>33.299999999999997</v>
      </c>
      <c r="I107" s="3">
        <f t="shared" si="6"/>
        <v>6</v>
      </c>
      <c r="J107" s="26">
        <f t="shared" si="7"/>
        <v>27.299999999999997</v>
      </c>
    </row>
    <row r="108" spans="1:10" x14ac:dyDescent="0.55000000000000004">
      <c r="A108" s="17">
        <v>2003</v>
      </c>
      <c r="B108" s="3">
        <v>32.5</v>
      </c>
      <c r="C108" s="3">
        <v>5.8</v>
      </c>
      <c r="D108" s="3">
        <v>32.5</v>
      </c>
      <c r="E108" s="3">
        <v>5.8</v>
      </c>
      <c r="G108" s="17">
        <f t="shared" si="4"/>
        <v>2003</v>
      </c>
      <c r="H108" s="3">
        <f t="shared" si="5"/>
        <v>32.5</v>
      </c>
      <c r="I108" s="3">
        <f t="shared" si="6"/>
        <v>5.8</v>
      </c>
      <c r="J108" s="26">
        <f t="shared" si="7"/>
        <v>26.7</v>
      </c>
    </row>
    <row r="109" spans="1:10" x14ac:dyDescent="0.55000000000000004">
      <c r="A109" s="17">
        <v>2004</v>
      </c>
      <c r="B109" s="3">
        <v>31.7</v>
      </c>
      <c r="C109" s="3">
        <v>5.8</v>
      </c>
      <c r="D109" s="3">
        <v>31.7</v>
      </c>
      <c r="E109" s="3">
        <v>5.8</v>
      </c>
      <c r="G109" s="17">
        <f t="shared" si="4"/>
        <v>2004</v>
      </c>
      <c r="H109" s="3">
        <f t="shared" si="5"/>
        <v>31.7</v>
      </c>
      <c r="I109" s="3">
        <f t="shared" si="6"/>
        <v>5.8</v>
      </c>
      <c r="J109" s="26">
        <f t="shared" si="7"/>
        <v>25.9</v>
      </c>
    </row>
    <row r="110" spans="1:10" x14ac:dyDescent="0.55000000000000004">
      <c r="A110" s="17">
        <v>2005</v>
      </c>
      <c r="B110" s="3">
        <v>30.8</v>
      </c>
      <c r="C110" s="3">
        <v>5.9</v>
      </c>
      <c r="D110" s="3">
        <v>30.8</v>
      </c>
      <c r="E110" s="3">
        <v>5.9</v>
      </c>
      <c r="G110" s="17">
        <f t="shared" si="4"/>
        <v>2005</v>
      </c>
      <c r="H110" s="3">
        <f t="shared" si="5"/>
        <v>30.8</v>
      </c>
      <c r="I110" s="3">
        <f t="shared" si="6"/>
        <v>5.9</v>
      </c>
      <c r="J110" s="26">
        <f t="shared" si="7"/>
        <v>24.9</v>
      </c>
    </row>
    <row r="111" spans="1:10" x14ac:dyDescent="0.55000000000000004">
      <c r="A111" s="17">
        <v>2006</v>
      </c>
      <c r="B111" s="3">
        <v>30</v>
      </c>
      <c r="C111" s="3">
        <v>5.7</v>
      </c>
      <c r="D111" s="3">
        <v>30</v>
      </c>
      <c r="E111" s="3">
        <v>5.7</v>
      </c>
      <c r="G111" s="17">
        <f t="shared" si="4"/>
        <v>2006</v>
      </c>
      <c r="H111" s="3">
        <f t="shared" si="5"/>
        <v>30</v>
      </c>
      <c r="I111" s="3">
        <f t="shared" si="6"/>
        <v>5.7</v>
      </c>
      <c r="J111" s="26">
        <f t="shared" si="7"/>
        <v>24.3</v>
      </c>
    </row>
    <row r="112" spans="1:10" x14ac:dyDescent="0.55000000000000004">
      <c r="A112" s="17">
        <v>2007</v>
      </c>
      <c r="B112" s="3">
        <v>29.4</v>
      </c>
      <c r="C112" s="3">
        <v>5.5</v>
      </c>
      <c r="D112" s="3">
        <v>29.4</v>
      </c>
      <c r="E112" s="3">
        <v>5.5</v>
      </c>
      <c r="G112" s="17">
        <f t="shared" si="4"/>
        <v>2007</v>
      </c>
      <c r="H112" s="3">
        <f t="shared" si="5"/>
        <v>29.4</v>
      </c>
      <c r="I112" s="3">
        <f t="shared" si="6"/>
        <v>5.5</v>
      </c>
      <c r="J112" s="26">
        <f t="shared" si="7"/>
        <v>23.9</v>
      </c>
    </row>
    <row r="113" spans="1:10" x14ac:dyDescent="0.55000000000000004">
      <c r="A113" s="17">
        <v>2008</v>
      </c>
      <c r="B113" s="3">
        <v>28.7</v>
      </c>
      <c r="C113" s="3">
        <v>5.5</v>
      </c>
      <c r="D113" s="3">
        <v>28.7</v>
      </c>
      <c r="E113" s="3">
        <v>5.5</v>
      </c>
      <c r="G113" s="17">
        <f t="shared" si="4"/>
        <v>2008</v>
      </c>
      <c r="H113" s="3">
        <f t="shared" si="5"/>
        <v>28.7</v>
      </c>
      <c r="I113" s="3">
        <f t="shared" si="6"/>
        <v>5.5</v>
      </c>
      <c r="J113" s="26">
        <f t="shared" si="7"/>
        <v>23.2</v>
      </c>
    </row>
    <row r="114" spans="1:10" x14ac:dyDescent="0.55000000000000004">
      <c r="A114" s="17">
        <v>2009</v>
      </c>
      <c r="B114" s="3">
        <v>28.2</v>
      </c>
      <c r="C114" s="3">
        <v>5.5</v>
      </c>
      <c r="D114" s="3">
        <v>28.2</v>
      </c>
      <c r="E114" s="3">
        <v>5.5</v>
      </c>
      <c r="G114" s="17">
        <f t="shared" si="4"/>
        <v>2009</v>
      </c>
      <c r="H114" s="3">
        <f t="shared" si="5"/>
        <v>28.2</v>
      </c>
      <c r="I114" s="3">
        <f t="shared" si="6"/>
        <v>5.5</v>
      </c>
      <c r="J114" s="26">
        <f t="shared" si="7"/>
        <v>22.7</v>
      </c>
    </row>
    <row r="115" spans="1:10" x14ac:dyDescent="0.55000000000000004">
      <c r="A115" s="17">
        <v>2010</v>
      </c>
      <c r="B115" s="3">
        <v>27.8</v>
      </c>
      <c r="C115" s="3">
        <v>5.4</v>
      </c>
      <c r="D115" s="3">
        <v>27.8</v>
      </c>
      <c r="E115" s="3">
        <v>5.4</v>
      </c>
      <c r="G115" s="17">
        <f t="shared" si="4"/>
        <v>2010</v>
      </c>
      <c r="H115" s="3">
        <f t="shared" si="5"/>
        <v>27.8</v>
      </c>
      <c r="I115" s="3">
        <f t="shared" si="6"/>
        <v>5.4</v>
      </c>
      <c r="J115" s="26">
        <f t="shared" si="7"/>
        <v>22.4</v>
      </c>
    </row>
    <row r="116" spans="1:10" x14ac:dyDescent="0.55000000000000004">
      <c r="A116" s="17">
        <v>2011</v>
      </c>
      <c r="B116" s="3">
        <v>27.5</v>
      </c>
      <c r="C116" s="3">
        <v>5.3</v>
      </c>
      <c r="D116" s="3">
        <v>27.5</v>
      </c>
      <c r="E116" s="3">
        <v>5.3</v>
      </c>
      <c r="G116" s="17">
        <f t="shared" si="4"/>
        <v>2011</v>
      </c>
      <c r="H116" s="3">
        <f t="shared" si="5"/>
        <v>27.5</v>
      </c>
      <c r="I116" s="3">
        <f t="shared" si="6"/>
        <v>5.3</v>
      </c>
      <c r="J116" s="26">
        <f t="shared" si="7"/>
        <v>22.2</v>
      </c>
    </row>
    <row r="117" spans="1:10" x14ac:dyDescent="0.55000000000000004">
      <c r="A117" s="17">
        <v>2012</v>
      </c>
      <c r="B117" s="3">
        <v>27.2</v>
      </c>
      <c r="C117" s="3">
        <v>5.2</v>
      </c>
      <c r="D117" s="3">
        <v>27.2</v>
      </c>
      <c r="E117" s="3">
        <v>5.2</v>
      </c>
      <c r="G117" s="17">
        <f t="shared" si="4"/>
        <v>2012</v>
      </c>
      <c r="H117" s="3">
        <f t="shared" si="5"/>
        <v>27.2</v>
      </c>
      <c r="I117" s="3">
        <f t="shared" si="6"/>
        <v>5.2</v>
      </c>
      <c r="J117" s="26">
        <f t="shared" si="7"/>
        <v>22</v>
      </c>
    </row>
    <row r="118" spans="1:10" x14ac:dyDescent="0.55000000000000004">
      <c r="A118" s="17">
        <v>2013</v>
      </c>
      <c r="B118" s="3">
        <v>26.7</v>
      </c>
      <c r="C118" s="3">
        <v>5.2</v>
      </c>
      <c r="D118" s="3">
        <v>26.7</v>
      </c>
      <c r="E118" s="3">
        <v>5.2</v>
      </c>
      <c r="G118" s="17">
        <f t="shared" si="4"/>
        <v>2013</v>
      </c>
      <c r="H118" s="3">
        <f t="shared" si="5"/>
        <v>26.7</v>
      </c>
      <c r="I118" s="3">
        <f t="shared" si="6"/>
        <v>5.2</v>
      </c>
      <c r="J118" s="26">
        <f t="shared" si="7"/>
        <v>21.5</v>
      </c>
    </row>
    <row r="119" spans="1:10" x14ac:dyDescent="0.55000000000000004">
      <c r="A119" s="17">
        <v>2014</v>
      </c>
      <c r="B119" s="3">
        <v>26.5</v>
      </c>
      <c r="C119" s="3">
        <v>5.2</v>
      </c>
      <c r="D119" s="3">
        <v>26.5</v>
      </c>
      <c r="E119" s="3">
        <v>5.2</v>
      </c>
      <c r="G119" s="17">
        <f t="shared" si="4"/>
        <v>2014</v>
      </c>
      <c r="H119" s="3">
        <f t="shared" si="5"/>
        <v>26.5</v>
      </c>
      <c r="I119" s="3">
        <f t="shared" si="6"/>
        <v>5.2</v>
      </c>
      <c r="J119" s="26">
        <f t="shared" si="7"/>
        <v>21.3</v>
      </c>
    </row>
    <row r="120" spans="1:10" x14ac:dyDescent="0.55000000000000004">
      <c r="A120" s="17">
        <v>2015</v>
      </c>
      <c r="B120" s="3">
        <v>26.2</v>
      </c>
      <c r="C120" s="3">
        <v>5.2</v>
      </c>
      <c r="D120" s="3">
        <v>26.2</v>
      </c>
      <c r="E120" s="3">
        <v>5.2</v>
      </c>
      <c r="G120" s="17">
        <f t="shared" si="4"/>
        <v>2015</v>
      </c>
      <c r="H120" s="3">
        <f t="shared" si="5"/>
        <v>26.2</v>
      </c>
      <c r="I120" s="3">
        <f t="shared" si="6"/>
        <v>5.2</v>
      </c>
      <c r="J120" s="26">
        <f t="shared" si="7"/>
        <v>21</v>
      </c>
    </row>
    <row r="121" spans="1:10" x14ac:dyDescent="0.55000000000000004">
      <c r="A121" s="17">
        <v>2016</v>
      </c>
      <c r="B121" s="3">
        <v>26</v>
      </c>
      <c r="C121" s="3">
        <v>5.2</v>
      </c>
      <c r="D121" s="3">
        <v>26</v>
      </c>
      <c r="E121" s="3">
        <v>5.2</v>
      </c>
      <c r="G121" s="17">
        <f t="shared" si="4"/>
        <v>2016</v>
      </c>
      <c r="H121" s="3">
        <f t="shared" si="5"/>
        <v>26</v>
      </c>
      <c r="I121" s="3">
        <f t="shared" si="6"/>
        <v>5.2</v>
      </c>
      <c r="J121" s="26">
        <f t="shared" si="7"/>
        <v>20.8</v>
      </c>
    </row>
    <row r="122" spans="1:10" x14ac:dyDescent="0.55000000000000004">
      <c r="A122" s="17">
        <v>2017</v>
      </c>
      <c r="B122" s="3">
        <v>25.2</v>
      </c>
      <c r="C122" s="3">
        <v>5.0999999999999996</v>
      </c>
      <c r="D122" s="3">
        <v>25.2</v>
      </c>
      <c r="E122" s="3">
        <v>5.0999999999999996</v>
      </c>
      <c r="G122" s="17">
        <f t="shared" si="4"/>
        <v>2017</v>
      </c>
      <c r="H122" s="3">
        <f t="shared" si="5"/>
        <v>25.2</v>
      </c>
      <c r="I122" s="3">
        <f t="shared" si="6"/>
        <v>5.0999999999999996</v>
      </c>
      <c r="J122" s="26">
        <f t="shared" si="7"/>
        <v>20.100000000000001</v>
      </c>
    </row>
    <row r="123" spans="1:10" x14ac:dyDescent="0.55000000000000004">
      <c r="A123" s="17">
        <v>2018</v>
      </c>
      <c r="B123" s="3">
        <v>24.3</v>
      </c>
      <c r="C123" s="3">
        <v>5.0999999999999996</v>
      </c>
      <c r="D123" s="3">
        <v>24.3</v>
      </c>
      <c r="E123" s="3">
        <v>5.0999999999999996</v>
      </c>
      <c r="G123" s="17">
        <f t="shared" si="4"/>
        <v>2018</v>
      </c>
      <c r="H123" s="3">
        <f t="shared" si="5"/>
        <v>24.3</v>
      </c>
      <c r="I123" s="3">
        <f t="shared" si="6"/>
        <v>5.0999999999999996</v>
      </c>
      <c r="J123" s="26">
        <f t="shared" si="7"/>
        <v>19.200000000000003</v>
      </c>
    </row>
    <row r="124" spans="1:10" x14ac:dyDescent="0.55000000000000004">
      <c r="A124" s="17">
        <v>2019</v>
      </c>
      <c r="B124" s="3">
        <v>23.1</v>
      </c>
      <c r="C124" s="3">
        <v>5.0999999999999996</v>
      </c>
      <c r="D124" s="3">
        <v>23.1</v>
      </c>
      <c r="E124" s="3">
        <v>5.0999999999999996</v>
      </c>
      <c r="G124" s="17">
        <f t="shared" si="4"/>
        <v>2019</v>
      </c>
      <c r="H124" s="3">
        <f t="shared" si="5"/>
        <v>23.1</v>
      </c>
      <c r="I124" s="3">
        <f t="shared" si="6"/>
        <v>5.0999999999999996</v>
      </c>
      <c r="J124" s="26">
        <f t="shared" si="7"/>
        <v>18</v>
      </c>
    </row>
    <row r="125" spans="1:10" x14ac:dyDescent="0.55000000000000004">
      <c r="A125" s="17">
        <v>2020</v>
      </c>
      <c r="B125" s="3">
        <v>22</v>
      </c>
      <c r="C125" s="3">
        <v>5.8</v>
      </c>
      <c r="D125" s="3">
        <v>22</v>
      </c>
      <c r="E125" s="3">
        <v>5.8</v>
      </c>
      <c r="G125" s="17">
        <f t="shared" si="4"/>
        <v>2020</v>
      </c>
      <c r="H125" s="3">
        <f t="shared" si="5"/>
        <v>22</v>
      </c>
      <c r="I125" s="3">
        <f t="shared" si="6"/>
        <v>5.8</v>
      </c>
      <c r="J125" s="26">
        <f t="shared" si="7"/>
        <v>16.2</v>
      </c>
    </row>
    <row r="126" spans="1:10" x14ac:dyDescent="0.55000000000000004">
      <c r="A126" s="17">
        <v>2021</v>
      </c>
      <c r="B126" s="3">
        <v>21.4</v>
      </c>
      <c r="C126" s="3">
        <v>6.9</v>
      </c>
      <c r="D126" s="3">
        <v>21.4</v>
      </c>
      <c r="E126" s="3">
        <v>6.9</v>
      </c>
      <c r="G126" s="17">
        <f t="shared" si="4"/>
        <v>2021</v>
      </c>
      <c r="H126" s="3">
        <f t="shared" si="5"/>
        <v>21.4</v>
      </c>
      <c r="I126" s="3">
        <f t="shared" si="6"/>
        <v>6.9</v>
      </c>
      <c r="J126" s="26">
        <f t="shared" si="7"/>
        <v>14.499999999999998</v>
      </c>
    </row>
    <row r="127" spans="1:10" x14ac:dyDescent="0.55000000000000004">
      <c r="A127" s="17">
        <v>2022</v>
      </c>
      <c r="B127" s="3">
        <v>21.1</v>
      </c>
      <c r="C127" s="3">
        <v>5.3</v>
      </c>
      <c r="D127" s="3">
        <v>21.1</v>
      </c>
      <c r="E127" s="3">
        <v>5.3</v>
      </c>
      <c r="G127" s="17">
        <f t="shared" si="4"/>
        <v>2022</v>
      </c>
      <c r="H127" s="3">
        <f t="shared" si="5"/>
        <v>21.1</v>
      </c>
      <c r="I127" s="3">
        <f t="shared" si="6"/>
        <v>5.3</v>
      </c>
      <c r="J127" s="26">
        <f t="shared" si="7"/>
        <v>15.8</v>
      </c>
    </row>
    <row r="128" spans="1:10" x14ac:dyDescent="0.55000000000000004">
      <c r="A128" s="17">
        <v>2023</v>
      </c>
      <c r="B128" s="3">
        <v>20.8</v>
      </c>
      <c r="C128" s="3">
        <v>4.8</v>
      </c>
      <c r="D128" s="3">
        <v>20.8</v>
      </c>
      <c r="E128" s="3">
        <v>4.8</v>
      </c>
      <c r="G128" s="17">
        <f t="shared" si="4"/>
        <v>2023</v>
      </c>
      <c r="H128" s="3">
        <f t="shared" si="5"/>
        <v>20.8</v>
      </c>
      <c r="I128" s="3">
        <f t="shared" si="6"/>
        <v>4.8</v>
      </c>
      <c r="J128" s="26">
        <f t="shared" si="7"/>
        <v>16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287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288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AM146"/>
  <sheetViews>
    <sheetView workbookViewId="0">
      <selection activeCell="AM23" sqref="AM23"/>
    </sheetView>
  </sheetViews>
  <sheetFormatPr defaultRowHeight="14.4" x14ac:dyDescent="0.55000000000000004"/>
  <cols>
    <col min="8" max="8" width="8.83984375" style="44"/>
    <col min="10" max="10" width="4.68359375" bestFit="1" customWidth="1"/>
    <col min="11" max="11" width="12.68359375" bestFit="1" customWidth="1"/>
    <col min="12" max="12" width="10.578125" bestFit="1" customWidth="1"/>
    <col min="13" max="13" width="4.15625" bestFit="1" customWidth="1"/>
  </cols>
  <sheetData>
    <row r="1" spans="1:39" x14ac:dyDescent="0.55000000000000004">
      <c r="A1" s="1"/>
      <c r="B1" s="54" t="s">
        <v>115</v>
      </c>
      <c r="C1" s="54"/>
      <c r="D1" s="54" t="s">
        <v>369</v>
      </c>
      <c r="E1" s="54"/>
      <c r="F1" s="54" t="s">
        <v>75</v>
      </c>
      <c r="G1" s="54"/>
    </row>
    <row r="2" spans="1:39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512</v>
      </c>
    </row>
    <row r="3" spans="1:39" x14ac:dyDescent="0.55000000000000004">
      <c r="A3">
        <v>1910</v>
      </c>
      <c r="B3" s="21">
        <v>40.380000000000003</v>
      </c>
      <c r="C3" s="21">
        <v>25.73</v>
      </c>
      <c r="D3" s="21">
        <v>41.353400000000001</v>
      </c>
      <c r="E3" s="21">
        <v>24.931799999999999</v>
      </c>
      <c r="F3" s="21"/>
      <c r="G3" s="21"/>
      <c r="H3" s="44">
        <v>0</v>
      </c>
      <c r="J3" s="1">
        <f>A3</f>
        <v>1910</v>
      </c>
      <c r="K3" s="3">
        <f>D3*(1-H3)+F3*H3</f>
        <v>41.353400000000001</v>
      </c>
      <c r="L3" s="3">
        <f>E3*(1-H3)+G3*H3</f>
        <v>24.931799999999999</v>
      </c>
      <c r="M3" s="3">
        <f>K3-L3</f>
        <v>16.421600000000002</v>
      </c>
      <c r="AM3" t="s">
        <v>496</v>
      </c>
    </row>
    <row r="4" spans="1:39" x14ac:dyDescent="0.55000000000000004">
      <c r="A4">
        <v>1911</v>
      </c>
      <c r="B4" s="21">
        <v>42.48</v>
      </c>
      <c r="C4" s="21">
        <v>26.58</v>
      </c>
      <c r="D4" s="21">
        <v>41.9131</v>
      </c>
      <c r="E4" s="21">
        <v>25.2544</v>
      </c>
      <c r="F4" s="21"/>
      <c r="G4" s="21"/>
      <c r="H4" s="44">
        <v>0</v>
      </c>
      <c r="J4" s="1">
        <f t="shared" ref="J4:J67" si="0">A4</f>
        <v>1911</v>
      </c>
      <c r="K4" s="3">
        <f t="shared" ref="K4:K67" si="1">D4*(1-H4)+F4*H4</f>
        <v>41.9131</v>
      </c>
      <c r="L4" s="3">
        <f t="shared" ref="L4:L67" si="2">E4*(1-H4)+G4*H4</f>
        <v>25.2544</v>
      </c>
      <c r="M4" s="3">
        <f t="shared" ref="M4:M67" si="3">K4-L4</f>
        <v>16.6587</v>
      </c>
    </row>
    <row r="5" spans="1:39" x14ac:dyDescent="0.55000000000000004">
      <c r="A5">
        <v>1912</v>
      </c>
      <c r="B5" s="21">
        <v>42.12</v>
      </c>
      <c r="C5" s="21">
        <v>24.21</v>
      </c>
      <c r="D5" s="21">
        <v>42.148299999999999</v>
      </c>
      <c r="E5" s="21">
        <v>25.736699999999999</v>
      </c>
      <c r="F5" s="21"/>
      <c r="G5" s="21"/>
      <c r="H5" s="44">
        <v>0</v>
      </c>
      <c r="J5" s="1">
        <f t="shared" si="0"/>
        <v>1912</v>
      </c>
      <c r="K5" s="3">
        <f t="shared" si="1"/>
        <v>42.148299999999999</v>
      </c>
      <c r="L5" s="3">
        <f t="shared" si="2"/>
        <v>25.736699999999999</v>
      </c>
      <c r="M5" s="3">
        <f t="shared" si="3"/>
        <v>16.4116</v>
      </c>
      <c r="AM5" t="s">
        <v>513</v>
      </c>
    </row>
    <row r="6" spans="1:39" x14ac:dyDescent="0.55000000000000004">
      <c r="A6">
        <v>1913</v>
      </c>
      <c r="B6" s="21">
        <v>42.69</v>
      </c>
      <c r="C6" s="21">
        <v>24.66</v>
      </c>
      <c r="D6" s="21">
        <v>41.9236</v>
      </c>
      <c r="E6" s="21">
        <v>26.8034</v>
      </c>
      <c r="F6" s="21"/>
      <c r="G6" s="21"/>
      <c r="H6" s="44">
        <v>0</v>
      </c>
      <c r="J6" s="1">
        <f t="shared" si="0"/>
        <v>1913</v>
      </c>
      <c r="K6" s="3">
        <f t="shared" si="1"/>
        <v>41.9236</v>
      </c>
      <c r="L6" s="3">
        <f t="shared" si="2"/>
        <v>26.8034</v>
      </c>
      <c r="M6" s="3">
        <f t="shared" si="3"/>
        <v>15.120200000000001</v>
      </c>
      <c r="AM6" t="s">
        <v>497</v>
      </c>
    </row>
    <row r="7" spans="1:39" x14ac:dyDescent="0.55000000000000004">
      <c r="A7">
        <v>1914</v>
      </c>
      <c r="B7" s="21">
        <v>43.22</v>
      </c>
      <c r="C7" s="21">
        <v>24.19</v>
      </c>
      <c r="D7" s="21">
        <v>41.094000000000001</v>
      </c>
      <c r="E7" s="21">
        <v>28.573899999999998</v>
      </c>
      <c r="F7" s="21"/>
      <c r="G7" s="21"/>
      <c r="H7" s="44">
        <v>0</v>
      </c>
      <c r="J7" s="1">
        <f t="shared" si="0"/>
        <v>1914</v>
      </c>
      <c r="K7" s="3">
        <f t="shared" si="1"/>
        <v>41.094000000000001</v>
      </c>
      <c r="L7" s="3">
        <f t="shared" si="2"/>
        <v>28.573899999999998</v>
      </c>
      <c r="M7" s="3">
        <f t="shared" si="3"/>
        <v>12.520100000000003</v>
      </c>
      <c r="AM7" t="s">
        <v>498</v>
      </c>
    </row>
    <row r="8" spans="1:39" x14ac:dyDescent="0.55000000000000004">
      <c r="A8">
        <v>1915</v>
      </c>
      <c r="B8" s="21">
        <v>38.75</v>
      </c>
      <c r="C8" s="21">
        <v>33.97</v>
      </c>
      <c r="D8" s="21">
        <v>39.770099999999999</v>
      </c>
      <c r="E8" s="21">
        <v>30.738900000000001</v>
      </c>
      <c r="F8" s="21"/>
      <c r="G8" s="21"/>
      <c r="H8" s="44">
        <v>0</v>
      </c>
      <c r="J8" s="1">
        <f t="shared" si="0"/>
        <v>1915</v>
      </c>
      <c r="K8" s="3">
        <f t="shared" si="1"/>
        <v>39.770099999999999</v>
      </c>
      <c r="L8" s="3">
        <f t="shared" si="2"/>
        <v>30.738900000000001</v>
      </c>
      <c r="M8" s="3">
        <f t="shared" si="3"/>
        <v>9.0311999999999983</v>
      </c>
      <c r="AM8" t="s">
        <v>499</v>
      </c>
    </row>
    <row r="9" spans="1:39" x14ac:dyDescent="0.55000000000000004">
      <c r="A9">
        <v>1916</v>
      </c>
      <c r="B9" s="21">
        <v>35.57</v>
      </c>
      <c r="C9" s="21">
        <v>35.369999999999997</v>
      </c>
      <c r="D9" s="21">
        <v>38.770899999999997</v>
      </c>
      <c r="E9" s="21">
        <v>32.112400000000001</v>
      </c>
      <c r="F9" s="21"/>
      <c r="G9" s="21"/>
      <c r="H9" s="44">
        <v>0</v>
      </c>
      <c r="J9" s="1">
        <f t="shared" si="0"/>
        <v>1916</v>
      </c>
      <c r="K9" s="3">
        <f t="shared" si="1"/>
        <v>38.770899999999997</v>
      </c>
      <c r="L9" s="3">
        <f t="shared" si="2"/>
        <v>32.112400000000001</v>
      </c>
      <c r="M9" s="3">
        <f t="shared" si="3"/>
        <v>6.6584999999999965</v>
      </c>
      <c r="AM9" t="s">
        <v>500</v>
      </c>
    </row>
    <row r="10" spans="1:39" x14ac:dyDescent="0.55000000000000004">
      <c r="A10">
        <v>1917</v>
      </c>
      <c r="B10" s="21">
        <v>39.72</v>
      </c>
      <c r="C10" s="21">
        <v>34.82</v>
      </c>
      <c r="D10" s="21">
        <v>38.575800000000001</v>
      </c>
      <c r="E10" s="21">
        <v>32.154600000000002</v>
      </c>
      <c r="F10" s="21"/>
      <c r="G10" s="21"/>
      <c r="H10" s="44">
        <v>0</v>
      </c>
      <c r="J10" s="1">
        <f t="shared" si="0"/>
        <v>1917</v>
      </c>
      <c r="K10" s="3">
        <f t="shared" si="1"/>
        <v>38.575800000000001</v>
      </c>
      <c r="L10" s="3">
        <f t="shared" si="2"/>
        <v>32.154600000000002</v>
      </c>
      <c r="M10" s="3">
        <f t="shared" si="3"/>
        <v>6.4211999999999989</v>
      </c>
      <c r="AM10" t="s">
        <v>501</v>
      </c>
    </row>
    <row r="11" spans="1:39" x14ac:dyDescent="0.55000000000000004">
      <c r="A11">
        <v>1918</v>
      </c>
      <c r="B11" s="21">
        <v>43.35</v>
      </c>
      <c r="C11" s="21">
        <v>32.58</v>
      </c>
      <c r="D11" s="21">
        <v>38.596800000000002</v>
      </c>
      <c r="E11" s="21">
        <v>30.9772</v>
      </c>
      <c r="F11" s="21"/>
      <c r="G11" s="21"/>
      <c r="H11" s="44">
        <v>0</v>
      </c>
      <c r="J11" s="1">
        <f t="shared" si="0"/>
        <v>1918</v>
      </c>
      <c r="K11" s="3">
        <f t="shared" si="1"/>
        <v>38.596800000000002</v>
      </c>
      <c r="L11" s="3">
        <f t="shared" si="2"/>
        <v>30.9772</v>
      </c>
      <c r="M11" s="3">
        <f t="shared" si="3"/>
        <v>7.6196000000000019</v>
      </c>
      <c r="AM11" t="s">
        <v>502</v>
      </c>
    </row>
    <row r="12" spans="1:39" x14ac:dyDescent="0.55000000000000004">
      <c r="A12">
        <v>1919</v>
      </c>
      <c r="B12" s="21">
        <v>30.99</v>
      </c>
      <c r="C12" s="21">
        <v>26.35</v>
      </c>
      <c r="D12" s="21">
        <v>38.627499999999998</v>
      </c>
      <c r="E12" s="21">
        <v>29.225000000000001</v>
      </c>
      <c r="F12" s="21"/>
      <c r="G12" s="21"/>
      <c r="H12" s="44">
        <v>0</v>
      </c>
      <c r="J12" s="1">
        <f t="shared" si="0"/>
        <v>1919</v>
      </c>
      <c r="K12" s="3">
        <f t="shared" si="1"/>
        <v>38.627499999999998</v>
      </c>
      <c r="L12" s="3">
        <f t="shared" si="2"/>
        <v>29.225000000000001</v>
      </c>
      <c r="M12" s="3">
        <f t="shared" si="3"/>
        <v>9.4024999999999963</v>
      </c>
      <c r="AM12" t="s">
        <v>298</v>
      </c>
    </row>
    <row r="13" spans="1:39" x14ac:dyDescent="0.55000000000000004">
      <c r="A13">
        <v>1920</v>
      </c>
      <c r="B13" s="21">
        <v>42.5</v>
      </c>
      <c r="C13" s="21">
        <v>25.09</v>
      </c>
      <c r="D13" s="21">
        <v>40.045900000000003</v>
      </c>
      <c r="E13" s="21">
        <v>27.863399999999999</v>
      </c>
      <c r="F13" s="21"/>
      <c r="G13" s="21"/>
      <c r="H13" s="44">
        <v>0</v>
      </c>
      <c r="J13" s="1">
        <f t="shared" si="0"/>
        <v>1920</v>
      </c>
      <c r="K13" s="3">
        <f t="shared" si="1"/>
        <v>40.045900000000003</v>
      </c>
      <c r="L13" s="3">
        <f t="shared" si="2"/>
        <v>27.863399999999999</v>
      </c>
      <c r="M13" s="3">
        <f t="shared" si="3"/>
        <v>12.182500000000005</v>
      </c>
      <c r="AM13" s="43" t="s">
        <v>297</v>
      </c>
    </row>
    <row r="14" spans="1:39" x14ac:dyDescent="0.55000000000000004">
      <c r="A14">
        <v>1921</v>
      </c>
      <c r="B14" s="21">
        <v>42.59</v>
      </c>
      <c r="C14" s="21">
        <v>27.24</v>
      </c>
      <c r="D14" s="21">
        <v>41.6843</v>
      </c>
      <c r="E14" s="21">
        <v>27.282499999999999</v>
      </c>
      <c r="F14" s="21"/>
      <c r="G14" s="21"/>
      <c r="H14" s="44">
        <v>0</v>
      </c>
      <c r="J14" s="1">
        <f t="shared" si="0"/>
        <v>1921</v>
      </c>
      <c r="K14" s="3">
        <f t="shared" si="1"/>
        <v>41.6843</v>
      </c>
      <c r="L14" s="3">
        <f t="shared" si="2"/>
        <v>27.282499999999999</v>
      </c>
      <c r="M14" s="3">
        <f t="shared" si="3"/>
        <v>14.401800000000001</v>
      </c>
    </row>
    <row r="15" spans="1:39" x14ac:dyDescent="0.55000000000000004">
      <c r="A15">
        <v>1922</v>
      </c>
      <c r="B15" s="21">
        <v>42.81</v>
      </c>
      <c r="C15" s="21">
        <v>27.52</v>
      </c>
      <c r="D15" s="21">
        <v>43.192799999999998</v>
      </c>
      <c r="E15" s="21">
        <v>27.318200000000001</v>
      </c>
      <c r="F15" s="21"/>
      <c r="G15" s="21"/>
      <c r="H15" s="44">
        <v>0</v>
      </c>
      <c r="J15" s="1">
        <f t="shared" si="0"/>
        <v>1922</v>
      </c>
      <c r="K15" s="3">
        <f t="shared" si="1"/>
        <v>43.192799999999998</v>
      </c>
      <c r="L15" s="3">
        <f t="shared" si="2"/>
        <v>27.318200000000001</v>
      </c>
      <c r="M15" s="3">
        <f t="shared" si="3"/>
        <v>15.874599999999997</v>
      </c>
      <c r="AM15" t="s">
        <v>514</v>
      </c>
    </row>
    <row r="16" spans="1:39" x14ac:dyDescent="0.55000000000000004">
      <c r="A16">
        <v>1923</v>
      </c>
      <c r="B16" s="21">
        <v>45.38</v>
      </c>
      <c r="C16" s="21">
        <v>27.7</v>
      </c>
      <c r="D16" s="21">
        <v>44.523400000000002</v>
      </c>
      <c r="E16" s="21">
        <v>27.797599999999999</v>
      </c>
      <c r="F16" s="21"/>
      <c r="G16" s="21"/>
      <c r="H16" s="44">
        <v>0</v>
      </c>
      <c r="J16" s="1">
        <f t="shared" si="0"/>
        <v>1923</v>
      </c>
      <c r="K16" s="3">
        <f t="shared" si="1"/>
        <v>44.523400000000002</v>
      </c>
      <c r="L16" s="3">
        <f t="shared" si="2"/>
        <v>27.797599999999999</v>
      </c>
      <c r="M16" s="3">
        <f t="shared" si="3"/>
        <v>16.725800000000003</v>
      </c>
      <c r="AM16" t="s">
        <v>503</v>
      </c>
    </row>
    <row r="17" spans="1:39" x14ac:dyDescent="0.55000000000000004">
      <c r="A17">
        <v>1924</v>
      </c>
      <c r="B17" s="21">
        <v>45.58</v>
      </c>
      <c r="C17" s="21">
        <v>27.7</v>
      </c>
      <c r="D17" s="21">
        <v>45.500700000000002</v>
      </c>
      <c r="E17" s="21">
        <v>28.588100000000001</v>
      </c>
      <c r="F17" s="21"/>
      <c r="G17" s="21"/>
      <c r="H17" s="44">
        <v>0</v>
      </c>
      <c r="J17" s="1">
        <f t="shared" si="0"/>
        <v>1924</v>
      </c>
      <c r="K17" s="3">
        <f t="shared" si="1"/>
        <v>45.500700000000002</v>
      </c>
      <c r="L17" s="3">
        <f t="shared" si="2"/>
        <v>28.588100000000001</v>
      </c>
      <c r="M17" s="3">
        <f t="shared" si="3"/>
        <v>16.912600000000001</v>
      </c>
      <c r="AM17" t="s">
        <v>504</v>
      </c>
    </row>
    <row r="18" spans="1:39" x14ac:dyDescent="0.55000000000000004">
      <c r="A18">
        <v>1925</v>
      </c>
      <c r="B18" s="21">
        <v>45.59</v>
      </c>
      <c r="C18" s="21">
        <v>29.31</v>
      </c>
      <c r="D18" s="21">
        <v>46.234699999999997</v>
      </c>
      <c r="E18" s="21">
        <v>29.537700000000001</v>
      </c>
      <c r="F18" s="21"/>
      <c r="G18" s="21"/>
      <c r="H18" s="44">
        <v>0</v>
      </c>
      <c r="J18" s="1">
        <f t="shared" si="0"/>
        <v>1925</v>
      </c>
      <c r="K18" s="3">
        <f t="shared" si="1"/>
        <v>46.234699999999997</v>
      </c>
      <c r="L18" s="3">
        <f t="shared" si="2"/>
        <v>29.537700000000001</v>
      </c>
      <c r="M18" s="3">
        <f t="shared" si="3"/>
        <v>16.696999999999996</v>
      </c>
      <c r="AM18" t="s">
        <v>505</v>
      </c>
    </row>
    <row r="19" spans="1:39" x14ac:dyDescent="0.55000000000000004">
      <c r="A19">
        <v>1926</v>
      </c>
      <c r="B19" s="21">
        <v>47.37</v>
      </c>
      <c r="C19" s="21">
        <v>32.31</v>
      </c>
      <c r="D19" s="21">
        <v>46.861800000000002</v>
      </c>
      <c r="E19" s="21">
        <v>30.3169</v>
      </c>
      <c r="F19" s="21"/>
      <c r="G19" s="21"/>
      <c r="H19" s="44">
        <v>0</v>
      </c>
      <c r="J19" s="1">
        <f t="shared" si="0"/>
        <v>1926</v>
      </c>
      <c r="K19" s="3">
        <f t="shared" si="1"/>
        <v>46.861800000000002</v>
      </c>
      <c r="L19" s="3">
        <f t="shared" si="2"/>
        <v>30.3169</v>
      </c>
      <c r="M19" s="3">
        <f t="shared" si="3"/>
        <v>16.544900000000002</v>
      </c>
      <c r="AM19" t="s">
        <v>506</v>
      </c>
    </row>
    <row r="20" spans="1:39" x14ac:dyDescent="0.55000000000000004">
      <c r="A20">
        <v>1927</v>
      </c>
      <c r="B20" s="21">
        <v>47.62</v>
      </c>
      <c r="C20" s="21">
        <v>32.92</v>
      </c>
      <c r="D20" s="21">
        <v>47.303600000000003</v>
      </c>
      <c r="E20" s="21">
        <v>30.5504</v>
      </c>
      <c r="F20" s="21"/>
      <c r="G20" s="21"/>
      <c r="H20" s="44">
        <v>0</v>
      </c>
      <c r="J20" s="1">
        <f t="shared" si="0"/>
        <v>1927</v>
      </c>
      <c r="K20" s="3">
        <f t="shared" si="1"/>
        <v>47.303600000000003</v>
      </c>
      <c r="L20" s="3">
        <f t="shared" si="2"/>
        <v>30.5504</v>
      </c>
      <c r="M20" s="3">
        <f t="shared" si="3"/>
        <v>16.753200000000003</v>
      </c>
      <c r="AM20" t="s">
        <v>507</v>
      </c>
    </row>
    <row r="21" spans="1:39" x14ac:dyDescent="0.55000000000000004">
      <c r="A21">
        <v>1928</v>
      </c>
      <c r="B21" s="21">
        <v>46.65</v>
      </c>
      <c r="C21" s="21">
        <v>26.31</v>
      </c>
      <c r="D21" s="21">
        <v>47.651200000000003</v>
      </c>
      <c r="E21" s="21">
        <v>30.261800000000001</v>
      </c>
      <c r="F21" s="21"/>
      <c r="G21" s="21"/>
      <c r="H21" s="44">
        <v>0</v>
      </c>
      <c r="J21" s="1">
        <f t="shared" si="0"/>
        <v>1928</v>
      </c>
      <c r="K21" s="3">
        <f t="shared" si="1"/>
        <v>47.651200000000003</v>
      </c>
      <c r="L21" s="3">
        <f t="shared" si="2"/>
        <v>30.261800000000001</v>
      </c>
      <c r="M21" s="3">
        <f t="shared" si="3"/>
        <v>17.389400000000002</v>
      </c>
      <c r="AM21" t="s">
        <v>508</v>
      </c>
    </row>
    <row r="22" spans="1:39" x14ac:dyDescent="0.55000000000000004">
      <c r="A22">
        <v>1929</v>
      </c>
      <c r="B22" s="21">
        <v>46.74</v>
      </c>
      <c r="C22" s="21">
        <v>31.18</v>
      </c>
      <c r="D22" s="21">
        <v>48.1008</v>
      </c>
      <c r="E22" s="21">
        <v>29.948399999999999</v>
      </c>
      <c r="F22" s="21"/>
      <c r="G22" s="21"/>
      <c r="H22" s="44">
        <v>0</v>
      </c>
      <c r="J22" s="1">
        <f t="shared" si="0"/>
        <v>1929</v>
      </c>
      <c r="K22" s="3">
        <f t="shared" si="1"/>
        <v>48.1008</v>
      </c>
      <c r="L22" s="3">
        <f t="shared" si="2"/>
        <v>29.948399999999999</v>
      </c>
      <c r="M22" s="3">
        <f t="shared" si="3"/>
        <v>18.1524</v>
      </c>
      <c r="AM22" s="43" t="s">
        <v>304</v>
      </c>
    </row>
    <row r="23" spans="1:39" x14ac:dyDescent="0.55000000000000004">
      <c r="A23">
        <v>1930</v>
      </c>
      <c r="B23" s="21">
        <v>50.19</v>
      </c>
      <c r="C23" s="21">
        <v>31.8</v>
      </c>
      <c r="D23" s="21">
        <v>48.5152</v>
      </c>
      <c r="E23" s="21">
        <v>29.3172</v>
      </c>
      <c r="F23" s="21"/>
      <c r="G23" s="21"/>
      <c r="H23" s="44">
        <v>0</v>
      </c>
      <c r="J23" s="1">
        <f t="shared" si="0"/>
        <v>1930</v>
      </c>
      <c r="K23" s="3">
        <f t="shared" si="1"/>
        <v>48.5152</v>
      </c>
      <c r="L23" s="3">
        <f t="shared" si="2"/>
        <v>29.3172</v>
      </c>
      <c r="M23" s="3">
        <f t="shared" si="3"/>
        <v>19.198</v>
      </c>
      <c r="AM23" s="43" t="s">
        <v>515</v>
      </c>
    </row>
    <row r="24" spans="1:39" x14ac:dyDescent="0.55000000000000004">
      <c r="A24">
        <v>1931</v>
      </c>
      <c r="B24" s="21">
        <v>50.26</v>
      </c>
      <c r="C24" s="21">
        <v>27.95</v>
      </c>
      <c r="D24" s="21">
        <v>48.303600000000003</v>
      </c>
      <c r="E24" s="21">
        <v>28.3216</v>
      </c>
      <c r="F24" s="21"/>
      <c r="G24" s="21"/>
      <c r="H24" s="44">
        <v>0</v>
      </c>
      <c r="J24" s="1">
        <f t="shared" si="0"/>
        <v>1931</v>
      </c>
      <c r="K24" s="3">
        <f t="shared" si="1"/>
        <v>48.303600000000003</v>
      </c>
      <c r="L24" s="3">
        <f t="shared" si="2"/>
        <v>28.3216</v>
      </c>
      <c r="M24" s="3">
        <f t="shared" si="3"/>
        <v>19.982000000000003</v>
      </c>
    </row>
    <row r="25" spans="1:39" x14ac:dyDescent="0.55000000000000004">
      <c r="A25">
        <v>1932</v>
      </c>
      <c r="B25" s="21">
        <v>47.65</v>
      </c>
      <c r="C25" s="21">
        <v>26.51</v>
      </c>
      <c r="D25" s="21">
        <v>47.433100000000003</v>
      </c>
      <c r="E25" s="21">
        <v>27.411300000000001</v>
      </c>
      <c r="F25" s="21"/>
      <c r="G25" s="21"/>
      <c r="H25" s="44">
        <v>0</v>
      </c>
      <c r="J25" s="1">
        <f t="shared" si="0"/>
        <v>1932</v>
      </c>
      <c r="K25" s="3">
        <f t="shared" si="1"/>
        <v>47.433100000000003</v>
      </c>
      <c r="L25" s="3">
        <f t="shared" si="2"/>
        <v>27.411300000000001</v>
      </c>
      <c r="M25" s="3">
        <f t="shared" si="3"/>
        <v>20.021800000000002</v>
      </c>
      <c r="AM25" t="s">
        <v>509</v>
      </c>
    </row>
    <row r="26" spans="1:39" x14ac:dyDescent="0.55000000000000004">
      <c r="A26">
        <v>1933</v>
      </c>
      <c r="B26" s="21">
        <v>45.28</v>
      </c>
      <c r="C26" s="21">
        <v>25.7</v>
      </c>
      <c r="D26" s="21">
        <v>46.523499999999999</v>
      </c>
      <c r="E26" s="21">
        <v>26.962</v>
      </c>
      <c r="F26" s="21"/>
      <c r="G26" s="21"/>
      <c r="H26" s="44">
        <v>0</v>
      </c>
      <c r="J26" s="1">
        <f t="shared" si="0"/>
        <v>1933</v>
      </c>
      <c r="K26" s="3">
        <f t="shared" si="1"/>
        <v>46.523499999999999</v>
      </c>
      <c r="L26" s="3">
        <f t="shared" si="2"/>
        <v>26.962</v>
      </c>
      <c r="M26" s="3">
        <f t="shared" si="3"/>
        <v>19.561499999999999</v>
      </c>
      <c r="AM26" t="s">
        <v>510</v>
      </c>
    </row>
    <row r="27" spans="1:39" x14ac:dyDescent="0.55000000000000004">
      <c r="A27">
        <v>1934</v>
      </c>
      <c r="B27" s="21">
        <v>45.15</v>
      </c>
      <c r="C27" s="21">
        <v>27.61</v>
      </c>
      <c r="D27" s="21">
        <v>46.266399999999997</v>
      </c>
      <c r="E27" s="21">
        <v>27.1691</v>
      </c>
      <c r="F27" s="21"/>
      <c r="G27" s="21"/>
      <c r="H27" s="44">
        <v>0</v>
      </c>
      <c r="J27" s="1">
        <f t="shared" si="0"/>
        <v>1934</v>
      </c>
      <c r="K27" s="3">
        <f t="shared" si="1"/>
        <v>46.266399999999997</v>
      </c>
      <c r="L27" s="3">
        <f t="shared" si="2"/>
        <v>27.1691</v>
      </c>
      <c r="M27" s="3">
        <f t="shared" si="3"/>
        <v>19.097299999999997</v>
      </c>
      <c r="AM27" t="s">
        <v>511</v>
      </c>
    </row>
    <row r="28" spans="1:39" x14ac:dyDescent="0.55000000000000004">
      <c r="A28">
        <v>1935</v>
      </c>
      <c r="B28" s="21">
        <v>45.62</v>
      </c>
      <c r="C28" s="21">
        <v>23.44</v>
      </c>
      <c r="D28" s="21">
        <v>46.939100000000003</v>
      </c>
      <c r="E28" s="21">
        <v>27.975300000000001</v>
      </c>
      <c r="F28" s="21"/>
      <c r="G28" s="21"/>
      <c r="H28" s="44">
        <v>0</v>
      </c>
      <c r="J28" s="1">
        <f t="shared" si="0"/>
        <v>1935</v>
      </c>
      <c r="K28" s="3">
        <f t="shared" si="1"/>
        <v>46.939100000000003</v>
      </c>
      <c r="L28" s="3">
        <f t="shared" si="2"/>
        <v>27.975300000000001</v>
      </c>
      <c r="M28" s="3">
        <f t="shared" si="3"/>
        <v>18.963800000000003</v>
      </c>
    </row>
    <row r="29" spans="1:39" x14ac:dyDescent="0.55000000000000004">
      <c r="A29">
        <v>1936</v>
      </c>
      <c r="B29" s="21">
        <v>46.93</v>
      </c>
      <c r="C29" s="21">
        <v>31.12</v>
      </c>
      <c r="D29" s="21">
        <v>48.446899999999999</v>
      </c>
      <c r="E29" s="21">
        <v>29.411799999999999</v>
      </c>
      <c r="F29" s="21"/>
      <c r="G29" s="21"/>
      <c r="H29" s="44">
        <v>0</v>
      </c>
      <c r="J29" s="1">
        <f t="shared" si="0"/>
        <v>1936</v>
      </c>
      <c r="K29" s="3">
        <f t="shared" si="1"/>
        <v>48.446899999999999</v>
      </c>
      <c r="L29" s="3">
        <f t="shared" si="2"/>
        <v>29.411799999999999</v>
      </c>
      <c r="M29" s="3">
        <f t="shared" si="3"/>
        <v>19.0351</v>
      </c>
    </row>
    <row r="30" spans="1:39" x14ac:dyDescent="0.55000000000000004">
      <c r="A30">
        <v>1937</v>
      </c>
      <c r="B30" s="21">
        <v>52.21</v>
      </c>
      <c r="C30" s="21">
        <v>35.57</v>
      </c>
      <c r="D30" s="21">
        <v>50.255099999999999</v>
      </c>
      <c r="E30" s="21">
        <v>30.602599999999999</v>
      </c>
      <c r="F30" s="21"/>
      <c r="G30" s="21"/>
      <c r="H30" s="44">
        <v>0</v>
      </c>
      <c r="J30" s="1">
        <f t="shared" si="0"/>
        <v>1937</v>
      </c>
      <c r="K30" s="3">
        <f t="shared" si="1"/>
        <v>50.255099999999999</v>
      </c>
      <c r="L30" s="3">
        <f t="shared" si="2"/>
        <v>30.602599999999999</v>
      </c>
      <c r="M30" s="3">
        <f t="shared" si="3"/>
        <v>19.6525</v>
      </c>
    </row>
    <row r="31" spans="1:39" x14ac:dyDescent="0.55000000000000004">
      <c r="A31">
        <v>1938</v>
      </c>
      <c r="B31" s="21">
        <v>53.19</v>
      </c>
      <c r="C31" s="21">
        <v>31.41</v>
      </c>
      <c r="D31" s="21">
        <v>51.323700000000002</v>
      </c>
      <c r="E31" s="21">
        <v>31.013400000000001</v>
      </c>
      <c r="F31" s="21"/>
      <c r="G31" s="21"/>
      <c r="H31" s="44">
        <v>0</v>
      </c>
      <c r="J31" s="1">
        <f t="shared" si="0"/>
        <v>1938</v>
      </c>
      <c r="K31" s="3">
        <f t="shared" si="1"/>
        <v>51.323700000000002</v>
      </c>
      <c r="L31" s="3">
        <f t="shared" si="2"/>
        <v>31.013400000000001</v>
      </c>
      <c r="M31" s="3">
        <f t="shared" si="3"/>
        <v>20.310300000000002</v>
      </c>
    </row>
    <row r="32" spans="1:39" x14ac:dyDescent="0.55000000000000004">
      <c r="A32">
        <v>1939</v>
      </c>
      <c r="B32" s="21">
        <v>53.14</v>
      </c>
      <c r="C32" s="21">
        <v>29.04</v>
      </c>
      <c r="D32" s="21">
        <v>51.264099999999999</v>
      </c>
      <c r="E32" s="21">
        <v>31.103300000000001</v>
      </c>
      <c r="F32" s="21"/>
      <c r="G32" s="21"/>
      <c r="H32" s="44">
        <v>0</v>
      </c>
      <c r="J32" s="1">
        <f t="shared" si="0"/>
        <v>1939</v>
      </c>
      <c r="K32" s="3">
        <f t="shared" si="1"/>
        <v>51.264099999999999</v>
      </c>
      <c r="L32" s="3">
        <f t="shared" si="2"/>
        <v>31.103300000000001</v>
      </c>
      <c r="M32" s="3">
        <f t="shared" si="3"/>
        <v>20.160799999999998</v>
      </c>
    </row>
    <row r="33" spans="1:13" x14ac:dyDescent="0.55000000000000004">
      <c r="A33">
        <v>1940</v>
      </c>
      <c r="B33" s="21">
        <v>48.59</v>
      </c>
      <c r="C33" s="21">
        <v>29.84</v>
      </c>
      <c r="D33" s="21">
        <v>50.31</v>
      </c>
      <c r="E33" s="21">
        <v>31.410699999999999</v>
      </c>
      <c r="F33" s="21"/>
      <c r="G33" s="21"/>
      <c r="H33" s="44">
        <v>0</v>
      </c>
      <c r="J33" s="1">
        <f t="shared" si="0"/>
        <v>1940</v>
      </c>
      <c r="K33" s="3">
        <f t="shared" si="1"/>
        <v>50.31</v>
      </c>
      <c r="L33" s="3">
        <f t="shared" si="2"/>
        <v>31.410699999999999</v>
      </c>
      <c r="M33" s="3">
        <f t="shared" si="3"/>
        <v>18.899300000000004</v>
      </c>
    </row>
    <row r="34" spans="1:13" x14ac:dyDescent="0.55000000000000004">
      <c r="A34">
        <v>1941</v>
      </c>
      <c r="B34" s="21">
        <v>49.05</v>
      </c>
      <c r="C34" s="21">
        <v>31.32</v>
      </c>
      <c r="D34" s="21">
        <v>49.320099999999996</v>
      </c>
      <c r="E34" s="21">
        <v>32.061500000000002</v>
      </c>
      <c r="F34" s="21"/>
      <c r="G34" s="21"/>
      <c r="H34" s="44">
        <v>0</v>
      </c>
      <c r="J34" s="1">
        <f t="shared" si="0"/>
        <v>1941</v>
      </c>
      <c r="K34" s="3">
        <f t="shared" si="1"/>
        <v>49.320099999999996</v>
      </c>
      <c r="L34" s="3">
        <f t="shared" si="2"/>
        <v>32.061500000000002</v>
      </c>
      <c r="M34" s="3">
        <f t="shared" si="3"/>
        <v>17.258599999999994</v>
      </c>
    </row>
    <row r="35" spans="1:13" x14ac:dyDescent="0.55000000000000004">
      <c r="A35">
        <v>1942</v>
      </c>
      <c r="B35" s="21">
        <v>48.39</v>
      </c>
      <c r="C35" s="21">
        <v>31.21</v>
      </c>
      <c r="D35" s="21">
        <v>48.58</v>
      </c>
      <c r="E35" s="21">
        <v>32.8673</v>
      </c>
      <c r="F35" s="21"/>
      <c r="G35" s="21"/>
      <c r="H35" s="44">
        <v>0</v>
      </c>
      <c r="J35" s="1">
        <f t="shared" si="0"/>
        <v>1942</v>
      </c>
      <c r="K35" s="3">
        <f t="shared" si="1"/>
        <v>48.58</v>
      </c>
      <c r="L35" s="3">
        <f t="shared" si="2"/>
        <v>32.8673</v>
      </c>
      <c r="M35" s="3">
        <f t="shared" si="3"/>
        <v>15.712699999999998</v>
      </c>
    </row>
    <row r="36" spans="1:13" x14ac:dyDescent="0.55000000000000004">
      <c r="A36">
        <v>1943</v>
      </c>
      <c r="B36" s="21">
        <v>47.75</v>
      </c>
      <c r="C36" s="21">
        <v>38.07</v>
      </c>
      <c r="D36" s="21">
        <v>48.285299999999999</v>
      </c>
      <c r="E36" s="21">
        <v>33.491399999999999</v>
      </c>
      <c r="F36" s="21"/>
      <c r="G36" s="21"/>
      <c r="H36" s="44">
        <v>0</v>
      </c>
      <c r="J36" s="1">
        <f t="shared" si="0"/>
        <v>1943</v>
      </c>
      <c r="K36" s="3">
        <f t="shared" si="1"/>
        <v>48.285299999999999</v>
      </c>
      <c r="L36" s="3">
        <f t="shared" si="2"/>
        <v>33.491399999999999</v>
      </c>
      <c r="M36" s="3">
        <f t="shared" si="3"/>
        <v>14.793900000000001</v>
      </c>
    </row>
    <row r="37" spans="1:13" x14ac:dyDescent="0.55000000000000004">
      <c r="A37">
        <v>1944</v>
      </c>
      <c r="B37" s="21">
        <v>48.3</v>
      </c>
      <c r="C37" s="21">
        <v>32.92</v>
      </c>
      <c r="D37" s="21">
        <v>48.568100000000001</v>
      </c>
      <c r="E37" s="21">
        <v>33.265700000000002</v>
      </c>
      <c r="F37" s="21"/>
      <c r="G37" s="21"/>
      <c r="H37" s="44">
        <v>0</v>
      </c>
      <c r="J37" s="1">
        <f t="shared" si="0"/>
        <v>1944</v>
      </c>
      <c r="K37" s="3">
        <f t="shared" si="1"/>
        <v>48.568100000000001</v>
      </c>
      <c r="L37" s="3">
        <f t="shared" si="2"/>
        <v>33.265700000000002</v>
      </c>
      <c r="M37" s="3">
        <f t="shared" si="3"/>
        <v>15.302399999999999</v>
      </c>
    </row>
    <row r="38" spans="1:13" x14ac:dyDescent="0.55000000000000004">
      <c r="A38">
        <v>1945</v>
      </c>
      <c r="B38" s="21">
        <v>48.7</v>
      </c>
      <c r="C38" s="21">
        <v>32.53</v>
      </c>
      <c r="D38" s="21">
        <v>49.381999999999998</v>
      </c>
      <c r="E38" s="21">
        <v>32.437800000000003</v>
      </c>
      <c r="F38" s="21"/>
      <c r="G38" s="21"/>
      <c r="H38" s="44">
        <v>0</v>
      </c>
      <c r="J38" s="1">
        <f t="shared" si="0"/>
        <v>1945</v>
      </c>
      <c r="K38" s="3">
        <f t="shared" si="1"/>
        <v>49.381999999999998</v>
      </c>
      <c r="L38" s="3">
        <f t="shared" si="2"/>
        <v>32.437800000000003</v>
      </c>
      <c r="M38" s="3">
        <f t="shared" si="3"/>
        <v>16.944199999999995</v>
      </c>
    </row>
    <row r="39" spans="1:13" x14ac:dyDescent="0.55000000000000004">
      <c r="A39">
        <v>1946</v>
      </c>
      <c r="B39" s="21">
        <v>50.82</v>
      </c>
      <c r="C39" s="21">
        <v>32.590000000000003</v>
      </c>
      <c r="D39" s="21">
        <v>50.5916</v>
      </c>
      <c r="E39" s="21">
        <v>31.186299999999999</v>
      </c>
      <c r="F39" s="21"/>
      <c r="G39" s="21"/>
      <c r="H39" s="44">
        <v>0</v>
      </c>
      <c r="J39" s="1">
        <f t="shared" si="0"/>
        <v>1946</v>
      </c>
      <c r="K39" s="3">
        <f t="shared" si="1"/>
        <v>50.5916</v>
      </c>
      <c r="L39" s="3">
        <f t="shared" si="2"/>
        <v>31.186299999999999</v>
      </c>
      <c r="M39" s="3">
        <f t="shared" si="3"/>
        <v>19.4053</v>
      </c>
    </row>
    <row r="40" spans="1:13" x14ac:dyDescent="0.55000000000000004">
      <c r="A40">
        <v>1947</v>
      </c>
      <c r="B40" s="21">
        <v>52.35</v>
      </c>
      <c r="C40" s="21">
        <v>25.98</v>
      </c>
      <c r="D40" s="21">
        <v>51.833799999999997</v>
      </c>
      <c r="E40" s="21">
        <v>29.708100000000002</v>
      </c>
      <c r="F40" s="21"/>
      <c r="G40" s="21"/>
      <c r="H40" s="44">
        <v>0</v>
      </c>
      <c r="J40" s="1">
        <f t="shared" si="0"/>
        <v>1947</v>
      </c>
      <c r="K40" s="3">
        <f t="shared" si="1"/>
        <v>51.833799999999997</v>
      </c>
      <c r="L40" s="3">
        <f t="shared" si="2"/>
        <v>29.708100000000002</v>
      </c>
      <c r="M40" s="3">
        <f t="shared" si="3"/>
        <v>22.125699999999995</v>
      </c>
    </row>
    <row r="41" spans="1:13" x14ac:dyDescent="0.55000000000000004">
      <c r="A41">
        <v>1948</v>
      </c>
      <c r="B41" s="21">
        <v>53.32</v>
      </c>
      <c r="C41" s="21">
        <v>29.38</v>
      </c>
      <c r="D41" s="21">
        <v>52.8217</v>
      </c>
      <c r="E41" s="21">
        <v>28.480799999999999</v>
      </c>
      <c r="F41" s="21"/>
      <c r="G41" s="21"/>
      <c r="H41" s="44">
        <v>0</v>
      </c>
      <c r="J41" s="1">
        <f t="shared" si="0"/>
        <v>1948</v>
      </c>
      <c r="K41" s="3">
        <f t="shared" si="1"/>
        <v>52.8217</v>
      </c>
      <c r="L41" s="3">
        <f t="shared" si="2"/>
        <v>28.480799999999999</v>
      </c>
      <c r="M41" s="3">
        <f t="shared" si="3"/>
        <v>24.340900000000001</v>
      </c>
    </row>
    <row r="42" spans="1:13" x14ac:dyDescent="0.55000000000000004">
      <c r="A42">
        <v>1949</v>
      </c>
      <c r="B42" s="21">
        <v>54.02</v>
      </c>
      <c r="C42" s="21">
        <v>28.31</v>
      </c>
      <c r="D42" s="21">
        <v>53.4405</v>
      </c>
      <c r="E42" s="21">
        <v>27.2363</v>
      </c>
      <c r="F42" s="21"/>
      <c r="G42" s="21"/>
      <c r="H42" s="44">
        <v>0</v>
      </c>
      <c r="J42" s="1">
        <f t="shared" si="0"/>
        <v>1949</v>
      </c>
      <c r="K42" s="3">
        <f t="shared" si="1"/>
        <v>53.4405</v>
      </c>
      <c r="L42" s="3">
        <f t="shared" si="2"/>
        <v>27.2363</v>
      </c>
      <c r="M42" s="3">
        <f t="shared" si="3"/>
        <v>26.2042</v>
      </c>
    </row>
    <row r="43" spans="1:13" x14ac:dyDescent="0.55000000000000004">
      <c r="A43">
        <v>1950</v>
      </c>
      <c r="B43" s="21">
        <v>53</v>
      </c>
      <c r="C43" s="21">
        <v>25.58</v>
      </c>
      <c r="D43" s="21">
        <v>53.741700000000002</v>
      </c>
      <c r="E43" s="21">
        <v>25.886700000000001</v>
      </c>
      <c r="F43" s="3">
        <v>52.5</v>
      </c>
      <c r="G43" s="3">
        <v>25.7</v>
      </c>
      <c r="H43" s="42">
        <v>9.0909000000000004E-2</v>
      </c>
      <c r="J43" s="1">
        <f t="shared" si="0"/>
        <v>1950</v>
      </c>
      <c r="K43" s="3">
        <f t="shared" si="1"/>
        <v>53.628818294700004</v>
      </c>
      <c r="L43" s="3">
        <f t="shared" si="2"/>
        <v>25.869727289700002</v>
      </c>
      <c r="M43" s="3">
        <f t="shared" si="3"/>
        <v>27.759091005000002</v>
      </c>
    </row>
    <row r="44" spans="1:13" x14ac:dyDescent="0.55000000000000004">
      <c r="A44">
        <v>1951</v>
      </c>
      <c r="B44" s="21">
        <v>54.46</v>
      </c>
      <c r="C44" s="21">
        <v>25.65</v>
      </c>
      <c r="D44" s="21">
        <v>53.969700000000003</v>
      </c>
      <c r="E44" s="21">
        <v>24.558499999999999</v>
      </c>
      <c r="F44" s="3">
        <v>52.4</v>
      </c>
      <c r="G44" s="3">
        <v>25.1</v>
      </c>
      <c r="H44" s="42">
        <v>0.18181800000000001</v>
      </c>
      <c r="J44" s="1">
        <f t="shared" si="0"/>
        <v>1951</v>
      </c>
      <c r="K44" s="3">
        <f t="shared" si="1"/>
        <v>53.684300285399999</v>
      </c>
      <c r="L44" s="3">
        <f t="shared" si="2"/>
        <v>24.656954446999997</v>
      </c>
      <c r="M44" s="3">
        <f t="shared" si="3"/>
        <v>29.027345838400002</v>
      </c>
    </row>
    <row r="45" spans="1:13" x14ac:dyDescent="0.55000000000000004">
      <c r="A45">
        <v>1952</v>
      </c>
      <c r="B45" s="21">
        <v>52.69</v>
      </c>
      <c r="C45" s="21">
        <v>21.4</v>
      </c>
      <c r="D45" s="21">
        <v>54.1218</v>
      </c>
      <c r="E45" s="21">
        <v>23.3169</v>
      </c>
      <c r="F45" s="3">
        <v>52.3</v>
      </c>
      <c r="G45" s="3">
        <v>24.6</v>
      </c>
      <c r="H45" s="42">
        <v>0.272727</v>
      </c>
      <c r="J45" s="1">
        <f t="shared" si="0"/>
        <v>1952</v>
      </c>
      <c r="K45" s="3">
        <f t="shared" si="1"/>
        <v>53.624945951400001</v>
      </c>
      <c r="L45" s="3">
        <f t="shared" si="2"/>
        <v>23.666836013700003</v>
      </c>
      <c r="M45" s="3">
        <f t="shared" si="3"/>
        <v>29.958109937699998</v>
      </c>
    </row>
    <row r="46" spans="1:13" x14ac:dyDescent="0.55000000000000004">
      <c r="A46">
        <v>1953</v>
      </c>
      <c r="B46" s="21">
        <v>55.22</v>
      </c>
      <c r="C46" s="21">
        <v>22.58</v>
      </c>
      <c r="D46" s="21">
        <v>54.358600000000003</v>
      </c>
      <c r="E46" s="21">
        <v>22.445699999999999</v>
      </c>
      <c r="F46" s="3">
        <v>52.1</v>
      </c>
      <c r="G46" s="3">
        <v>24</v>
      </c>
      <c r="H46" s="42">
        <v>0.36363600000000001</v>
      </c>
      <c r="J46" s="1">
        <f t="shared" si="0"/>
        <v>1953</v>
      </c>
      <c r="K46" s="3">
        <f t="shared" si="1"/>
        <v>53.5372917304</v>
      </c>
      <c r="L46" s="3">
        <f t="shared" si="2"/>
        <v>23.010899434799995</v>
      </c>
      <c r="M46" s="3">
        <f t="shared" si="3"/>
        <v>30.526392295600004</v>
      </c>
    </row>
    <row r="47" spans="1:13" x14ac:dyDescent="0.55000000000000004">
      <c r="A47">
        <v>1954</v>
      </c>
      <c r="B47" s="21">
        <v>54.92</v>
      </c>
      <c r="C47" s="21">
        <v>21.61</v>
      </c>
      <c r="D47" s="21">
        <v>54.363700000000001</v>
      </c>
      <c r="E47" s="21">
        <v>21.844799999999999</v>
      </c>
      <c r="F47" s="3">
        <v>51.9</v>
      </c>
      <c r="G47" s="3">
        <v>23.4</v>
      </c>
      <c r="H47" s="42">
        <v>0.45454499999999998</v>
      </c>
      <c r="J47" s="1">
        <f t="shared" si="0"/>
        <v>1954</v>
      </c>
      <c r="K47" s="3">
        <f t="shared" si="1"/>
        <v>53.243837483500002</v>
      </c>
      <c r="L47" s="3">
        <f t="shared" si="2"/>
        <v>22.551708383999998</v>
      </c>
      <c r="M47" s="3">
        <f t="shared" si="3"/>
        <v>30.692129099500004</v>
      </c>
    </row>
    <row r="48" spans="1:13" x14ac:dyDescent="0.55000000000000004">
      <c r="A48">
        <v>1955</v>
      </c>
      <c r="B48" s="21">
        <v>54.58</v>
      </c>
      <c r="C48" s="21">
        <v>21.97</v>
      </c>
      <c r="D48" s="21">
        <v>54.107599999999998</v>
      </c>
      <c r="E48" s="21">
        <v>21.441400000000002</v>
      </c>
      <c r="F48" s="3">
        <v>51.6</v>
      </c>
      <c r="G48" s="3">
        <v>22.7</v>
      </c>
      <c r="H48" s="42">
        <v>0.54545500000000002</v>
      </c>
      <c r="J48" s="1">
        <f t="shared" si="0"/>
        <v>1955</v>
      </c>
      <c r="K48" s="3">
        <f t="shared" si="1"/>
        <v>52.739817041999999</v>
      </c>
      <c r="L48" s="3">
        <f t="shared" si="2"/>
        <v>22.127909663000001</v>
      </c>
      <c r="M48" s="3">
        <f t="shared" si="3"/>
        <v>30.611907378999998</v>
      </c>
    </row>
    <row r="49" spans="1:13" x14ac:dyDescent="0.55000000000000004">
      <c r="A49">
        <v>1956</v>
      </c>
      <c r="B49" s="21">
        <v>51.61</v>
      </c>
      <c r="C49" s="21">
        <v>20.43</v>
      </c>
      <c r="D49" s="21">
        <v>53.746200000000002</v>
      </c>
      <c r="E49" s="21">
        <v>21.115600000000001</v>
      </c>
      <c r="F49" s="3">
        <v>51.2</v>
      </c>
      <c r="G49" s="3">
        <v>22</v>
      </c>
      <c r="H49" s="42">
        <v>0.63636400000000004</v>
      </c>
      <c r="J49" s="1">
        <f t="shared" si="0"/>
        <v>1956</v>
      </c>
      <c r="K49" s="3">
        <f t="shared" si="1"/>
        <v>52.125889983200004</v>
      </c>
      <c r="L49" s="3">
        <f t="shared" si="2"/>
        <v>21.678400321600002</v>
      </c>
      <c r="M49" s="3">
        <f t="shared" si="3"/>
        <v>30.447489661600002</v>
      </c>
    </row>
    <row r="50" spans="1:13" x14ac:dyDescent="0.55000000000000004">
      <c r="A50">
        <v>1957</v>
      </c>
      <c r="B50" s="21">
        <v>54.62</v>
      </c>
      <c r="C50" s="21">
        <v>20.98</v>
      </c>
      <c r="D50" s="21">
        <v>53.593000000000004</v>
      </c>
      <c r="E50" s="21">
        <v>20.853200000000001</v>
      </c>
      <c r="F50" s="3">
        <v>50.8</v>
      </c>
      <c r="G50" s="3">
        <v>21.3</v>
      </c>
      <c r="H50" s="42">
        <v>0.72727299999999995</v>
      </c>
      <c r="J50" s="1">
        <f t="shared" si="0"/>
        <v>1957</v>
      </c>
      <c r="K50" s="3">
        <f t="shared" si="1"/>
        <v>51.561726511000003</v>
      </c>
      <c r="L50" s="3">
        <f t="shared" si="2"/>
        <v>21.178145576400002</v>
      </c>
      <c r="M50" s="3">
        <f t="shared" si="3"/>
        <v>30.383580934600001</v>
      </c>
    </row>
    <row r="51" spans="1:13" x14ac:dyDescent="0.55000000000000004">
      <c r="A51">
        <v>1958</v>
      </c>
      <c r="B51" s="21">
        <v>54.37</v>
      </c>
      <c r="C51" s="21">
        <v>22.31</v>
      </c>
      <c r="D51" s="21">
        <v>53.249400000000001</v>
      </c>
      <c r="E51" s="21">
        <v>20.502800000000001</v>
      </c>
      <c r="F51" s="3">
        <v>50.4</v>
      </c>
      <c r="G51" s="3">
        <v>20.6</v>
      </c>
      <c r="H51" s="42">
        <v>0.81818199999999996</v>
      </c>
      <c r="J51" s="1">
        <f t="shared" si="0"/>
        <v>1958</v>
      </c>
      <c r="K51" s="3">
        <f t="shared" si="1"/>
        <v>50.918072209199998</v>
      </c>
      <c r="L51" s="3">
        <f t="shared" si="2"/>
        <v>20.582327290400002</v>
      </c>
      <c r="M51" s="3">
        <f t="shared" si="3"/>
        <v>30.335744918799996</v>
      </c>
    </row>
    <row r="52" spans="1:13" x14ac:dyDescent="0.55000000000000004">
      <c r="A52">
        <v>1959</v>
      </c>
      <c r="B52" s="21">
        <v>52.86</v>
      </c>
      <c r="C52" s="21">
        <v>18.98</v>
      </c>
      <c r="D52" s="21">
        <v>52.659100000000002</v>
      </c>
      <c r="E52" s="21">
        <v>19.938600000000001</v>
      </c>
      <c r="F52" s="3">
        <v>49.9</v>
      </c>
      <c r="G52" s="3">
        <v>19.8</v>
      </c>
      <c r="H52" s="42">
        <v>0.90909099999999998</v>
      </c>
      <c r="J52" s="1">
        <f t="shared" si="0"/>
        <v>1959</v>
      </c>
      <c r="K52" s="3">
        <f t="shared" si="1"/>
        <v>50.1508270219</v>
      </c>
      <c r="L52" s="3">
        <f t="shared" si="2"/>
        <v>19.812599987399999</v>
      </c>
      <c r="M52" s="3">
        <f t="shared" si="3"/>
        <v>30.338227034500001</v>
      </c>
    </row>
    <row r="53" spans="1:13" x14ac:dyDescent="0.55000000000000004">
      <c r="A53">
        <v>1960</v>
      </c>
      <c r="B53" s="21">
        <v>50.61</v>
      </c>
      <c r="C53" s="21">
        <v>19.12</v>
      </c>
      <c r="D53" s="21">
        <v>52.139499999999998</v>
      </c>
      <c r="E53" s="21">
        <v>19.396000000000001</v>
      </c>
      <c r="F53" s="3">
        <v>49.4</v>
      </c>
      <c r="G53" s="3">
        <v>19.100000000000001</v>
      </c>
      <c r="H53" s="42">
        <v>1</v>
      </c>
      <c r="J53" s="1">
        <f t="shared" si="0"/>
        <v>1960</v>
      </c>
      <c r="K53" s="3">
        <f t="shared" si="1"/>
        <v>49.4</v>
      </c>
      <c r="L53" s="3">
        <f t="shared" si="2"/>
        <v>19.100000000000001</v>
      </c>
      <c r="M53" s="3">
        <f t="shared" si="3"/>
        <v>30.299999999999997</v>
      </c>
    </row>
    <row r="54" spans="1:13" x14ac:dyDescent="0.55000000000000004">
      <c r="A54">
        <v>1961</v>
      </c>
      <c r="B54" s="21">
        <v>51.21</v>
      </c>
      <c r="C54" s="21">
        <v>18.559999999999999</v>
      </c>
      <c r="D54" s="21">
        <v>52.074599999999997</v>
      </c>
      <c r="E54" s="21">
        <v>18.918800000000001</v>
      </c>
      <c r="F54" s="3">
        <v>49</v>
      </c>
      <c r="G54" s="3">
        <v>18.5</v>
      </c>
      <c r="H54" s="42">
        <v>1</v>
      </c>
      <c r="J54" s="1">
        <f t="shared" si="0"/>
        <v>1961</v>
      </c>
      <c r="K54" s="3">
        <f t="shared" si="1"/>
        <v>49</v>
      </c>
      <c r="L54" s="3">
        <f t="shared" si="2"/>
        <v>18.5</v>
      </c>
      <c r="M54" s="3">
        <f t="shared" si="3"/>
        <v>30.5</v>
      </c>
    </row>
    <row r="55" spans="1:13" x14ac:dyDescent="0.55000000000000004">
      <c r="A55">
        <v>1962</v>
      </c>
      <c r="B55" s="21">
        <v>53.17</v>
      </c>
      <c r="C55" s="21">
        <v>18.559999999999999</v>
      </c>
      <c r="D55" s="21">
        <v>52.338900000000002</v>
      </c>
      <c r="E55" s="21">
        <v>18.4955</v>
      </c>
      <c r="F55" s="3">
        <v>48.6</v>
      </c>
      <c r="G55" s="3">
        <v>17.7</v>
      </c>
      <c r="H55" s="42">
        <v>1</v>
      </c>
      <c r="J55" s="1">
        <f t="shared" si="0"/>
        <v>1962</v>
      </c>
      <c r="K55" s="3">
        <f t="shared" si="1"/>
        <v>48.6</v>
      </c>
      <c r="L55" s="3">
        <f t="shared" si="2"/>
        <v>17.7</v>
      </c>
      <c r="M55" s="3">
        <f t="shared" si="3"/>
        <v>30.900000000000002</v>
      </c>
    </row>
    <row r="56" spans="1:13" x14ac:dyDescent="0.55000000000000004">
      <c r="A56">
        <v>1963</v>
      </c>
      <c r="B56" s="21">
        <v>52.19</v>
      </c>
      <c r="C56" s="21">
        <v>18.75</v>
      </c>
      <c r="D56" s="21">
        <v>52.518700000000003</v>
      </c>
      <c r="E56" s="21">
        <v>18.0428</v>
      </c>
      <c r="F56" s="3">
        <v>48.2</v>
      </c>
      <c r="G56" s="3">
        <v>17.100000000000001</v>
      </c>
      <c r="H56" s="42">
        <v>1</v>
      </c>
      <c r="J56" s="1">
        <f t="shared" si="0"/>
        <v>1963</v>
      </c>
      <c r="K56" s="3">
        <f t="shared" si="1"/>
        <v>48.2</v>
      </c>
      <c r="L56" s="3">
        <f t="shared" si="2"/>
        <v>17.100000000000001</v>
      </c>
      <c r="M56" s="3">
        <f t="shared" si="3"/>
        <v>31.1</v>
      </c>
    </row>
    <row r="57" spans="1:13" x14ac:dyDescent="0.55000000000000004">
      <c r="A57">
        <v>1964</v>
      </c>
      <c r="B57" s="21">
        <v>54.16</v>
      </c>
      <c r="C57" s="21">
        <v>17.649999999999999</v>
      </c>
      <c r="D57" s="21">
        <v>52.4771</v>
      </c>
      <c r="E57" s="21">
        <v>17.4907</v>
      </c>
      <c r="F57" s="3">
        <v>47.9</v>
      </c>
      <c r="G57" s="3">
        <v>16.399999999999999</v>
      </c>
      <c r="H57" s="42">
        <v>1</v>
      </c>
      <c r="J57" s="1">
        <f t="shared" si="0"/>
        <v>1964</v>
      </c>
      <c r="K57" s="3">
        <f t="shared" si="1"/>
        <v>47.9</v>
      </c>
      <c r="L57" s="3">
        <f t="shared" si="2"/>
        <v>16.399999999999999</v>
      </c>
      <c r="M57" s="3">
        <f t="shared" si="3"/>
        <v>31.5</v>
      </c>
    </row>
    <row r="58" spans="1:13" x14ac:dyDescent="0.55000000000000004">
      <c r="A58">
        <v>1965</v>
      </c>
      <c r="B58" s="21">
        <v>51.86</v>
      </c>
      <c r="C58" s="21">
        <v>16.309999999999999</v>
      </c>
      <c r="D58" s="21">
        <v>51.967799999999997</v>
      </c>
      <c r="E58" s="21">
        <v>16.91</v>
      </c>
      <c r="F58" s="3">
        <v>47.7</v>
      </c>
      <c r="G58" s="3">
        <v>15.9</v>
      </c>
      <c r="H58" s="42">
        <v>1</v>
      </c>
      <c r="J58" s="1">
        <f t="shared" si="0"/>
        <v>1965</v>
      </c>
      <c r="K58" s="3">
        <f t="shared" si="1"/>
        <v>47.7</v>
      </c>
      <c r="L58" s="3">
        <f t="shared" si="2"/>
        <v>15.9</v>
      </c>
      <c r="M58" s="3">
        <f t="shared" si="3"/>
        <v>31.800000000000004</v>
      </c>
    </row>
    <row r="59" spans="1:13" x14ac:dyDescent="0.55000000000000004">
      <c r="A59">
        <v>1966</v>
      </c>
      <c r="B59" s="21">
        <v>50.56</v>
      </c>
      <c r="C59" s="21">
        <v>16.48</v>
      </c>
      <c r="D59" s="21">
        <v>51.305399999999999</v>
      </c>
      <c r="E59" s="21">
        <v>16.404</v>
      </c>
      <c r="F59" s="3">
        <v>47.3</v>
      </c>
      <c r="G59" s="3">
        <v>15.3</v>
      </c>
      <c r="H59" s="42">
        <v>1</v>
      </c>
      <c r="J59" s="1">
        <f t="shared" si="0"/>
        <v>1966</v>
      </c>
      <c r="K59" s="3">
        <f t="shared" si="1"/>
        <v>47.3</v>
      </c>
      <c r="L59" s="3">
        <f t="shared" si="2"/>
        <v>15.3</v>
      </c>
      <c r="M59" s="3">
        <f t="shared" si="3"/>
        <v>31.999999999999996</v>
      </c>
    </row>
    <row r="60" spans="1:13" x14ac:dyDescent="0.55000000000000004">
      <c r="A60">
        <v>1967</v>
      </c>
      <c r="B60" s="21">
        <v>50.31</v>
      </c>
      <c r="C60" s="21">
        <v>15.37</v>
      </c>
      <c r="D60" s="21">
        <v>50.768500000000003</v>
      </c>
      <c r="E60" s="21">
        <v>15.955500000000001</v>
      </c>
      <c r="F60" s="3">
        <v>46.9</v>
      </c>
      <c r="G60" s="3">
        <v>14.7</v>
      </c>
      <c r="H60" s="42">
        <v>1</v>
      </c>
      <c r="J60" s="1">
        <f t="shared" si="0"/>
        <v>1967</v>
      </c>
      <c r="K60" s="3">
        <f t="shared" si="1"/>
        <v>46.9</v>
      </c>
      <c r="L60" s="3">
        <f t="shared" si="2"/>
        <v>14.7</v>
      </c>
      <c r="M60" s="3">
        <f t="shared" si="3"/>
        <v>32.200000000000003</v>
      </c>
    </row>
    <row r="61" spans="1:13" x14ac:dyDescent="0.55000000000000004">
      <c r="A61">
        <v>1968</v>
      </c>
      <c r="B61" s="21">
        <v>51.11</v>
      </c>
      <c r="C61" s="21">
        <v>15.63</v>
      </c>
      <c r="D61" s="21">
        <v>50.387599999999999</v>
      </c>
      <c r="E61" s="21">
        <v>15.562799999999999</v>
      </c>
      <c r="F61" s="3">
        <v>46.6</v>
      </c>
      <c r="G61" s="3">
        <v>14.2</v>
      </c>
      <c r="H61" s="42">
        <v>1</v>
      </c>
      <c r="J61" s="1">
        <f t="shared" si="0"/>
        <v>1968</v>
      </c>
      <c r="K61" s="3">
        <f t="shared" si="1"/>
        <v>46.6</v>
      </c>
      <c r="L61" s="3">
        <f t="shared" si="2"/>
        <v>14.2</v>
      </c>
      <c r="M61" s="3">
        <f t="shared" si="3"/>
        <v>32.400000000000006</v>
      </c>
    </row>
    <row r="62" spans="1:13" x14ac:dyDescent="0.55000000000000004">
      <c r="A62">
        <v>1969</v>
      </c>
      <c r="B62" s="21">
        <v>50.08</v>
      </c>
      <c r="C62" s="21">
        <v>16.55</v>
      </c>
      <c r="D62" s="21">
        <v>50.0398</v>
      </c>
      <c r="E62" s="21">
        <v>15.106999999999999</v>
      </c>
      <c r="F62" s="3">
        <v>46.4</v>
      </c>
      <c r="G62" s="3">
        <v>13.7</v>
      </c>
      <c r="H62" s="42">
        <v>1</v>
      </c>
      <c r="J62" s="1">
        <f t="shared" si="0"/>
        <v>1969</v>
      </c>
      <c r="K62" s="3">
        <f t="shared" si="1"/>
        <v>46.4</v>
      </c>
      <c r="L62" s="3">
        <f t="shared" si="2"/>
        <v>13.7</v>
      </c>
      <c r="M62" s="3">
        <f t="shared" si="3"/>
        <v>32.700000000000003</v>
      </c>
    </row>
    <row r="63" spans="1:13" x14ac:dyDescent="0.55000000000000004">
      <c r="A63">
        <v>1970</v>
      </c>
      <c r="B63" s="21">
        <v>47.75</v>
      </c>
      <c r="C63" s="21">
        <v>13.76</v>
      </c>
      <c r="D63" s="21">
        <v>49.843600000000002</v>
      </c>
      <c r="E63" s="21">
        <v>14.4826</v>
      </c>
      <c r="F63" s="3">
        <v>46.3</v>
      </c>
      <c r="G63" s="3">
        <v>13.2</v>
      </c>
      <c r="H63" s="42">
        <v>1</v>
      </c>
      <c r="J63" s="1">
        <f t="shared" si="0"/>
        <v>1970</v>
      </c>
      <c r="K63" s="3">
        <f t="shared" si="1"/>
        <v>46.3</v>
      </c>
      <c r="L63" s="3">
        <f t="shared" si="2"/>
        <v>13.2</v>
      </c>
      <c r="M63" s="3">
        <f t="shared" si="3"/>
        <v>33.099999999999994</v>
      </c>
    </row>
    <row r="64" spans="1:13" x14ac:dyDescent="0.55000000000000004">
      <c r="A64">
        <v>1971</v>
      </c>
      <c r="B64" s="21">
        <v>50.8</v>
      </c>
      <c r="C64" s="21">
        <v>13.43</v>
      </c>
      <c r="D64" s="21">
        <v>49.930399999999999</v>
      </c>
      <c r="E64" s="21">
        <v>13.8728</v>
      </c>
      <c r="F64" s="3">
        <v>46.2</v>
      </c>
      <c r="G64" s="3">
        <v>12.8</v>
      </c>
      <c r="H64" s="42">
        <v>1</v>
      </c>
      <c r="J64" s="1">
        <f t="shared" si="0"/>
        <v>1971</v>
      </c>
      <c r="K64" s="3">
        <f t="shared" si="1"/>
        <v>46.2</v>
      </c>
      <c r="L64" s="3">
        <f t="shared" si="2"/>
        <v>12.8</v>
      </c>
      <c r="M64" s="3">
        <f t="shared" si="3"/>
        <v>33.400000000000006</v>
      </c>
    </row>
    <row r="65" spans="1:13" x14ac:dyDescent="0.55000000000000004">
      <c r="A65">
        <v>1972</v>
      </c>
      <c r="B65" s="21">
        <v>51.15</v>
      </c>
      <c r="C65" s="21">
        <v>13.72</v>
      </c>
      <c r="D65" s="21">
        <v>49.733899999999998</v>
      </c>
      <c r="E65" s="21">
        <v>13.3163</v>
      </c>
      <c r="F65" s="3">
        <v>46.1</v>
      </c>
      <c r="G65" s="3">
        <v>12.4</v>
      </c>
      <c r="H65" s="42">
        <v>1</v>
      </c>
      <c r="J65" s="1">
        <f t="shared" si="0"/>
        <v>1972</v>
      </c>
      <c r="K65" s="3">
        <f t="shared" si="1"/>
        <v>46.1</v>
      </c>
      <c r="L65" s="3">
        <f t="shared" si="2"/>
        <v>12.4</v>
      </c>
      <c r="M65" s="3">
        <f t="shared" si="3"/>
        <v>33.700000000000003</v>
      </c>
    </row>
    <row r="66" spans="1:13" x14ac:dyDescent="0.55000000000000004">
      <c r="A66">
        <v>1973</v>
      </c>
      <c r="B66" s="21">
        <v>49.05</v>
      </c>
      <c r="C66" s="21">
        <v>12.89</v>
      </c>
      <c r="D66" s="21">
        <v>48.977899999999998</v>
      </c>
      <c r="E66" s="21">
        <v>12.7631</v>
      </c>
      <c r="F66" s="3">
        <v>45.9</v>
      </c>
      <c r="G66" s="3">
        <v>12.9</v>
      </c>
      <c r="H66" s="42">
        <v>1</v>
      </c>
      <c r="J66" s="1">
        <f t="shared" si="0"/>
        <v>1973</v>
      </c>
      <c r="K66" s="3">
        <f t="shared" si="1"/>
        <v>45.9</v>
      </c>
      <c r="L66" s="3">
        <f t="shared" si="2"/>
        <v>12.9</v>
      </c>
      <c r="M66" s="3">
        <f t="shared" si="3"/>
        <v>33</v>
      </c>
    </row>
    <row r="67" spans="1:13" x14ac:dyDescent="0.55000000000000004">
      <c r="A67">
        <v>1974</v>
      </c>
      <c r="B67" s="21">
        <v>49.41</v>
      </c>
      <c r="C67" s="21">
        <v>11.5</v>
      </c>
      <c r="D67" s="21">
        <v>47.857900000000001</v>
      </c>
      <c r="E67" s="21">
        <v>12.244</v>
      </c>
      <c r="F67" s="3">
        <v>45.8</v>
      </c>
      <c r="G67" s="3">
        <v>14.2</v>
      </c>
      <c r="H67" s="42">
        <v>1</v>
      </c>
      <c r="J67" s="1">
        <f t="shared" si="0"/>
        <v>1974</v>
      </c>
      <c r="K67" s="3">
        <f t="shared" si="1"/>
        <v>45.8</v>
      </c>
      <c r="L67" s="3">
        <f t="shared" si="2"/>
        <v>14.2</v>
      </c>
      <c r="M67" s="3">
        <f t="shared" si="3"/>
        <v>31.599999999999998</v>
      </c>
    </row>
    <row r="68" spans="1:13" x14ac:dyDescent="0.55000000000000004">
      <c r="A68">
        <v>1975</v>
      </c>
      <c r="B68" s="21">
        <v>43.91</v>
      </c>
      <c r="C68" s="21">
        <v>12.3</v>
      </c>
      <c r="D68" s="21">
        <v>46.593699999999998</v>
      </c>
      <c r="E68" s="21">
        <v>11.815200000000001</v>
      </c>
      <c r="F68" s="3">
        <v>46</v>
      </c>
      <c r="G68" s="3">
        <v>11.1</v>
      </c>
      <c r="H68" s="42">
        <v>1</v>
      </c>
      <c r="J68" s="1">
        <f t="shared" ref="J68:J116" si="4">A68</f>
        <v>1975</v>
      </c>
      <c r="K68" s="3">
        <f t="shared" ref="K68:K116" si="5">D68*(1-H68)+F68*H68</f>
        <v>46</v>
      </c>
      <c r="L68" s="3">
        <f t="shared" ref="L68:L116" si="6">E68*(1-H68)+G68*H68</f>
        <v>11.1</v>
      </c>
      <c r="M68" s="3">
        <f t="shared" ref="M68:M116" si="7">K68-L68</f>
        <v>34.9</v>
      </c>
    </row>
    <row r="69" spans="1:13" x14ac:dyDescent="0.55000000000000004">
      <c r="A69">
        <v>1976</v>
      </c>
      <c r="B69" s="21">
        <v>45.45</v>
      </c>
      <c r="C69" s="21">
        <v>11.25</v>
      </c>
      <c r="D69" s="21">
        <v>45.922199999999997</v>
      </c>
      <c r="E69" s="21">
        <v>11.3841</v>
      </c>
      <c r="F69" s="3">
        <v>46</v>
      </c>
      <c r="G69" s="3">
        <v>10.9</v>
      </c>
      <c r="H69" s="42">
        <v>1</v>
      </c>
      <c r="J69" s="1">
        <f t="shared" si="4"/>
        <v>1976</v>
      </c>
      <c r="K69" s="3">
        <f t="shared" si="5"/>
        <v>46</v>
      </c>
      <c r="L69" s="3">
        <f t="shared" si="6"/>
        <v>10.9</v>
      </c>
      <c r="M69" s="3">
        <f t="shared" si="7"/>
        <v>35.1</v>
      </c>
    </row>
    <row r="70" spans="1:13" x14ac:dyDescent="0.55000000000000004">
      <c r="A70">
        <v>1977</v>
      </c>
      <c r="B70" s="21">
        <v>46.3</v>
      </c>
      <c r="C70" s="21">
        <v>11.12</v>
      </c>
      <c r="D70" s="21">
        <v>45.686</v>
      </c>
      <c r="E70" s="21">
        <v>10.9549</v>
      </c>
      <c r="F70" s="3">
        <v>45.7</v>
      </c>
      <c r="G70" s="3">
        <v>10.6</v>
      </c>
      <c r="H70" s="42">
        <v>1</v>
      </c>
      <c r="J70" s="1">
        <f t="shared" si="4"/>
        <v>1977</v>
      </c>
      <c r="K70" s="3">
        <f t="shared" si="5"/>
        <v>45.7</v>
      </c>
      <c r="L70" s="3">
        <f t="shared" si="6"/>
        <v>10.6</v>
      </c>
      <c r="M70" s="3">
        <f t="shared" si="7"/>
        <v>35.1</v>
      </c>
    </row>
    <row r="71" spans="1:13" x14ac:dyDescent="0.55000000000000004">
      <c r="A71">
        <v>1978</v>
      </c>
      <c r="B71" s="21">
        <v>44.76</v>
      </c>
      <c r="C71" s="21">
        <v>10.49</v>
      </c>
      <c r="D71" s="21">
        <v>45.5702</v>
      </c>
      <c r="E71" s="21">
        <v>10.5053</v>
      </c>
      <c r="F71" s="3">
        <v>45.3</v>
      </c>
      <c r="G71" s="3">
        <v>10.3</v>
      </c>
      <c r="H71" s="42">
        <v>1</v>
      </c>
      <c r="J71" s="1">
        <f t="shared" si="4"/>
        <v>1978</v>
      </c>
      <c r="K71" s="3">
        <f t="shared" si="5"/>
        <v>45.3</v>
      </c>
      <c r="L71" s="3">
        <f t="shared" si="6"/>
        <v>10.3</v>
      </c>
      <c r="M71" s="3">
        <f t="shared" si="7"/>
        <v>35</v>
      </c>
    </row>
    <row r="72" spans="1:13" x14ac:dyDescent="0.55000000000000004">
      <c r="A72">
        <v>1979</v>
      </c>
      <c r="B72" s="21">
        <v>46.79</v>
      </c>
      <c r="C72" s="21">
        <v>10.38</v>
      </c>
      <c r="D72" s="21">
        <v>45.464599999999997</v>
      </c>
      <c r="E72" s="21">
        <v>10.0458</v>
      </c>
      <c r="F72" s="3">
        <v>44.9</v>
      </c>
      <c r="G72" s="3">
        <v>10</v>
      </c>
      <c r="H72" s="42">
        <v>1</v>
      </c>
      <c r="J72" s="1">
        <f t="shared" si="4"/>
        <v>1979</v>
      </c>
      <c r="K72" s="3">
        <f t="shared" si="5"/>
        <v>44.9</v>
      </c>
      <c r="L72" s="3">
        <f t="shared" si="6"/>
        <v>10</v>
      </c>
      <c r="M72" s="3">
        <f t="shared" si="7"/>
        <v>34.9</v>
      </c>
    </row>
    <row r="73" spans="1:13" x14ac:dyDescent="0.55000000000000004">
      <c r="A73">
        <v>1980</v>
      </c>
      <c r="B73" s="21">
        <v>44.7</v>
      </c>
      <c r="C73" s="21">
        <v>9.2899999999999991</v>
      </c>
      <c r="D73" s="21">
        <v>44.988700000000001</v>
      </c>
      <c r="E73" s="21">
        <v>9.5837000000000003</v>
      </c>
      <c r="F73" s="3">
        <v>44.3</v>
      </c>
      <c r="G73" s="3">
        <v>9.6999999999999993</v>
      </c>
      <c r="H73" s="42">
        <v>1</v>
      </c>
      <c r="J73" s="1">
        <f t="shared" si="4"/>
        <v>1980</v>
      </c>
      <c r="K73" s="3">
        <f t="shared" si="5"/>
        <v>44.3</v>
      </c>
      <c r="L73" s="3">
        <f t="shared" si="6"/>
        <v>9.6999999999999993</v>
      </c>
      <c r="M73" s="3">
        <f t="shared" si="7"/>
        <v>34.599999999999994</v>
      </c>
    </row>
    <row r="74" spans="1:13" x14ac:dyDescent="0.55000000000000004">
      <c r="A74">
        <v>1981</v>
      </c>
      <c r="B74" s="21">
        <v>44.66</v>
      </c>
      <c r="C74" s="21">
        <v>8.98</v>
      </c>
      <c r="D74" s="21">
        <v>44.2042</v>
      </c>
      <c r="E74" s="21">
        <v>9.1936</v>
      </c>
      <c r="F74" s="3">
        <v>43.7</v>
      </c>
      <c r="G74" s="3">
        <v>9.4</v>
      </c>
      <c r="H74" s="42">
        <v>1</v>
      </c>
      <c r="J74" s="1">
        <f t="shared" si="4"/>
        <v>1981</v>
      </c>
      <c r="K74" s="3">
        <f t="shared" si="5"/>
        <v>43.7</v>
      </c>
      <c r="L74" s="3">
        <f t="shared" si="6"/>
        <v>9.4</v>
      </c>
      <c r="M74" s="3">
        <f t="shared" si="7"/>
        <v>34.300000000000004</v>
      </c>
    </row>
    <row r="75" spans="1:13" x14ac:dyDescent="0.55000000000000004">
      <c r="A75">
        <v>1982</v>
      </c>
      <c r="B75" s="21">
        <v>43.36</v>
      </c>
      <c r="C75" s="21">
        <v>8.77</v>
      </c>
      <c r="D75" s="21">
        <v>43.0762</v>
      </c>
      <c r="E75" s="21">
        <v>8.8909000000000002</v>
      </c>
      <c r="F75" s="3">
        <v>43.1</v>
      </c>
      <c r="G75" s="3">
        <v>9.1</v>
      </c>
      <c r="H75" s="42">
        <v>1</v>
      </c>
      <c r="J75" s="1">
        <f t="shared" si="4"/>
        <v>1982</v>
      </c>
      <c r="K75" s="3">
        <f t="shared" si="5"/>
        <v>43.1</v>
      </c>
      <c r="L75" s="3">
        <f t="shared" si="6"/>
        <v>9.1</v>
      </c>
      <c r="M75" s="3">
        <f t="shared" si="7"/>
        <v>34</v>
      </c>
    </row>
    <row r="76" spans="1:13" x14ac:dyDescent="0.55000000000000004">
      <c r="A76">
        <v>1983</v>
      </c>
      <c r="B76" s="21">
        <v>41.13</v>
      </c>
      <c r="C76" s="21">
        <v>8.86</v>
      </c>
      <c r="D76" s="21">
        <v>41.722000000000001</v>
      </c>
      <c r="E76" s="21">
        <v>8.6484000000000005</v>
      </c>
      <c r="F76" s="3">
        <v>42.4</v>
      </c>
      <c r="G76" s="3">
        <v>8.6999999999999993</v>
      </c>
      <c r="H76" s="42">
        <v>1</v>
      </c>
      <c r="J76" s="1">
        <f t="shared" si="4"/>
        <v>1983</v>
      </c>
      <c r="K76" s="3">
        <f t="shared" si="5"/>
        <v>42.4</v>
      </c>
      <c r="L76" s="3">
        <f t="shared" si="6"/>
        <v>8.6999999999999993</v>
      </c>
      <c r="M76" s="3">
        <f t="shared" si="7"/>
        <v>33.700000000000003</v>
      </c>
    </row>
    <row r="77" spans="1:13" x14ac:dyDescent="0.55000000000000004">
      <c r="A77">
        <v>1984</v>
      </c>
      <c r="B77" s="21">
        <v>40.31</v>
      </c>
      <c r="C77" s="21">
        <v>8.4600000000000009</v>
      </c>
      <c r="D77" s="21">
        <v>40.353400000000001</v>
      </c>
      <c r="E77" s="21">
        <v>8.4149999999999991</v>
      </c>
      <c r="F77" s="3">
        <v>41.8</v>
      </c>
      <c r="G77" s="3">
        <v>8.5</v>
      </c>
      <c r="H77" s="42">
        <v>1</v>
      </c>
      <c r="J77" s="1">
        <f t="shared" si="4"/>
        <v>1984</v>
      </c>
      <c r="K77" s="3">
        <f t="shared" si="5"/>
        <v>41.8</v>
      </c>
      <c r="L77" s="3">
        <f t="shared" si="6"/>
        <v>8.5</v>
      </c>
      <c r="M77" s="3">
        <f t="shared" si="7"/>
        <v>33.299999999999997</v>
      </c>
    </row>
    <row r="78" spans="1:13" x14ac:dyDescent="0.55000000000000004">
      <c r="A78">
        <v>1985</v>
      </c>
      <c r="B78" s="21"/>
      <c r="C78" s="21"/>
      <c r="D78" s="21"/>
      <c r="E78" s="21"/>
      <c r="F78" s="3">
        <v>41.1</v>
      </c>
      <c r="G78" s="3">
        <v>8.1999999999999993</v>
      </c>
      <c r="H78" s="42">
        <v>1</v>
      </c>
      <c r="J78" s="1">
        <f t="shared" si="4"/>
        <v>1985</v>
      </c>
      <c r="K78" s="3">
        <f t="shared" si="5"/>
        <v>41.1</v>
      </c>
      <c r="L78" s="3">
        <f t="shared" si="6"/>
        <v>8.1999999999999993</v>
      </c>
      <c r="M78" s="3">
        <f t="shared" si="7"/>
        <v>32.900000000000006</v>
      </c>
    </row>
    <row r="79" spans="1:13" x14ac:dyDescent="0.55000000000000004">
      <c r="A79">
        <v>1986</v>
      </c>
      <c r="B79" s="21"/>
      <c r="C79" s="21"/>
      <c r="D79" s="21"/>
      <c r="E79" s="21"/>
      <c r="F79" s="3">
        <v>40.5</v>
      </c>
      <c r="G79" s="3">
        <v>8</v>
      </c>
      <c r="H79" s="42">
        <v>1</v>
      </c>
      <c r="J79" s="1">
        <f t="shared" si="4"/>
        <v>1986</v>
      </c>
      <c r="K79" s="3">
        <f t="shared" si="5"/>
        <v>40.5</v>
      </c>
      <c r="L79" s="3">
        <f t="shared" si="6"/>
        <v>8</v>
      </c>
      <c r="M79" s="3">
        <f t="shared" si="7"/>
        <v>32.5</v>
      </c>
    </row>
    <row r="80" spans="1:13" x14ac:dyDescent="0.55000000000000004">
      <c r="A80">
        <v>1987</v>
      </c>
      <c r="B80" s="21"/>
      <c r="C80" s="21"/>
      <c r="D80" s="21"/>
      <c r="E80" s="21"/>
      <c r="F80" s="3">
        <v>39.9</v>
      </c>
      <c r="G80" s="3">
        <v>7.8</v>
      </c>
      <c r="H80" s="42">
        <v>1</v>
      </c>
      <c r="J80" s="1">
        <f t="shared" si="4"/>
        <v>1987</v>
      </c>
      <c r="K80" s="3">
        <f t="shared" si="5"/>
        <v>39.9</v>
      </c>
      <c r="L80" s="3">
        <f t="shared" si="6"/>
        <v>7.8</v>
      </c>
      <c r="M80" s="3">
        <f t="shared" si="7"/>
        <v>32.1</v>
      </c>
    </row>
    <row r="81" spans="1:13" x14ac:dyDescent="0.55000000000000004">
      <c r="A81">
        <v>1988</v>
      </c>
      <c r="B81" s="21"/>
      <c r="C81" s="21"/>
      <c r="D81" s="21"/>
      <c r="E81" s="21"/>
      <c r="F81" s="3">
        <v>39.299999999999997</v>
      </c>
      <c r="G81" s="3">
        <v>7.6</v>
      </c>
      <c r="H81" s="42">
        <v>1</v>
      </c>
      <c r="J81" s="1">
        <f t="shared" si="4"/>
        <v>1988</v>
      </c>
      <c r="K81" s="3">
        <f t="shared" si="5"/>
        <v>39.299999999999997</v>
      </c>
      <c r="L81" s="3">
        <f t="shared" si="6"/>
        <v>7.6</v>
      </c>
      <c r="M81" s="3">
        <f t="shared" si="7"/>
        <v>31.699999999999996</v>
      </c>
    </row>
    <row r="82" spans="1:13" x14ac:dyDescent="0.55000000000000004">
      <c r="A82">
        <v>1989</v>
      </c>
      <c r="B82" s="21"/>
      <c r="C82" s="21"/>
      <c r="D82" s="21"/>
      <c r="E82" s="21"/>
      <c r="F82" s="3">
        <v>38.799999999999997</v>
      </c>
      <c r="G82" s="3">
        <v>7.3</v>
      </c>
      <c r="H82" s="42">
        <v>1</v>
      </c>
      <c r="J82" s="1">
        <f t="shared" si="4"/>
        <v>1989</v>
      </c>
      <c r="K82" s="3">
        <f t="shared" si="5"/>
        <v>38.799999999999997</v>
      </c>
      <c r="L82" s="3">
        <f t="shared" si="6"/>
        <v>7.3</v>
      </c>
      <c r="M82" s="3">
        <f t="shared" si="7"/>
        <v>31.499999999999996</v>
      </c>
    </row>
    <row r="83" spans="1:13" x14ac:dyDescent="0.55000000000000004">
      <c r="A83">
        <v>1990</v>
      </c>
      <c r="B83" s="21"/>
      <c r="C83" s="21"/>
      <c r="D83" s="21"/>
      <c r="E83" s="21"/>
      <c r="F83" s="3">
        <v>38.5</v>
      </c>
      <c r="G83" s="3">
        <v>7</v>
      </c>
      <c r="H83" s="42">
        <v>1</v>
      </c>
      <c r="J83" s="1">
        <f t="shared" si="4"/>
        <v>1990</v>
      </c>
      <c r="K83" s="3">
        <f t="shared" si="5"/>
        <v>38.5</v>
      </c>
      <c r="L83" s="3">
        <f t="shared" si="6"/>
        <v>7</v>
      </c>
      <c r="M83" s="3">
        <f t="shared" si="7"/>
        <v>31.5</v>
      </c>
    </row>
    <row r="84" spans="1:13" x14ac:dyDescent="0.55000000000000004">
      <c r="A84">
        <v>1991</v>
      </c>
      <c r="B84" s="21"/>
      <c r="C84" s="21"/>
      <c r="D84" s="21"/>
      <c r="E84" s="21"/>
      <c r="F84" s="3">
        <v>38.200000000000003</v>
      </c>
      <c r="G84" s="3">
        <v>6.8</v>
      </c>
      <c r="H84" s="42">
        <v>1</v>
      </c>
      <c r="J84" s="1">
        <f t="shared" si="4"/>
        <v>1991</v>
      </c>
      <c r="K84" s="3">
        <f t="shared" si="5"/>
        <v>38.200000000000003</v>
      </c>
      <c r="L84" s="3">
        <f t="shared" si="6"/>
        <v>6.8</v>
      </c>
      <c r="M84" s="3">
        <f t="shared" si="7"/>
        <v>31.400000000000002</v>
      </c>
    </row>
    <row r="85" spans="1:13" x14ac:dyDescent="0.55000000000000004">
      <c r="A85">
        <v>1992</v>
      </c>
      <c r="B85" s="21"/>
      <c r="C85" s="21"/>
      <c r="D85" s="21"/>
      <c r="E85" s="21"/>
      <c r="F85" s="3">
        <v>37.9</v>
      </c>
      <c r="G85" s="3">
        <v>6.6</v>
      </c>
      <c r="H85" s="42">
        <v>1</v>
      </c>
      <c r="J85" s="1">
        <f t="shared" si="4"/>
        <v>1992</v>
      </c>
      <c r="K85" s="3">
        <f t="shared" si="5"/>
        <v>37.9</v>
      </c>
      <c r="L85" s="3">
        <f t="shared" si="6"/>
        <v>6.6</v>
      </c>
      <c r="M85" s="3">
        <f t="shared" si="7"/>
        <v>31.299999999999997</v>
      </c>
    </row>
    <row r="86" spans="1:13" x14ac:dyDescent="0.55000000000000004">
      <c r="A86">
        <v>1993</v>
      </c>
      <c r="B86" s="21"/>
      <c r="C86" s="21"/>
      <c r="D86" s="21"/>
      <c r="E86" s="21"/>
      <c r="F86" s="3">
        <v>37.700000000000003</v>
      </c>
      <c r="G86" s="3">
        <v>6.4</v>
      </c>
      <c r="H86" s="42">
        <v>1</v>
      </c>
      <c r="J86" s="1">
        <f t="shared" si="4"/>
        <v>1993</v>
      </c>
      <c r="K86" s="3">
        <f t="shared" si="5"/>
        <v>37.700000000000003</v>
      </c>
      <c r="L86" s="3">
        <f t="shared" si="6"/>
        <v>6.4</v>
      </c>
      <c r="M86" s="3">
        <f t="shared" si="7"/>
        <v>31.300000000000004</v>
      </c>
    </row>
    <row r="87" spans="1:13" x14ac:dyDescent="0.55000000000000004">
      <c r="A87">
        <v>1994</v>
      </c>
      <c r="B87" s="21"/>
      <c r="C87" s="21"/>
      <c r="D87" s="21"/>
      <c r="E87" s="21"/>
      <c r="F87" s="3">
        <v>37.299999999999997</v>
      </c>
      <c r="G87" s="3">
        <v>6.2</v>
      </c>
      <c r="H87" s="42">
        <v>1</v>
      </c>
      <c r="J87" s="1">
        <f t="shared" si="4"/>
        <v>1994</v>
      </c>
      <c r="K87" s="3">
        <f t="shared" si="5"/>
        <v>37.299999999999997</v>
      </c>
      <c r="L87" s="3">
        <f t="shared" si="6"/>
        <v>6.2</v>
      </c>
      <c r="M87" s="3">
        <f t="shared" si="7"/>
        <v>31.099999999999998</v>
      </c>
    </row>
    <row r="88" spans="1:13" x14ac:dyDescent="0.55000000000000004">
      <c r="A88">
        <v>1995</v>
      </c>
      <c r="B88" s="21"/>
      <c r="C88" s="21"/>
      <c r="D88" s="21"/>
      <c r="E88" s="21"/>
      <c r="F88" s="3">
        <v>36.9</v>
      </c>
      <c r="G88" s="3">
        <v>6</v>
      </c>
      <c r="H88" s="42">
        <v>1</v>
      </c>
      <c r="J88" s="1">
        <f t="shared" si="4"/>
        <v>1995</v>
      </c>
      <c r="K88" s="3">
        <f t="shared" si="5"/>
        <v>36.9</v>
      </c>
      <c r="L88" s="3">
        <f t="shared" si="6"/>
        <v>6</v>
      </c>
      <c r="M88" s="3">
        <f t="shared" si="7"/>
        <v>30.9</v>
      </c>
    </row>
    <row r="89" spans="1:13" x14ac:dyDescent="0.55000000000000004">
      <c r="A89">
        <v>1996</v>
      </c>
      <c r="B89" s="21"/>
      <c r="C89" s="21"/>
      <c r="D89" s="21"/>
      <c r="E89" s="21"/>
      <c r="F89" s="3">
        <v>36.299999999999997</v>
      </c>
      <c r="G89" s="3">
        <v>5.8</v>
      </c>
      <c r="H89" s="42">
        <v>1</v>
      </c>
      <c r="J89" s="1">
        <f t="shared" si="4"/>
        <v>1996</v>
      </c>
      <c r="K89" s="3">
        <f t="shared" si="5"/>
        <v>36.299999999999997</v>
      </c>
      <c r="L89" s="3">
        <f t="shared" si="6"/>
        <v>5.8</v>
      </c>
      <c r="M89" s="3">
        <f t="shared" si="7"/>
        <v>30.499999999999996</v>
      </c>
    </row>
    <row r="90" spans="1:13" x14ac:dyDescent="0.55000000000000004">
      <c r="A90">
        <v>1997</v>
      </c>
      <c r="B90" s="21"/>
      <c r="C90" s="21"/>
      <c r="D90" s="21"/>
      <c r="E90" s="21"/>
      <c r="F90" s="3">
        <v>35.700000000000003</v>
      </c>
      <c r="G90" s="3">
        <v>5.6</v>
      </c>
      <c r="H90" s="42">
        <v>1</v>
      </c>
      <c r="J90" s="1">
        <f t="shared" si="4"/>
        <v>1997</v>
      </c>
      <c r="K90" s="3">
        <f t="shared" si="5"/>
        <v>35.700000000000003</v>
      </c>
      <c r="L90" s="3">
        <f t="shared" si="6"/>
        <v>5.6</v>
      </c>
      <c r="M90" s="3">
        <f t="shared" si="7"/>
        <v>30.1</v>
      </c>
    </row>
    <row r="91" spans="1:13" x14ac:dyDescent="0.55000000000000004">
      <c r="A91">
        <f>A90+1</f>
        <v>1998</v>
      </c>
      <c r="B91" s="21"/>
      <c r="C91" s="21"/>
      <c r="D91" s="21"/>
      <c r="E91" s="21"/>
      <c r="F91" s="3">
        <v>35.1</v>
      </c>
      <c r="G91" s="3">
        <v>7.9</v>
      </c>
      <c r="H91" s="42">
        <v>1</v>
      </c>
      <c r="J91" s="1">
        <f t="shared" si="4"/>
        <v>1998</v>
      </c>
      <c r="K91" s="3">
        <f t="shared" si="5"/>
        <v>35.1</v>
      </c>
      <c r="L91" s="3">
        <f t="shared" si="6"/>
        <v>7.9</v>
      </c>
      <c r="M91" s="3">
        <f t="shared" si="7"/>
        <v>27.200000000000003</v>
      </c>
    </row>
    <row r="92" spans="1:13" x14ac:dyDescent="0.55000000000000004">
      <c r="A92">
        <f t="shared" ref="A92:A116" si="8">A91+1</f>
        <v>1999</v>
      </c>
      <c r="B92" s="21"/>
      <c r="C92" s="21"/>
      <c r="D92" s="21"/>
      <c r="E92" s="21"/>
      <c r="F92" s="3">
        <v>34.6</v>
      </c>
      <c r="G92" s="3">
        <v>5.4</v>
      </c>
      <c r="H92" s="42">
        <v>1</v>
      </c>
      <c r="J92" s="1">
        <f t="shared" si="4"/>
        <v>1999</v>
      </c>
      <c r="K92" s="3">
        <f t="shared" si="5"/>
        <v>34.6</v>
      </c>
      <c r="L92" s="3">
        <f t="shared" si="6"/>
        <v>5.4</v>
      </c>
      <c r="M92" s="3">
        <f t="shared" si="7"/>
        <v>29.200000000000003</v>
      </c>
    </row>
    <row r="93" spans="1:13" x14ac:dyDescent="0.55000000000000004">
      <c r="A93">
        <f t="shared" si="8"/>
        <v>2000</v>
      </c>
      <c r="B93" s="21"/>
      <c r="C93" s="21"/>
      <c r="D93" s="21"/>
      <c r="E93" s="21"/>
      <c r="F93" s="3">
        <v>34.200000000000003</v>
      </c>
      <c r="G93" s="3">
        <v>5.2</v>
      </c>
      <c r="H93" s="42">
        <v>1</v>
      </c>
      <c r="J93" s="1">
        <f t="shared" si="4"/>
        <v>2000</v>
      </c>
      <c r="K93" s="3">
        <f t="shared" si="5"/>
        <v>34.200000000000003</v>
      </c>
      <c r="L93" s="3">
        <f t="shared" si="6"/>
        <v>5.2</v>
      </c>
      <c r="M93" s="3">
        <f t="shared" si="7"/>
        <v>29.000000000000004</v>
      </c>
    </row>
    <row r="94" spans="1:13" x14ac:dyDescent="0.55000000000000004">
      <c r="A94">
        <f t="shared" si="8"/>
        <v>2001</v>
      </c>
      <c r="B94" s="21"/>
      <c r="C94" s="21"/>
      <c r="D94" s="21"/>
      <c r="E94" s="21"/>
      <c r="F94" s="3">
        <v>33.4</v>
      </c>
      <c r="G94" s="3">
        <v>5.0999999999999996</v>
      </c>
      <c r="H94" s="42">
        <v>1</v>
      </c>
      <c r="J94" s="1">
        <f t="shared" si="4"/>
        <v>2001</v>
      </c>
      <c r="K94" s="3">
        <f t="shared" si="5"/>
        <v>33.4</v>
      </c>
      <c r="L94" s="3">
        <f t="shared" si="6"/>
        <v>5.0999999999999996</v>
      </c>
      <c r="M94" s="3">
        <f t="shared" si="7"/>
        <v>28.299999999999997</v>
      </c>
    </row>
    <row r="95" spans="1:13" x14ac:dyDescent="0.55000000000000004">
      <c r="A95">
        <f t="shared" si="8"/>
        <v>2002</v>
      </c>
      <c r="B95" s="21"/>
      <c r="C95" s="21"/>
      <c r="D95" s="21"/>
      <c r="E95" s="21"/>
      <c r="F95" s="3">
        <v>32.4</v>
      </c>
      <c r="G95" s="3">
        <v>5</v>
      </c>
      <c r="H95" s="42">
        <v>1</v>
      </c>
      <c r="J95" s="1">
        <f t="shared" si="4"/>
        <v>2002</v>
      </c>
      <c r="K95" s="3">
        <f t="shared" si="5"/>
        <v>32.4</v>
      </c>
      <c r="L95" s="3">
        <f t="shared" si="6"/>
        <v>5</v>
      </c>
      <c r="M95" s="3">
        <f t="shared" si="7"/>
        <v>27.4</v>
      </c>
    </row>
    <row r="96" spans="1:13" x14ac:dyDescent="0.55000000000000004">
      <c r="A96">
        <f t="shared" si="8"/>
        <v>2003</v>
      </c>
      <c r="B96" s="21"/>
      <c r="C96" s="21"/>
      <c r="D96" s="21"/>
      <c r="E96" s="21"/>
      <c r="F96" s="3">
        <v>31.4</v>
      </c>
      <c r="G96" s="3">
        <v>5</v>
      </c>
      <c r="H96" s="42">
        <v>1</v>
      </c>
      <c r="J96" s="1">
        <f t="shared" si="4"/>
        <v>2003</v>
      </c>
      <c r="K96" s="3">
        <f t="shared" si="5"/>
        <v>31.4</v>
      </c>
      <c r="L96" s="3">
        <f t="shared" si="6"/>
        <v>5</v>
      </c>
      <c r="M96" s="3">
        <f t="shared" si="7"/>
        <v>26.4</v>
      </c>
    </row>
    <row r="97" spans="1:13" x14ac:dyDescent="0.55000000000000004">
      <c r="A97">
        <f t="shared" si="8"/>
        <v>2004</v>
      </c>
      <c r="B97" s="21"/>
      <c r="C97" s="21"/>
      <c r="D97" s="21"/>
      <c r="E97" s="21"/>
      <c r="F97" s="3">
        <v>30.5</v>
      </c>
      <c r="G97" s="3">
        <v>4.9000000000000004</v>
      </c>
      <c r="H97" s="42">
        <v>1</v>
      </c>
      <c r="J97" s="1">
        <f t="shared" si="4"/>
        <v>2004</v>
      </c>
      <c r="K97" s="3">
        <f t="shared" si="5"/>
        <v>30.5</v>
      </c>
      <c r="L97" s="3">
        <f t="shared" si="6"/>
        <v>4.9000000000000004</v>
      </c>
      <c r="M97" s="3">
        <f t="shared" si="7"/>
        <v>25.6</v>
      </c>
    </row>
    <row r="98" spans="1:13" x14ac:dyDescent="0.55000000000000004">
      <c r="A98">
        <f t="shared" si="8"/>
        <v>2005</v>
      </c>
      <c r="B98" s="21"/>
      <c r="C98" s="21"/>
      <c r="D98" s="21"/>
      <c r="E98" s="21"/>
      <c r="F98" s="3">
        <v>29.6</v>
      </c>
      <c r="G98" s="3">
        <v>4.8</v>
      </c>
      <c r="H98" s="42">
        <v>1</v>
      </c>
      <c r="J98" s="1">
        <f t="shared" si="4"/>
        <v>2005</v>
      </c>
      <c r="K98" s="3">
        <f t="shared" si="5"/>
        <v>29.6</v>
      </c>
      <c r="L98" s="3">
        <f t="shared" si="6"/>
        <v>4.8</v>
      </c>
      <c r="M98" s="3">
        <f t="shared" si="7"/>
        <v>24.8</v>
      </c>
    </row>
    <row r="99" spans="1:13" x14ac:dyDescent="0.55000000000000004">
      <c r="A99">
        <f t="shared" si="8"/>
        <v>2006</v>
      </c>
      <c r="B99" s="21"/>
      <c r="C99" s="21"/>
      <c r="D99" s="21"/>
      <c r="E99" s="21"/>
      <c r="F99" s="3">
        <v>28.7</v>
      </c>
      <c r="G99" s="3">
        <v>4.8</v>
      </c>
      <c r="H99" s="42">
        <v>1</v>
      </c>
      <c r="J99" s="1">
        <f t="shared" si="4"/>
        <v>2006</v>
      </c>
      <c r="K99" s="3">
        <f t="shared" si="5"/>
        <v>28.7</v>
      </c>
      <c r="L99" s="3">
        <f t="shared" si="6"/>
        <v>4.8</v>
      </c>
      <c r="M99" s="3">
        <f t="shared" si="7"/>
        <v>23.9</v>
      </c>
    </row>
    <row r="100" spans="1:13" x14ac:dyDescent="0.55000000000000004">
      <c r="A100">
        <f t="shared" si="8"/>
        <v>2007</v>
      </c>
      <c r="B100" s="21"/>
      <c r="C100" s="21"/>
      <c r="D100" s="21"/>
      <c r="E100" s="21"/>
      <c r="F100" s="3">
        <v>28.1</v>
      </c>
      <c r="G100" s="3">
        <v>4.8</v>
      </c>
      <c r="H100" s="42">
        <v>1</v>
      </c>
      <c r="J100" s="1">
        <f t="shared" si="4"/>
        <v>2007</v>
      </c>
      <c r="K100" s="3">
        <f t="shared" si="5"/>
        <v>28.1</v>
      </c>
      <c r="L100" s="3">
        <f t="shared" si="6"/>
        <v>4.8</v>
      </c>
      <c r="M100" s="3">
        <f t="shared" si="7"/>
        <v>23.3</v>
      </c>
    </row>
    <row r="101" spans="1:13" x14ac:dyDescent="0.55000000000000004">
      <c r="A101">
        <f t="shared" si="8"/>
        <v>2008</v>
      </c>
      <c r="B101" s="21"/>
      <c r="C101" s="21"/>
      <c r="D101" s="21"/>
      <c r="E101" s="21"/>
      <c r="F101" s="3">
        <v>27.5</v>
      </c>
      <c r="G101" s="3">
        <v>4.7</v>
      </c>
      <c r="H101" s="42">
        <v>1</v>
      </c>
      <c r="J101" s="1">
        <f t="shared" si="4"/>
        <v>2008</v>
      </c>
      <c r="K101" s="3">
        <f t="shared" si="5"/>
        <v>27.5</v>
      </c>
      <c r="L101" s="3">
        <f t="shared" si="6"/>
        <v>4.7</v>
      </c>
      <c r="M101" s="3">
        <f t="shared" si="7"/>
        <v>22.8</v>
      </c>
    </row>
    <row r="102" spans="1:13" x14ac:dyDescent="0.55000000000000004">
      <c r="A102">
        <f t="shared" si="8"/>
        <v>2009</v>
      </c>
      <c r="B102" s="21"/>
      <c r="C102" s="21"/>
      <c r="D102" s="21"/>
      <c r="E102" s="21"/>
      <c r="F102" s="3">
        <v>27</v>
      </c>
      <c r="G102" s="3">
        <v>4.7</v>
      </c>
      <c r="H102" s="42">
        <v>1</v>
      </c>
      <c r="J102" s="1">
        <f t="shared" si="4"/>
        <v>2009</v>
      </c>
      <c r="K102" s="3">
        <f t="shared" si="5"/>
        <v>27</v>
      </c>
      <c r="L102" s="3">
        <f t="shared" si="6"/>
        <v>4.7</v>
      </c>
      <c r="M102" s="3">
        <f t="shared" si="7"/>
        <v>22.3</v>
      </c>
    </row>
    <row r="103" spans="1:13" x14ac:dyDescent="0.55000000000000004">
      <c r="A103">
        <f t="shared" si="8"/>
        <v>2010</v>
      </c>
      <c r="B103" s="21"/>
      <c r="C103" s="21"/>
      <c r="D103" s="21"/>
      <c r="E103" s="21"/>
      <c r="F103" s="3">
        <v>26.3</v>
      </c>
      <c r="G103" s="3">
        <v>4.8</v>
      </c>
      <c r="H103" s="42">
        <v>1</v>
      </c>
      <c r="J103" s="1">
        <f t="shared" si="4"/>
        <v>2010</v>
      </c>
      <c r="K103" s="3">
        <f t="shared" si="5"/>
        <v>26.3</v>
      </c>
      <c r="L103" s="3">
        <f t="shared" si="6"/>
        <v>4.8</v>
      </c>
      <c r="M103" s="3">
        <f t="shared" si="7"/>
        <v>21.5</v>
      </c>
    </row>
    <row r="104" spans="1:13" x14ac:dyDescent="0.55000000000000004">
      <c r="A104">
        <f t="shared" si="8"/>
        <v>2011</v>
      </c>
      <c r="B104" s="21"/>
      <c r="C104" s="21"/>
      <c r="D104" s="21"/>
      <c r="E104" s="21"/>
      <c r="F104" s="3">
        <v>25.8</v>
      </c>
      <c r="G104" s="3">
        <v>4.7</v>
      </c>
      <c r="H104" s="42">
        <v>1</v>
      </c>
      <c r="J104" s="1">
        <f t="shared" si="4"/>
        <v>2011</v>
      </c>
      <c r="K104" s="3">
        <f t="shared" si="5"/>
        <v>25.8</v>
      </c>
      <c r="L104" s="3">
        <f t="shared" si="6"/>
        <v>4.7</v>
      </c>
      <c r="M104" s="3">
        <f t="shared" si="7"/>
        <v>21.1</v>
      </c>
    </row>
    <row r="105" spans="1:13" x14ac:dyDescent="0.55000000000000004">
      <c r="A105">
        <f t="shared" si="8"/>
        <v>2012</v>
      </c>
      <c r="B105" s="21"/>
      <c r="C105" s="21"/>
      <c r="D105" s="21"/>
      <c r="E105" s="21"/>
      <c r="F105" s="3">
        <v>25.3</v>
      </c>
      <c r="G105" s="3">
        <v>4.5999999999999996</v>
      </c>
      <c r="H105" s="42">
        <v>1</v>
      </c>
      <c r="J105" s="1">
        <f t="shared" si="4"/>
        <v>2012</v>
      </c>
      <c r="K105" s="3">
        <f t="shared" si="5"/>
        <v>25.3</v>
      </c>
      <c r="L105" s="3">
        <f t="shared" si="6"/>
        <v>4.5999999999999996</v>
      </c>
      <c r="M105" s="3">
        <f t="shared" si="7"/>
        <v>20.700000000000003</v>
      </c>
    </row>
    <row r="106" spans="1:13" x14ac:dyDescent="0.55000000000000004">
      <c r="A106">
        <f t="shared" si="8"/>
        <v>2013</v>
      </c>
      <c r="B106" s="21"/>
      <c r="C106" s="21"/>
      <c r="D106" s="21"/>
      <c r="E106" s="21"/>
      <c r="F106" s="3">
        <v>24.8</v>
      </c>
      <c r="G106" s="3">
        <v>4.5999999999999996</v>
      </c>
      <c r="H106" s="42">
        <v>1</v>
      </c>
      <c r="J106" s="1">
        <f t="shared" si="4"/>
        <v>2013</v>
      </c>
      <c r="K106" s="3">
        <f t="shared" si="5"/>
        <v>24.8</v>
      </c>
      <c r="L106" s="3">
        <f t="shared" si="6"/>
        <v>4.5999999999999996</v>
      </c>
      <c r="M106" s="3">
        <f t="shared" si="7"/>
        <v>20.200000000000003</v>
      </c>
    </row>
    <row r="107" spans="1:13" x14ac:dyDescent="0.55000000000000004">
      <c r="A107">
        <f t="shared" si="8"/>
        <v>2014</v>
      </c>
      <c r="B107" s="21"/>
      <c r="C107" s="21"/>
      <c r="D107" s="21"/>
      <c r="E107" s="21"/>
      <c r="F107" s="3">
        <v>24.4</v>
      </c>
      <c r="G107" s="3">
        <v>4.5</v>
      </c>
      <c r="H107" s="42">
        <v>1</v>
      </c>
      <c r="J107" s="1">
        <f t="shared" si="4"/>
        <v>2014</v>
      </c>
      <c r="K107" s="3">
        <f t="shared" si="5"/>
        <v>24.4</v>
      </c>
      <c r="L107" s="3">
        <f t="shared" si="6"/>
        <v>4.5</v>
      </c>
      <c r="M107" s="3">
        <f t="shared" si="7"/>
        <v>19.899999999999999</v>
      </c>
    </row>
    <row r="108" spans="1:13" x14ac:dyDescent="0.55000000000000004">
      <c r="A108">
        <f t="shared" si="8"/>
        <v>2015</v>
      </c>
      <c r="B108" s="21"/>
      <c r="C108" s="21"/>
      <c r="D108" s="21"/>
      <c r="E108" s="21"/>
      <c r="F108" s="3">
        <v>24.1</v>
      </c>
      <c r="G108" s="3">
        <v>4.5</v>
      </c>
      <c r="H108" s="42">
        <v>1</v>
      </c>
      <c r="J108" s="1">
        <f t="shared" si="4"/>
        <v>2015</v>
      </c>
      <c r="K108" s="3">
        <f t="shared" si="5"/>
        <v>24.1</v>
      </c>
      <c r="L108" s="3">
        <f t="shared" si="6"/>
        <v>4.5</v>
      </c>
      <c r="M108" s="3">
        <f t="shared" si="7"/>
        <v>19.600000000000001</v>
      </c>
    </row>
    <row r="109" spans="1:13" x14ac:dyDescent="0.55000000000000004">
      <c r="A109">
        <f t="shared" si="8"/>
        <v>2016</v>
      </c>
      <c r="B109" s="21"/>
      <c r="C109" s="21"/>
      <c r="D109" s="21"/>
      <c r="E109" s="21"/>
      <c r="F109" s="3">
        <v>23.8</v>
      </c>
      <c r="G109" s="3">
        <v>4.4000000000000004</v>
      </c>
      <c r="H109" s="42">
        <v>1</v>
      </c>
      <c r="J109" s="1">
        <f t="shared" si="4"/>
        <v>2016</v>
      </c>
      <c r="K109" s="3">
        <f t="shared" si="5"/>
        <v>23.8</v>
      </c>
      <c r="L109" s="3">
        <f t="shared" si="6"/>
        <v>4.4000000000000004</v>
      </c>
      <c r="M109" s="3">
        <f t="shared" si="7"/>
        <v>19.399999999999999</v>
      </c>
    </row>
    <row r="110" spans="1:13" x14ac:dyDescent="0.55000000000000004">
      <c r="A110">
        <f t="shared" si="8"/>
        <v>2017</v>
      </c>
      <c r="B110" s="21"/>
      <c r="C110" s="21"/>
      <c r="D110" s="21"/>
      <c r="E110" s="21"/>
      <c r="F110" s="3">
        <v>23.5</v>
      </c>
      <c r="G110" s="3">
        <v>4.4000000000000004</v>
      </c>
      <c r="H110" s="42">
        <v>1</v>
      </c>
      <c r="J110" s="1">
        <f t="shared" si="4"/>
        <v>2017</v>
      </c>
      <c r="K110" s="3">
        <f t="shared" si="5"/>
        <v>23.5</v>
      </c>
      <c r="L110" s="3">
        <f t="shared" si="6"/>
        <v>4.4000000000000004</v>
      </c>
      <c r="M110" s="3">
        <f t="shared" si="7"/>
        <v>19.100000000000001</v>
      </c>
    </row>
    <row r="111" spans="1:13" x14ac:dyDescent="0.55000000000000004">
      <c r="A111">
        <f t="shared" si="8"/>
        <v>2018</v>
      </c>
      <c r="B111" s="21"/>
      <c r="C111" s="21"/>
      <c r="D111" s="21"/>
      <c r="E111" s="21"/>
      <c r="F111" s="3">
        <v>23.4</v>
      </c>
      <c r="G111" s="3">
        <v>4.5</v>
      </c>
      <c r="H111" s="42">
        <v>1</v>
      </c>
      <c r="J111" s="1">
        <f t="shared" si="4"/>
        <v>2018</v>
      </c>
      <c r="K111" s="3">
        <f t="shared" si="5"/>
        <v>23.4</v>
      </c>
      <c r="L111" s="3">
        <f t="shared" si="6"/>
        <v>4.5</v>
      </c>
      <c r="M111" s="3">
        <f t="shared" si="7"/>
        <v>18.899999999999999</v>
      </c>
    </row>
    <row r="112" spans="1:13" x14ac:dyDescent="0.55000000000000004">
      <c r="A112">
        <f t="shared" si="8"/>
        <v>2019</v>
      </c>
      <c r="B112" s="21"/>
      <c r="C112" s="21"/>
      <c r="D112" s="21"/>
      <c r="E112" s="21"/>
      <c r="F112" s="3">
        <v>23.1</v>
      </c>
      <c r="G112" s="3">
        <v>4.5</v>
      </c>
      <c r="H112" s="42">
        <v>1</v>
      </c>
      <c r="J112" s="1">
        <f t="shared" si="4"/>
        <v>2019</v>
      </c>
      <c r="K112" s="3">
        <f t="shared" si="5"/>
        <v>23.1</v>
      </c>
      <c r="L112" s="3">
        <f t="shared" si="6"/>
        <v>4.5</v>
      </c>
      <c r="M112" s="3">
        <f t="shared" si="7"/>
        <v>18.600000000000001</v>
      </c>
    </row>
    <row r="113" spans="1:13" x14ac:dyDescent="0.55000000000000004">
      <c r="A113">
        <f t="shared" si="8"/>
        <v>2020</v>
      </c>
      <c r="B113" s="21"/>
      <c r="C113" s="21"/>
      <c r="D113" s="21"/>
      <c r="E113" s="21"/>
      <c r="F113" s="3">
        <v>22.8</v>
      </c>
      <c r="G113" s="3">
        <v>5.0999999999999996</v>
      </c>
      <c r="H113" s="42">
        <v>1</v>
      </c>
      <c r="J113" s="1">
        <f t="shared" si="4"/>
        <v>2020</v>
      </c>
      <c r="K113" s="3">
        <f t="shared" si="5"/>
        <v>22.8</v>
      </c>
      <c r="L113" s="3">
        <f t="shared" si="6"/>
        <v>5.0999999999999996</v>
      </c>
      <c r="M113" s="3">
        <f t="shared" si="7"/>
        <v>17.700000000000003</v>
      </c>
    </row>
    <row r="114" spans="1:13" x14ac:dyDescent="0.55000000000000004">
      <c r="A114">
        <f t="shared" si="8"/>
        <v>2021</v>
      </c>
      <c r="B114" s="21"/>
      <c r="C114" s="21"/>
      <c r="D114" s="21"/>
      <c r="E114" s="21"/>
      <c r="F114" s="3">
        <v>22.5</v>
      </c>
      <c r="G114" s="3">
        <v>5.7</v>
      </c>
      <c r="H114" s="42">
        <v>1</v>
      </c>
      <c r="J114" s="1">
        <f t="shared" si="4"/>
        <v>2021</v>
      </c>
      <c r="K114" s="3">
        <f t="shared" si="5"/>
        <v>22.5</v>
      </c>
      <c r="L114" s="3">
        <f t="shared" si="6"/>
        <v>5.7</v>
      </c>
      <c r="M114" s="3">
        <f t="shared" si="7"/>
        <v>16.8</v>
      </c>
    </row>
    <row r="115" spans="1:13" x14ac:dyDescent="0.55000000000000004">
      <c r="A115">
        <f t="shared" si="8"/>
        <v>2022</v>
      </c>
      <c r="B115" s="21"/>
      <c r="C115" s="21"/>
      <c r="D115" s="21"/>
      <c r="E115" s="21"/>
      <c r="F115" s="3">
        <v>22.2</v>
      </c>
      <c r="G115" s="3">
        <v>4.4000000000000004</v>
      </c>
      <c r="H115" s="42">
        <v>1</v>
      </c>
      <c r="J115" s="1">
        <f t="shared" si="4"/>
        <v>2022</v>
      </c>
      <c r="K115" s="3">
        <f t="shared" si="5"/>
        <v>22.2</v>
      </c>
      <c r="L115" s="3">
        <f t="shared" si="6"/>
        <v>4.4000000000000004</v>
      </c>
      <c r="M115" s="3">
        <f t="shared" si="7"/>
        <v>17.799999999999997</v>
      </c>
    </row>
    <row r="116" spans="1:13" x14ac:dyDescent="0.55000000000000004">
      <c r="A116">
        <f t="shared" si="8"/>
        <v>2023</v>
      </c>
      <c r="B116" s="21"/>
      <c r="C116" s="21"/>
      <c r="D116" s="21"/>
      <c r="E116" s="21"/>
      <c r="F116" s="3">
        <v>22</v>
      </c>
      <c r="G116" s="3">
        <v>4.5</v>
      </c>
      <c r="H116" s="42">
        <v>1</v>
      </c>
      <c r="J116" s="1">
        <f t="shared" si="4"/>
        <v>2023</v>
      </c>
      <c r="K116" s="3">
        <f t="shared" si="5"/>
        <v>22</v>
      </c>
      <c r="L116" s="3">
        <f t="shared" si="6"/>
        <v>4.5</v>
      </c>
      <c r="M116" s="3">
        <f t="shared" si="7"/>
        <v>17.5</v>
      </c>
    </row>
    <row r="117" spans="1:13" x14ac:dyDescent="0.55000000000000004">
      <c r="H117" s="42"/>
    </row>
    <row r="118" spans="1:13" x14ac:dyDescent="0.55000000000000004">
      <c r="H118" s="42"/>
    </row>
    <row r="119" spans="1:13" x14ac:dyDescent="0.55000000000000004">
      <c r="H119" s="42"/>
    </row>
    <row r="120" spans="1:13" x14ac:dyDescent="0.55000000000000004">
      <c r="H120" s="42"/>
    </row>
    <row r="121" spans="1:13" x14ac:dyDescent="0.55000000000000004">
      <c r="H121" s="42"/>
    </row>
    <row r="122" spans="1:13" x14ac:dyDescent="0.55000000000000004">
      <c r="H122" s="42"/>
    </row>
    <row r="123" spans="1:13" x14ac:dyDescent="0.55000000000000004">
      <c r="H123" s="42"/>
    </row>
    <row r="124" spans="1:13" x14ac:dyDescent="0.55000000000000004">
      <c r="H124" s="42"/>
    </row>
    <row r="125" spans="1:13" x14ac:dyDescent="0.55000000000000004">
      <c r="H125" s="42"/>
    </row>
    <row r="126" spans="1:13" x14ac:dyDescent="0.55000000000000004">
      <c r="H126" s="42"/>
    </row>
    <row r="127" spans="1:13" x14ac:dyDescent="0.55000000000000004">
      <c r="H127" s="42"/>
    </row>
    <row r="128" spans="1:13" x14ac:dyDescent="0.55000000000000004">
      <c r="H128" s="42"/>
    </row>
    <row r="129" spans="8:8" x14ac:dyDescent="0.55000000000000004">
      <c r="H129" s="42"/>
    </row>
    <row r="130" spans="8:8" x14ac:dyDescent="0.55000000000000004">
      <c r="H130" s="42"/>
    </row>
    <row r="131" spans="8:8" x14ac:dyDescent="0.55000000000000004">
      <c r="H131" s="42"/>
    </row>
    <row r="132" spans="8:8" x14ac:dyDescent="0.55000000000000004">
      <c r="H132" s="42"/>
    </row>
    <row r="133" spans="8:8" x14ac:dyDescent="0.55000000000000004">
      <c r="H133" s="42"/>
    </row>
    <row r="134" spans="8:8" x14ac:dyDescent="0.55000000000000004">
      <c r="H134" s="42"/>
    </row>
    <row r="135" spans="8:8" x14ac:dyDescent="0.55000000000000004">
      <c r="H135" s="42"/>
    </row>
    <row r="136" spans="8:8" x14ac:dyDescent="0.55000000000000004">
      <c r="H136" s="42"/>
    </row>
    <row r="137" spans="8:8" x14ac:dyDescent="0.55000000000000004">
      <c r="H137" s="42"/>
    </row>
    <row r="138" spans="8:8" x14ac:dyDescent="0.55000000000000004">
      <c r="H138" s="42"/>
    </row>
    <row r="139" spans="8:8" x14ac:dyDescent="0.55000000000000004">
      <c r="H139" s="42"/>
    </row>
    <row r="140" spans="8:8" x14ac:dyDescent="0.55000000000000004">
      <c r="H140" s="42"/>
    </row>
    <row r="141" spans="8:8" x14ac:dyDescent="0.55000000000000004">
      <c r="H141" s="42"/>
    </row>
    <row r="142" spans="8:8" x14ac:dyDescent="0.55000000000000004">
      <c r="H142" s="42"/>
    </row>
    <row r="143" spans="8:8" x14ac:dyDescent="0.55000000000000004">
      <c r="H143" s="42"/>
    </row>
    <row r="144" spans="8:8" x14ac:dyDescent="0.55000000000000004">
      <c r="H144" s="42"/>
    </row>
    <row r="145" spans="8:8" x14ac:dyDescent="0.55000000000000004">
      <c r="H145" s="42"/>
    </row>
    <row r="146" spans="8:8" x14ac:dyDescent="0.55000000000000004">
      <c r="H146" s="42"/>
    </row>
  </sheetData>
  <mergeCells count="3">
    <mergeCell ref="B1:C1"/>
    <mergeCell ref="F1:G1"/>
    <mergeCell ref="D1:E1"/>
  </mergeCells>
  <hyperlinks>
    <hyperlink ref="AM13" r:id="rId1" xr:uid="{579C581F-3FE8-41A2-A8A6-E401C06EAD24}"/>
    <hyperlink ref="AM23" r:id="rId2" xr:uid="{118EFA59-1E12-4E7F-824D-82A1D2985606}"/>
    <hyperlink ref="AM22" r:id="rId3" xr:uid="{7BCA01C5-A4B0-49C0-B3C7-F2D6289DA7AF}"/>
  </hyperlinks>
  <pageMargins left="0.7" right="0.7" top="0.75" bottom="0.75" header="0.3" footer="0.3"/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54" t="s">
        <v>100</v>
      </c>
      <c r="C1" s="54"/>
      <c r="D1" s="54" t="s">
        <v>75</v>
      </c>
      <c r="E1" s="54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127</v>
      </c>
      <c r="G2" s="13" t="s">
        <v>128</v>
      </c>
      <c r="H2" s="13" t="s">
        <v>153</v>
      </c>
      <c r="I2" s="13" t="s">
        <v>152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topLeftCell="A112" workbookViewId="0">
      <selection activeCell="O3" sqref="O3:Q116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45" x14ac:dyDescent="0.55000000000000004">
      <c r="B1" s="55" t="s">
        <v>90</v>
      </c>
      <c r="C1" s="55"/>
      <c r="D1" s="55"/>
      <c r="E1" s="55"/>
      <c r="I1" s="55" t="s">
        <v>89</v>
      </c>
      <c r="J1" s="55"/>
      <c r="K1" s="55"/>
      <c r="U1" s="3"/>
    </row>
    <row r="2" spans="1:45" x14ac:dyDescent="0.55000000000000004">
      <c r="A2" t="s">
        <v>73</v>
      </c>
      <c r="B2" t="s">
        <v>77</v>
      </c>
      <c r="C2" t="s">
        <v>129</v>
      </c>
      <c r="D2" s="21" t="s">
        <v>130</v>
      </c>
      <c r="E2" t="s">
        <v>131</v>
      </c>
      <c r="G2" t="s">
        <v>132</v>
      </c>
      <c r="I2" t="s">
        <v>76</v>
      </c>
      <c r="J2" s="21" t="s">
        <v>133</v>
      </c>
      <c r="K2" t="s">
        <v>134</v>
      </c>
      <c r="M2" t="s">
        <v>135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290</v>
      </c>
    </row>
    <row r="3" spans="1:45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291</v>
      </c>
    </row>
    <row r="5" spans="1:45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292</v>
      </c>
    </row>
    <row r="6" spans="1:45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293</v>
      </c>
    </row>
    <row r="7" spans="1:45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294</v>
      </c>
    </row>
    <row r="8" spans="1:45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295</v>
      </c>
    </row>
    <row r="9" spans="1:45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296</v>
      </c>
    </row>
    <row r="10" spans="1:45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297</v>
      </c>
    </row>
    <row r="11" spans="1:45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298</v>
      </c>
    </row>
    <row r="12" spans="1:45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299</v>
      </c>
    </row>
    <row r="14" spans="1:45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300</v>
      </c>
    </row>
    <row r="15" spans="1:45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301</v>
      </c>
    </row>
    <row r="16" spans="1:45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302</v>
      </c>
    </row>
    <row r="17" spans="1:45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303</v>
      </c>
    </row>
    <row r="18" spans="1:45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304</v>
      </c>
    </row>
    <row r="19" spans="1:45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305</v>
      </c>
    </row>
    <row r="20" spans="1:45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306</v>
      </c>
    </row>
    <row r="22" spans="1:45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307</v>
      </c>
    </row>
    <row r="23" spans="1:45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308</v>
      </c>
    </row>
    <row r="24" spans="1:45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309</v>
      </c>
    </row>
    <row r="25" spans="1:45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310</v>
      </c>
    </row>
    <row r="26" spans="1:45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311</v>
      </c>
    </row>
    <row r="28" spans="1:45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312</v>
      </c>
    </row>
    <row r="30" spans="1:45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313</v>
      </c>
    </row>
    <row r="31" spans="1:45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314</v>
      </c>
    </row>
    <row r="32" spans="1:45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315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136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8FFF0-355A-4DBE-910C-8673E29DB88F}">
  <dimension ref="A1:J118"/>
  <sheetViews>
    <sheetView workbookViewId="0">
      <selection activeCell="G5" sqref="G5:J5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4.578125" bestFit="1" customWidth="1"/>
  </cols>
  <sheetData>
    <row r="1" spans="1:10" x14ac:dyDescent="0.55000000000000004">
      <c r="A1" s="29" t="s">
        <v>451</v>
      </c>
      <c r="G1" s="1"/>
      <c r="J1" s="1"/>
    </row>
    <row r="2" spans="1:10" x14ac:dyDescent="0.55000000000000004">
      <c r="G2" s="1"/>
      <c r="J2" s="1"/>
    </row>
    <row r="3" spans="1:10" x14ac:dyDescent="0.55000000000000004">
      <c r="B3" s="55" t="s">
        <v>115</v>
      </c>
      <c r="C3" s="55"/>
      <c r="D3" s="55" t="s">
        <v>452</v>
      </c>
      <c r="E3" s="55"/>
      <c r="G3" s="1"/>
      <c r="J3" s="1"/>
    </row>
    <row r="4" spans="1:10" x14ac:dyDescent="0.55000000000000004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13" t="s">
        <v>73</v>
      </c>
      <c r="H4" s="13" t="s">
        <v>89</v>
      </c>
      <c r="I4" s="13" t="s">
        <v>90</v>
      </c>
      <c r="J4" s="13" t="s">
        <v>88</v>
      </c>
    </row>
    <row r="5" spans="1:10" x14ac:dyDescent="0.55000000000000004">
      <c r="A5">
        <v>1910</v>
      </c>
      <c r="B5" s="21">
        <v>52.466999999999999</v>
      </c>
      <c r="C5" s="21">
        <v>31.832000000000001</v>
      </c>
      <c r="D5" s="3">
        <v>41.353400000000001</v>
      </c>
      <c r="E5" s="3">
        <v>24.931799999999999</v>
      </c>
      <c r="G5" s="17">
        <f>A5</f>
        <v>1910</v>
      </c>
      <c r="H5" s="3">
        <f>(B5+D5)/2</f>
        <v>46.910200000000003</v>
      </c>
      <c r="I5" s="3">
        <f>(C5+E5)/2</f>
        <v>28.381900000000002</v>
      </c>
      <c r="J5" s="26">
        <f>H5-I5</f>
        <v>18.528300000000002</v>
      </c>
    </row>
    <row r="6" spans="1:10" x14ac:dyDescent="0.55000000000000004">
      <c r="A6">
        <v>1911</v>
      </c>
      <c r="B6" s="21">
        <v>52.322000000000003</v>
      </c>
      <c r="C6" s="21">
        <v>32.042000000000002</v>
      </c>
      <c r="D6" s="3">
        <v>41.9131</v>
      </c>
      <c r="E6" s="3">
        <v>25.2544</v>
      </c>
      <c r="G6" s="17">
        <f t="shared" ref="G6:G69" si="0">A6</f>
        <v>1911</v>
      </c>
      <c r="H6" s="3">
        <f t="shared" ref="H6:H69" si="1">(B6+D6)/2</f>
        <v>47.117550000000001</v>
      </c>
      <c r="I6" s="3">
        <f t="shared" ref="I6:I69" si="2">(C6+E6)/2</f>
        <v>28.648200000000003</v>
      </c>
      <c r="J6" s="26">
        <f t="shared" ref="J6:J69" si="3">H6-I6</f>
        <v>18.469349999999999</v>
      </c>
    </row>
    <row r="7" spans="1:10" x14ac:dyDescent="0.55000000000000004">
      <c r="A7">
        <v>1912</v>
      </c>
      <c r="B7" s="21">
        <v>52.050000000000004</v>
      </c>
      <c r="C7" s="21">
        <v>32.438000000000002</v>
      </c>
      <c r="D7" s="3">
        <v>42.148299999999999</v>
      </c>
      <c r="E7" s="3">
        <v>25.736699999999999</v>
      </c>
      <c r="G7" s="17">
        <f t="shared" si="0"/>
        <v>1912</v>
      </c>
      <c r="H7" s="3">
        <f t="shared" si="1"/>
        <v>47.099150000000002</v>
      </c>
      <c r="I7" s="3">
        <f t="shared" si="2"/>
        <v>29.087350000000001</v>
      </c>
      <c r="J7" s="26">
        <f t="shared" si="3"/>
        <v>18.011800000000001</v>
      </c>
    </row>
    <row r="8" spans="1:10" x14ac:dyDescent="0.55000000000000004">
      <c r="A8">
        <v>1913</v>
      </c>
      <c r="B8" s="21">
        <v>51.615000000000002</v>
      </c>
      <c r="C8" s="21">
        <v>33.078000000000003</v>
      </c>
      <c r="D8" s="3">
        <v>41.9236</v>
      </c>
      <c r="E8" s="3">
        <v>26.8034</v>
      </c>
      <c r="G8" s="17">
        <f t="shared" si="0"/>
        <v>1913</v>
      </c>
      <c r="H8" s="3">
        <f t="shared" si="1"/>
        <v>46.769300000000001</v>
      </c>
      <c r="I8" s="3">
        <f t="shared" si="2"/>
        <v>29.9407</v>
      </c>
      <c r="J8" s="26">
        <f t="shared" si="3"/>
        <v>16.828600000000002</v>
      </c>
    </row>
    <row r="9" spans="1:10" x14ac:dyDescent="0.55000000000000004">
      <c r="A9">
        <v>1914</v>
      </c>
      <c r="B9" s="21">
        <v>51.04</v>
      </c>
      <c r="C9" s="21">
        <v>33.933</v>
      </c>
      <c r="D9" s="3">
        <v>41.094000000000001</v>
      </c>
      <c r="E9" s="3">
        <v>28.573899999999998</v>
      </c>
      <c r="G9" s="17">
        <f t="shared" si="0"/>
        <v>1914</v>
      </c>
      <c r="H9" s="3">
        <f t="shared" si="1"/>
        <v>46.067</v>
      </c>
      <c r="I9" s="3">
        <f t="shared" si="2"/>
        <v>31.253450000000001</v>
      </c>
      <c r="J9" s="26">
        <f t="shared" si="3"/>
        <v>14.813549999999999</v>
      </c>
    </row>
    <row r="10" spans="1:10" x14ac:dyDescent="0.55000000000000004">
      <c r="A10">
        <v>1915</v>
      </c>
      <c r="B10" s="21">
        <v>50.059000000000005</v>
      </c>
      <c r="C10" s="21">
        <v>35.448999999999998</v>
      </c>
      <c r="D10" s="3">
        <v>39.770099999999999</v>
      </c>
      <c r="E10" s="3">
        <v>30.738900000000001</v>
      </c>
      <c r="G10" s="17">
        <f t="shared" si="0"/>
        <v>1915</v>
      </c>
      <c r="H10" s="3">
        <f t="shared" si="1"/>
        <v>44.914550000000006</v>
      </c>
      <c r="I10" s="3">
        <f t="shared" si="2"/>
        <v>33.09395</v>
      </c>
      <c r="J10" s="26">
        <f t="shared" si="3"/>
        <v>11.820600000000006</v>
      </c>
    </row>
    <row r="11" spans="1:10" x14ac:dyDescent="0.55000000000000004">
      <c r="A11">
        <v>1916</v>
      </c>
      <c r="B11" s="21">
        <v>49.658000000000001</v>
      </c>
      <c r="C11" s="21">
        <v>36.044000000000004</v>
      </c>
      <c r="D11" s="3">
        <v>38.770899999999997</v>
      </c>
      <c r="E11" s="3">
        <v>32.112400000000001</v>
      </c>
      <c r="G11" s="17">
        <f t="shared" si="0"/>
        <v>1916</v>
      </c>
      <c r="H11" s="3">
        <f t="shared" si="1"/>
        <v>44.214449999999999</v>
      </c>
      <c r="I11" s="3">
        <f t="shared" si="2"/>
        <v>34.078200000000002</v>
      </c>
      <c r="J11" s="26">
        <f t="shared" si="3"/>
        <v>10.136249999999997</v>
      </c>
    </row>
    <row r="12" spans="1:10" x14ac:dyDescent="0.55000000000000004">
      <c r="A12">
        <v>1917</v>
      </c>
      <c r="B12" s="21">
        <v>49.561</v>
      </c>
      <c r="C12" s="21">
        <v>36.128</v>
      </c>
      <c r="D12" s="3">
        <v>38.575800000000001</v>
      </c>
      <c r="E12" s="3">
        <v>32.154600000000002</v>
      </c>
      <c r="G12" s="17">
        <f t="shared" si="0"/>
        <v>1917</v>
      </c>
      <c r="H12" s="3">
        <f t="shared" si="1"/>
        <v>44.068399999999997</v>
      </c>
      <c r="I12" s="3">
        <f t="shared" si="2"/>
        <v>34.141300000000001</v>
      </c>
      <c r="J12" s="26">
        <f t="shared" si="3"/>
        <v>9.9270999999999958</v>
      </c>
    </row>
    <row r="13" spans="1:10" x14ac:dyDescent="0.55000000000000004">
      <c r="A13">
        <v>1918</v>
      </c>
      <c r="B13" s="21">
        <v>49.798000000000002</v>
      </c>
      <c r="C13" s="21">
        <v>35.652000000000001</v>
      </c>
      <c r="D13" s="3">
        <v>38.596800000000002</v>
      </c>
      <c r="E13" s="3">
        <v>30.9772</v>
      </c>
      <c r="G13" s="17">
        <f t="shared" si="0"/>
        <v>1918</v>
      </c>
      <c r="H13" s="3">
        <f t="shared" si="1"/>
        <v>44.197400000000002</v>
      </c>
      <c r="I13" s="3">
        <f t="shared" si="2"/>
        <v>33.314599999999999</v>
      </c>
      <c r="J13" s="26">
        <f t="shared" si="3"/>
        <v>10.882800000000003</v>
      </c>
    </row>
    <row r="14" spans="1:10" x14ac:dyDescent="0.55000000000000004">
      <c r="A14">
        <v>1919</v>
      </c>
      <c r="B14" s="21">
        <v>50.339000000000006</v>
      </c>
      <c r="C14" s="21">
        <v>34.68</v>
      </c>
      <c r="D14" s="3">
        <v>38.627499999999998</v>
      </c>
      <c r="E14" s="3">
        <v>29.225000000000001</v>
      </c>
      <c r="G14" s="17">
        <f t="shared" si="0"/>
        <v>1919</v>
      </c>
      <c r="H14" s="3">
        <f t="shared" si="1"/>
        <v>44.483249999999998</v>
      </c>
      <c r="I14" s="3">
        <f t="shared" si="2"/>
        <v>31.952500000000001</v>
      </c>
      <c r="J14" s="26">
        <f t="shared" si="3"/>
        <v>12.530749999999998</v>
      </c>
    </row>
    <row r="15" spans="1:10" x14ac:dyDescent="0.55000000000000004">
      <c r="A15">
        <v>1920</v>
      </c>
      <c r="B15" s="21">
        <v>51.478999999999999</v>
      </c>
      <c r="C15" s="21">
        <v>32.746000000000002</v>
      </c>
      <c r="D15" s="3">
        <v>40.045900000000003</v>
      </c>
      <c r="E15" s="3">
        <v>27.863399999999999</v>
      </c>
      <c r="G15" s="17">
        <f t="shared" si="0"/>
        <v>1920</v>
      </c>
      <c r="H15" s="3">
        <f t="shared" si="1"/>
        <v>45.762450000000001</v>
      </c>
      <c r="I15" s="3">
        <f t="shared" si="2"/>
        <v>30.3047</v>
      </c>
      <c r="J15" s="26">
        <f t="shared" si="3"/>
        <v>15.457750000000001</v>
      </c>
    </row>
    <row r="16" spans="1:10" x14ac:dyDescent="0.55000000000000004">
      <c r="A16">
        <v>1921</v>
      </c>
      <c r="B16" s="21">
        <v>52.161000000000001</v>
      </c>
      <c r="C16" s="21">
        <v>31.674999999999997</v>
      </c>
      <c r="D16" s="3">
        <v>41.6843</v>
      </c>
      <c r="E16" s="3">
        <v>27.282499999999999</v>
      </c>
      <c r="G16" s="17">
        <f t="shared" si="0"/>
        <v>1921</v>
      </c>
      <c r="H16" s="3">
        <f t="shared" si="1"/>
        <v>46.922650000000004</v>
      </c>
      <c r="I16" s="3">
        <f t="shared" si="2"/>
        <v>29.478749999999998</v>
      </c>
      <c r="J16" s="26">
        <f t="shared" si="3"/>
        <v>17.443900000000006</v>
      </c>
    </row>
    <row r="17" spans="1:10" x14ac:dyDescent="0.55000000000000004">
      <c r="A17">
        <v>1922</v>
      </c>
      <c r="B17" s="21">
        <v>52.669000000000004</v>
      </c>
      <c r="C17" s="21">
        <v>30.942</v>
      </c>
      <c r="D17" s="3">
        <v>43.192799999999998</v>
      </c>
      <c r="E17" s="3">
        <v>27.318200000000001</v>
      </c>
      <c r="G17" s="17">
        <f t="shared" si="0"/>
        <v>1922</v>
      </c>
      <c r="H17" s="3">
        <f t="shared" si="1"/>
        <v>47.930900000000001</v>
      </c>
      <c r="I17" s="3">
        <f t="shared" si="2"/>
        <v>29.130099999999999</v>
      </c>
      <c r="J17" s="26">
        <f t="shared" si="3"/>
        <v>18.800800000000002</v>
      </c>
    </row>
    <row r="18" spans="1:10" x14ac:dyDescent="0.55000000000000004">
      <c r="A18">
        <v>1923</v>
      </c>
      <c r="B18" s="21">
        <v>52.968000000000004</v>
      </c>
      <c r="C18" s="21">
        <v>30.591000000000001</v>
      </c>
      <c r="D18" s="3">
        <v>44.523400000000002</v>
      </c>
      <c r="E18" s="3">
        <v>27.797599999999999</v>
      </c>
      <c r="G18" s="17">
        <f t="shared" si="0"/>
        <v>1923</v>
      </c>
      <c r="H18" s="3">
        <f t="shared" si="1"/>
        <v>48.745699999999999</v>
      </c>
      <c r="I18" s="3">
        <f t="shared" si="2"/>
        <v>29.194299999999998</v>
      </c>
      <c r="J18" s="26">
        <f t="shared" si="3"/>
        <v>19.551400000000001</v>
      </c>
    </row>
    <row r="19" spans="1:10" x14ac:dyDescent="0.55000000000000004">
      <c r="A19">
        <v>1924</v>
      </c>
      <c r="B19" s="21">
        <v>53.064</v>
      </c>
      <c r="C19" s="21">
        <v>30.584000000000003</v>
      </c>
      <c r="D19" s="3">
        <v>45.500700000000002</v>
      </c>
      <c r="E19" s="3">
        <v>28.588100000000001</v>
      </c>
      <c r="G19" s="17">
        <f t="shared" si="0"/>
        <v>1924</v>
      </c>
      <c r="H19" s="3">
        <f t="shared" si="1"/>
        <v>49.282350000000001</v>
      </c>
      <c r="I19" s="3">
        <f t="shared" si="2"/>
        <v>29.58605</v>
      </c>
      <c r="J19" s="26">
        <f t="shared" si="3"/>
        <v>19.696300000000001</v>
      </c>
    </row>
    <row r="20" spans="1:10" x14ac:dyDescent="0.55000000000000004">
      <c r="A20">
        <v>1925</v>
      </c>
      <c r="B20" s="21">
        <v>52.893000000000001</v>
      </c>
      <c r="C20" s="21">
        <v>31.216000000000001</v>
      </c>
      <c r="D20" s="3">
        <v>46.234699999999997</v>
      </c>
      <c r="E20" s="3">
        <v>29.537700000000001</v>
      </c>
      <c r="G20" s="17">
        <f t="shared" si="0"/>
        <v>1925</v>
      </c>
      <c r="H20" s="3">
        <f t="shared" si="1"/>
        <v>49.563850000000002</v>
      </c>
      <c r="I20" s="3">
        <f t="shared" si="2"/>
        <v>30.376850000000001</v>
      </c>
      <c r="J20" s="26">
        <f t="shared" si="3"/>
        <v>19.187000000000001</v>
      </c>
    </row>
    <row r="21" spans="1:10" x14ac:dyDescent="0.55000000000000004">
      <c r="A21">
        <v>1926</v>
      </c>
      <c r="B21" s="21">
        <v>52.688000000000002</v>
      </c>
      <c r="C21" s="21">
        <v>31.410000000000004</v>
      </c>
      <c r="D21" s="3">
        <v>46.861800000000002</v>
      </c>
      <c r="E21" s="3">
        <v>30.3169</v>
      </c>
      <c r="G21" s="17">
        <f t="shared" si="0"/>
        <v>1926</v>
      </c>
      <c r="H21" s="3">
        <f t="shared" si="1"/>
        <v>49.774900000000002</v>
      </c>
      <c r="I21" s="3">
        <f t="shared" si="2"/>
        <v>30.86345</v>
      </c>
      <c r="J21" s="26">
        <f t="shared" si="3"/>
        <v>18.911450000000002</v>
      </c>
    </row>
    <row r="22" spans="1:10" x14ac:dyDescent="0.55000000000000004">
      <c r="A22">
        <v>1927</v>
      </c>
      <c r="B22" s="21">
        <v>52.387</v>
      </c>
      <c r="C22" s="21">
        <v>31.457000000000001</v>
      </c>
      <c r="D22" s="3">
        <v>47.303600000000003</v>
      </c>
      <c r="E22" s="3">
        <v>30.5504</v>
      </c>
      <c r="G22" s="17">
        <f t="shared" si="0"/>
        <v>1927</v>
      </c>
      <c r="H22" s="3">
        <f t="shared" si="1"/>
        <v>49.845300000000002</v>
      </c>
      <c r="I22" s="3">
        <f t="shared" si="2"/>
        <v>31.003700000000002</v>
      </c>
      <c r="J22" s="26">
        <f t="shared" si="3"/>
        <v>18.8416</v>
      </c>
    </row>
    <row r="23" spans="1:10" x14ac:dyDescent="0.55000000000000004">
      <c r="A23">
        <v>1928</v>
      </c>
      <c r="B23" s="21">
        <v>51.997</v>
      </c>
      <c r="C23" s="21">
        <v>31.323999999999998</v>
      </c>
      <c r="D23" s="3">
        <v>47.651200000000003</v>
      </c>
      <c r="E23" s="3">
        <v>30.261800000000001</v>
      </c>
      <c r="G23" s="17">
        <f t="shared" si="0"/>
        <v>1928</v>
      </c>
      <c r="H23" s="3">
        <f t="shared" si="1"/>
        <v>49.824100000000001</v>
      </c>
      <c r="I23" s="3">
        <f t="shared" si="2"/>
        <v>30.792899999999999</v>
      </c>
      <c r="J23" s="26">
        <f t="shared" si="3"/>
        <v>19.031200000000002</v>
      </c>
    </row>
    <row r="24" spans="1:10" x14ac:dyDescent="0.55000000000000004">
      <c r="A24">
        <v>1929</v>
      </c>
      <c r="B24" s="21">
        <v>51.530999999999999</v>
      </c>
      <c r="C24" s="21">
        <v>31.027999999999999</v>
      </c>
      <c r="D24" s="3">
        <v>48.1008</v>
      </c>
      <c r="E24" s="3">
        <v>29.948399999999999</v>
      </c>
      <c r="G24" s="17">
        <f t="shared" si="0"/>
        <v>1929</v>
      </c>
      <c r="H24" s="3">
        <f t="shared" si="1"/>
        <v>49.815899999999999</v>
      </c>
      <c r="I24" s="3">
        <f t="shared" si="2"/>
        <v>30.488199999999999</v>
      </c>
      <c r="J24" s="26">
        <f t="shared" si="3"/>
        <v>19.3277</v>
      </c>
    </row>
    <row r="25" spans="1:10" x14ac:dyDescent="0.55000000000000004">
      <c r="A25">
        <v>1930</v>
      </c>
      <c r="B25" s="21">
        <v>50.885000000000005</v>
      </c>
      <c r="C25" s="21">
        <v>30.423999999999999</v>
      </c>
      <c r="D25" s="3">
        <v>48.5152</v>
      </c>
      <c r="E25" s="3">
        <v>29.3172</v>
      </c>
      <c r="G25" s="17">
        <f t="shared" si="0"/>
        <v>1930</v>
      </c>
      <c r="H25" s="3">
        <f t="shared" si="1"/>
        <v>49.700100000000006</v>
      </c>
      <c r="I25" s="3">
        <f t="shared" si="2"/>
        <v>29.8706</v>
      </c>
      <c r="J25" s="26">
        <f t="shared" si="3"/>
        <v>19.829500000000007</v>
      </c>
    </row>
    <row r="26" spans="1:10" x14ac:dyDescent="0.55000000000000004">
      <c r="A26">
        <v>1931</v>
      </c>
      <c r="B26" s="21">
        <v>50.441000000000003</v>
      </c>
      <c r="C26" s="21">
        <v>30.061999999999998</v>
      </c>
      <c r="D26" s="3">
        <v>48.303600000000003</v>
      </c>
      <c r="E26" s="3">
        <v>28.3216</v>
      </c>
      <c r="G26" s="17">
        <f t="shared" si="0"/>
        <v>1931</v>
      </c>
      <c r="H26" s="3">
        <f t="shared" si="1"/>
        <v>49.372300000000003</v>
      </c>
      <c r="I26" s="3">
        <f t="shared" si="2"/>
        <v>29.191800000000001</v>
      </c>
      <c r="J26" s="26">
        <f t="shared" si="3"/>
        <v>20.180500000000002</v>
      </c>
    </row>
    <row r="27" spans="1:10" x14ac:dyDescent="0.55000000000000004">
      <c r="A27">
        <v>1932</v>
      </c>
      <c r="B27" s="21">
        <v>50.093000000000004</v>
      </c>
      <c r="C27" s="21">
        <v>29.791000000000004</v>
      </c>
      <c r="D27" s="3">
        <v>47.433100000000003</v>
      </c>
      <c r="E27" s="3">
        <v>27.411300000000001</v>
      </c>
      <c r="G27" s="17">
        <f t="shared" si="0"/>
        <v>1932</v>
      </c>
      <c r="H27" s="3">
        <f t="shared" si="1"/>
        <v>48.763050000000007</v>
      </c>
      <c r="I27" s="3">
        <f t="shared" si="2"/>
        <v>28.601150000000004</v>
      </c>
      <c r="J27" s="26">
        <f t="shared" si="3"/>
        <v>20.161900000000003</v>
      </c>
    </row>
    <row r="28" spans="1:10" x14ac:dyDescent="0.55000000000000004">
      <c r="A28">
        <v>1933</v>
      </c>
      <c r="B28" s="21">
        <v>49.85</v>
      </c>
      <c r="C28" s="21">
        <v>29.625</v>
      </c>
      <c r="D28" s="3">
        <v>46.523499999999999</v>
      </c>
      <c r="E28" s="3">
        <v>26.962</v>
      </c>
      <c r="G28" s="17">
        <f t="shared" si="0"/>
        <v>1933</v>
      </c>
      <c r="H28" s="3">
        <f t="shared" si="1"/>
        <v>48.186750000000004</v>
      </c>
      <c r="I28" s="3">
        <f t="shared" si="2"/>
        <v>28.293500000000002</v>
      </c>
      <c r="J28" s="26">
        <f t="shared" si="3"/>
        <v>19.893250000000002</v>
      </c>
    </row>
    <row r="29" spans="1:10" x14ac:dyDescent="0.55000000000000004">
      <c r="A29">
        <v>1934</v>
      </c>
      <c r="B29" s="21">
        <v>49.715000000000003</v>
      </c>
      <c r="C29" s="21">
        <v>29.566000000000003</v>
      </c>
      <c r="D29" s="3">
        <v>46.266399999999997</v>
      </c>
      <c r="E29" s="3">
        <v>27.1691</v>
      </c>
      <c r="G29" s="17">
        <f t="shared" si="0"/>
        <v>1934</v>
      </c>
      <c r="H29" s="3">
        <f t="shared" si="1"/>
        <v>47.990700000000004</v>
      </c>
      <c r="I29" s="3">
        <f t="shared" si="2"/>
        <v>28.367550000000001</v>
      </c>
      <c r="J29" s="26">
        <f t="shared" si="3"/>
        <v>19.623150000000003</v>
      </c>
    </row>
    <row r="30" spans="1:10" x14ac:dyDescent="0.55000000000000004">
      <c r="A30">
        <v>1935</v>
      </c>
      <c r="B30" s="21">
        <v>49.681000000000004</v>
      </c>
      <c r="C30" s="21">
        <v>29.591999999999999</v>
      </c>
      <c r="D30" s="3">
        <v>46.939100000000003</v>
      </c>
      <c r="E30" s="3">
        <v>27.975300000000001</v>
      </c>
      <c r="G30" s="17">
        <f t="shared" si="0"/>
        <v>1935</v>
      </c>
      <c r="H30" s="3">
        <f t="shared" si="1"/>
        <v>48.310050000000004</v>
      </c>
      <c r="I30" s="3">
        <f t="shared" si="2"/>
        <v>28.783650000000002</v>
      </c>
      <c r="J30" s="26">
        <f t="shared" si="3"/>
        <v>19.526400000000002</v>
      </c>
    </row>
    <row r="31" spans="1:10" x14ac:dyDescent="0.55000000000000004">
      <c r="A31">
        <v>1936</v>
      </c>
      <c r="B31" s="21">
        <v>49.765000000000001</v>
      </c>
      <c r="C31" s="21">
        <v>29.785000000000004</v>
      </c>
      <c r="D31" s="3">
        <v>48.446899999999999</v>
      </c>
      <c r="E31" s="3">
        <v>29.411799999999999</v>
      </c>
      <c r="G31" s="17">
        <f t="shared" si="0"/>
        <v>1936</v>
      </c>
      <c r="H31" s="3">
        <f t="shared" si="1"/>
        <v>49.10595</v>
      </c>
      <c r="I31" s="3">
        <f t="shared" si="2"/>
        <v>29.598400000000002</v>
      </c>
      <c r="J31" s="26">
        <f t="shared" si="3"/>
        <v>19.507549999999998</v>
      </c>
    </row>
    <row r="32" spans="1:10" x14ac:dyDescent="0.55000000000000004">
      <c r="A32">
        <v>1937</v>
      </c>
      <c r="B32" s="21">
        <v>49.963000000000001</v>
      </c>
      <c r="C32" s="21">
        <v>30.125</v>
      </c>
      <c r="D32" s="3">
        <v>50.255099999999999</v>
      </c>
      <c r="E32" s="3">
        <v>30.602599999999999</v>
      </c>
      <c r="G32" s="17">
        <f t="shared" si="0"/>
        <v>1937</v>
      </c>
      <c r="H32" s="3">
        <f t="shared" si="1"/>
        <v>50.109049999999996</v>
      </c>
      <c r="I32" s="3">
        <f t="shared" si="2"/>
        <v>30.363799999999998</v>
      </c>
      <c r="J32" s="26">
        <f t="shared" si="3"/>
        <v>19.745249999999999</v>
      </c>
    </row>
    <row r="33" spans="1:10" x14ac:dyDescent="0.55000000000000004">
      <c r="A33">
        <v>1938</v>
      </c>
      <c r="B33" s="21">
        <v>50.276000000000003</v>
      </c>
      <c r="C33" s="21">
        <v>30.616</v>
      </c>
      <c r="D33" s="3">
        <v>51.323700000000002</v>
      </c>
      <c r="E33" s="3">
        <v>31.013400000000001</v>
      </c>
      <c r="G33" s="17">
        <f t="shared" si="0"/>
        <v>1938</v>
      </c>
      <c r="H33" s="3">
        <f t="shared" si="1"/>
        <v>50.799850000000006</v>
      </c>
      <c r="I33" s="3">
        <f t="shared" si="2"/>
        <v>30.814700000000002</v>
      </c>
      <c r="J33" s="26">
        <f t="shared" si="3"/>
        <v>19.985150000000004</v>
      </c>
    </row>
    <row r="34" spans="1:10" x14ac:dyDescent="0.55000000000000004">
      <c r="A34">
        <v>1939</v>
      </c>
      <c r="B34" s="21">
        <v>50.691000000000003</v>
      </c>
      <c r="C34" s="21">
        <v>31.225999999999999</v>
      </c>
      <c r="D34" s="3">
        <v>51.264099999999999</v>
      </c>
      <c r="E34" s="3">
        <v>31.103300000000001</v>
      </c>
      <c r="G34" s="17">
        <f t="shared" si="0"/>
        <v>1939</v>
      </c>
      <c r="H34" s="3">
        <f t="shared" si="1"/>
        <v>50.977550000000001</v>
      </c>
      <c r="I34" s="3">
        <f t="shared" si="2"/>
        <v>31.164650000000002</v>
      </c>
      <c r="J34" s="26">
        <f t="shared" si="3"/>
        <v>19.812899999999999</v>
      </c>
    </row>
    <row r="35" spans="1:10" x14ac:dyDescent="0.55000000000000004">
      <c r="A35">
        <v>1940</v>
      </c>
      <c r="B35" s="21">
        <v>51.329000000000001</v>
      </c>
      <c r="C35" s="21">
        <v>32.279000000000003</v>
      </c>
      <c r="D35" s="3">
        <v>50.31</v>
      </c>
      <c r="E35" s="3">
        <v>31.410699999999999</v>
      </c>
      <c r="G35" s="17">
        <f t="shared" si="0"/>
        <v>1940</v>
      </c>
      <c r="H35" s="3">
        <f t="shared" si="1"/>
        <v>50.819500000000005</v>
      </c>
      <c r="I35" s="3">
        <f t="shared" si="2"/>
        <v>31.844850000000001</v>
      </c>
      <c r="J35" s="26">
        <f t="shared" si="3"/>
        <v>18.974650000000004</v>
      </c>
    </row>
    <row r="36" spans="1:10" x14ac:dyDescent="0.55000000000000004">
      <c r="A36">
        <v>1941</v>
      </c>
      <c r="B36" s="21">
        <v>51.753</v>
      </c>
      <c r="C36" s="21">
        <v>32.612000000000002</v>
      </c>
      <c r="D36" s="3">
        <v>49.320099999999996</v>
      </c>
      <c r="E36" s="3">
        <v>32.061500000000002</v>
      </c>
      <c r="G36" s="17">
        <f t="shared" si="0"/>
        <v>1941</v>
      </c>
      <c r="H36" s="3">
        <f t="shared" si="1"/>
        <v>50.536549999999998</v>
      </c>
      <c r="I36" s="3">
        <f t="shared" si="2"/>
        <v>32.336750000000002</v>
      </c>
      <c r="J36" s="26">
        <f t="shared" si="3"/>
        <v>18.199799999999996</v>
      </c>
    </row>
    <row r="37" spans="1:10" x14ac:dyDescent="0.55000000000000004">
      <c r="A37">
        <v>1942</v>
      </c>
      <c r="B37" s="21">
        <v>52.080000000000005</v>
      </c>
      <c r="C37" s="21">
        <v>32.53</v>
      </c>
      <c r="D37" s="3">
        <v>48.58</v>
      </c>
      <c r="E37" s="3">
        <v>32.8673</v>
      </c>
      <c r="G37" s="17">
        <f t="shared" si="0"/>
        <v>1942</v>
      </c>
      <c r="H37" s="3">
        <f t="shared" si="1"/>
        <v>50.33</v>
      </c>
      <c r="I37" s="3">
        <f t="shared" si="2"/>
        <v>32.698650000000001</v>
      </c>
      <c r="J37" s="26">
        <f t="shared" si="3"/>
        <v>17.631349999999998</v>
      </c>
    </row>
    <row r="38" spans="1:10" x14ac:dyDescent="0.55000000000000004">
      <c r="A38">
        <v>1943</v>
      </c>
      <c r="B38" s="21">
        <v>52.295999999999999</v>
      </c>
      <c r="C38" s="21">
        <v>32.000999999999998</v>
      </c>
      <c r="D38" s="3">
        <v>48.285299999999999</v>
      </c>
      <c r="E38" s="3">
        <v>33.491399999999999</v>
      </c>
      <c r="G38" s="17">
        <f t="shared" si="0"/>
        <v>1943</v>
      </c>
      <c r="H38" s="3">
        <f t="shared" si="1"/>
        <v>50.290649999999999</v>
      </c>
      <c r="I38" s="3">
        <f t="shared" si="2"/>
        <v>32.746200000000002</v>
      </c>
      <c r="J38" s="26">
        <f t="shared" si="3"/>
        <v>17.544449999999998</v>
      </c>
    </row>
    <row r="39" spans="1:10" x14ac:dyDescent="0.55000000000000004">
      <c r="A39">
        <v>1944</v>
      </c>
      <c r="B39" s="21">
        <v>52.411999999999999</v>
      </c>
      <c r="C39" s="21">
        <v>31.064</v>
      </c>
      <c r="D39" s="3">
        <v>48.568100000000001</v>
      </c>
      <c r="E39" s="3">
        <v>33.265700000000002</v>
      </c>
      <c r="G39" s="17">
        <f t="shared" si="0"/>
        <v>1944</v>
      </c>
      <c r="H39" s="3">
        <f t="shared" si="1"/>
        <v>50.490049999999997</v>
      </c>
      <c r="I39" s="3">
        <f t="shared" si="2"/>
        <v>32.164850000000001</v>
      </c>
      <c r="J39" s="26">
        <f t="shared" si="3"/>
        <v>18.325199999999995</v>
      </c>
    </row>
    <row r="40" spans="1:10" x14ac:dyDescent="0.55000000000000004">
      <c r="A40">
        <v>1945</v>
      </c>
      <c r="B40" s="21">
        <v>52.322000000000003</v>
      </c>
      <c r="C40" s="21">
        <v>29.456000000000003</v>
      </c>
      <c r="D40" s="3">
        <v>49.381999999999998</v>
      </c>
      <c r="E40" s="3">
        <v>32.437800000000003</v>
      </c>
      <c r="G40" s="17">
        <f t="shared" si="0"/>
        <v>1945</v>
      </c>
      <c r="H40" s="3">
        <f t="shared" si="1"/>
        <v>50.852000000000004</v>
      </c>
      <c r="I40" s="3">
        <f t="shared" si="2"/>
        <v>30.946900000000003</v>
      </c>
      <c r="J40" s="26">
        <f t="shared" si="3"/>
        <v>19.905100000000001</v>
      </c>
    </row>
    <row r="41" spans="1:10" x14ac:dyDescent="0.55000000000000004">
      <c r="A41">
        <v>1946</v>
      </c>
      <c r="B41" s="21">
        <v>52.380726720000006</v>
      </c>
      <c r="C41" s="21">
        <v>28.279273279999998</v>
      </c>
      <c r="D41" s="3">
        <v>50.5916</v>
      </c>
      <c r="E41" s="3">
        <v>31.186299999999999</v>
      </c>
      <c r="G41" s="17">
        <f t="shared" si="0"/>
        <v>1946</v>
      </c>
      <c r="H41" s="3">
        <f t="shared" si="1"/>
        <v>51.486163360000006</v>
      </c>
      <c r="I41" s="3">
        <f t="shared" si="2"/>
        <v>29.73278664</v>
      </c>
      <c r="J41" s="26">
        <f t="shared" si="3"/>
        <v>21.753376720000006</v>
      </c>
    </row>
    <row r="42" spans="1:10" x14ac:dyDescent="0.55000000000000004">
      <c r="A42">
        <v>1947</v>
      </c>
      <c r="B42" s="21">
        <v>52.39467904</v>
      </c>
      <c r="C42" s="21">
        <v>27.319320959999999</v>
      </c>
      <c r="D42" s="3">
        <v>51.833799999999997</v>
      </c>
      <c r="E42" s="3">
        <v>29.708100000000002</v>
      </c>
      <c r="G42" s="17">
        <f t="shared" si="0"/>
        <v>1947</v>
      </c>
      <c r="H42" s="3">
        <f t="shared" si="1"/>
        <v>52.114239519999998</v>
      </c>
      <c r="I42" s="3">
        <f t="shared" si="2"/>
        <v>28.51371048</v>
      </c>
      <c r="J42" s="26">
        <f t="shared" si="3"/>
        <v>23.600529039999998</v>
      </c>
    </row>
    <row r="43" spans="1:10" x14ac:dyDescent="0.55000000000000004">
      <c r="A43">
        <v>1948</v>
      </c>
      <c r="B43" s="21">
        <v>52.435320959999999</v>
      </c>
      <c r="C43" s="21">
        <v>26.542679040000003</v>
      </c>
      <c r="D43" s="3">
        <v>52.8217</v>
      </c>
      <c r="E43" s="3">
        <v>28.480799999999999</v>
      </c>
      <c r="G43" s="17">
        <f t="shared" si="0"/>
        <v>1948</v>
      </c>
      <c r="H43" s="3">
        <f t="shared" si="1"/>
        <v>52.628510480000003</v>
      </c>
      <c r="I43" s="3">
        <f t="shared" si="2"/>
        <v>27.511739519999999</v>
      </c>
      <c r="J43" s="26">
        <f t="shared" si="3"/>
        <v>25.116770960000004</v>
      </c>
    </row>
    <row r="44" spans="1:10" x14ac:dyDescent="0.55000000000000004">
      <c r="A44">
        <v>1949</v>
      </c>
      <c r="B44" s="21">
        <v>52.618273279999997</v>
      </c>
      <c r="C44" s="21">
        <v>25.812726719999997</v>
      </c>
      <c r="D44" s="3">
        <v>53.4405</v>
      </c>
      <c r="E44" s="3">
        <v>27.2363</v>
      </c>
      <c r="G44" s="17">
        <f t="shared" si="0"/>
        <v>1949</v>
      </c>
      <c r="H44" s="3">
        <f t="shared" si="1"/>
        <v>53.029386639999998</v>
      </c>
      <c r="I44" s="3">
        <f t="shared" si="2"/>
        <v>26.52451336</v>
      </c>
      <c r="J44" s="26">
        <f t="shared" si="3"/>
        <v>26.504873279999998</v>
      </c>
    </row>
    <row r="45" spans="1:10" x14ac:dyDescent="0.55000000000000004">
      <c r="A45">
        <v>1950</v>
      </c>
      <c r="B45" s="21">
        <v>53.109000000000002</v>
      </c>
      <c r="C45" s="21">
        <v>25.091000000000001</v>
      </c>
      <c r="D45" s="3">
        <v>53.628818294700004</v>
      </c>
      <c r="E45" s="3">
        <v>25.869727289700002</v>
      </c>
      <c r="G45" s="17">
        <f t="shared" si="0"/>
        <v>1950</v>
      </c>
      <c r="H45" s="3">
        <f t="shared" si="1"/>
        <v>53.368909147350003</v>
      </c>
      <c r="I45" s="3">
        <f t="shared" si="2"/>
        <v>25.480363644850001</v>
      </c>
      <c r="J45" s="26">
        <f t="shared" si="3"/>
        <v>27.888545502500001</v>
      </c>
    </row>
    <row r="46" spans="1:10" x14ac:dyDescent="0.55000000000000004">
      <c r="A46">
        <v>1951</v>
      </c>
      <c r="B46" s="21">
        <v>53.003786959999999</v>
      </c>
      <c r="C46" s="21">
        <v>24.496213040000004</v>
      </c>
      <c r="D46" s="3">
        <v>53.684300285399999</v>
      </c>
      <c r="E46" s="3">
        <v>24.656954446999997</v>
      </c>
      <c r="G46" s="17">
        <f t="shared" si="0"/>
        <v>1951</v>
      </c>
      <c r="H46" s="3">
        <f t="shared" si="1"/>
        <v>53.344043622699999</v>
      </c>
      <c r="I46" s="3">
        <f t="shared" si="2"/>
        <v>24.576583743500002</v>
      </c>
      <c r="J46" s="26">
        <f t="shared" si="3"/>
        <v>28.767459879199997</v>
      </c>
    </row>
    <row r="47" spans="1:10" x14ac:dyDescent="0.55000000000000004">
      <c r="A47">
        <v>1952</v>
      </c>
      <c r="B47" s="21">
        <v>52.873726720000001</v>
      </c>
      <c r="C47" s="21">
        <v>24.026273280000002</v>
      </c>
      <c r="D47" s="3">
        <v>53.624945951400001</v>
      </c>
      <c r="E47" s="3">
        <v>23.666836013700003</v>
      </c>
      <c r="G47" s="17">
        <f t="shared" si="0"/>
        <v>1952</v>
      </c>
      <c r="H47" s="3">
        <f t="shared" si="1"/>
        <v>53.249336335700001</v>
      </c>
      <c r="I47" s="3">
        <f t="shared" si="2"/>
        <v>23.846554646850002</v>
      </c>
      <c r="J47" s="26">
        <f t="shared" si="3"/>
        <v>29.402781688849998</v>
      </c>
    </row>
    <row r="48" spans="1:10" x14ac:dyDescent="0.55000000000000004">
      <c r="A48">
        <v>1953</v>
      </c>
      <c r="B48" s="21">
        <v>52.609684280000003</v>
      </c>
      <c r="C48" s="21">
        <v>23.490315720000002</v>
      </c>
      <c r="D48" s="3">
        <v>53.5372917304</v>
      </c>
      <c r="E48" s="3">
        <v>23.010899434799995</v>
      </c>
      <c r="G48" s="17">
        <f t="shared" si="0"/>
        <v>1953</v>
      </c>
      <c r="H48" s="3">
        <f t="shared" si="1"/>
        <v>53.073488005200005</v>
      </c>
      <c r="I48" s="3">
        <f t="shared" si="2"/>
        <v>23.250607577399997</v>
      </c>
      <c r="J48" s="26">
        <f t="shared" si="3"/>
        <v>29.822880427800008</v>
      </c>
    </row>
    <row r="49" spans="1:10" x14ac:dyDescent="0.55000000000000004">
      <c r="A49">
        <v>1954</v>
      </c>
      <c r="B49" s="21">
        <v>52.315679039999999</v>
      </c>
      <c r="C49" s="21">
        <v>22.984320959999998</v>
      </c>
      <c r="D49" s="3">
        <v>53.243837483500002</v>
      </c>
      <c r="E49" s="3">
        <v>22.551708383999998</v>
      </c>
      <c r="G49" s="17">
        <f t="shared" si="0"/>
        <v>1954</v>
      </c>
      <c r="H49" s="3">
        <f t="shared" si="1"/>
        <v>52.779758261750004</v>
      </c>
      <c r="I49" s="3">
        <f t="shared" si="2"/>
        <v>22.768014672</v>
      </c>
      <c r="J49" s="26">
        <f t="shared" si="3"/>
        <v>30.011743589750004</v>
      </c>
    </row>
    <row r="50" spans="1:10" x14ac:dyDescent="0.55000000000000004">
      <c r="A50">
        <v>1955</v>
      </c>
      <c r="B50" s="21">
        <v>51.904499999999999</v>
      </c>
      <c r="C50" s="21">
        <v>22.395499999999998</v>
      </c>
      <c r="D50" s="3">
        <v>52.739817041999999</v>
      </c>
      <c r="E50" s="3">
        <v>22.127909663000001</v>
      </c>
      <c r="G50" s="17">
        <f t="shared" si="0"/>
        <v>1955</v>
      </c>
      <c r="H50" s="3">
        <f t="shared" si="1"/>
        <v>52.322158520999999</v>
      </c>
      <c r="I50" s="3">
        <f t="shared" si="2"/>
        <v>22.261704831499998</v>
      </c>
      <c r="J50" s="26">
        <f t="shared" si="3"/>
        <v>30.060453689500001</v>
      </c>
    </row>
    <row r="51" spans="1:10" x14ac:dyDescent="0.55000000000000004">
      <c r="A51">
        <v>1956</v>
      </c>
      <c r="B51" s="21">
        <v>51.393320960000004</v>
      </c>
      <c r="C51" s="21">
        <v>21.806679040000002</v>
      </c>
      <c r="D51" s="3">
        <v>52.125889983200004</v>
      </c>
      <c r="E51" s="3">
        <v>21.678400321600002</v>
      </c>
      <c r="G51" s="17">
        <f t="shared" si="0"/>
        <v>1956</v>
      </c>
      <c r="H51" s="3">
        <f t="shared" si="1"/>
        <v>51.759605471600004</v>
      </c>
      <c r="I51" s="3">
        <f t="shared" si="2"/>
        <v>21.7425396808</v>
      </c>
      <c r="J51" s="26">
        <f t="shared" si="3"/>
        <v>30.017065790800004</v>
      </c>
    </row>
    <row r="52" spans="1:10" x14ac:dyDescent="0.55000000000000004">
      <c r="A52">
        <v>1957</v>
      </c>
      <c r="B52" s="21">
        <v>50.899315719999997</v>
      </c>
      <c r="C52" s="21">
        <v>21.200684280000001</v>
      </c>
      <c r="D52" s="3">
        <v>51.561726511000003</v>
      </c>
      <c r="E52" s="3">
        <v>21.178145576400002</v>
      </c>
      <c r="G52" s="17">
        <f t="shared" si="0"/>
        <v>1957</v>
      </c>
      <c r="H52" s="3">
        <f t="shared" si="1"/>
        <v>51.230521115499997</v>
      </c>
      <c r="I52" s="3">
        <f t="shared" si="2"/>
        <v>21.189414928200001</v>
      </c>
      <c r="J52" s="26">
        <f t="shared" si="3"/>
        <v>30.041106187299995</v>
      </c>
    </row>
    <row r="53" spans="1:10" x14ac:dyDescent="0.55000000000000004">
      <c r="A53">
        <v>1958</v>
      </c>
      <c r="B53" s="21">
        <v>50.435273279999997</v>
      </c>
      <c r="C53" s="21">
        <v>20.564726719999999</v>
      </c>
      <c r="D53" s="3">
        <v>50.918072209199998</v>
      </c>
      <c r="E53" s="3">
        <v>20.582327290400002</v>
      </c>
      <c r="G53" s="17">
        <f t="shared" si="0"/>
        <v>1958</v>
      </c>
      <c r="H53" s="3">
        <f t="shared" si="1"/>
        <v>50.676672744599998</v>
      </c>
      <c r="I53" s="3">
        <f t="shared" si="2"/>
        <v>20.573527005199999</v>
      </c>
      <c r="J53" s="26">
        <f t="shared" si="3"/>
        <v>30.103145739399999</v>
      </c>
    </row>
    <row r="54" spans="1:10" x14ac:dyDescent="0.55000000000000004">
      <c r="A54">
        <v>1959</v>
      </c>
      <c r="B54" s="21">
        <v>49.90521304</v>
      </c>
      <c r="C54" s="21">
        <v>19.79478696</v>
      </c>
      <c r="D54" s="3">
        <v>50.1508270219</v>
      </c>
      <c r="E54" s="3">
        <v>19.812599987399999</v>
      </c>
      <c r="G54" s="17">
        <f t="shared" si="0"/>
        <v>1959</v>
      </c>
      <c r="H54" s="3">
        <f t="shared" si="1"/>
        <v>50.028020030950003</v>
      </c>
      <c r="I54" s="3">
        <f t="shared" si="2"/>
        <v>19.803693473700001</v>
      </c>
      <c r="J54" s="26">
        <f t="shared" si="3"/>
        <v>30.224326557250002</v>
      </c>
    </row>
    <row r="55" spans="1:10" x14ac:dyDescent="0.55000000000000004">
      <c r="A55">
        <v>1960</v>
      </c>
      <c r="B55" s="21">
        <v>49.4</v>
      </c>
      <c r="C55" s="21">
        <v>19.100000000000001</v>
      </c>
      <c r="D55" s="3">
        <v>49.4</v>
      </c>
      <c r="E55" s="3">
        <v>19.100000000000001</v>
      </c>
      <c r="G55" s="17">
        <f t="shared" si="0"/>
        <v>1960</v>
      </c>
      <c r="H55" s="3">
        <f t="shared" si="1"/>
        <v>49.4</v>
      </c>
      <c r="I55" s="3">
        <f t="shared" si="2"/>
        <v>19.100000000000001</v>
      </c>
      <c r="J55" s="26">
        <f t="shared" si="3"/>
        <v>30.299999999999997</v>
      </c>
    </row>
    <row r="56" spans="1:10" x14ac:dyDescent="0.55000000000000004">
      <c r="A56">
        <v>1961</v>
      </c>
      <c r="B56" s="21">
        <v>49</v>
      </c>
      <c r="C56" s="21">
        <v>18.5</v>
      </c>
      <c r="D56" s="3">
        <v>49</v>
      </c>
      <c r="E56" s="3">
        <v>18.5</v>
      </c>
      <c r="G56" s="17">
        <f t="shared" si="0"/>
        <v>1961</v>
      </c>
      <c r="H56" s="3">
        <f t="shared" si="1"/>
        <v>49</v>
      </c>
      <c r="I56" s="3">
        <f t="shared" si="2"/>
        <v>18.5</v>
      </c>
      <c r="J56" s="26">
        <f t="shared" si="3"/>
        <v>30.5</v>
      </c>
    </row>
    <row r="57" spans="1:10" x14ac:dyDescent="0.55000000000000004">
      <c r="A57">
        <v>1962</v>
      </c>
      <c r="B57" s="21">
        <v>48.6</v>
      </c>
      <c r="C57" s="21">
        <v>17.7</v>
      </c>
      <c r="D57" s="3">
        <v>48.6</v>
      </c>
      <c r="E57" s="3">
        <v>17.7</v>
      </c>
      <c r="G57" s="17">
        <f t="shared" si="0"/>
        <v>1962</v>
      </c>
      <c r="H57" s="3">
        <f t="shared" si="1"/>
        <v>48.6</v>
      </c>
      <c r="I57" s="3">
        <f t="shared" si="2"/>
        <v>17.7</v>
      </c>
      <c r="J57" s="26">
        <f t="shared" si="3"/>
        <v>30.900000000000002</v>
      </c>
    </row>
    <row r="58" spans="1:10" x14ac:dyDescent="0.55000000000000004">
      <c r="A58">
        <v>1963</v>
      </c>
      <c r="B58" s="21">
        <v>48.2</v>
      </c>
      <c r="C58" s="21">
        <v>17.100000000000001</v>
      </c>
      <c r="D58" s="3">
        <v>48.2</v>
      </c>
      <c r="E58" s="3">
        <v>17.100000000000001</v>
      </c>
      <c r="G58" s="17">
        <f t="shared" si="0"/>
        <v>1963</v>
      </c>
      <c r="H58" s="3">
        <f t="shared" si="1"/>
        <v>48.2</v>
      </c>
      <c r="I58" s="3">
        <f t="shared" si="2"/>
        <v>17.100000000000001</v>
      </c>
      <c r="J58" s="26">
        <f t="shared" si="3"/>
        <v>31.1</v>
      </c>
    </row>
    <row r="59" spans="1:10" x14ac:dyDescent="0.55000000000000004">
      <c r="A59">
        <v>1964</v>
      </c>
      <c r="B59" s="21">
        <v>47.9</v>
      </c>
      <c r="C59" s="21">
        <v>16.399999999999999</v>
      </c>
      <c r="D59" s="3">
        <v>47.9</v>
      </c>
      <c r="E59" s="3">
        <v>16.399999999999999</v>
      </c>
      <c r="G59" s="17">
        <f t="shared" si="0"/>
        <v>1964</v>
      </c>
      <c r="H59" s="3">
        <f t="shared" si="1"/>
        <v>47.9</v>
      </c>
      <c r="I59" s="3">
        <f t="shared" si="2"/>
        <v>16.399999999999999</v>
      </c>
      <c r="J59" s="26">
        <f t="shared" si="3"/>
        <v>31.5</v>
      </c>
    </row>
    <row r="60" spans="1:10" x14ac:dyDescent="0.55000000000000004">
      <c r="A60">
        <v>1965</v>
      </c>
      <c r="B60" s="21">
        <v>47.7</v>
      </c>
      <c r="C60" s="21">
        <v>15.9</v>
      </c>
      <c r="D60" s="3">
        <v>47.7</v>
      </c>
      <c r="E60" s="3">
        <v>15.9</v>
      </c>
      <c r="G60" s="17">
        <f t="shared" si="0"/>
        <v>1965</v>
      </c>
      <c r="H60" s="3">
        <f t="shared" si="1"/>
        <v>47.7</v>
      </c>
      <c r="I60" s="3">
        <f t="shared" si="2"/>
        <v>15.9</v>
      </c>
      <c r="J60" s="26">
        <f t="shared" si="3"/>
        <v>31.800000000000004</v>
      </c>
    </row>
    <row r="61" spans="1:10" x14ac:dyDescent="0.55000000000000004">
      <c r="A61">
        <v>1966</v>
      </c>
      <c r="B61" s="21">
        <v>47.3</v>
      </c>
      <c r="C61" s="21">
        <v>15.3</v>
      </c>
      <c r="D61" s="3">
        <v>47.3</v>
      </c>
      <c r="E61" s="3">
        <v>15.3</v>
      </c>
      <c r="G61" s="17">
        <f t="shared" si="0"/>
        <v>1966</v>
      </c>
      <c r="H61" s="3">
        <f t="shared" si="1"/>
        <v>47.3</v>
      </c>
      <c r="I61" s="3">
        <f t="shared" si="2"/>
        <v>15.3</v>
      </c>
      <c r="J61" s="26">
        <f t="shared" si="3"/>
        <v>31.999999999999996</v>
      </c>
    </row>
    <row r="62" spans="1:10" x14ac:dyDescent="0.55000000000000004">
      <c r="A62">
        <v>1967</v>
      </c>
      <c r="B62" s="21">
        <v>46.9</v>
      </c>
      <c r="C62" s="21">
        <v>14.7</v>
      </c>
      <c r="D62" s="3">
        <v>46.9</v>
      </c>
      <c r="E62" s="3">
        <v>14.7</v>
      </c>
      <c r="G62" s="17">
        <f t="shared" si="0"/>
        <v>1967</v>
      </c>
      <c r="H62" s="3">
        <f t="shared" si="1"/>
        <v>46.9</v>
      </c>
      <c r="I62" s="3">
        <f t="shared" si="2"/>
        <v>14.7</v>
      </c>
      <c r="J62" s="26">
        <f t="shared" si="3"/>
        <v>32.200000000000003</v>
      </c>
    </row>
    <row r="63" spans="1:10" x14ac:dyDescent="0.55000000000000004">
      <c r="A63">
        <v>1968</v>
      </c>
      <c r="B63" s="21">
        <v>46.6</v>
      </c>
      <c r="C63" s="21">
        <v>14.2</v>
      </c>
      <c r="D63" s="3">
        <v>46.6</v>
      </c>
      <c r="E63" s="3">
        <v>14.2</v>
      </c>
      <c r="G63" s="17">
        <f t="shared" si="0"/>
        <v>1968</v>
      </c>
      <c r="H63" s="3">
        <f t="shared" si="1"/>
        <v>46.6</v>
      </c>
      <c r="I63" s="3">
        <f t="shared" si="2"/>
        <v>14.2</v>
      </c>
      <c r="J63" s="26">
        <f t="shared" si="3"/>
        <v>32.400000000000006</v>
      </c>
    </row>
    <row r="64" spans="1:10" x14ac:dyDescent="0.55000000000000004">
      <c r="A64">
        <v>1969</v>
      </c>
      <c r="B64" s="21">
        <v>46.4</v>
      </c>
      <c r="C64" s="21">
        <v>13.7</v>
      </c>
      <c r="D64" s="3">
        <v>46.4</v>
      </c>
      <c r="E64" s="3">
        <v>13.7</v>
      </c>
      <c r="G64" s="17">
        <f t="shared" si="0"/>
        <v>1969</v>
      </c>
      <c r="H64" s="3">
        <f t="shared" si="1"/>
        <v>46.4</v>
      </c>
      <c r="I64" s="3">
        <f t="shared" si="2"/>
        <v>13.7</v>
      </c>
      <c r="J64" s="26">
        <f t="shared" si="3"/>
        <v>32.700000000000003</v>
      </c>
    </row>
    <row r="65" spans="1:10" x14ac:dyDescent="0.55000000000000004">
      <c r="A65">
        <v>1970</v>
      </c>
      <c r="B65" s="21">
        <v>46.3</v>
      </c>
      <c r="C65" s="21">
        <v>13.2</v>
      </c>
      <c r="D65" s="3">
        <v>46.3</v>
      </c>
      <c r="E65" s="3">
        <v>13.2</v>
      </c>
      <c r="G65" s="17">
        <f t="shared" si="0"/>
        <v>1970</v>
      </c>
      <c r="H65" s="3">
        <f t="shared" si="1"/>
        <v>46.3</v>
      </c>
      <c r="I65" s="3">
        <f t="shared" si="2"/>
        <v>13.2</v>
      </c>
      <c r="J65" s="26">
        <f t="shared" si="3"/>
        <v>33.099999999999994</v>
      </c>
    </row>
    <row r="66" spans="1:10" x14ac:dyDescent="0.55000000000000004">
      <c r="A66">
        <v>1971</v>
      </c>
      <c r="B66" s="21">
        <v>46.2</v>
      </c>
      <c r="C66" s="21">
        <v>12.8</v>
      </c>
      <c r="D66" s="3">
        <v>46.2</v>
      </c>
      <c r="E66" s="3">
        <v>12.8</v>
      </c>
      <c r="G66" s="17">
        <f t="shared" si="0"/>
        <v>1971</v>
      </c>
      <c r="H66" s="3">
        <f t="shared" si="1"/>
        <v>46.2</v>
      </c>
      <c r="I66" s="3">
        <f t="shared" si="2"/>
        <v>12.8</v>
      </c>
      <c r="J66" s="26">
        <f t="shared" si="3"/>
        <v>33.400000000000006</v>
      </c>
    </row>
    <row r="67" spans="1:10" x14ac:dyDescent="0.55000000000000004">
      <c r="A67">
        <v>1972</v>
      </c>
      <c r="B67" s="21">
        <v>46.1</v>
      </c>
      <c r="C67" s="21">
        <v>12.4</v>
      </c>
      <c r="D67" s="3">
        <v>46.1</v>
      </c>
      <c r="E67" s="3">
        <v>12.4</v>
      </c>
      <c r="G67" s="17">
        <f t="shared" si="0"/>
        <v>1972</v>
      </c>
      <c r="H67" s="3">
        <f t="shared" si="1"/>
        <v>46.1</v>
      </c>
      <c r="I67" s="3">
        <f t="shared" si="2"/>
        <v>12.4</v>
      </c>
      <c r="J67" s="26">
        <f t="shared" si="3"/>
        <v>33.700000000000003</v>
      </c>
    </row>
    <row r="68" spans="1:10" x14ac:dyDescent="0.55000000000000004">
      <c r="A68">
        <v>1973</v>
      </c>
      <c r="B68" s="21">
        <v>45.9</v>
      </c>
      <c r="C68" s="21">
        <v>12.9</v>
      </c>
      <c r="D68" s="3">
        <v>45.9</v>
      </c>
      <c r="E68" s="3">
        <v>12.9</v>
      </c>
      <c r="G68" s="17">
        <f t="shared" si="0"/>
        <v>1973</v>
      </c>
      <c r="H68" s="3">
        <f t="shared" si="1"/>
        <v>45.9</v>
      </c>
      <c r="I68" s="3">
        <f t="shared" si="2"/>
        <v>12.9</v>
      </c>
      <c r="J68" s="26">
        <f t="shared" si="3"/>
        <v>33</v>
      </c>
    </row>
    <row r="69" spans="1:10" x14ac:dyDescent="0.55000000000000004">
      <c r="A69">
        <v>1974</v>
      </c>
      <c r="B69" s="21">
        <v>45.8</v>
      </c>
      <c r="C69" s="21">
        <v>14.2</v>
      </c>
      <c r="D69" s="3">
        <v>45.8</v>
      </c>
      <c r="E69" s="3">
        <v>14.2</v>
      </c>
      <c r="G69" s="17">
        <f t="shared" si="0"/>
        <v>1974</v>
      </c>
      <c r="H69" s="3">
        <f t="shared" si="1"/>
        <v>45.8</v>
      </c>
      <c r="I69" s="3">
        <f t="shared" si="2"/>
        <v>14.2</v>
      </c>
      <c r="J69" s="26">
        <f t="shared" si="3"/>
        <v>31.599999999999998</v>
      </c>
    </row>
    <row r="70" spans="1:10" x14ac:dyDescent="0.55000000000000004">
      <c r="A70">
        <v>1975</v>
      </c>
      <c r="B70" s="21">
        <v>46</v>
      </c>
      <c r="C70" s="21">
        <v>11.1</v>
      </c>
      <c r="D70" s="3">
        <v>46</v>
      </c>
      <c r="E70" s="3">
        <v>11.1</v>
      </c>
      <c r="G70" s="17">
        <f t="shared" ref="G70:G118" si="4">A70</f>
        <v>1975</v>
      </c>
      <c r="H70" s="3">
        <f t="shared" ref="H70:H118" si="5">(B70+D70)/2</f>
        <v>46</v>
      </c>
      <c r="I70" s="3">
        <f t="shared" ref="I70:I118" si="6">(C70+E70)/2</f>
        <v>11.1</v>
      </c>
      <c r="J70" s="26">
        <f t="shared" ref="J70:J118" si="7">H70-I70</f>
        <v>34.9</v>
      </c>
    </row>
    <row r="71" spans="1:10" x14ac:dyDescent="0.55000000000000004">
      <c r="A71">
        <v>1976</v>
      </c>
      <c r="B71" s="21">
        <v>46</v>
      </c>
      <c r="C71" s="21">
        <v>10.9</v>
      </c>
      <c r="D71" s="3">
        <v>46</v>
      </c>
      <c r="E71" s="3">
        <v>10.9</v>
      </c>
      <c r="G71" s="17">
        <f t="shared" si="4"/>
        <v>1976</v>
      </c>
      <c r="H71" s="3">
        <f t="shared" si="5"/>
        <v>46</v>
      </c>
      <c r="I71" s="3">
        <f t="shared" si="6"/>
        <v>10.9</v>
      </c>
      <c r="J71" s="26">
        <f t="shared" si="7"/>
        <v>35.1</v>
      </c>
    </row>
    <row r="72" spans="1:10" x14ac:dyDescent="0.55000000000000004">
      <c r="A72">
        <v>1977</v>
      </c>
      <c r="B72" s="21">
        <v>45.7</v>
      </c>
      <c r="C72" s="21">
        <v>10.6</v>
      </c>
      <c r="D72" s="3">
        <v>45.7</v>
      </c>
      <c r="E72" s="3">
        <v>10.6</v>
      </c>
      <c r="G72" s="17">
        <f t="shared" si="4"/>
        <v>1977</v>
      </c>
      <c r="H72" s="3">
        <f t="shared" si="5"/>
        <v>45.7</v>
      </c>
      <c r="I72" s="3">
        <f t="shared" si="6"/>
        <v>10.6</v>
      </c>
      <c r="J72" s="26">
        <f t="shared" si="7"/>
        <v>35.1</v>
      </c>
    </row>
    <row r="73" spans="1:10" x14ac:dyDescent="0.55000000000000004">
      <c r="A73">
        <v>1978</v>
      </c>
      <c r="B73" s="21">
        <v>45.3</v>
      </c>
      <c r="C73" s="21">
        <v>10.3</v>
      </c>
      <c r="D73" s="3">
        <v>45.3</v>
      </c>
      <c r="E73" s="3">
        <v>10.3</v>
      </c>
      <c r="G73" s="17">
        <f t="shared" si="4"/>
        <v>1978</v>
      </c>
      <c r="H73" s="3">
        <f t="shared" si="5"/>
        <v>45.3</v>
      </c>
      <c r="I73" s="3">
        <f t="shared" si="6"/>
        <v>10.3</v>
      </c>
      <c r="J73" s="26">
        <f t="shared" si="7"/>
        <v>35</v>
      </c>
    </row>
    <row r="74" spans="1:10" x14ac:dyDescent="0.55000000000000004">
      <c r="A74">
        <v>1979</v>
      </c>
      <c r="B74" s="21">
        <v>44.9</v>
      </c>
      <c r="C74" s="21">
        <v>10</v>
      </c>
      <c r="D74" s="3">
        <v>44.9</v>
      </c>
      <c r="E74" s="3">
        <v>10</v>
      </c>
      <c r="G74" s="17">
        <f t="shared" si="4"/>
        <v>1979</v>
      </c>
      <c r="H74" s="3">
        <f t="shared" si="5"/>
        <v>44.9</v>
      </c>
      <c r="I74" s="3">
        <f t="shared" si="6"/>
        <v>10</v>
      </c>
      <c r="J74" s="26">
        <f t="shared" si="7"/>
        <v>34.9</v>
      </c>
    </row>
    <row r="75" spans="1:10" x14ac:dyDescent="0.55000000000000004">
      <c r="A75">
        <v>1980</v>
      </c>
      <c r="B75" s="21">
        <v>44.3</v>
      </c>
      <c r="C75" s="21">
        <v>9.6999999999999993</v>
      </c>
      <c r="D75" s="3">
        <v>44.3</v>
      </c>
      <c r="E75" s="3">
        <v>9.6999999999999993</v>
      </c>
      <c r="G75" s="17">
        <f t="shared" si="4"/>
        <v>1980</v>
      </c>
      <c r="H75" s="3">
        <f t="shared" si="5"/>
        <v>44.3</v>
      </c>
      <c r="I75" s="3">
        <f t="shared" si="6"/>
        <v>9.6999999999999993</v>
      </c>
      <c r="J75" s="26">
        <f t="shared" si="7"/>
        <v>34.599999999999994</v>
      </c>
    </row>
    <row r="76" spans="1:10" x14ac:dyDescent="0.55000000000000004">
      <c r="A76">
        <v>1981</v>
      </c>
      <c r="B76" s="21">
        <v>43.7</v>
      </c>
      <c r="C76" s="21">
        <v>9.4</v>
      </c>
      <c r="D76" s="3">
        <v>43.7</v>
      </c>
      <c r="E76" s="3">
        <v>9.4</v>
      </c>
      <c r="G76" s="17">
        <f t="shared" si="4"/>
        <v>1981</v>
      </c>
      <c r="H76" s="3">
        <f t="shared" si="5"/>
        <v>43.7</v>
      </c>
      <c r="I76" s="3">
        <f t="shared" si="6"/>
        <v>9.4</v>
      </c>
      <c r="J76" s="26">
        <f t="shared" si="7"/>
        <v>34.300000000000004</v>
      </c>
    </row>
    <row r="77" spans="1:10" x14ac:dyDescent="0.55000000000000004">
      <c r="A77">
        <v>1982</v>
      </c>
      <c r="B77" s="21">
        <v>43.1</v>
      </c>
      <c r="C77" s="21">
        <v>9.1</v>
      </c>
      <c r="D77" s="3">
        <v>43.1</v>
      </c>
      <c r="E77" s="3">
        <v>9.1</v>
      </c>
      <c r="G77" s="17">
        <f t="shared" si="4"/>
        <v>1982</v>
      </c>
      <c r="H77" s="3">
        <f t="shared" si="5"/>
        <v>43.1</v>
      </c>
      <c r="I77" s="3">
        <f t="shared" si="6"/>
        <v>9.1</v>
      </c>
      <c r="J77" s="26">
        <f t="shared" si="7"/>
        <v>34</v>
      </c>
    </row>
    <row r="78" spans="1:10" x14ac:dyDescent="0.55000000000000004">
      <c r="A78">
        <v>1983</v>
      </c>
      <c r="B78" s="21">
        <v>42.4</v>
      </c>
      <c r="C78" s="21">
        <v>8.6999999999999993</v>
      </c>
      <c r="D78" s="3">
        <v>42.4</v>
      </c>
      <c r="E78" s="3">
        <v>8.6999999999999993</v>
      </c>
      <c r="G78" s="17">
        <f t="shared" si="4"/>
        <v>1983</v>
      </c>
      <c r="H78" s="3">
        <f t="shared" si="5"/>
        <v>42.4</v>
      </c>
      <c r="I78" s="3">
        <f t="shared" si="6"/>
        <v>8.6999999999999993</v>
      </c>
      <c r="J78" s="26">
        <f t="shared" si="7"/>
        <v>33.700000000000003</v>
      </c>
    </row>
    <row r="79" spans="1:10" x14ac:dyDescent="0.55000000000000004">
      <c r="A79">
        <v>1984</v>
      </c>
      <c r="B79" s="21">
        <v>41.8</v>
      </c>
      <c r="C79" s="21">
        <v>8.5</v>
      </c>
      <c r="D79" s="3">
        <v>41.8</v>
      </c>
      <c r="E79" s="3">
        <v>8.5</v>
      </c>
      <c r="G79" s="17">
        <f t="shared" si="4"/>
        <v>1984</v>
      </c>
      <c r="H79" s="3">
        <f t="shared" si="5"/>
        <v>41.8</v>
      </c>
      <c r="I79" s="3">
        <f t="shared" si="6"/>
        <v>8.5</v>
      </c>
      <c r="J79" s="26">
        <f t="shared" si="7"/>
        <v>33.299999999999997</v>
      </c>
    </row>
    <row r="80" spans="1:10" x14ac:dyDescent="0.55000000000000004">
      <c r="A80">
        <v>1985</v>
      </c>
      <c r="B80" s="21">
        <v>41.1</v>
      </c>
      <c r="C80" s="21">
        <v>8.1999999999999993</v>
      </c>
      <c r="D80" s="3">
        <v>41.1</v>
      </c>
      <c r="E80" s="3">
        <v>8.1999999999999993</v>
      </c>
      <c r="G80" s="17">
        <f t="shared" si="4"/>
        <v>1985</v>
      </c>
      <c r="H80" s="3">
        <f t="shared" si="5"/>
        <v>41.1</v>
      </c>
      <c r="I80" s="3">
        <f t="shared" si="6"/>
        <v>8.1999999999999993</v>
      </c>
      <c r="J80" s="26">
        <f t="shared" si="7"/>
        <v>32.900000000000006</v>
      </c>
    </row>
    <row r="81" spans="1:10" x14ac:dyDescent="0.55000000000000004">
      <c r="A81">
        <v>1986</v>
      </c>
      <c r="B81" s="21">
        <v>40.5</v>
      </c>
      <c r="C81" s="21">
        <v>8</v>
      </c>
      <c r="D81" s="3">
        <v>40.5</v>
      </c>
      <c r="E81" s="3">
        <v>8</v>
      </c>
      <c r="G81" s="17">
        <f t="shared" si="4"/>
        <v>1986</v>
      </c>
      <c r="H81" s="3">
        <f t="shared" si="5"/>
        <v>40.5</v>
      </c>
      <c r="I81" s="3">
        <f t="shared" si="6"/>
        <v>8</v>
      </c>
      <c r="J81" s="26">
        <f t="shared" si="7"/>
        <v>32.5</v>
      </c>
    </row>
    <row r="82" spans="1:10" x14ac:dyDescent="0.55000000000000004">
      <c r="A82">
        <v>1987</v>
      </c>
      <c r="B82" s="21">
        <v>39.9</v>
      </c>
      <c r="C82" s="21">
        <v>7.8</v>
      </c>
      <c r="D82" s="3">
        <v>39.9</v>
      </c>
      <c r="E82" s="3">
        <v>7.8</v>
      </c>
      <c r="G82" s="17">
        <f t="shared" si="4"/>
        <v>1987</v>
      </c>
      <c r="H82" s="3">
        <f t="shared" si="5"/>
        <v>39.9</v>
      </c>
      <c r="I82" s="3">
        <f t="shared" si="6"/>
        <v>7.8</v>
      </c>
      <c r="J82" s="26">
        <f t="shared" si="7"/>
        <v>32.1</v>
      </c>
    </row>
    <row r="83" spans="1:10" x14ac:dyDescent="0.55000000000000004">
      <c r="A83">
        <v>1988</v>
      </c>
      <c r="B83" s="21">
        <v>39.299999999999997</v>
      </c>
      <c r="C83" s="21">
        <v>7.6</v>
      </c>
      <c r="D83" s="3">
        <v>39.299999999999997</v>
      </c>
      <c r="E83" s="3">
        <v>7.6</v>
      </c>
      <c r="G83" s="17">
        <f t="shared" si="4"/>
        <v>1988</v>
      </c>
      <c r="H83" s="3">
        <f t="shared" si="5"/>
        <v>39.299999999999997</v>
      </c>
      <c r="I83" s="3">
        <f t="shared" si="6"/>
        <v>7.6</v>
      </c>
      <c r="J83" s="26">
        <f t="shared" si="7"/>
        <v>31.699999999999996</v>
      </c>
    </row>
    <row r="84" spans="1:10" x14ac:dyDescent="0.55000000000000004">
      <c r="A84">
        <v>1989</v>
      </c>
      <c r="B84" s="21">
        <v>38.799999999999997</v>
      </c>
      <c r="C84" s="21">
        <v>7.3</v>
      </c>
      <c r="D84" s="3">
        <v>38.799999999999997</v>
      </c>
      <c r="E84" s="3">
        <v>7.3</v>
      </c>
      <c r="G84" s="17">
        <f t="shared" si="4"/>
        <v>1989</v>
      </c>
      <c r="H84" s="3">
        <f t="shared" si="5"/>
        <v>38.799999999999997</v>
      </c>
      <c r="I84" s="3">
        <f t="shared" si="6"/>
        <v>7.3</v>
      </c>
      <c r="J84" s="26">
        <f t="shared" si="7"/>
        <v>31.499999999999996</v>
      </c>
    </row>
    <row r="85" spans="1:10" x14ac:dyDescent="0.55000000000000004">
      <c r="A85">
        <v>1990</v>
      </c>
      <c r="B85" s="21">
        <v>38.5</v>
      </c>
      <c r="C85" s="21">
        <v>7</v>
      </c>
      <c r="D85" s="3">
        <v>38.5</v>
      </c>
      <c r="E85" s="3">
        <v>7</v>
      </c>
      <c r="G85" s="17">
        <f t="shared" si="4"/>
        <v>1990</v>
      </c>
      <c r="H85" s="3">
        <f t="shared" si="5"/>
        <v>38.5</v>
      </c>
      <c r="I85" s="3">
        <f t="shared" si="6"/>
        <v>7</v>
      </c>
      <c r="J85" s="26">
        <f t="shared" si="7"/>
        <v>31.5</v>
      </c>
    </row>
    <row r="86" spans="1:10" x14ac:dyDescent="0.55000000000000004">
      <c r="A86">
        <v>1991</v>
      </c>
      <c r="B86" s="21">
        <v>38.200000000000003</v>
      </c>
      <c r="C86" s="21">
        <v>6.8</v>
      </c>
      <c r="D86" s="3">
        <v>38.200000000000003</v>
      </c>
      <c r="E86" s="3">
        <v>6.8</v>
      </c>
      <c r="G86" s="17">
        <f t="shared" si="4"/>
        <v>1991</v>
      </c>
      <c r="H86" s="3">
        <f t="shared" si="5"/>
        <v>38.200000000000003</v>
      </c>
      <c r="I86" s="3">
        <f t="shared" si="6"/>
        <v>6.8</v>
      </c>
      <c r="J86" s="26">
        <f t="shared" si="7"/>
        <v>31.400000000000002</v>
      </c>
    </row>
    <row r="87" spans="1:10" x14ac:dyDescent="0.55000000000000004">
      <c r="A87">
        <v>1992</v>
      </c>
      <c r="B87" s="21">
        <v>37.9</v>
      </c>
      <c r="C87" s="21">
        <v>6.6</v>
      </c>
      <c r="D87" s="3">
        <v>37.9</v>
      </c>
      <c r="E87" s="3">
        <v>6.6</v>
      </c>
      <c r="G87" s="17">
        <f t="shared" si="4"/>
        <v>1992</v>
      </c>
      <c r="H87" s="3">
        <f t="shared" si="5"/>
        <v>37.9</v>
      </c>
      <c r="I87" s="3">
        <f t="shared" si="6"/>
        <v>6.6</v>
      </c>
      <c r="J87" s="26">
        <f t="shared" si="7"/>
        <v>31.299999999999997</v>
      </c>
    </row>
    <row r="88" spans="1:10" x14ac:dyDescent="0.55000000000000004">
      <c r="A88">
        <v>1993</v>
      </c>
      <c r="B88" s="21">
        <v>37.700000000000003</v>
      </c>
      <c r="C88" s="21">
        <v>6.4</v>
      </c>
      <c r="D88" s="3">
        <v>37.700000000000003</v>
      </c>
      <c r="E88" s="3">
        <v>6.4</v>
      </c>
      <c r="G88" s="17">
        <f t="shared" si="4"/>
        <v>1993</v>
      </c>
      <c r="H88" s="3">
        <f t="shared" si="5"/>
        <v>37.700000000000003</v>
      </c>
      <c r="I88" s="3">
        <f t="shared" si="6"/>
        <v>6.4</v>
      </c>
      <c r="J88" s="26">
        <f t="shared" si="7"/>
        <v>31.300000000000004</v>
      </c>
    </row>
    <row r="89" spans="1:10" x14ac:dyDescent="0.55000000000000004">
      <c r="A89">
        <v>1994</v>
      </c>
      <c r="B89" s="21">
        <v>37.299999999999997</v>
      </c>
      <c r="C89" s="21">
        <v>6.2</v>
      </c>
      <c r="D89" s="3">
        <v>37.299999999999997</v>
      </c>
      <c r="E89" s="3">
        <v>6.2</v>
      </c>
      <c r="G89" s="17">
        <f t="shared" si="4"/>
        <v>1994</v>
      </c>
      <c r="H89" s="3">
        <f t="shared" si="5"/>
        <v>37.299999999999997</v>
      </c>
      <c r="I89" s="3">
        <f t="shared" si="6"/>
        <v>6.2</v>
      </c>
      <c r="J89" s="26">
        <f t="shared" si="7"/>
        <v>31.099999999999998</v>
      </c>
    </row>
    <row r="90" spans="1:10" x14ac:dyDescent="0.55000000000000004">
      <c r="A90">
        <v>1995</v>
      </c>
      <c r="B90" s="21">
        <v>36.9</v>
      </c>
      <c r="C90" s="21">
        <v>6</v>
      </c>
      <c r="D90" s="3">
        <v>36.9</v>
      </c>
      <c r="E90" s="3">
        <v>6</v>
      </c>
      <c r="G90" s="17">
        <f t="shared" si="4"/>
        <v>1995</v>
      </c>
      <c r="H90" s="3">
        <f t="shared" si="5"/>
        <v>36.9</v>
      </c>
      <c r="I90" s="3">
        <f t="shared" si="6"/>
        <v>6</v>
      </c>
      <c r="J90" s="26">
        <f t="shared" si="7"/>
        <v>30.9</v>
      </c>
    </row>
    <row r="91" spans="1:10" x14ac:dyDescent="0.55000000000000004">
      <c r="A91">
        <v>1996</v>
      </c>
      <c r="B91" s="21">
        <v>36.299999999999997</v>
      </c>
      <c r="C91" s="21">
        <v>5.8</v>
      </c>
      <c r="D91" s="3">
        <v>36.299999999999997</v>
      </c>
      <c r="E91" s="3">
        <v>5.8</v>
      </c>
      <c r="G91" s="17">
        <f t="shared" si="4"/>
        <v>1996</v>
      </c>
      <c r="H91" s="3">
        <f t="shared" si="5"/>
        <v>36.299999999999997</v>
      </c>
      <c r="I91" s="3">
        <f t="shared" si="6"/>
        <v>5.8</v>
      </c>
      <c r="J91" s="26">
        <f t="shared" si="7"/>
        <v>30.499999999999996</v>
      </c>
    </row>
    <row r="92" spans="1:10" x14ac:dyDescent="0.55000000000000004">
      <c r="A92">
        <v>1997</v>
      </c>
      <c r="B92" s="21">
        <v>35.700000000000003</v>
      </c>
      <c r="C92" s="21">
        <v>5.6</v>
      </c>
      <c r="D92" s="3">
        <v>35.700000000000003</v>
      </c>
      <c r="E92" s="3">
        <v>5.6</v>
      </c>
      <c r="G92" s="17">
        <f t="shared" si="4"/>
        <v>1997</v>
      </c>
      <c r="H92" s="3">
        <f t="shared" si="5"/>
        <v>35.700000000000003</v>
      </c>
      <c r="I92" s="3">
        <f t="shared" si="6"/>
        <v>5.6</v>
      </c>
      <c r="J92" s="26">
        <f t="shared" si="7"/>
        <v>30.1</v>
      </c>
    </row>
    <row r="93" spans="1:10" x14ac:dyDescent="0.55000000000000004">
      <c r="A93">
        <v>1998</v>
      </c>
      <c r="B93" s="21">
        <v>35.1</v>
      </c>
      <c r="C93" s="21">
        <v>7.9</v>
      </c>
      <c r="D93" s="3">
        <v>35.1</v>
      </c>
      <c r="E93" s="3">
        <v>7.9</v>
      </c>
      <c r="G93" s="17">
        <f t="shared" si="4"/>
        <v>1998</v>
      </c>
      <c r="H93" s="3">
        <f t="shared" si="5"/>
        <v>35.1</v>
      </c>
      <c r="I93" s="3">
        <f t="shared" si="6"/>
        <v>7.9</v>
      </c>
      <c r="J93" s="26">
        <f t="shared" si="7"/>
        <v>27.200000000000003</v>
      </c>
    </row>
    <row r="94" spans="1:10" x14ac:dyDescent="0.55000000000000004">
      <c r="A94">
        <v>1999</v>
      </c>
      <c r="B94" s="21">
        <v>34.6</v>
      </c>
      <c r="C94" s="21">
        <v>5.4</v>
      </c>
      <c r="D94" s="3">
        <v>34.6</v>
      </c>
      <c r="E94" s="3">
        <v>5.4</v>
      </c>
      <c r="G94" s="17">
        <f t="shared" si="4"/>
        <v>1999</v>
      </c>
      <c r="H94" s="3">
        <f t="shared" si="5"/>
        <v>34.6</v>
      </c>
      <c r="I94" s="3">
        <f t="shared" si="6"/>
        <v>5.4</v>
      </c>
      <c r="J94" s="26">
        <f t="shared" si="7"/>
        <v>29.200000000000003</v>
      </c>
    </row>
    <row r="95" spans="1:10" x14ac:dyDescent="0.55000000000000004">
      <c r="A95">
        <v>2000</v>
      </c>
      <c r="B95" s="21">
        <v>34.200000000000003</v>
      </c>
      <c r="C95" s="21">
        <v>5.2</v>
      </c>
      <c r="D95" s="3">
        <v>34.200000000000003</v>
      </c>
      <c r="E95" s="3">
        <v>5.2</v>
      </c>
      <c r="G95" s="17">
        <f t="shared" si="4"/>
        <v>2000</v>
      </c>
      <c r="H95" s="3">
        <f t="shared" si="5"/>
        <v>34.200000000000003</v>
      </c>
      <c r="I95" s="3">
        <f t="shared" si="6"/>
        <v>5.2</v>
      </c>
      <c r="J95" s="26">
        <f t="shared" si="7"/>
        <v>29.000000000000004</v>
      </c>
    </row>
    <row r="96" spans="1:10" x14ac:dyDescent="0.55000000000000004">
      <c r="A96">
        <v>2001</v>
      </c>
      <c r="B96" s="21">
        <v>33.4</v>
      </c>
      <c r="C96" s="21">
        <v>5.0999999999999996</v>
      </c>
      <c r="D96" s="3">
        <v>33.4</v>
      </c>
      <c r="E96" s="3">
        <v>5.0999999999999996</v>
      </c>
      <c r="G96" s="17">
        <f t="shared" si="4"/>
        <v>2001</v>
      </c>
      <c r="H96" s="3">
        <f t="shared" si="5"/>
        <v>33.4</v>
      </c>
      <c r="I96" s="3">
        <f t="shared" si="6"/>
        <v>5.0999999999999996</v>
      </c>
      <c r="J96" s="26">
        <f t="shared" si="7"/>
        <v>28.299999999999997</v>
      </c>
    </row>
    <row r="97" spans="1:10" x14ac:dyDescent="0.55000000000000004">
      <c r="A97">
        <v>2002</v>
      </c>
      <c r="B97" s="21">
        <v>32.4</v>
      </c>
      <c r="C97" s="21">
        <v>5</v>
      </c>
      <c r="D97" s="3">
        <v>32.4</v>
      </c>
      <c r="E97" s="3">
        <v>5</v>
      </c>
      <c r="G97" s="17">
        <f t="shared" si="4"/>
        <v>2002</v>
      </c>
      <c r="H97" s="3">
        <f t="shared" si="5"/>
        <v>32.4</v>
      </c>
      <c r="I97" s="3">
        <f t="shared" si="6"/>
        <v>5</v>
      </c>
      <c r="J97" s="26">
        <f t="shared" si="7"/>
        <v>27.4</v>
      </c>
    </row>
    <row r="98" spans="1:10" x14ac:dyDescent="0.55000000000000004">
      <c r="A98">
        <v>2003</v>
      </c>
      <c r="B98" s="21">
        <v>31.4</v>
      </c>
      <c r="C98" s="21">
        <v>5</v>
      </c>
      <c r="D98" s="3">
        <v>31.4</v>
      </c>
      <c r="E98" s="3">
        <v>5</v>
      </c>
      <c r="G98" s="17">
        <f t="shared" si="4"/>
        <v>2003</v>
      </c>
      <c r="H98" s="3">
        <f t="shared" si="5"/>
        <v>31.4</v>
      </c>
      <c r="I98" s="3">
        <f t="shared" si="6"/>
        <v>5</v>
      </c>
      <c r="J98" s="26">
        <f t="shared" si="7"/>
        <v>26.4</v>
      </c>
    </row>
    <row r="99" spans="1:10" x14ac:dyDescent="0.55000000000000004">
      <c r="A99">
        <v>2004</v>
      </c>
      <c r="B99" s="21">
        <v>30.5</v>
      </c>
      <c r="C99" s="21">
        <v>4.9000000000000004</v>
      </c>
      <c r="D99" s="3">
        <v>30.5</v>
      </c>
      <c r="E99" s="3">
        <v>4.9000000000000004</v>
      </c>
      <c r="G99" s="17">
        <f t="shared" si="4"/>
        <v>2004</v>
      </c>
      <c r="H99" s="3">
        <f t="shared" si="5"/>
        <v>30.5</v>
      </c>
      <c r="I99" s="3">
        <f t="shared" si="6"/>
        <v>4.9000000000000004</v>
      </c>
      <c r="J99" s="26">
        <f t="shared" si="7"/>
        <v>25.6</v>
      </c>
    </row>
    <row r="100" spans="1:10" x14ac:dyDescent="0.55000000000000004">
      <c r="A100">
        <v>2005</v>
      </c>
      <c r="B100" s="21">
        <v>29.6</v>
      </c>
      <c r="C100" s="21">
        <v>4.8</v>
      </c>
      <c r="D100" s="3">
        <v>29.6</v>
      </c>
      <c r="E100" s="3">
        <v>4.8</v>
      </c>
      <c r="G100" s="17">
        <f t="shared" si="4"/>
        <v>2005</v>
      </c>
      <c r="H100" s="3">
        <f t="shared" si="5"/>
        <v>29.6</v>
      </c>
      <c r="I100" s="3">
        <f t="shared" si="6"/>
        <v>4.8</v>
      </c>
      <c r="J100" s="26">
        <f t="shared" si="7"/>
        <v>24.8</v>
      </c>
    </row>
    <row r="101" spans="1:10" x14ac:dyDescent="0.55000000000000004">
      <c r="A101">
        <v>2006</v>
      </c>
      <c r="B101" s="21">
        <v>28.7</v>
      </c>
      <c r="C101" s="21">
        <v>4.8</v>
      </c>
      <c r="D101" s="3">
        <v>28.7</v>
      </c>
      <c r="E101" s="3">
        <v>4.8</v>
      </c>
      <c r="G101" s="17">
        <f t="shared" si="4"/>
        <v>2006</v>
      </c>
      <c r="H101" s="3">
        <f t="shared" si="5"/>
        <v>28.7</v>
      </c>
      <c r="I101" s="3">
        <f t="shared" si="6"/>
        <v>4.8</v>
      </c>
      <c r="J101" s="26">
        <f t="shared" si="7"/>
        <v>23.9</v>
      </c>
    </row>
    <row r="102" spans="1:10" x14ac:dyDescent="0.55000000000000004">
      <c r="A102">
        <v>2007</v>
      </c>
      <c r="B102" s="21">
        <v>28.1</v>
      </c>
      <c r="C102" s="21">
        <v>4.8</v>
      </c>
      <c r="D102" s="3">
        <v>28.1</v>
      </c>
      <c r="E102" s="3">
        <v>4.8</v>
      </c>
      <c r="G102" s="17">
        <f t="shared" si="4"/>
        <v>2007</v>
      </c>
      <c r="H102" s="3">
        <f t="shared" si="5"/>
        <v>28.1</v>
      </c>
      <c r="I102" s="3">
        <f t="shared" si="6"/>
        <v>4.8</v>
      </c>
      <c r="J102" s="26">
        <f t="shared" si="7"/>
        <v>23.3</v>
      </c>
    </row>
    <row r="103" spans="1:10" x14ac:dyDescent="0.55000000000000004">
      <c r="A103">
        <v>2008</v>
      </c>
      <c r="B103" s="21">
        <v>27.5</v>
      </c>
      <c r="C103" s="21">
        <v>4.7</v>
      </c>
      <c r="D103" s="3">
        <v>27.5</v>
      </c>
      <c r="E103" s="3">
        <v>4.7</v>
      </c>
      <c r="G103" s="17">
        <f t="shared" si="4"/>
        <v>2008</v>
      </c>
      <c r="H103" s="3">
        <f t="shared" si="5"/>
        <v>27.5</v>
      </c>
      <c r="I103" s="3">
        <f t="shared" si="6"/>
        <v>4.7</v>
      </c>
      <c r="J103" s="26">
        <f t="shared" si="7"/>
        <v>22.8</v>
      </c>
    </row>
    <row r="104" spans="1:10" x14ac:dyDescent="0.55000000000000004">
      <c r="A104">
        <v>2009</v>
      </c>
      <c r="B104" s="21">
        <v>27</v>
      </c>
      <c r="C104" s="21">
        <v>4.7</v>
      </c>
      <c r="D104" s="3">
        <v>27</v>
      </c>
      <c r="E104" s="3">
        <v>4.7</v>
      </c>
      <c r="G104" s="17">
        <f t="shared" si="4"/>
        <v>2009</v>
      </c>
      <c r="H104" s="3">
        <f t="shared" si="5"/>
        <v>27</v>
      </c>
      <c r="I104" s="3">
        <f t="shared" si="6"/>
        <v>4.7</v>
      </c>
      <c r="J104" s="26">
        <f t="shared" si="7"/>
        <v>22.3</v>
      </c>
    </row>
    <row r="105" spans="1:10" x14ac:dyDescent="0.55000000000000004">
      <c r="A105">
        <v>2010</v>
      </c>
      <c r="B105" s="21">
        <v>26.3</v>
      </c>
      <c r="C105" s="21">
        <v>4.8</v>
      </c>
      <c r="D105" s="3">
        <v>26.3</v>
      </c>
      <c r="E105" s="3">
        <v>4.8</v>
      </c>
      <c r="G105" s="17">
        <f t="shared" si="4"/>
        <v>2010</v>
      </c>
      <c r="H105" s="3">
        <f t="shared" si="5"/>
        <v>26.3</v>
      </c>
      <c r="I105" s="3">
        <f t="shared" si="6"/>
        <v>4.8</v>
      </c>
      <c r="J105" s="26">
        <f t="shared" si="7"/>
        <v>21.5</v>
      </c>
    </row>
    <row r="106" spans="1:10" x14ac:dyDescent="0.55000000000000004">
      <c r="A106">
        <v>2011</v>
      </c>
      <c r="B106" s="21">
        <v>25.8</v>
      </c>
      <c r="C106" s="21">
        <v>4.7</v>
      </c>
      <c r="D106" s="3">
        <v>25.8</v>
      </c>
      <c r="E106" s="3">
        <v>4.7</v>
      </c>
      <c r="G106" s="17">
        <f t="shared" si="4"/>
        <v>2011</v>
      </c>
      <c r="H106" s="3">
        <f t="shared" si="5"/>
        <v>25.8</v>
      </c>
      <c r="I106" s="3">
        <f t="shared" si="6"/>
        <v>4.7</v>
      </c>
      <c r="J106" s="26">
        <f t="shared" si="7"/>
        <v>21.1</v>
      </c>
    </row>
    <row r="107" spans="1:10" x14ac:dyDescent="0.55000000000000004">
      <c r="A107">
        <v>2012</v>
      </c>
      <c r="B107" s="21">
        <v>25.3</v>
      </c>
      <c r="C107" s="21">
        <v>4.5999999999999996</v>
      </c>
      <c r="D107" s="3">
        <v>25.3</v>
      </c>
      <c r="E107" s="3">
        <v>4.5999999999999996</v>
      </c>
      <c r="G107" s="17">
        <f t="shared" si="4"/>
        <v>2012</v>
      </c>
      <c r="H107" s="3">
        <f t="shared" si="5"/>
        <v>25.3</v>
      </c>
      <c r="I107" s="3">
        <f t="shared" si="6"/>
        <v>4.5999999999999996</v>
      </c>
      <c r="J107" s="26">
        <f t="shared" si="7"/>
        <v>20.700000000000003</v>
      </c>
    </row>
    <row r="108" spans="1:10" x14ac:dyDescent="0.55000000000000004">
      <c r="A108">
        <v>2013</v>
      </c>
      <c r="B108" s="21">
        <v>24.8</v>
      </c>
      <c r="C108" s="21">
        <v>4.5999999999999996</v>
      </c>
      <c r="D108" s="3">
        <v>24.8</v>
      </c>
      <c r="E108" s="3">
        <v>4.5999999999999996</v>
      </c>
      <c r="G108" s="17">
        <f t="shared" si="4"/>
        <v>2013</v>
      </c>
      <c r="H108" s="3">
        <f t="shared" si="5"/>
        <v>24.8</v>
      </c>
      <c r="I108" s="3">
        <f t="shared" si="6"/>
        <v>4.5999999999999996</v>
      </c>
      <c r="J108" s="26">
        <f t="shared" si="7"/>
        <v>20.200000000000003</v>
      </c>
    </row>
    <row r="109" spans="1:10" x14ac:dyDescent="0.55000000000000004">
      <c r="A109">
        <v>2014</v>
      </c>
      <c r="B109" s="21">
        <v>24.4</v>
      </c>
      <c r="C109" s="21">
        <v>4.5</v>
      </c>
      <c r="D109" s="3">
        <v>24.4</v>
      </c>
      <c r="E109" s="3">
        <v>4.5</v>
      </c>
      <c r="G109" s="17">
        <f t="shared" si="4"/>
        <v>2014</v>
      </c>
      <c r="H109" s="3">
        <f t="shared" si="5"/>
        <v>24.4</v>
      </c>
      <c r="I109" s="3">
        <f t="shared" si="6"/>
        <v>4.5</v>
      </c>
      <c r="J109" s="26">
        <f t="shared" si="7"/>
        <v>19.899999999999999</v>
      </c>
    </row>
    <row r="110" spans="1:10" x14ac:dyDescent="0.55000000000000004">
      <c r="A110">
        <v>2015</v>
      </c>
      <c r="B110" s="21">
        <v>24.1</v>
      </c>
      <c r="C110" s="21">
        <v>4.5</v>
      </c>
      <c r="D110" s="3">
        <v>24.1</v>
      </c>
      <c r="E110" s="3">
        <v>4.5</v>
      </c>
      <c r="G110" s="17">
        <f t="shared" si="4"/>
        <v>2015</v>
      </c>
      <c r="H110" s="3">
        <f t="shared" si="5"/>
        <v>24.1</v>
      </c>
      <c r="I110" s="3">
        <f t="shared" si="6"/>
        <v>4.5</v>
      </c>
      <c r="J110" s="26">
        <f t="shared" si="7"/>
        <v>19.600000000000001</v>
      </c>
    </row>
    <row r="111" spans="1:10" x14ac:dyDescent="0.55000000000000004">
      <c r="A111">
        <v>2016</v>
      </c>
      <c r="B111" s="21">
        <v>23.8</v>
      </c>
      <c r="C111" s="21">
        <v>4.4000000000000004</v>
      </c>
      <c r="D111" s="3">
        <v>23.8</v>
      </c>
      <c r="E111" s="3">
        <v>4.4000000000000004</v>
      </c>
      <c r="G111" s="17">
        <f t="shared" si="4"/>
        <v>2016</v>
      </c>
      <c r="H111" s="3">
        <f t="shared" si="5"/>
        <v>23.8</v>
      </c>
      <c r="I111" s="3">
        <f t="shared" si="6"/>
        <v>4.4000000000000004</v>
      </c>
      <c r="J111" s="26">
        <f t="shared" si="7"/>
        <v>19.399999999999999</v>
      </c>
    </row>
    <row r="112" spans="1:10" x14ac:dyDescent="0.55000000000000004">
      <c r="A112">
        <v>2017</v>
      </c>
      <c r="B112" s="21">
        <v>23.5</v>
      </c>
      <c r="C112" s="21">
        <v>4.4000000000000004</v>
      </c>
      <c r="D112" s="3">
        <v>23.5</v>
      </c>
      <c r="E112" s="3">
        <v>4.4000000000000004</v>
      </c>
      <c r="G112" s="17">
        <f t="shared" si="4"/>
        <v>2017</v>
      </c>
      <c r="H112" s="3">
        <f t="shared" si="5"/>
        <v>23.5</v>
      </c>
      <c r="I112" s="3">
        <f t="shared" si="6"/>
        <v>4.4000000000000004</v>
      </c>
      <c r="J112" s="26">
        <f t="shared" si="7"/>
        <v>19.100000000000001</v>
      </c>
    </row>
    <row r="113" spans="1:10" x14ac:dyDescent="0.55000000000000004">
      <c r="A113">
        <v>2018</v>
      </c>
      <c r="B113" s="21">
        <v>23.4</v>
      </c>
      <c r="C113" s="21">
        <v>4.5</v>
      </c>
      <c r="D113" s="3">
        <v>23.4</v>
      </c>
      <c r="E113" s="3">
        <v>4.5</v>
      </c>
      <c r="G113" s="17">
        <f t="shared" si="4"/>
        <v>2018</v>
      </c>
      <c r="H113" s="3">
        <f t="shared" si="5"/>
        <v>23.4</v>
      </c>
      <c r="I113" s="3">
        <f t="shared" si="6"/>
        <v>4.5</v>
      </c>
      <c r="J113" s="26">
        <f t="shared" si="7"/>
        <v>18.899999999999999</v>
      </c>
    </row>
    <row r="114" spans="1:10" x14ac:dyDescent="0.55000000000000004">
      <c r="A114">
        <v>2019</v>
      </c>
      <c r="B114" s="21">
        <v>23.1</v>
      </c>
      <c r="C114" s="21">
        <v>4.5</v>
      </c>
      <c r="D114" s="3">
        <v>23.1</v>
      </c>
      <c r="E114" s="3">
        <v>4.5</v>
      </c>
      <c r="G114" s="17">
        <f t="shared" si="4"/>
        <v>2019</v>
      </c>
      <c r="H114" s="3">
        <f t="shared" si="5"/>
        <v>23.1</v>
      </c>
      <c r="I114" s="3">
        <f t="shared" si="6"/>
        <v>4.5</v>
      </c>
      <c r="J114" s="26">
        <f t="shared" si="7"/>
        <v>18.600000000000001</v>
      </c>
    </row>
    <row r="115" spans="1:10" x14ac:dyDescent="0.55000000000000004">
      <c r="A115">
        <v>2020</v>
      </c>
      <c r="B115" s="21">
        <v>22.8</v>
      </c>
      <c r="C115" s="21">
        <v>5.0999999999999996</v>
      </c>
      <c r="D115" s="3">
        <v>22.8</v>
      </c>
      <c r="E115" s="3">
        <v>5.0999999999999996</v>
      </c>
      <c r="G115" s="17">
        <f t="shared" si="4"/>
        <v>2020</v>
      </c>
      <c r="H115" s="3">
        <f t="shared" si="5"/>
        <v>22.8</v>
      </c>
      <c r="I115" s="3">
        <f t="shared" si="6"/>
        <v>5.0999999999999996</v>
      </c>
      <c r="J115" s="26">
        <f t="shared" si="7"/>
        <v>17.700000000000003</v>
      </c>
    </row>
    <row r="116" spans="1:10" x14ac:dyDescent="0.55000000000000004">
      <c r="A116">
        <v>2021</v>
      </c>
      <c r="B116" s="21">
        <v>22.5</v>
      </c>
      <c r="C116" s="21">
        <v>5.7</v>
      </c>
      <c r="D116" s="3">
        <v>22.5</v>
      </c>
      <c r="E116" s="3">
        <v>5.7</v>
      </c>
      <c r="G116" s="17">
        <f t="shared" si="4"/>
        <v>2021</v>
      </c>
      <c r="H116" s="3">
        <f t="shared" si="5"/>
        <v>22.5</v>
      </c>
      <c r="I116" s="3">
        <f t="shared" si="6"/>
        <v>5.7</v>
      </c>
      <c r="J116" s="26">
        <f t="shared" si="7"/>
        <v>16.8</v>
      </c>
    </row>
    <row r="117" spans="1:10" x14ac:dyDescent="0.55000000000000004">
      <c r="A117">
        <v>2022</v>
      </c>
      <c r="B117" s="21">
        <v>22.2</v>
      </c>
      <c r="C117" s="21">
        <v>4.4000000000000004</v>
      </c>
      <c r="D117" s="3">
        <v>22.2</v>
      </c>
      <c r="E117" s="3">
        <v>4.4000000000000004</v>
      </c>
      <c r="G117" s="17">
        <f t="shared" si="4"/>
        <v>2022</v>
      </c>
      <c r="H117" s="3">
        <f t="shared" si="5"/>
        <v>22.2</v>
      </c>
      <c r="I117" s="3">
        <f t="shared" si="6"/>
        <v>4.4000000000000004</v>
      </c>
      <c r="J117" s="26">
        <f t="shared" si="7"/>
        <v>17.799999999999997</v>
      </c>
    </row>
    <row r="118" spans="1:10" x14ac:dyDescent="0.55000000000000004">
      <c r="A118">
        <v>2023</v>
      </c>
      <c r="B118" s="21">
        <v>22</v>
      </c>
      <c r="C118" s="21">
        <v>4.5</v>
      </c>
      <c r="D118" s="3">
        <v>22</v>
      </c>
      <c r="E118" s="3">
        <v>4.5</v>
      </c>
      <c r="G118" s="17">
        <f t="shared" si="4"/>
        <v>2023</v>
      </c>
      <c r="H118" s="3">
        <f t="shared" si="5"/>
        <v>22</v>
      </c>
      <c r="I118" s="3">
        <f t="shared" si="6"/>
        <v>4.5</v>
      </c>
      <c r="J118" s="26">
        <f t="shared" si="7"/>
        <v>17.5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153</v>
      </c>
      <c r="F2" s="13" t="s">
        <v>152</v>
      </c>
      <c r="AF2" t="s">
        <v>201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215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202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203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204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205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206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207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208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209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210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211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212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213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214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352</v>
      </c>
    </row>
    <row r="3" spans="1:30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353</v>
      </c>
    </row>
    <row r="5" spans="1:30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354</v>
      </c>
    </row>
    <row r="6" spans="1:30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355</v>
      </c>
    </row>
    <row r="7" spans="1:30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356</v>
      </c>
    </row>
    <row r="8" spans="1:30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357</v>
      </c>
    </row>
    <row r="10" spans="1:30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358</v>
      </c>
    </row>
    <row r="11" spans="1:30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359</v>
      </c>
    </row>
    <row r="12" spans="1:30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360</v>
      </c>
    </row>
    <row r="13" spans="1:30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361</v>
      </c>
    </row>
    <row r="15" spans="1:30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362</v>
      </c>
    </row>
    <row r="16" spans="1:30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363</v>
      </c>
    </row>
    <row r="17" spans="1:30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364</v>
      </c>
    </row>
    <row r="18" spans="1:30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365</v>
      </c>
    </row>
    <row r="19" spans="1:30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366</v>
      </c>
    </row>
    <row r="21" spans="1:30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367</v>
      </c>
    </row>
    <row r="22" spans="1:30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4" activePane="bottomRight" state="frozen"/>
      <selection pane="topRight" activeCell="B1" sqref="B1"/>
      <selection pane="bottomLeft" activeCell="A3" sqref="A3"/>
      <selection pane="bottomRight" activeCell="AK23" sqref="AK2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4" t="s">
        <v>115</v>
      </c>
      <c r="C1" s="54"/>
      <c r="D1" s="54" t="s">
        <v>75</v>
      </c>
      <c r="E1" s="5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AM253"/>
  <sheetViews>
    <sheetView workbookViewId="0">
      <selection activeCell="H73" sqref="H73:H89"/>
    </sheetView>
  </sheetViews>
  <sheetFormatPr defaultRowHeight="14.4" x14ac:dyDescent="0.55000000000000004"/>
  <cols>
    <col min="10" max="10" width="4.68359375" bestFit="1" customWidth="1"/>
    <col min="11" max="11" width="12.68359375" bestFit="1" customWidth="1"/>
    <col min="12" max="12" width="10.578125" bestFit="1" customWidth="1"/>
    <col min="13" max="13" width="4.15625" bestFit="1" customWidth="1"/>
  </cols>
  <sheetData>
    <row r="1" spans="1:39" x14ac:dyDescent="0.55000000000000004">
      <c r="A1" s="1"/>
      <c r="B1" s="54" t="s">
        <v>115</v>
      </c>
      <c r="C1" s="54"/>
      <c r="D1" s="54" t="s">
        <v>369</v>
      </c>
      <c r="E1" s="54"/>
      <c r="F1" s="54" t="s">
        <v>75</v>
      </c>
      <c r="G1" s="54"/>
    </row>
    <row r="2" spans="1:39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383</v>
      </c>
    </row>
    <row r="3" spans="1:39" x14ac:dyDescent="0.55000000000000004">
      <c r="A3">
        <v>1880</v>
      </c>
      <c r="B3" s="21">
        <v>41.32</v>
      </c>
      <c r="C3" s="21">
        <v>25.47</v>
      </c>
      <c r="D3" s="21">
        <v>41.173400000000001</v>
      </c>
      <c r="E3" s="21">
        <v>22.968699999999998</v>
      </c>
      <c r="F3" s="21"/>
      <c r="G3" s="21"/>
      <c r="H3" s="44">
        <v>0</v>
      </c>
      <c r="J3" s="1">
        <f>A3</f>
        <v>1880</v>
      </c>
      <c r="K3" s="3">
        <f>D3*(1-H3)+F3*H3</f>
        <v>41.173400000000001</v>
      </c>
      <c r="L3" s="3">
        <f>E3*(1-H3)+G3*H3</f>
        <v>22.968699999999998</v>
      </c>
      <c r="M3" s="3">
        <f>K3-L3</f>
        <v>18.204700000000003</v>
      </c>
    </row>
    <row r="4" spans="1:39" x14ac:dyDescent="0.55000000000000004">
      <c r="A4">
        <v>1881</v>
      </c>
      <c r="B4" s="21">
        <v>41.03</v>
      </c>
      <c r="C4" s="21">
        <v>19.190000000000001</v>
      </c>
      <c r="D4" s="21">
        <v>40.869</v>
      </c>
      <c r="E4" s="21">
        <v>20.960100000000001</v>
      </c>
      <c r="F4" s="21"/>
      <c r="G4" s="21"/>
      <c r="H4" s="44">
        <v>0</v>
      </c>
      <c r="J4" s="1">
        <f t="shared" ref="J4:J67" si="0">A4</f>
        <v>1881</v>
      </c>
      <c r="K4" s="3">
        <f t="shared" ref="K4:K67" si="1">D4*(1-H4)+F4*H4</f>
        <v>40.869</v>
      </c>
      <c r="L4" s="3">
        <f t="shared" ref="L4:L67" si="2">E4*(1-H4)+G4*H4</f>
        <v>20.960100000000001</v>
      </c>
      <c r="M4" s="3">
        <f t="shared" ref="M4:M67" si="3">K4-L4</f>
        <v>19.908899999999999</v>
      </c>
      <c r="AM4" t="s">
        <v>384</v>
      </c>
    </row>
    <row r="5" spans="1:39" x14ac:dyDescent="0.55000000000000004">
      <c r="A5">
        <v>1882</v>
      </c>
      <c r="B5" s="21">
        <v>40.07</v>
      </c>
      <c r="C5" s="21">
        <v>18.84</v>
      </c>
      <c r="D5" s="21">
        <v>40.613599999999998</v>
      </c>
      <c r="E5" s="21">
        <v>19.451699999999999</v>
      </c>
      <c r="F5" s="21"/>
      <c r="G5" s="21"/>
      <c r="H5" s="44">
        <v>0</v>
      </c>
      <c r="J5" s="1">
        <f t="shared" si="0"/>
        <v>1882</v>
      </c>
      <c r="K5" s="3">
        <f t="shared" si="1"/>
        <v>40.613599999999998</v>
      </c>
      <c r="L5" s="3">
        <f t="shared" si="2"/>
        <v>19.451699999999999</v>
      </c>
      <c r="M5" s="3">
        <f t="shared" si="3"/>
        <v>21.161899999999999</v>
      </c>
      <c r="AM5" t="s">
        <v>385</v>
      </c>
    </row>
    <row r="6" spans="1:39" x14ac:dyDescent="0.55000000000000004">
      <c r="A6">
        <v>1883</v>
      </c>
      <c r="B6" s="21">
        <v>40.700000000000003</v>
      </c>
      <c r="C6" s="21">
        <v>17.96</v>
      </c>
      <c r="D6" s="21">
        <v>40.509599999999999</v>
      </c>
      <c r="E6" s="21">
        <v>18.589700000000001</v>
      </c>
      <c r="F6" s="21"/>
      <c r="G6" s="21"/>
      <c r="H6" s="44">
        <v>0</v>
      </c>
      <c r="J6" s="1">
        <f t="shared" si="0"/>
        <v>1883</v>
      </c>
      <c r="K6" s="3">
        <f t="shared" si="1"/>
        <v>40.509599999999999</v>
      </c>
      <c r="L6" s="3">
        <f t="shared" si="2"/>
        <v>18.589700000000001</v>
      </c>
      <c r="M6" s="3">
        <f t="shared" si="3"/>
        <v>21.919899999999998</v>
      </c>
      <c r="AM6" t="s">
        <v>386</v>
      </c>
    </row>
    <row r="7" spans="1:39" x14ac:dyDescent="0.55000000000000004">
      <c r="A7">
        <v>1884</v>
      </c>
      <c r="B7" s="21">
        <v>40.42</v>
      </c>
      <c r="C7" s="21">
        <v>18.440000000000001</v>
      </c>
      <c r="D7" s="21">
        <v>40.478200000000001</v>
      </c>
      <c r="E7" s="21">
        <v>18.398199999999999</v>
      </c>
      <c r="F7" s="21"/>
      <c r="G7" s="21"/>
      <c r="H7" s="44">
        <v>0</v>
      </c>
      <c r="J7" s="1">
        <f t="shared" si="0"/>
        <v>1884</v>
      </c>
      <c r="K7" s="3">
        <f t="shared" si="1"/>
        <v>40.478200000000001</v>
      </c>
      <c r="L7" s="3">
        <f t="shared" si="2"/>
        <v>18.398199999999999</v>
      </c>
      <c r="M7" s="3">
        <f t="shared" si="3"/>
        <v>22.080000000000002</v>
      </c>
    </row>
    <row r="8" spans="1:39" x14ac:dyDescent="0.55000000000000004">
      <c r="A8">
        <v>1885</v>
      </c>
      <c r="B8" s="21">
        <v>41.02</v>
      </c>
      <c r="C8" s="21">
        <v>18.57</v>
      </c>
      <c r="D8" s="21">
        <v>40.5045</v>
      </c>
      <c r="E8" s="21">
        <v>18.774999999999999</v>
      </c>
      <c r="F8" s="21"/>
      <c r="G8" s="21"/>
      <c r="H8" s="44">
        <v>0</v>
      </c>
      <c r="J8" s="1">
        <f t="shared" si="0"/>
        <v>1885</v>
      </c>
      <c r="K8" s="3">
        <f t="shared" si="1"/>
        <v>40.5045</v>
      </c>
      <c r="L8" s="3">
        <f t="shared" si="2"/>
        <v>18.774999999999999</v>
      </c>
      <c r="M8" s="3">
        <f t="shared" si="3"/>
        <v>21.729500000000002</v>
      </c>
      <c r="AM8" t="s">
        <v>387</v>
      </c>
    </row>
    <row r="9" spans="1:39" x14ac:dyDescent="0.55000000000000004">
      <c r="A9">
        <v>1886</v>
      </c>
      <c r="B9" s="21">
        <v>40.020000000000003</v>
      </c>
      <c r="C9" s="21">
        <v>19.96</v>
      </c>
      <c r="D9" s="21">
        <v>40.553600000000003</v>
      </c>
      <c r="E9" s="21">
        <v>19.6265</v>
      </c>
      <c r="F9" s="21"/>
      <c r="G9" s="21"/>
      <c r="H9" s="44">
        <v>0</v>
      </c>
      <c r="J9" s="1">
        <f t="shared" si="0"/>
        <v>1886</v>
      </c>
      <c r="K9" s="3">
        <f t="shared" si="1"/>
        <v>40.553600000000003</v>
      </c>
      <c r="L9" s="3">
        <f t="shared" si="2"/>
        <v>19.6265</v>
      </c>
      <c r="M9" s="3">
        <f t="shared" si="3"/>
        <v>20.927100000000003</v>
      </c>
      <c r="AM9" t="s">
        <v>388</v>
      </c>
    </row>
    <row r="10" spans="1:39" x14ac:dyDescent="0.55000000000000004">
      <c r="A10">
        <v>1887</v>
      </c>
      <c r="B10" s="21">
        <v>40.450000000000003</v>
      </c>
      <c r="C10" s="21">
        <v>20.420000000000002</v>
      </c>
      <c r="D10" s="21">
        <v>40.762900000000002</v>
      </c>
      <c r="E10" s="21">
        <v>20.817900000000002</v>
      </c>
      <c r="F10" s="21"/>
      <c r="G10" s="21"/>
      <c r="H10" s="44">
        <v>0</v>
      </c>
      <c r="J10" s="1">
        <f t="shared" si="0"/>
        <v>1887</v>
      </c>
      <c r="K10" s="3">
        <f t="shared" si="1"/>
        <v>40.762900000000002</v>
      </c>
      <c r="L10" s="3">
        <f t="shared" si="2"/>
        <v>20.817900000000002</v>
      </c>
      <c r="M10" s="3">
        <f t="shared" si="3"/>
        <v>19.945</v>
      </c>
    </row>
    <row r="11" spans="1:39" x14ac:dyDescent="0.55000000000000004">
      <c r="A11">
        <v>1888</v>
      </c>
      <c r="B11" s="21">
        <v>42.02</v>
      </c>
      <c r="C11" s="21">
        <v>22.42</v>
      </c>
      <c r="D11" s="21">
        <v>41.091799999999999</v>
      </c>
      <c r="E11" s="21">
        <v>22.281400000000001</v>
      </c>
      <c r="F11" s="21"/>
      <c r="G11" s="21"/>
      <c r="H11" s="44">
        <v>0</v>
      </c>
      <c r="J11" s="1">
        <f t="shared" si="0"/>
        <v>1888</v>
      </c>
      <c r="K11" s="3">
        <f t="shared" si="1"/>
        <v>41.091799999999999</v>
      </c>
      <c r="L11" s="3">
        <f t="shared" si="2"/>
        <v>22.281400000000001</v>
      </c>
      <c r="M11" s="3">
        <f t="shared" si="3"/>
        <v>18.810399999999998</v>
      </c>
      <c r="AM11" t="s">
        <v>389</v>
      </c>
    </row>
    <row r="12" spans="1:39" x14ac:dyDescent="0.55000000000000004">
      <c r="A12">
        <v>1889</v>
      </c>
      <c r="B12" s="21">
        <v>40.83</v>
      </c>
      <c r="C12" s="21">
        <v>22.56</v>
      </c>
      <c r="D12" s="21">
        <v>41.395200000000003</v>
      </c>
      <c r="E12" s="21">
        <v>23.869199999999999</v>
      </c>
      <c r="F12" s="21"/>
      <c r="G12" s="21"/>
      <c r="H12" s="44">
        <v>0</v>
      </c>
      <c r="J12" s="1">
        <f t="shared" si="0"/>
        <v>1889</v>
      </c>
      <c r="K12" s="3">
        <f t="shared" si="1"/>
        <v>41.395200000000003</v>
      </c>
      <c r="L12" s="3">
        <f t="shared" si="2"/>
        <v>23.869199999999999</v>
      </c>
      <c r="M12" s="3">
        <f t="shared" si="3"/>
        <v>17.526000000000003</v>
      </c>
      <c r="AM12" t="s">
        <v>390</v>
      </c>
    </row>
    <row r="13" spans="1:39" x14ac:dyDescent="0.55000000000000004">
      <c r="A13">
        <v>1890</v>
      </c>
      <c r="B13" s="21">
        <v>41.24</v>
      </c>
      <c r="C13" s="21">
        <v>23.2</v>
      </c>
      <c r="D13" s="21">
        <v>41.837699999999998</v>
      </c>
      <c r="E13" s="21">
        <v>25.4617</v>
      </c>
      <c r="F13" s="21"/>
      <c r="G13" s="21"/>
      <c r="H13" s="44">
        <v>0</v>
      </c>
      <c r="J13" s="1">
        <f t="shared" si="0"/>
        <v>1890</v>
      </c>
      <c r="K13" s="3">
        <f t="shared" si="1"/>
        <v>41.837699999999998</v>
      </c>
      <c r="L13" s="3">
        <f t="shared" si="2"/>
        <v>25.4617</v>
      </c>
      <c r="M13" s="3">
        <f t="shared" si="3"/>
        <v>16.375999999999998</v>
      </c>
    </row>
    <row r="14" spans="1:39" x14ac:dyDescent="0.55000000000000004">
      <c r="A14">
        <v>1891</v>
      </c>
      <c r="B14" s="21">
        <v>42.37</v>
      </c>
      <c r="C14" s="21">
        <v>35.659999999999997</v>
      </c>
      <c r="D14" s="21">
        <v>42.395200000000003</v>
      </c>
      <c r="E14" s="21">
        <v>26.6769</v>
      </c>
      <c r="F14" s="21"/>
      <c r="G14" s="21"/>
      <c r="H14" s="44">
        <v>0</v>
      </c>
      <c r="J14" s="1">
        <f t="shared" si="0"/>
        <v>1891</v>
      </c>
      <c r="K14" s="3">
        <f t="shared" si="1"/>
        <v>42.395200000000003</v>
      </c>
      <c r="L14" s="3">
        <f t="shared" si="2"/>
        <v>26.6769</v>
      </c>
      <c r="M14" s="3">
        <f t="shared" si="3"/>
        <v>15.718300000000003</v>
      </c>
      <c r="AM14" t="s">
        <v>391</v>
      </c>
    </row>
    <row r="15" spans="1:39" x14ac:dyDescent="0.55000000000000004">
      <c r="A15">
        <v>1892</v>
      </c>
      <c r="B15" s="21">
        <v>44.48</v>
      </c>
      <c r="C15" s="21">
        <v>23.61</v>
      </c>
      <c r="D15" s="21">
        <v>42.844700000000003</v>
      </c>
      <c r="E15" s="21">
        <v>26.681100000000001</v>
      </c>
      <c r="F15" s="21"/>
      <c r="G15" s="21"/>
      <c r="H15" s="44">
        <v>0</v>
      </c>
      <c r="J15" s="1">
        <f t="shared" si="0"/>
        <v>1892</v>
      </c>
      <c r="K15" s="3">
        <f t="shared" si="1"/>
        <v>42.844700000000003</v>
      </c>
      <c r="L15" s="3">
        <f t="shared" si="2"/>
        <v>26.681100000000001</v>
      </c>
      <c r="M15" s="3">
        <f t="shared" si="3"/>
        <v>16.163600000000002</v>
      </c>
    </row>
    <row r="16" spans="1:39" x14ac:dyDescent="0.55000000000000004">
      <c r="A16">
        <v>1893</v>
      </c>
      <c r="B16" s="21">
        <v>42.28</v>
      </c>
      <c r="C16" s="21">
        <v>26.61</v>
      </c>
      <c r="D16" s="21">
        <v>42.9544</v>
      </c>
      <c r="E16" s="21">
        <v>26.436599999999999</v>
      </c>
      <c r="F16" s="21"/>
      <c r="G16" s="21"/>
      <c r="H16" s="44">
        <v>0</v>
      </c>
      <c r="J16" s="1">
        <f t="shared" si="0"/>
        <v>1893</v>
      </c>
      <c r="K16" s="3">
        <f t="shared" si="1"/>
        <v>42.9544</v>
      </c>
      <c r="L16" s="3">
        <f t="shared" si="2"/>
        <v>26.436599999999999</v>
      </c>
      <c r="M16" s="3">
        <f t="shared" si="3"/>
        <v>16.517800000000001</v>
      </c>
    </row>
    <row r="17" spans="1:13" x14ac:dyDescent="0.55000000000000004">
      <c r="A17">
        <v>1894</v>
      </c>
      <c r="B17" s="21">
        <v>42.36</v>
      </c>
      <c r="C17" s="21">
        <v>23.26</v>
      </c>
      <c r="D17" s="21">
        <v>43.0379</v>
      </c>
      <c r="E17" s="21">
        <v>26.291799999999999</v>
      </c>
      <c r="F17" s="21"/>
      <c r="G17" s="21"/>
      <c r="H17" s="44">
        <v>0</v>
      </c>
      <c r="J17" s="1">
        <f t="shared" si="0"/>
        <v>1894</v>
      </c>
      <c r="K17" s="3">
        <f t="shared" si="1"/>
        <v>43.0379</v>
      </c>
      <c r="L17" s="3">
        <f t="shared" si="2"/>
        <v>26.291799999999999</v>
      </c>
      <c r="M17" s="3">
        <f t="shared" si="3"/>
        <v>16.746100000000002</v>
      </c>
    </row>
    <row r="18" spans="1:13" x14ac:dyDescent="0.55000000000000004">
      <c r="A18">
        <v>1895</v>
      </c>
      <c r="B18" s="21">
        <v>43.67</v>
      </c>
      <c r="C18" s="21">
        <v>23.65</v>
      </c>
      <c r="D18" s="21">
        <v>43.183900000000001</v>
      </c>
      <c r="E18" s="21">
        <v>26.629899999999999</v>
      </c>
      <c r="F18" s="21"/>
      <c r="G18" s="21"/>
      <c r="H18" s="44">
        <v>0</v>
      </c>
      <c r="J18" s="1">
        <f t="shared" si="0"/>
        <v>1895</v>
      </c>
      <c r="K18" s="3">
        <f t="shared" si="1"/>
        <v>43.183900000000001</v>
      </c>
      <c r="L18" s="3">
        <f t="shared" si="2"/>
        <v>26.629899999999999</v>
      </c>
      <c r="M18" s="3">
        <f t="shared" si="3"/>
        <v>16.554000000000002</v>
      </c>
    </row>
    <row r="19" spans="1:13" x14ac:dyDescent="0.55000000000000004">
      <c r="A19">
        <v>1896</v>
      </c>
      <c r="B19" s="21">
        <v>42.48</v>
      </c>
      <c r="C19" s="21">
        <v>34.369999999999997</v>
      </c>
      <c r="D19" s="21">
        <v>43.255099999999999</v>
      </c>
      <c r="E19" s="21">
        <v>27.227499999999999</v>
      </c>
      <c r="F19" s="21"/>
      <c r="G19" s="21"/>
      <c r="H19" s="44">
        <v>0</v>
      </c>
      <c r="J19" s="1">
        <f t="shared" si="0"/>
        <v>1896</v>
      </c>
      <c r="K19" s="3">
        <f t="shared" si="1"/>
        <v>43.255099999999999</v>
      </c>
      <c r="L19" s="3">
        <f t="shared" si="2"/>
        <v>27.227499999999999</v>
      </c>
      <c r="M19" s="3">
        <f t="shared" si="3"/>
        <v>16.0276</v>
      </c>
    </row>
    <row r="20" spans="1:13" x14ac:dyDescent="0.55000000000000004">
      <c r="A20">
        <v>1897</v>
      </c>
      <c r="B20" s="21">
        <v>44.24</v>
      </c>
      <c r="C20" s="21">
        <v>24.91</v>
      </c>
      <c r="D20" s="21">
        <v>43.276400000000002</v>
      </c>
      <c r="E20" s="21">
        <v>27.2653</v>
      </c>
      <c r="F20" s="21"/>
      <c r="G20" s="21"/>
      <c r="H20" s="44">
        <v>0</v>
      </c>
      <c r="J20" s="1">
        <f t="shared" si="0"/>
        <v>1897</v>
      </c>
      <c r="K20" s="3">
        <f t="shared" si="1"/>
        <v>43.276400000000002</v>
      </c>
      <c r="L20" s="3">
        <f t="shared" si="2"/>
        <v>27.2653</v>
      </c>
      <c r="M20" s="3">
        <f t="shared" si="3"/>
        <v>16.011100000000003</v>
      </c>
    </row>
    <row r="21" spans="1:13" x14ac:dyDescent="0.55000000000000004">
      <c r="A21">
        <v>1898</v>
      </c>
      <c r="B21" s="21">
        <v>42.51</v>
      </c>
      <c r="C21" s="21">
        <v>24.14</v>
      </c>
      <c r="D21" s="21">
        <v>43.014200000000002</v>
      </c>
      <c r="E21" s="21">
        <v>27.352399999999999</v>
      </c>
      <c r="F21" s="21"/>
      <c r="G21" s="21"/>
      <c r="H21" s="44">
        <v>0</v>
      </c>
      <c r="J21" s="1">
        <f t="shared" si="0"/>
        <v>1898</v>
      </c>
      <c r="K21" s="3">
        <f t="shared" si="1"/>
        <v>43.014200000000002</v>
      </c>
      <c r="L21" s="3">
        <f t="shared" si="2"/>
        <v>27.352399999999999</v>
      </c>
      <c r="M21" s="3">
        <f t="shared" si="3"/>
        <v>15.661800000000003</v>
      </c>
    </row>
    <row r="22" spans="1:13" x14ac:dyDescent="0.55000000000000004">
      <c r="A22">
        <v>1899</v>
      </c>
      <c r="B22" s="21">
        <v>43.35</v>
      </c>
      <c r="C22" s="21">
        <v>31.75</v>
      </c>
      <c r="D22" s="21">
        <v>42.556100000000001</v>
      </c>
      <c r="E22" s="21">
        <v>27.627099999999999</v>
      </c>
      <c r="F22" s="21"/>
      <c r="G22" s="21"/>
      <c r="H22" s="44">
        <v>0</v>
      </c>
      <c r="J22" s="1">
        <f t="shared" si="0"/>
        <v>1899</v>
      </c>
      <c r="K22" s="3">
        <f t="shared" si="1"/>
        <v>42.556100000000001</v>
      </c>
      <c r="L22" s="3">
        <f t="shared" si="2"/>
        <v>27.627099999999999</v>
      </c>
      <c r="M22" s="3">
        <f t="shared" si="3"/>
        <v>14.929000000000002</v>
      </c>
    </row>
    <row r="23" spans="1:13" x14ac:dyDescent="0.55000000000000004">
      <c r="A23">
        <v>1900</v>
      </c>
      <c r="B23" s="21">
        <v>42.77</v>
      </c>
      <c r="C23" s="21">
        <v>25.34</v>
      </c>
      <c r="D23" s="21">
        <v>41.821599999999997</v>
      </c>
      <c r="E23" s="21">
        <v>27.584900000000001</v>
      </c>
      <c r="F23" s="21"/>
      <c r="G23" s="21"/>
      <c r="H23" s="44">
        <v>0</v>
      </c>
      <c r="J23" s="1">
        <f t="shared" si="0"/>
        <v>1900</v>
      </c>
      <c r="K23" s="3">
        <f t="shared" si="1"/>
        <v>41.821599999999997</v>
      </c>
      <c r="L23" s="3">
        <f t="shared" si="2"/>
        <v>27.584900000000001</v>
      </c>
      <c r="M23" s="3">
        <f t="shared" si="3"/>
        <v>14.236699999999995</v>
      </c>
    </row>
    <row r="24" spans="1:13" x14ac:dyDescent="0.55000000000000004">
      <c r="A24">
        <v>1901</v>
      </c>
      <c r="B24" s="21">
        <v>40.619999999999997</v>
      </c>
      <c r="C24" s="21">
        <v>29.08</v>
      </c>
      <c r="D24" s="21">
        <v>40.994999999999997</v>
      </c>
      <c r="E24" s="21">
        <v>27.545999999999999</v>
      </c>
      <c r="F24" s="21"/>
      <c r="G24" s="21"/>
      <c r="H24" s="44">
        <v>0</v>
      </c>
      <c r="J24" s="1">
        <f t="shared" si="0"/>
        <v>1901</v>
      </c>
      <c r="K24" s="3">
        <f t="shared" si="1"/>
        <v>40.994999999999997</v>
      </c>
      <c r="L24" s="3">
        <f t="shared" si="2"/>
        <v>27.545999999999999</v>
      </c>
      <c r="M24" s="3">
        <f t="shared" si="3"/>
        <v>13.448999999999998</v>
      </c>
    </row>
    <row r="25" spans="1:13" x14ac:dyDescent="0.55000000000000004">
      <c r="A25">
        <v>1902</v>
      </c>
      <c r="B25" s="21">
        <v>39.090000000000003</v>
      </c>
      <c r="C25" s="21">
        <v>28.13</v>
      </c>
      <c r="D25" s="21">
        <v>40.576599999999999</v>
      </c>
      <c r="E25" s="21">
        <v>27.381799999999998</v>
      </c>
      <c r="F25" s="21"/>
      <c r="G25" s="21"/>
      <c r="H25" s="44">
        <v>0</v>
      </c>
      <c r="J25" s="1">
        <f t="shared" si="0"/>
        <v>1902</v>
      </c>
      <c r="K25" s="3">
        <f t="shared" si="1"/>
        <v>40.576599999999999</v>
      </c>
      <c r="L25" s="3">
        <f t="shared" si="2"/>
        <v>27.381799999999998</v>
      </c>
      <c r="M25" s="3">
        <f t="shared" si="3"/>
        <v>13.194800000000001</v>
      </c>
    </row>
    <row r="26" spans="1:13" x14ac:dyDescent="0.55000000000000004">
      <c r="A26">
        <v>1903</v>
      </c>
      <c r="B26" s="21">
        <v>40.36</v>
      </c>
      <c r="C26" s="21">
        <v>25.34</v>
      </c>
      <c r="D26" s="21">
        <v>40.941800000000001</v>
      </c>
      <c r="E26" s="21">
        <v>27.270199999999999</v>
      </c>
      <c r="F26" s="21"/>
      <c r="G26" s="21"/>
      <c r="H26" s="44">
        <v>0</v>
      </c>
      <c r="J26" s="1">
        <f t="shared" si="0"/>
        <v>1903</v>
      </c>
      <c r="K26" s="3">
        <f t="shared" si="1"/>
        <v>40.941800000000001</v>
      </c>
      <c r="L26" s="3">
        <f t="shared" si="2"/>
        <v>27.270199999999999</v>
      </c>
      <c r="M26" s="3">
        <f t="shared" si="3"/>
        <v>13.671600000000002</v>
      </c>
    </row>
    <row r="27" spans="1:13" x14ac:dyDescent="0.55000000000000004">
      <c r="A27">
        <v>1904</v>
      </c>
      <c r="B27" s="21">
        <v>42.84</v>
      </c>
      <c r="C27" s="21">
        <v>25.28</v>
      </c>
      <c r="D27" s="21">
        <v>41.970199999999998</v>
      </c>
      <c r="E27" s="21">
        <v>27.539000000000001</v>
      </c>
      <c r="F27" s="21"/>
      <c r="G27" s="21"/>
      <c r="H27" s="44">
        <v>0</v>
      </c>
      <c r="J27" s="1">
        <f t="shared" si="0"/>
        <v>1904</v>
      </c>
      <c r="K27" s="3">
        <f t="shared" si="1"/>
        <v>41.970199999999998</v>
      </c>
      <c r="L27" s="3">
        <f t="shared" si="2"/>
        <v>27.539000000000001</v>
      </c>
      <c r="M27" s="3">
        <f t="shared" si="3"/>
        <v>14.431199999999997</v>
      </c>
    </row>
    <row r="28" spans="1:13" x14ac:dyDescent="0.55000000000000004">
      <c r="A28">
        <v>1905</v>
      </c>
      <c r="B28" s="21">
        <v>42.51</v>
      </c>
      <c r="C28" s="21">
        <v>31.07</v>
      </c>
      <c r="D28" s="21">
        <v>43.347799999999999</v>
      </c>
      <c r="E28" s="21">
        <v>28.1297</v>
      </c>
      <c r="F28" s="21"/>
      <c r="G28" s="21"/>
      <c r="H28" s="44">
        <v>0</v>
      </c>
      <c r="J28" s="1">
        <f t="shared" si="0"/>
        <v>1905</v>
      </c>
      <c r="K28" s="3">
        <f t="shared" si="1"/>
        <v>43.347799999999999</v>
      </c>
      <c r="L28" s="3">
        <f t="shared" si="2"/>
        <v>28.1297</v>
      </c>
      <c r="M28" s="3">
        <f t="shared" si="3"/>
        <v>15.2181</v>
      </c>
    </row>
    <row r="29" spans="1:13" x14ac:dyDescent="0.55000000000000004">
      <c r="A29">
        <v>1906</v>
      </c>
      <c r="B29" s="21">
        <v>44.62</v>
      </c>
      <c r="C29" s="21">
        <v>27.94</v>
      </c>
      <c r="D29" s="21">
        <v>45.0503</v>
      </c>
      <c r="E29" s="21">
        <v>28.5322</v>
      </c>
      <c r="F29" s="21"/>
      <c r="G29" s="21"/>
      <c r="H29" s="44">
        <v>0</v>
      </c>
      <c r="J29" s="1">
        <f t="shared" si="0"/>
        <v>1906</v>
      </c>
      <c r="K29" s="3">
        <f t="shared" si="1"/>
        <v>45.0503</v>
      </c>
      <c r="L29" s="3">
        <f t="shared" si="2"/>
        <v>28.5322</v>
      </c>
      <c r="M29" s="3">
        <f t="shared" si="3"/>
        <v>16.5181</v>
      </c>
    </row>
    <row r="30" spans="1:13" x14ac:dyDescent="0.55000000000000004">
      <c r="A30">
        <v>1907</v>
      </c>
      <c r="B30" s="21">
        <v>48.05</v>
      </c>
      <c r="C30" s="21">
        <v>28.84</v>
      </c>
      <c r="D30" s="21">
        <v>46.7744</v>
      </c>
      <c r="E30" s="21">
        <v>28.824400000000001</v>
      </c>
      <c r="F30" s="21"/>
      <c r="G30" s="21"/>
      <c r="H30" s="44">
        <v>0</v>
      </c>
      <c r="J30" s="1">
        <f t="shared" si="0"/>
        <v>1907</v>
      </c>
      <c r="K30" s="3">
        <f t="shared" si="1"/>
        <v>46.7744</v>
      </c>
      <c r="L30" s="3">
        <f t="shared" si="2"/>
        <v>28.824400000000001</v>
      </c>
      <c r="M30" s="3">
        <f t="shared" si="3"/>
        <v>17.95</v>
      </c>
    </row>
    <row r="31" spans="1:13" x14ac:dyDescent="0.55000000000000004">
      <c r="A31">
        <v>1908</v>
      </c>
      <c r="B31" s="21">
        <v>48.85</v>
      </c>
      <c r="C31" s="21">
        <v>29.11</v>
      </c>
      <c r="D31" s="21">
        <v>48.073</v>
      </c>
      <c r="E31" s="21">
        <v>28.965800000000002</v>
      </c>
      <c r="F31" s="21"/>
      <c r="G31" s="21"/>
      <c r="H31" s="44">
        <v>0</v>
      </c>
      <c r="J31" s="1">
        <f t="shared" si="0"/>
        <v>1908</v>
      </c>
      <c r="K31" s="3">
        <f t="shared" si="1"/>
        <v>48.073</v>
      </c>
      <c r="L31" s="3">
        <f t="shared" si="2"/>
        <v>28.965800000000002</v>
      </c>
      <c r="M31" s="3">
        <f t="shared" si="3"/>
        <v>19.107199999999999</v>
      </c>
    </row>
    <row r="32" spans="1:13" x14ac:dyDescent="0.55000000000000004">
      <c r="A32">
        <v>1909</v>
      </c>
      <c r="B32" s="21">
        <v>48.78</v>
      </c>
      <c r="C32" s="21">
        <v>28.62</v>
      </c>
      <c r="D32" s="21">
        <v>48.924700000000001</v>
      </c>
      <c r="E32" s="21">
        <v>28.918900000000001</v>
      </c>
      <c r="F32" s="21"/>
      <c r="G32" s="21"/>
      <c r="H32" s="44">
        <v>0</v>
      </c>
      <c r="J32" s="1">
        <f t="shared" si="0"/>
        <v>1909</v>
      </c>
      <c r="K32" s="3">
        <f t="shared" si="1"/>
        <v>48.924700000000001</v>
      </c>
      <c r="L32" s="3">
        <f t="shared" si="2"/>
        <v>28.918900000000001</v>
      </c>
      <c r="M32" s="3">
        <f t="shared" si="3"/>
        <v>20.005800000000001</v>
      </c>
    </row>
    <row r="33" spans="1:13" x14ac:dyDescent="0.55000000000000004">
      <c r="A33">
        <v>1910</v>
      </c>
      <c r="B33" s="21">
        <v>48.62</v>
      </c>
      <c r="C33" s="21">
        <v>29.83</v>
      </c>
      <c r="D33" s="21">
        <v>49.566600000000001</v>
      </c>
      <c r="E33" s="21">
        <v>28.6753</v>
      </c>
      <c r="F33" s="21"/>
      <c r="G33" s="21"/>
      <c r="H33" s="44">
        <v>0</v>
      </c>
      <c r="J33" s="1">
        <f t="shared" si="0"/>
        <v>1910</v>
      </c>
      <c r="K33" s="3">
        <f t="shared" si="1"/>
        <v>49.566600000000001</v>
      </c>
      <c r="L33" s="3">
        <f t="shared" si="2"/>
        <v>28.6753</v>
      </c>
      <c r="M33" s="3">
        <f t="shared" si="3"/>
        <v>20.891300000000001</v>
      </c>
    </row>
    <row r="34" spans="1:13" x14ac:dyDescent="0.55000000000000004">
      <c r="A34">
        <v>1911</v>
      </c>
      <c r="B34" s="21">
        <v>50.52</v>
      </c>
      <c r="C34" s="21">
        <v>28.45</v>
      </c>
      <c r="D34" s="21">
        <v>50.187899999999999</v>
      </c>
      <c r="E34" s="21">
        <v>28.166399999999999</v>
      </c>
      <c r="F34" s="21"/>
      <c r="G34" s="21"/>
      <c r="H34" s="44">
        <v>0</v>
      </c>
      <c r="J34" s="1">
        <f t="shared" si="0"/>
        <v>1911</v>
      </c>
      <c r="K34" s="3">
        <f t="shared" si="1"/>
        <v>50.187899999999999</v>
      </c>
      <c r="L34" s="3">
        <f t="shared" si="2"/>
        <v>28.166399999999999</v>
      </c>
      <c r="M34" s="3">
        <f t="shared" si="3"/>
        <v>22.0215</v>
      </c>
    </row>
    <row r="35" spans="1:13" x14ac:dyDescent="0.55000000000000004">
      <c r="A35">
        <v>1912</v>
      </c>
      <c r="B35" s="21">
        <v>50.21</v>
      </c>
      <c r="C35" s="21">
        <v>27.5</v>
      </c>
      <c r="D35" s="21">
        <v>50.662199999999999</v>
      </c>
      <c r="E35" s="21">
        <v>27.5549</v>
      </c>
      <c r="F35" s="21"/>
      <c r="G35" s="21"/>
      <c r="H35" s="44">
        <v>0</v>
      </c>
      <c r="J35" s="1">
        <f t="shared" si="0"/>
        <v>1912</v>
      </c>
      <c r="K35" s="3">
        <f t="shared" si="1"/>
        <v>50.662199999999999</v>
      </c>
      <c r="L35" s="3">
        <f t="shared" si="2"/>
        <v>27.5549</v>
      </c>
      <c r="M35" s="3">
        <f t="shared" si="3"/>
        <v>23.107299999999999</v>
      </c>
    </row>
    <row r="36" spans="1:13" x14ac:dyDescent="0.55000000000000004">
      <c r="A36">
        <v>1913</v>
      </c>
      <c r="B36" s="21">
        <v>50.79</v>
      </c>
      <c r="C36" s="21">
        <v>26.85</v>
      </c>
      <c r="D36" s="21">
        <v>50.973599999999998</v>
      </c>
      <c r="E36" s="21">
        <v>27.060199999999998</v>
      </c>
      <c r="F36" s="21"/>
      <c r="G36" s="21"/>
      <c r="H36" s="44">
        <v>0</v>
      </c>
      <c r="J36" s="1">
        <f t="shared" si="0"/>
        <v>1913</v>
      </c>
      <c r="K36" s="3">
        <f t="shared" si="1"/>
        <v>50.973599999999998</v>
      </c>
      <c r="L36" s="3">
        <f t="shared" si="2"/>
        <v>27.060199999999998</v>
      </c>
      <c r="M36" s="3">
        <f t="shared" si="3"/>
        <v>23.913399999999999</v>
      </c>
    </row>
    <row r="37" spans="1:13" x14ac:dyDescent="0.55000000000000004">
      <c r="A37">
        <v>1914</v>
      </c>
      <c r="B37" s="21">
        <v>51.96</v>
      </c>
      <c r="C37" s="21">
        <v>26.44</v>
      </c>
      <c r="D37" s="21">
        <v>50.9557</v>
      </c>
      <c r="E37" s="21">
        <v>26.890499999999999</v>
      </c>
      <c r="F37" s="21"/>
      <c r="G37" s="21"/>
      <c r="H37" s="44">
        <v>0</v>
      </c>
      <c r="J37" s="1">
        <f t="shared" si="0"/>
        <v>1914</v>
      </c>
      <c r="K37" s="3">
        <f t="shared" si="1"/>
        <v>50.9557</v>
      </c>
      <c r="L37" s="3">
        <f t="shared" si="2"/>
        <v>26.890499999999999</v>
      </c>
      <c r="M37" s="3">
        <f t="shared" si="3"/>
        <v>24.065200000000001</v>
      </c>
    </row>
    <row r="38" spans="1:13" x14ac:dyDescent="0.55000000000000004">
      <c r="A38">
        <v>1915</v>
      </c>
      <c r="B38" s="21">
        <v>50.84</v>
      </c>
      <c r="C38" s="21">
        <v>25.68</v>
      </c>
      <c r="D38" s="21">
        <v>50.380699999999997</v>
      </c>
      <c r="E38" s="21">
        <v>27.2121</v>
      </c>
      <c r="F38" s="21"/>
      <c r="G38" s="21"/>
      <c r="H38" s="44">
        <v>0</v>
      </c>
      <c r="J38" s="1">
        <f t="shared" si="0"/>
        <v>1915</v>
      </c>
      <c r="K38" s="3">
        <f t="shared" si="1"/>
        <v>50.380699999999997</v>
      </c>
      <c r="L38" s="3">
        <f t="shared" si="2"/>
        <v>27.2121</v>
      </c>
      <c r="M38" s="3">
        <f t="shared" si="3"/>
        <v>23.168599999999998</v>
      </c>
    </row>
    <row r="39" spans="1:13" x14ac:dyDescent="0.55000000000000004">
      <c r="A39">
        <v>1916</v>
      </c>
      <c r="B39" s="21">
        <v>48.44</v>
      </c>
      <c r="C39" s="21">
        <v>27.05</v>
      </c>
      <c r="D39" s="21">
        <v>49.355800000000002</v>
      </c>
      <c r="E39" s="21">
        <v>28.101299999999998</v>
      </c>
      <c r="F39" s="21"/>
      <c r="G39" s="21"/>
      <c r="H39" s="44">
        <v>0</v>
      </c>
      <c r="J39" s="1">
        <f t="shared" si="0"/>
        <v>1916</v>
      </c>
      <c r="K39" s="3">
        <f t="shared" si="1"/>
        <v>49.355800000000002</v>
      </c>
      <c r="L39" s="3">
        <f t="shared" si="2"/>
        <v>28.101299999999998</v>
      </c>
      <c r="M39" s="3">
        <f t="shared" si="3"/>
        <v>21.254500000000004</v>
      </c>
    </row>
    <row r="40" spans="1:13" x14ac:dyDescent="0.55000000000000004">
      <c r="A40">
        <v>1917</v>
      </c>
      <c r="B40" s="21">
        <v>49.41</v>
      </c>
      <c r="C40" s="21">
        <v>26.65</v>
      </c>
      <c r="D40" s="21">
        <v>48.141100000000002</v>
      </c>
      <c r="E40" s="21">
        <v>29.3277</v>
      </c>
      <c r="F40" s="21"/>
      <c r="G40" s="21"/>
      <c r="H40" s="44">
        <v>0</v>
      </c>
      <c r="J40" s="1">
        <f t="shared" si="0"/>
        <v>1917</v>
      </c>
      <c r="K40" s="3">
        <f t="shared" si="1"/>
        <v>48.141100000000002</v>
      </c>
      <c r="L40" s="3">
        <f t="shared" si="2"/>
        <v>29.3277</v>
      </c>
      <c r="M40" s="3">
        <f t="shared" si="3"/>
        <v>18.813400000000001</v>
      </c>
    </row>
    <row r="41" spans="1:13" x14ac:dyDescent="0.55000000000000004">
      <c r="A41">
        <v>1918</v>
      </c>
      <c r="B41" s="21">
        <v>47.33</v>
      </c>
      <c r="C41" s="21">
        <v>36.08</v>
      </c>
      <c r="D41" s="21">
        <v>46.691400000000002</v>
      </c>
      <c r="E41" s="21">
        <v>30.450900000000001</v>
      </c>
      <c r="F41" s="21"/>
      <c r="G41" s="21"/>
      <c r="H41" s="44">
        <v>0</v>
      </c>
      <c r="J41" s="1">
        <f t="shared" si="0"/>
        <v>1918</v>
      </c>
      <c r="K41" s="3">
        <f t="shared" si="1"/>
        <v>46.691400000000002</v>
      </c>
      <c r="L41" s="3">
        <f t="shared" si="2"/>
        <v>30.450900000000001</v>
      </c>
      <c r="M41" s="3">
        <f t="shared" si="3"/>
        <v>16.240500000000001</v>
      </c>
    </row>
    <row r="42" spans="1:13" x14ac:dyDescent="0.55000000000000004">
      <c r="A42">
        <v>1919</v>
      </c>
      <c r="B42" s="21">
        <v>42.66</v>
      </c>
      <c r="C42" s="21">
        <v>30.65</v>
      </c>
      <c r="D42" s="21">
        <v>45.384500000000003</v>
      </c>
      <c r="E42" s="21">
        <v>30.494900000000001</v>
      </c>
      <c r="F42" s="21"/>
      <c r="G42" s="21"/>
      <c r="H42" s="44">
        <v>0</v>
      </c>
      <c r="J42" s="1">
        <f t="shared" si="0"/>
        <v>1919</v>
      </c>
      <c r="K42" s="3">
        <f t="shared" si="1"/>
        <v>45.384500000000003</v>
      </c>
      <c r="L42" s="3">
        <f t="shared" si="2"/>
        <v>30.494900000000001</v>
      </c>
      <c r="M42" s="3">
        <f t="shared" si="3"/>
        <v>14.889600000000002</v>
      </c>
    </row>
    <row r="43" spans="1:13" x14ac:dyDescent="0.55000000000000004">
      <c r="A43">
        <v>1920</v>
      </c>
      <c r="B43" s="21">
        <v>45.35</v>
      </c>
      <c r="C43" s="21">
        <v>33.69</v>
      </c>
      <c r="D43" s="21">
        <v>44.811399999999999</v>
      </c>
      <c r="E43" s="21">
        <v>29.609500000000001</v>
      </c>
      <c r="F43" s="21"/>
      <c r="G43" s="21"/>
      <c r="H43" s="44">
        <v>0</v>
      </c>
      <c r="J43" s="1">
        <f t="shared" si="0"/>
        <v>1920</v>
      </c>
      <c r="K43" s="3">
        <f t="shared" si="1"/>
        <v>44.811399999999999</v>
      </c>
      <c r="L43" s="3">
        <f t="shared" si="2"/>
        <v>29.609500000000001</v>
      </c>
      <c r="M43" s="3">
        <f t="shared" si="3"/>
        <v>15.201899999999998</v>
      </c>
    </row>
    <row r="44" spans="1:13" x14ac:dyDescent="0.55000000000000004">
      <c r="A44">
        <v>1921</v>
      </c>
      <c r="B44" s="21">
        <v>44.89</v>
      </c>
      <c r="C44" s="21">
        <v>24.7</v>
      </c>
      <c r="D44" s="21">
        <v>44.654400000000003</v>
      </c>
      <c r="E44" s="21">
        <v>27.9754</v>
      </c>
      <c r="F44" s="21"/>
      <c r="G44" s="21"/>
      <c r="H44" s="44">
        <v>0</v>
      </c>
      <c r="J44" s="1">
        <f t="shared" si="0"/>
        <v>1921</v>
      </c>
      <c r="K44" s="3">
        <f t="shared" si="1"/>
        <v>44.654400000000003</v>
      </c>
      <c r="L44" s="3">
        <f t="shared" si="2"/>
        <v>27.9754</v>
      </c>
      <c r="M44" s="3">
        <f t="shared" si="3"/>
        <v>16.679000000000002</v>
      </c>
    </row>
    <row r="45" spans="1:13" x14ac:dyDescent="0.55000000000000004">
      <c r="A45">
        <v>1922</v>
      </c>
      <c r="B45" s="21">
        <v>45.09</v>
      </c>
      <c r="C45" s="21">
        <v>24.56</v>
      </c>
      <c r="D45" s="21">
        <v>44.775599999999997</v>
      </c>
      <c r="E45" s="21">
        <v>26.589600000000001</v>
      </c>
      <c r="F45" s="21"/>
      <c r="G45" s="21"/>
      <c r="H45" s="44">
        <v>0</v>
      </c>
      <c r="J45" s="1">
        <f t="shared" si="0"/>
        <v>1922</v>
      </c>
      <c r="K45" s="3">
        <f t="shared" si="1"/>
        <v>44.775599999999997</v>
      </c>
      <c r="L45" s="3">
        <f t="shared" si="2"/>
        <v>26.589600000000001</v>
      </c>
      <c r="M45" s="3">
        <f t="shared" si="3"/>
        <v>18.185999999999996</v>
      </c>
    </row>
    <row r="46" spans="1:13" x14ac:dyDescent="0.55000000000000004">
      <c r="A46">
        <v>1923</v>
      </c>
      <c r="B46" s="21">
        <v>44.87</v>
      </c>
      <c r="C46" s="21">
        <v>23.73</v>
      </c>
      <c r="D46" s="21">
        <v>45.1158</v>
      </c>
      <c r="E46" s="21">
        <v>25.794</v>
      </c>
      <c r="F46" s="21"/>
      <c r="G46" s="21"/>
      <c r="H46" s="44">
        <v>0</v>
      </c>
      <c r="J46" s="1">
        <f t="shared" si="0"/>
        <v>1923</v>
      </c>
      <c r="K46" s="3">
        <f t="shared" si="1"/>
        <v>45.1158</v>
      </c>
      <c r="L46" s="3">
        <f t="shared" si="2"/>
        <v>25.794</v>
      </c>
      <c r="M46" s="3">
        <f t="shared" si="3"/>
        <v>19.3218</v>
      </c>
    </row>
    <row r="47" spans="1:13" x14ac:dyDescent="0.55000000000000004">
      <c r="A47">
        <v>1924</v>
      </c>
      <c r="B47" s="21">
        <v>45.5</v>
      </c>
      <c r="C47" s="21">
        <v>26.24</v>
      </c>
      <c r="D47" s="21">
        <v>45.720399999999998</v>
      </c>
      <c r="E47" s="21">
        <v>25.5243</v>
      </c>
      <c r="F47" s="21"/>
      <c r="G47" s="21"/>
      <c r="H47" s="44">
        <v>0</v>
      </c>
      <c r="J47" s="1">
        <f t="shared" si="0"/>
        <v>1924</v>
      </c>
      <c r="K47" s="3">
        <f t="shared" si="1"/>
        <v>45.720399999999998</v>
      </c>
      <c r="L47" s="3">
        <f t="shared" si="2"/>
        <v>25.5243</v>
      </c>
      <c r="M47" s="3">
        <f t="shared" si="3"/>
        <v>20.196099999999998</v>
      </c>
    </row>
    <row r="48" spans="1:13" x14ac:dyDescent="0.55000000000000004">
      <c r="A48">
        <v>1925</v>
      </c>
      <c r="B48" s="21">
        <v>45.38</v>
      </c>
      <c r="C48" s="21">
        <v>28.52</v>
      </c>
      <c r="D48" s="21">
        <v>46.552900000000001</v>
      </c>
      <c r="E48" s="21">
        <v>25.303799999999999</v>
      </c>
      <c r="F48" s="21"/>
      <c r="G48" s="21"/>
      <c r="H48" s="44">
        <v>0</v>
      </c>
      <c r="J48" s="1">
        <f t="shared" si="0"/>
        <v>1925</v>
      </c>
      <c r="K48" s="3">
        <f t="shared" si="1"/>
        <v>46.552900000000001</v>
      </c>
      <c r="L48" s="3">
        <f t="shared" si="2"/>
        <v>25.303799999999999</v>
      </c>
      <c r="M48" s="3">
        <f t="shared" si="3"/>
        <v>21.249100000000002</v>
      </c>
    </row>
    <row r="49" spans="1:13" x14ac:dyDescent="0.55000000000000004">
      <c r="A49">
        <v>1926</v>
      </c>
      <c r="B49" s="21">
        <v>48.55</v>
      </c>
      <c r="C49" s="21">
        <v>23.98</v>
      </c>
      <c r="D49" s="21">
        <v>47.5032</v>
      </c>
      <c r="E49" s="21">
        <v>24.7987</v>
      </c>
      <c r="F49" s="21"/>
      <c r="G49" s="21"/>
      <c r="H49" s="44">
        <v>0</v>
      </c>
      <c r="J49" s="1">
        <f t="shared" si="0"/>
        <v>1926</v>
      </c>
      <c r="K49" s="3">
        <f t="shared" si="1"/>
        <v>47.5032</v>
      </c>
      <c r="L49" s="3">
        <f t="shared" si="2"/>
        <v>24.7987</v>
      </c>
      <c r="M49" s="3">
        <f t="shared" si="3"/>
        <v>22.704499999999999</v>
      </c>
    </row>
    <row r="50" spans="1:13" x14ac:dyDescent="0.55000000000000004">
      <c r="A50">
        <v>1927</v>
      </c>
      <c r="B50" s="21">
        <v>48.81</v>
      </c>
      <c r="C50" s="21">
        <v>23.07</v>
      </c>
      <c r="D50" s="21">
        <v>48.070500000000003</v>
      </c>
      <c r="E50" s="21">
        <v>24.3184</v>
      </c>
      <c r="F50" s="21"/>
      <c r="G50" s="21"/>
      <c r="H50" s="44">
        <v>0</v>
      </c>
      <c r="J50" s="1">
        <f t="shared" si="0"/>
        <v>1927</v>
      </c>
      <c r="K50" s="3">
        <f t="shared" si="1"/>
        <v>48.070500000000003</v>
      </c>
      <c r="L50" s="3">
        <f t="shared" si="2"/>
        <v>24.3184</v>
      </c>
      <c r="M50" s="3">
        <f t="shared" si="3"/>
        <v>23.752100000000002</v>
      </c>
    </row>
    <row r="51" spans="1:13" x14ac:dyDescent="0.55000000000000004">
      <c r="A51">
        <v>1928</v>
      </c>
      <c r="B51" s="21">
        <v>48.69</v>
      </c>
      <c r="C51" s="21">
        <v>23.88</v>
      </c>
      <c r="D51" s="21">
        <v>48.102699999999999</v>
      </c>
      <c r="E51" s="21">
        <v>24.008800000000001</v>
      </c>
      <c r="F51" s="21"/>
      <c r="G51" s="21"/>
      <c r="H51" s="44">
        <v>0</v>
      </c>
      <c r="J51" s="1">
        <f t="shared" si="0"/>
        <v>1928</v>
      </c>
      <c r="K51" s="3">
        <f t="shared" si="1"/>
        <v>48.102699999999999</v>
      </c>
      <c r="L51" s="3">
        <f t="shared" si="2"/>
        <v>24.008800000000001</v>
      </c>
      <c r="M51" s="3">
        <f t="shared" si="3"/>
        <v>24.093899999999998</v>
      </c>
    </row>
    <row r="52" spans="1:13" x14ac:dyDescent="0.55000000000000004">
      <c r="A52">
        <v>1929</v>
      </c>
      <c r="B52" s="21">
        <v>46.69</v>
      </c>
      <c r="C52" s="21">
        <v>24.37</v>
      </c>
      <c r="D52" s="21">
        <v>47.694400000000002</v>
      </c>
      <c r="E52" s="21">
        <v>23.765799999999999</v>
      </c>
      <c r="F52" s="21"/>
      <c r="G52" s="21"/>
      <c r="H52" s="44">
        <v>0</v>
      </c>
      <c r="J52" s="1">
        <f t="shared" si="0"/>
        <v>1929</v>
      </c>
      <c r="K52" s="3">
        <f t="shared" si="1"/>
        <v>47.694400000000002</v>
      </c>
      <c r="L52" s="3">
        <f t="shared" si="2"/>
        <v>23.765799999999999</v>
      </c>
      <c r="M52" s="3">
        <f t="shared" si="3"/>
        <v>23.928600000000003</v>
      </c>
    </row>
    <row r="53" spans="1:13" x14ac:dyDescent="0.55000000000000004">
      <c r="A53">
        <v>1930</v>
      </c>
      <c r="B53" s="21">
        <v>47.51</v>
      </c>
      <c r="C53" s="21">
        <v>22.55</v>
      </c>
      <c r="D53" s="21">
        <v>47.1357</v>
      </c>
      <c r="E53" s="21">
        <v>23.459800000000001</v>
      </c>
      <c r="F53" s="21"/>
      <c r="G53" s="21"/>
      <c r="H53" s="44">
        <v>0</v>
      </c>
      <c r="J53" s="1">
        <f t="shared" si="0"/>
        <v>1930</v>
      </c>
      <c r="K53" s="3">
        <f t="shared" si="1"/>
        <v>47.1357</v>
      </c>
      <c r="L53" s="3">
        <f t="shared" si="2"/>
        <v>23.459800000000001</v>
      </c>
      <c r="M53" s="3">
        <f t="shared" si="3"/>
        <v>23.675899999999999</v>
      </c>
    </row>
    <row r="54" spans="1:13" x14ac:dyDescent="0.55000000000000004">
      <c r="A54">
        <v>1931</v>
      </c>
      <c r="B54" s="21">
        <v>46.82</v>
      </c>
      <c r="C54" s="21">
        <v>24.7</v>
      </c>
      <c r="D54" s="21">
        <v>46.382100000000001</v>
      </c>
      <c r="E54" s="21">
        <v>23.081900000000001</v>
      </c>
      <c r="F54" s="21"/>
      <c r="G54" s="21"/>
      <c r="H54" s="44">
        <v>0</v>
      </c>
      <c r="J54" s="1">
        <f t="shared" si="0"/>
        <v>1931</v>
      </c>
      <c r="K54" s="3">
        <f t="shared" si="1"/>
        <v>46.382100000000001</v>
      </c>
      <c r="L54" s="3">
        <f t="shared" si="2"/>
        <v>23.081900000000001</v>
      </c>
      <c r="M54" s="3">
        <f t="shared" si="3"/>
        <v>23.3002</v>
      </c>
    </row>
    <row r="55" spans="1:13" x14ac:dyDescent="0.55000000000000004">
      <c r="A55">
        <v>1932</v>
      </c>
      <c r="B55" s="21">
        <v>45.42</v>
      </c>
      <c r="C55" s="21">
        <v>22.74</v>
      </c>
      <c r="D55" s="21">
        <v>45.5139</v>
      </c>
      <c r="E55" s="21">
        <v>22.441400000000002</v>
      </c>
      <c r="F55" s="21"/>
      <c r="G55" s="21"/>
      <c r="H55" s="44">
        <v>0</v>
      </c>
      <c r="J55" s="1">
        <f t="shared" si="0"/>
        <v>1932</v>
      </c>
      <c r="K55" s="3">
        <f t="shared" si="1"/>
        <v>45.5139</v>
      </c>
      <c r="L55" s="3">
        <f t="shared" si="2"/>
        <v>22.441400000000002</v>
      </c>
      <c r="M55" s="3">
        <f t="shared" si="3"/>
        <v>23.072499999999998</v>
      </c>
    </row>
    <row r="56" spans="1:13" x14ac:dyDescent="0.55000000000000004">
      <c r="A56">
        <v>1933</v>
      </c>
      <c r="B56" s="21">
        <v>44.17</v>
      </c>
      <c r="C56" s="21">
        <v>21.55</v>
      </c>
      <c r="D56" s="21">
        <v>44.757199999999997</v>
      </c>
      <c r="E56" s="21">
        <v>21.670999999999999</v>
      </c>
      <c r="F56" s="21"/>
      <c r="G56" s="21"/>
      <c r="H56" s="44">
        <v>0</v>
      </c>
      <c r="J56" s="1">
        <f t="shared" si="0"/>
        <v>1933</v>
      </c>
      <c r="K56" s="3">
        <f t="shared" si="1"/>
        <v>44.757199999999997</v>
      </c>
      <c r="L56" s="3">
        <f t="shared" si="2"/>
        <v>21.670999999999999</v>
      </c>
      <c r="M56" s="3">
        <f t="shared" si="3"/>
        <v>23.086199999999998</v>
      </c>
    </row>
    <row r="57" spans="1:13" x14ac:dyDescent="0.55000000000000004">
      <c r="A57">
        <v>1934</v>
      </c>
      <c r="B57" s="21">
        <v>43.63</v>
      </c>
      <c r="C57" s="21">
        <v>18.32</v>
      </c>
      <c r="D57" s="21">
        <v>44.306899999999999</v>
      </c>
      <c r="E57" s="21">
        <v>20.963200000000001</v>
      </c>
      <c r="F57" s="21"/>
      <c r="G57" s="21"/>
      <c r="H57" s="44">
        <v>0</v>
      </c>
      <c r="J57" s="1">
        <f t="shared" si="0"/>
        <v>1934</v>
      </c>
      <c r="K57" s="3">
        <f t="shared" si="1"/>
        <v>44.306899999999999</v>
      </c>
      <c r="L57" s="3">
        <f t="shared" si="2"/>
        <v>20.963200000000001</v>
      </c>
      <c r="M57" s="3">
        <f t="shared" si="3"/>
        <v>23.343699999999998</v>
      </c>
    </row>
    <row r="58" spans="1:13" x14ac:dyDescent="0.55000000000000004">
      <c r="A58">
        <v>1935</v>
      </c>
      <c r="B58" s="21">
        <v>44.6</v>
      </c>
      <c r="C58" s="21">
        <v>22.59</v>
      </c>
      <c r="D58" s="21">
        <v>44.162100000000002</v>
      </c>
      <c r="E58" s="21">
        <v>20.4863</v>
      </c>
      <c r="F58" s="21"/>
      <c r="G58" s="21"/>
      <c r="H58" s="44">
        <v>0</v>
      </c>
      <c r="J58" s="1">
        <f t="shared" si="0"/>
        <v>1935</v>
      </c>
      <c r="K58" s="3">
        <f t="shared" si="1"/>
        <v>44.162100000000002</v>
      </c>
      <c r="L58" s="3">
        <f t="shared" si="2"/>
        <v>20.4863</v>
      </c>
      <c r="M58" s="3">
        <f t="shared" si="3"/>
        <v>23.675800000000002</v>
      </c>
    </row>
    <row r="59" spans="1:13" x14ac:dyDescent="0.55000000000000004">
      <c r="A59">
        <v>1936</v>
      </c>
      <c r="B59" s="21">
        <v>44.43</v>
      </c>
      <c r="C59" s="21">
        <v>20.62</v>
      </c>
      <c r="D59" s="21">
        <v>44.0961</v>
      </c>
      <c r="E59" s="21">
        <v>19.880099999999999</v>
      </c>
      <c r="F59" s="21"/>
      <c r="G59" s="21"/>
      <c r="H59" s="44">
        <v>0</v>
      </c>
      <c r="J59" s="1">
        <f t="shared" si="0"/>
        <v>1936</v>
      </c>
      <c r="K59" s="3">
        <f t="shared" si="1"/>
        <v>44.0961</v>
      </c>
      <c r="L59" s="3">
        <f t="shared" si="2"/>
        <v>19.880099999999999</v>
      </c>
      <c r="M59" s="3">
        <f t="shared" si="3"/>
        <v>24.216000000000001</v>
      </c>
    </row>
    <row r="60" spans="1:13" x14ac:dyDescent="0.55000000000000004">
      <c r="A60">
        <v>1937</v>
      </c>
      <c r="B60" s="21">
        <v>43.63</v>
      </c>
      <c r="C60" s="21">
        <v>18.78</v>
      </c>
      <c r="D60" s="21">
        <v>44.028599999999997</v>
      </c>
      <c r="E60" s="21">
        <v>19.204899999999999</v>
      </c>
      <c r="F60" s="21"/>
      <c r="G60" s="21"/>
      <c r="H60" s="44">
        <v>0</v>
      </c>
      <c r="J60" s="1">
        <f t="shared" si="0"/>
        <v>1937</v>
      </c>
      <c r="K60" s="3">
        <f t="shared" si="1"/>
        <v>44.028599999999997</v>
      </c>
      <c r="L60" s="3">
        <f t="shared" si="2"/>
        <v>19.204899999999999</v>
      </c>
      <c r="M60" s="3">
        <f t="shared" si="3"/>
        <v>24.823699999999999</v>
      </c>
    </row>
    <row r="61" spans="1:13" x14ac:dyDescent="0.55000000000000004">
      <c r="A61">
        <v>1938</v>
      </c>
      <c r="B61" s="21">
        <v>44.45</v>
      </c>
      <c r="C61" s="21">
        <v>17.260000000000002</v>
      </c>
      <c r="D61" s="21">
        <v>43.990299999999998</v>
      </c>
      <c r="E61" s="21">
        <v>18.6692</v>
      </c>
      <c r="F61" s="21"/>
      <c r="G61" s="21"/>
      <c r="H61" s="44">
        <v>0</v>
      </c>
      <c r="J61" s="1">
        <f t="shared" si="0"/>
        <v>1938</v>
      </c>
      <c r="K61" s="3">
        <f t="shared" si="1"/>
        <v>43.990299999999998</v>
      </c>
      <c r="L61" s="3">
        <f t="shared" si="2"/>
        <v>18.6692</v>
      </c>
      <c r="M61" s="3">
        <f t="shared" si="3"/>
        <v>25.321099999999998</v>
      </c>
    </row>
    <row r="62" spans="1:13" x14ac:dyDescent="0.55000000000000004">
      <c r="A62">
        <v>1939</v>
      </c>
      <c r="B62" s="21">
        <v>43.66</v>
      </c>
      <c r="C62" s="21">
        <v>18.88</v>
      </c>
      <c r="D62" s="21">
        <v>43.878900000000002</v>
      </c>
      <c r="E62" s="21">
        <v>18.3965</v>
      </c>
      <c r="F62" s="21"/>
      <c r="G62" s="21"/>
      <c r="H62" s="44">
        <v>0</v>
      </c>
      <c r="J62" s="1">
        <f t="shared" si="0"/>
        <v>1939</v>
      </c>
      <c r="K62" s="3">
        <f t="shared" si="1"/>
        <v>43.878900000000002</v>
      </c>
      <c r="L62" s="3">
        <f t="shared" si="2"/>
        <v>18.3965</v>
      </c>
      <c r="M62" s="3">
        <f t="shared" si="3"/>
        <v>25.482400000000002</v>
      </c>
    </row>
    <row r="63" spans="1:13" x14ac:dyDescent="0.55000000000000004">
      <c r="A63">
        <v>1940</v>
      </c>
      <c r="B63" s="21">
        <v>44.04</v>
      </c>
      <c r="C63" s="21">
        <v>17.63</v>
      </c>
      <c r="D63" s="21">
        <v>43.745699999999999</v>
      </c>
      <c r="E63" s="21">
        <v>18.228300000000001</v>
      </c>
      <c r="F63" s="21"/>
      <c r="G63" s="21"/>
      <c r="H63" s="44">
        <v>0</v>
      </c>
      <c r="J63" s="1">
        <f t="shared" si="0"/>
        <v>1940</v>
      </c>
      <c r="K63" s="3">
        <f t="shared" si="1"/>
        <v>43.745699999999999</v>
      </c>
      <c r="L63" s="3">
        <f t="shared" si="2"/>
        <v>18.228300000000001</v>
      </c>
      <c r="M63" s="3">
        <f t="shared" si="3"/>
        <v>25.517399999999999</v>
      </c>
    </row>
    <row r="64" spans="1:13" x14ac:dyDescent="0.55000000000000004">
      <c r="A64">
        <v>1941</v>
      </c>
      <c r="B64" s="21">
        <v>44.12</v>
      </c>
      <c r="C64" s="21">
        <v>17.489999999999998</v>
      </c>
      <c r="D64" s="21">
        <v>43.5687</v>
      </c>
      <c r="E64" s="21">
        <v>18.102900000000002</v>
      </c>
      <c r="F64" s="21"/>
      <c r="G64" s="21"/>
      <c r="H64" s="44">
        <v>0</v>
      </c>
      <c r="J64" s="1">
        <f t="shared" si="0"/>
        <v>1941</v>
      </c>
      <c r="K64" s="3">
        <f t="shared" si="1"/>
        <v>43.5687</v>
      </c>
      <c r="L64" s="3">
        <f t="shared" si="2"/>
        <v>18.102900000000002</v>
      </c>
      <c r="M64" s="3">
        <f t="shared" si="3"/>
        <v>25.465799999999998</v>
      </c>
    </row>
    <row r="65" spans="1:13" x14ac:dyDescent="0.55000000000000004">
      <c r="A65">
        <v>1942</v>
      </c>
      <c r="B65" s="21">
        <v>42.31</v>
      </c>
      <c r="C65" s="21">
        <v>20.3</v>
      </c>
      <c r="D65" s="21">
        <v>43.424199999999999</v>
      </c>
      <c r="E65" s="21">
        <v>17.838999999999999</v>
      </c>
      <c r="F65" s="21"/>
      <c r="G65" s="21"/>
      <c r="H65" s="44">
        <v>0</v>
      </c>
      <c r="J65" s="1">
        <f t="shared" si="0"/>
        <v>1942</v>
      </c>
      <c r="K65" s="3">
        <f t="shared" si="1"/>
        <v>43.424199999999999</v>
      </c>
      <c r="L65" s="3">
        <f t="shared" si="2"/>
        <v>17.838999999999999</v>
      </c>
      <c r="M65" s="3">
        <f t="shared" si="3"/>
        <v>25.5852</v>
      </c>
    </row>
    <row r="66" spans="1:13" x14ac:dyDescent="0.55000000000000004">
      <c r="A66">
        <v>1943</v>
      </c>
      <c r="B66" s="21">
        <v>44.37</v>
      </c>
      <c r="C66" s="21">
        <v>17.09</v>
      </c>
      <c r="D66" s="21">
        <v>43.572299999999998</v>
      </c>
      <c r="E66" s="21">
        <v>17.1326</v>
      </c>
      <c r="F66" s="21"/>
      <c r="G66" s="21"/>
      <c r="H66" s="44">
        <v>0</v>
      </c>
      <c r="J66" s="1">
        <f t="shared" si="0"/>
        <v>1943</v>
      </c>
      <c r="K66" s="3">
        <f t="shared" si="1"/>
        <v>43.572299999999998</v>
      </c>
      <c r="L66" s="3">
        <f t="shared" si="2"/>
        <v>17.1326</v>
      </c>
      <c r="M66" s="3">
        <f t="shared" si="3"/>
        <v>26.439699999999998</v>
      </c>
    </row>
    <row r="67" spans="1:13" x14ac:dyDescent="0.55000000000000004">
      <c r="A67">
        <v>1944</v>
      </c>
      <c r="B67" s="21">
        <v>42.44</v>
      </c>
      <c r="C67" s="21">
        <v>16.010000000000002</v>
      </c>
      <c r="D67" s="21">
        <v>43.901499999999999</v>
      </c>
      <c r="E67" s="21">
        <v>16.172000000000001</v>
      </c>
      <c r="F67" s="21"/>
      <c r="G67" s="21"/>
      <c r="H67" s="44">
        <v>0</v>
      </c>
      <c r="J67" s="1">
        <f t="shared" si="0"/>
        <v>1944</v>
      </c>
      <c r="K67" s="3">
        <f t="shared" si="1"/>
        <v>43.901499999999999</v>
      </c>
      <c r="L67" s="3">
        <f t="shared" si="2"/>
        <v>16.172000000000001</v>
      </c>
      <c r="M67" s="3">
        <f t="shared" si="3"/>
        <v>27.729499999999998</v>
      </c>
    </row>
    <row r="68" spans="1:13" x14ac:dyDescent="0.55000000000000004">
      <c r="A68">
        <v>1945</v>
      </c>
      <c r="B68" s="21">
        <v>44.74</v>
      </c>
      <c r="C68" s="21">
        <v>14.81</v>
      </c>
      <c r="D68" s="21">
        <v>44.566400000000002</v>
      </c>
      <c r="E68" s="21">
        <v>15.136900000000001</v>
      </c>
      <c r="F68" s="21"/>
      <c r="G68" s="21"/>
      <c r="H68" s="44">
        <v>0</v>
      </c>
      <c r="J68" s="1">
        <f t="shared" ref="J68:J131" si="4">A68</f>
        <v>1945</v>
      </c>
      <c r="K68" s="3">
        <f t="shared" ref="K68:K131" si="5">D68*(1-H68)+F68*H68</f>
        <v>44.566400000000002</v>
      </c>
      <c r="L68" s="3">
        <f t="shared" ref="L68:L131" si="6">E68*(1-H68)+G68*H68</f>
        <v>15.136900000000001</v>
      </c>
      <c r="M68" s="3">
        <f t="shared" ref="M68:M131" si="7">K68-L68</f>
        <v>29.429500000000001</v>
      </c>
    </row>
    <row r="69" spans="1:13" x14ac:dyDescent="0.55000000000000004">
      <c r="A69">
        <v>1946</v>
      </c>
      <c r="B69" s="21">
        <v>42.92</v>
      </c>
      <c r="C69" s="21">
        <v>13.31</v>
      </c>
      <c r="D69" s="21">
        <v>45.234400000000001</v>
      </c>
      <c r="E69" s="21">
        <v>14.174799999999999</v>
      </c>
      <c r="F69" s="21"/>
      <c r="G69" s="21"/>
      <c r="H69" s="44">
        <v>0</v>
      </c>
      <c r="J69" s="1">
        <f t="shared" si="4"/>
        <v>1946</v>
      </c>
      <c r="K69" s="3">
        <f t="shared" si="5"/>
        <v>45.234400000000001</v>
      </c>
      <c r="L69" s="3">
        <f t="shared" si="6"/>
        <v>14.174799999999999</v>
      </c>
      <c r="M69" s="3">
        <f t="shared" si="7"/>
        <v>31.059600000000003</v>
      </c>
    </row>
    <row r="70" spans="1:13" x14ac:dyDescent="0.55000000000000004">
      <c r="A70">
        <v>1947</v>
      </c>
      <c r="B70" s="21">
        <v>53.74</v>
      </c>
      <c r="C70" s="21">
        <v>14.06</v>
      </c>
      <c r="D70" s="21">
        <v>45.630600000000001</v>
      </c>
      <c r="E70" s="21">
        <v>13.3675</v>
      </c>
      <c r="F70" s="21"/>
      <c r="G70" s="21"/>
      <c r="H70" s="44">
        <v>0</v>
      </c>
      <c r="J70" s="1">
        <f t="shared" si="4"/>
        <v>1947</v>
      </c>
      <c r="K70" s="3">
        <f t="shared" si="5"/>
        <v>45.630600000000001</v>
      </c>
      <c r="L70" s="3">
        <f t="shared" si="6"/>
        <v>13.3675</v>
      </c>
      <c r="M70" s="3">
        <f t="shared" si="7"/>
        <v>32.263100000000001</v>
      </c>
    </row>
    <row r="71" spans="1:13" x14ac:dyDescent="0.55000000000000004">
      <c r="A71">
        <v>1948</v>
      </c>
      <c r="B71" s="21">
        <v>41.82</v>
      </c>
      <c r="C71" s="21">
        <v>12.37</v>
      </c>
      <c r="D71" s="21">
        <v>44.7089</v>
      </c>
      <c r="E71" s="21">
        <v>12.6242</v>
      </c>
      <c r="F71" s="21"/>
      <c r="G71" s="21"/>
      <c r="H71" s="44">
        <v>0</v>
      </c>
      <c r="J71" s="1">
        <f t="shared" si="4"/>
        <v>1948</v>
      </c>
      <c r="K71" s="3">
        <f t="shared" si="5"/>
        <v>44.7089</v>
      </c>
      <c r="L71" s="3">
        <f t="shared" si="6"/>
        <v>12.6242</v>
      </c>
      <c r="M71" s="3">
        <f t="shared" si="7"/>
        <v>32.084699999999998</v>
      </c>
    </row>
    <row r="72" spans="1:13" x14ac:dyDescent="0.55000000000000004">
      <c r="A72">
        <v>1949</v>
      </c>
      <c r="B72" s="21">
        <v>41.47</v>
      </c>
      <c r="C72" s="21">
        <v>11.93</v>
      </c>
      <c r="D72" s="21">
        <v>44.125999999999998</v>
      </c>
      <c r="E72" s="21">
        <v>11.9923</v>
      </c>
      <c r="F72" s="21"/>
      <c r="G72" s="21"/>
      <c r="H72" s="44">
        <v>0</v>
      </c>
      <c r="J72" s="1">
        <f t="shared" si="4"/>
        <v>1949</v>
      </c>
      <c r="K72" s="3">
        <f t="shared" si="5"/>
        <v>44.125999999999998</v>
      </c>
      <c r="L72" s="3">
        <f t="shared" si="6"/>
        <v>11.9923</v>
      </c>
      <c r="M72" s="3">
        <f t="shared" si="7"/>
        <v>32.133699999999997</v>
      </c>
    </row>
    <row r="73" spans="1:13" x14ac:dyDescent="0.55000000000000004">
      <c r="A73">
        <v>1950</v>
      </c>
      <c r="B73" s="21">
        <v>43.52</v>
      </c>
      <c r="C73" s="21">
        <v>11.41</v>
      </c>
      <c r="D73" s="21">
        <v>44.576000000000001</v>
      </c>
      <c r="E73" s="21">
        <v>11.4686</v>
      </c>
      <c r="F73" s="3">
        <v>44.9</v>
      </c>
      <c r="G73" s="3">
        <v>12.1</v>
      </c>
      <c r="H73" s="42">
        <v>9.0909000000000004E-2</v>
      </c>
      <c r="J73" s="1">
        <f t="shared" si="4"/>
        <v>1950</v>
      </c>
      <c r="K73" s="3">
        <f t="shared" si="5"/>
        <v>44.605454516000002</v>
      </c>
      <c r="L73" s="3">
        <f t="shared" si="6"/>
        <v>11.525999942599999</v>
      </c>
      <c r="M73" s="3">
        <f t="shared" si="7"/>
        <v>33.0794545734</v>
      </c>
    </row>
    <row r="74" spans="1:13" x14ac:dyDescent="0.55000000000000004">
      <c r="A74">
        <v>1951</v>
      </c>
      <c r="B74" s="21">
        <v>44.31</v>
      </c>
      <c r="C74" s="21">
        <v>10.88</v>
      </c>
      <c r="D74" s="21">
        <v>45.8673</v>
      </c>
      <c r="E74" s="21">
        <v>11.0372</v>
      </c>
      <c r="F74" s="3">
        <v>45.3</v>
      </c>
      <c r="G74" s="3">
        <v>11.8</v>
      </c>
      <c r="H74" s="42">
        <v>0.18181800000000001</v>
      </c>
      <c r="J74" s="1">
        <f t="shared" si="4"/>
        <v>1951</v>
      </c>
      <c r="K74" s="3">
        <f t="shared" si="5"/>
        <v>45.764154648599998</v>
      </c>
      <c r="L74" s="3">
        <f t="shared" si="6"/>
        <v>11.175890770400001</v>
      </c>
      <c r="M74" s="3">
        <f t="shared" si="7"/>
        <v>34.588263878199996</v>
      </c>
    </row>
    <row r="75" spans="1:13" x14ac:dyDescent="0.55000000000000004">
      <c r="A75">
        <v>1952</v>
      </c>
      <c r="B75" s="21">
        <v>50.54</v>
      </c>
      <c r="C75" s="21">
        <v>10.74</v>
      </c>
      <c r="D75" s="21">
        <v>47.456499999999998</v>
      </c>
      <c r="E75" s="21">
        <v>10.6707</v>
      </c>
      <c r="F75" s="3">
        <v>45.6</v>
      </c>
      <c r="G75" s="3">
        <v>11.6</v>
      </c>
      <c r="H75" s="42">
        <v>0.272727</v>
      </c>
      <c r="J75" s="1">
        <f t="shared" si="4"/>
        <v>1952</v>
      </c>
      <c r="K75" s="3">
        <f t="shared" si="5"/>
        <v>46.950182324500005</v>
      </c>
      <c r="L75" s="3">
        <f t="shared" si="6"/>
        <v>10.9241452011</v>
      </c>
      <c r="M75" s="3">
        <f t="shared" si="7"/>
        <v>36.026037123400002</v>
      </c>
    </row>
    <row r="76" spans="1:13" x14ac:dyDescent="0.55000000000000004">
      <c r="A76">
        <v>1953</v>
      </c>
      <c r="B76" s="21">
        <v>49.48</v>
      </c>
      <c r="C76" s="21">
        <v>10.75</v>
      </c>
      <c r="D76" s="21">
        <v>48.281199999999998</v>
      </c>
      <c r="E76" s="21">
        <v>10.3102</v>
      </c>
      <c r="F76" s="3">
        <v>45.8</v>
      </c>
      <c r="G76" s="3">
        <v>11.1</v>
      </c>
      <c r="H76" s="42">
        <v>0.36363600000000001</v>
      </c>
      <c r="J76" s="1">
        <f t="shared" si="4"/>
        <v>1953</v>
      </c>
      <c r="K76" s="3">
        <f t="shared" si="5"/>
        <v>47.3789463568</v>
      </c>
      <c r="L76" s="3">
        <f t="shared" si="6"/>
        <v>10.597399712799998</v>
      </c>
      <c r="M76" s="3">
        <f t="shared" si="7"/>
        <v>36.781546644000002</v>
      </c>
    </row>
    <row r="77" spans="1:13" x14ac:dyDescent="0.55000000000000004">
      <c r="A77">
        <v>1954</v>
      </c>
      <c r="B77" s="21">
        <v>48.26</v>
      </c>
      <c r="C77" s="21">
        <v>9.73</v>
      </c>
      <c r="D77" s="21">
        <v>48.3065</v>
      </c>
      <c r="E77" s="21">
        <v>9.9107000000000003</v>
      </c>
      <c r="F77" s="3">
        <v>45.8</v>
      </c>
      <c r="G77" s="3">
        <v>10.7</v>
      </c>
      <c r="H77" s="42">
        <v>0.45454499999999998</v>
      </c>
      <c r="J77" s="1">
        <f t="shared" si="4"/>
        <v>1954</v>
      </c>
      <c r="K77" s="3">
        <f t="shared" si="5"/>
        <v>47.167182957499996</v>
      </c>
      <c r="L77" s="3">
        <f t="shared" si="6"/>
        <v>10.269472368500001</v>
      </c>
      <c r="M77" s="3">
        <f t="shared" si="7"/>
        <v>36.897710588999999</v>
      </c>
    </row>
    <row r="78" spans="1:13" x14ac:dyDescent="0.55000000000000004">
      <c r="A78">
        <v>1955</v>
      </c>
      <c r="B78" s="21">
        <v>47.17</v>
      </c>
      <c r="C78" s="21">
        <v>9.6300000000000008</v>
      </c>
      <c r="D78" s="21">
        <v>47.897399999999998</v>
      </c>
      <c r="E78" s="21">
        <v>9.5149000000000008</v>
      </c>
      <c r="F78" s="3">
        <v>45.8</v>
      </c>
      <c r="G78" s="3">
        <v>10.3</v>
      </c>
      <c r="H78" s="42">
        <v>0.54545500000000002</v>
      </c>
      <c r="J78" s="1">
        <f t="shared" si="4"/>
        <v>1955</v>
      </c>
      <c r="K78" s="3">
        <f t="shared" si="5"/>
        <v>46.753362682999999</v>
      </c>
      <c r="L78" s="3">
        <f t="shared" si="6"/>
        <v>9.9431367205000001</v>
      </c>
      <c r="M78" s="3">
        <f t="shared" si="7"/>
        <v>36.810225962499999</v>
      </c>
    </row>
    <row r="79" spans="1:13" x14ac:dyDescent="0.55000000000000004">
      <c r="A79">
        <v>1956</v>
      </c>
      <c r="B79" s="21">
        <v>47.73</v>
      </c>
      <c r="C79" s="21">
        <v>8.82</v>
      </c>
      <c r="D79" s="21">
        <v>47.403300000000002</v>
      </c>
      <c r="E79" s="21">
        <v>9.1297999999999995</v>
      </c>
      <c r="F79" s="3">
        <v>45.8</v>
      </c>
      <c r="G79" s="3">
        <v>9.9</v>
      </c>
      <c r="H79" s="42">
        <v>0.63636400000000004</v>
      </c>
      <c r="J79" s="1">
        <f t="shared" si="4"/>
        <v>1956</v>
      </c>
      <c r="K79" s="3">
        <f t="shared" si="5"/>
        <v>46.383017598799995</v>
      </c>
      <c r="L79" s="3">
        <f t="shared" si="6"/>
        <v>9.6199275528000001</v>
      </c>
      <c r="M79" s="3">
        <f t="shared" si="7"/>
        <v>36.763090045999995</v>
      </c>
    </row>
    <row r="80" spans="1:13" x14ac:dyDescent="0.55000000000000004">
      <c r="A80">
        <v>1957</v>
      </c>
      <c r="B80" s="21">
        <v>46.21</v>
      </c>
      <c r="C80" s="21">
        <v>9.35</v>
      </c>
      <c r="D80" s="21">
        <v>46.931100000000001</v>
      </c>
      <c r="E80" s="21">
        <v>8.7850000000000001</v>
      </c>
      <c r="F80" s="3">
        <v>45.9</v>
      </c>
      <c r="G80" s="3">
        <v>9.6999999999999993</v>
      </c>
      <c r="H80" s="42">
        <v>0.72727299999999995</v>
      </c>
      <c r="J80" s="1">
        <f t="shared" si="4"/>
        <v>1957</v>
      </c>
      <c r="K80" s="3">
        <f t="shared" si="5"/>
        <v>46.181208809699996</v>
      </c>
      <c r="L80" s="3">
        <f t="shared" si="6"/>
        <v>9.4504547949999989</v>
      </c>
      <c r="M80" s="3">
        <f t="shared" si="7"/>
        <v>36.730754014699997</v>
      </c>
    </row>
    <row r="81" spans="1:13" x14ac:dyDescent="0.55000000000000004">
      <c r="A81">
        <v>1958</v>
      </c>
      <c r="B81" s="21">
        <v>46.28</v>
      </c>
      <c r="C81" s="21">
        <v>7.95</v>
      </c>
      <c r="D81" s="21">
        <v>46.696599999999997</v>
      </c>
      <c r="E81" s="21">
        <v>8.4483999999999995</v>
      </c>
      <c r="F81" s="3">
        <v>46</v>
      </c>
      <c r="G81" s="3">
        <v>9.3000000000000007</v>
      </c>
      <c r="H81" s="42">
        <v>0.81818199999999996</v>
      </c>
      <c r="J81" s="1">
        <f t="shared" si="4"/>
        <v>1958</v>
      </c>
      <c r="K81" s="3">
        <f t="shared" si="5"/>
        <v>46.126654418800001</v>
      </c>
      <c r="L81" s="3">
        <f t="shared" si="6"/>
        <v>9.1451637911999999</v>
      </c>
      <c r="M81" s="3">
        <f t="shared" si="7"/>
        <v>36.981490627600003</v>
      </c>
    </row>
    <row r="82" spans="1:13" x14ac:dyDescent="0.55000000000000004">
      <c r="A82">
        <v>1959</v>
      </c>
      <c r="B82" s="21">
        <v>46.14</v>
      </c>
      <c r="C82" s="21">
        <v>8.41</v>
      </c>
      <c r="D82" s="21">
        <v>46.6753</v>
      </c>
      <c r="E82" s="21">
        <v>8.2007999999999992</v>
      </c>
      <c r="F82" s="3">
        <v>45.9</v>
      </c>
      <c r="G82" s="3">
        <v>9</v>
      </c>
      <c r="H82" s="42">
        <v>0.90909099999999998</v>
      </c>
      <c r="J82" s="1">
        <f t="shared" si="4"/>
        <v>1959</v>
      </c>
      <c r="K82" s="3">
        <f t="shared" si="5"/>
        <v>45.970481747699999</v>
      </c>
      <c r="L82" s="3">
        <f t="shared" si="6"/>
        <v>8.9273455272</v>
      </c>
      <c r="M82" s="3">
        <f t="shared" si="7"/>
        <v>37.043136220500003</v>
      </c>
    </row>
    <row r="83" spans="1:13" x14ac:dyDescent="0.55000000000000004">
      <c r="A83">
        <v>1960</v>
      </c>
      <c r="B83" s="21">
        <v>47.23</v>
      </c>
      <c r="C83" s="21">
        <v>7.99</v>
      </c>
      <c r="D83" s="21">
        <v>46.703800000000001</v>
      </c>
      <c r="E83" s="21">
        <v>8.0233000000000008</v>
      </c>
      <c r="F83" s="3">
        <v>45.5</v>
      </c>
      <c r="G83" s="3">
        <v>8.6999999999999993</v>
      </c>
      <c r="H83" s="42">
        <v>1</v>
      </c>
      <c r="J83" s="1">
        <f t="shared" si="4"/>
        <v>1960</v>
      </c>
      <c r="K83" s="3">
        <f t="shared" si="5"/>
        <v>45.5</v>
      </c>
      <c r="L83" s="3">
        <f t="shared" si="6"/>
        <v>8.6999999999999993</v>
      </c>
      <c r="M83" s="3">
        <f t="shared" si="7"/>
        <v>36.799999999999997</v>
      </c>
    </row>
    <row r="84" spans="1:13" x14ac:dyDescent="0.55000000000000004">
      <c r="A84">
        <v>1961</v>
      </c>
      <c r="B84" s="21">
        <v>47.01</v>
      </c>
      <c r="C84" s="21">
        <v>7.42</v>
      </c>
      <c r="D84" s="21">
        <v>46.440100000000001</v>
      </c>
      <c r="E84" s="21">
        <v>7.9390999999999998</v>
      </c>
      <c r="F84" s="3">
        <v>44.8</v>
      </c>
      <c r="G84" s="3">
        <v>8.4</v>
      </c>
      <c r="H84" s="42">
        <v>1</v>
      </c>
      <c r="J84" s="1">
        <f t="shared" si="4"/>
        <v>1961</v>
      </c>
      <c r="K84" s="3">
        <f t="shared" si="5"/>
        <v>44.8</v>
      </c>
      <c r="L84" s="3">
        <f t="shared" si="6"/>
        <v>8.4</v>
      </c>
      <c r="M84" s="3">
        <f t="shared" si="7"/>
        <v>36.4</v>
      </c>
    </row>
    <row r="85" spans="1:13" x14ac:dyDescent="0.55000000000000004">
      <c r="A85">
        <v>1962</v>
      </c>
      <c r="B85" s="21">
        <v>45.93</v>
      </c>
      <c r="C85" s="21">
        <v>7.97</v>
      </c>
      <c r="D85" s="21">
        <v>45.7179</v>
      </c>
      <c r="E85" s="21">
        <v>7.9642999999999997</v>
      </c>
      <c r="F85" s="3">
        <v>43.9</v>
      </c>
      <c r="G85" s="3">
        <v>8.1999999999999993</v>
      </c>
      <c r="H85" s="42">
        <v>1</v>
      </c>
      <c r="J85" s="1">
        <f t="shared" si="4"/>
        <v>1962</v>
      </c>
      <c r="K85" s="3">
        <f t="shared" si="5"/>
        <v>43.9</v>
      </c>
      <c r="L85" s="3">
        <f t="shared" si="6"/>
        <v>8.1999999999999993</v>
      </c>
      <c r="M85" s="3">
        <f t="shared" si="7"/>
        <v>35.700000000000003</v>
      </c>
    </row>
    <row r="86" spans="1:13" x14ac:dyDescent="0.55000000000000004">
      <c r="A86">
        <v>1963</v>
      </c>
      <c r="B86" s="21">
        <v>45.06</v>
      </c>
      <c r="C86" s="21">
        <v>8.0299999999999994</v>
      </c>
      <c r="D86" s="21">
        <v>44.560600000000001</v>
      </c>
      <c r="E86" s="21">
        <v>8.0114000000000001</v>
      </c>
      <c r="F86" s="3">
        <v>42.7</v>
      </c>
      <c r="G86" s="3">
        <v>8</v>
      </c>
      <c r="H86" s="42">
        <v>1</v>
      </c>
      <c r="J86" s="1">
        <f t="shared" si="4"/>
        <v>1963</v>
      </c>
      <c r="K86" s="3">
        <f t="shared" si="5"/>
        <v>42.7</v>
      </c>
      <c r="L86" s="3">
        <f t="shared" si="6"/>
        <v>8</v>
      </c>
      <c r="M86" s="3">
        <f t="shared" si="7"/>
        <v>34.700000000000003</v>
      </c>
    </row>
    <row r="87" spans="1:13" x14ac:dyDescent="0.55000000000000004">
      <c r="A87">
        <v>1964</v>
      </c>
      <c r="B87" s="21">
        <v>42.14</v>
      </c>
      <c r="C87" s="21">
        <v>8.3699999999999992</v>
      </c>
      <c r="D87" s="21">
        <v>43.062399999999997</v>
      </c>
      <c r="E87" s="21">
        <v>7.9943</v>
      </c>
      <c r="F87" s="3">
        <v>41.4</v>
      </c>
      <c r="G87" s="3">
        <v>7.8</v>
      </c>
      <c r="H87" s="42">
        <v>1</v>
      </c>
      <c r="J87" s="1">
        <f t="shared" si="4"/>
        <v>1964</v>
      </c>
      <c r="K87" s="3">
        <f t="shared" si="5"/>
        <v>41.4</v>
      </c>
      <c r="L87" s="3">
        <f t="shared" si="6"/>
        <v>7.8</v>
      </c>
      <c r="M87" s="3">
        <f t="shared" si="7"/>
        <v>33.6</v>
      </c>
    </row>
    <row r="88" spans="1:13" x14ac:dyDescent="0.55000000000000004">
      <c r="A88">
        <v>1965</v>
      </c>
      <c r="B88" s="21">
        <v>41.51</v>
      </c>
      <c r="C88" s="21">
        <v>8.4600000000000009</v>
      </c>
      <c r="D88" s="21">
        <v>41.484099999999998</v>
      </c>
      <c r="E88" s="21">
        <v>7.8300999999999998</v>
      </c>
      <c r="F88" s="3">
        <v>39.9</v>
      </c>
      <c r="G88" s="3">
        <v>7.6</v>
      </c>
      <c r="H88" s="42">
        <v>1</v>
      </c>
      <c r="J88" s="1">
        <f t="shared" si="4"/>
        <v>1965</v>
      </c>
      <c r="K88" s="3">
        <f t="shared" si="5"/>
        <v>39.9</v>
      </c>
      <c r="L88" s="3">
        <f t="shared" si="6"/>
        <v>7.6</v>
      </c>
      <c r="M88" s="3">
        <f t="shared" si="7"/>
        <v>32.299999999999997</v>
      </c>
    </row>
    <row r="89" spans="1:13" x14ac:dyDescent="0.55000000000000004">
      <c r="A89">
        <v>1966</v>
      </c>
      <c r="B89" s="21">
        <v>40.18</v>
      </c>
      <c r="C89" s="21">
        <v>7.26</v>
      </c>
      <c r="D89" s="21">
        <v>39.778799999999997</v>
      </c>
      <c r="E89" s="21">
        <v>7.5114999999999998</v>
      </c>
      <c r="F89" s="3">
        <v>38.299999999999997</v>
      </c>
      <c r="G89" s="3">
        <v>7.3</v>
      </c>
      <c r="H89" s="42">
        <v>1</v>
      </c>
      <c r="J89" s="1">
        <f t="shared" si="4"/>
        <v>1966</v>
      </c>
      <c r="K89" s="3">
        <f t="shared" si="5"/>
        <v>38.299999999999997</v>
      </c>
      <c r="L89" s="3">
        <f t="shared" si="6"/>
        <v>7.3</v>
      </c>
      <c r="M89" s="3">
        <f t="shared" si="7"/>
        <v>30.999999999999996</v>
      </c>
    </row>
    <row r="90" spans="1:13" x14ac:dyDescent="0.55000000000000004">
      <c r="A90">
        <v>1967</v>
      </c>
      <c r="B90" s="21">
        <v>38.299999999999997</v>
      </c>
      <c r="C90" s="21">
        <v>6.93</v>
      </c>
      <c r="D90" s="21">
        <v>37.9084</v>
      </c>
      <c r="E90" s="21">
        <v>7.157</v>
      </c>
      <c r="F90" s="3">
        <v>36.799999999999997</v>
      </c>
      <c r="G90" s="3">
        <v>7</v>
      </c>
      <c r="H90" s="42">
        <v>1</v>
      </c>
      <c r="J90" s="1">
        <f t="shared" si="4"/>
        <v>1967</v>
      </c>
      <c r="K90" s="3">
        <f t="shared" si="5"/>
        <v>36.799999999999997</v>
      </c>
      <c r="L90" s="3">
        <f t="shared" si="6"/>
        <v>7</v>
      </c>
      <c r="M90" s="3">
        <f t="shared" si="7"/>
        <v>29.799999999999997</v>
      </c>
    </row>
    <row r="91" spans="1:13" x14ac:dyDescent="0.55000000000000004">
      <c r="A91">
        <v>1968</v>
      </c>
      <c r="B91" s="21">
        <v>35.54</v>
      </c>
      <c r="C91" s="21">
        <v>6.39</v>
      </c>
      <c r="D91" s="21">
        <v>35.968499999999999</v>
      </c>
      <c r="E91" s="21">
        <v>6.8346</v>
      </c>
      <c r="F91" s="3">
        <v>34.6</v>
      </c>
      <c r="G91" s="3">
        <v>6.8</v>
      </c>
      <c r="H91" s="42">
        <v>1</v>
      </c>
      <c r="J91" s="1">
        <f t="shared" si="4"/>
        <v>1968</v>
      </c>
      <c r="K91" s="3">
        <f t="shared" si="5"/>
        <v>34.6</v>
      </c>
      <c r="L91" s="3">
        <f t="shared" si="6"/>
        <v>6.8</v>
      </c>
      <c r="M91" s="3">
        <f t="shared" si="7"/>
        <v>27.8</v>
      </c>
    </row>
    <row r="92" spans="1:13" x14ac:dyDescent="0.55000000000000004">
      <c r="A92">
        <v>1969</v>
      </c>
      <c r="B92" s="21">
        <v>33.86</v>
      </c>
      <c r="C92" s="21">
        <v>6.77</v>
      </c>
      <c r="D92" s="21">
        <v>34.185200000000002</v>
      </c>
      <c r="E92" s="21">
        <v>6.5673000000000004</v>
      </c>
      <c r="F92" s="3">
        <v>33.799999999999997</v>
      </c>
      <c r="G92" s="3">
        <v>6.5</v>
      </c>
      <c r="H92" s="42">
        <v>1</v>
      </c>
      <c r="J92" s="1">
        <f t="shared" si="4"/>
        <v>1969</v>
      </c>
      <c r="K92" s="3">
        <f t="shared" si="5"/>
        <v>33.799999999999997</v>
      </c>
      <c r="L92" s="3">
        <f t="shared" si="6"/>
        <v>6.5</v>
      </c>
      <c r="M92" s="3">
        <f t="shared" si="7"/>
        <v>27.299999999999997</v>
      </c>
    </row>
    <row r="93" spans="1:13" x14ac:dyDescent="0.55000000000000004">
      <c r="A93">
        <v>1970</v>
      </c>
      <c r="B93" s="21">
        <v>32.840000000000003</v>
      </c>
      <c r="C93" s="21">
        <v>6.54</v>
      </c>
      <c r="D93" s="21">
        <v>32.641800000000003</v>
      </c>
      <c r="E93" s="21">
        <v>6.2888999999999999</v>
      </c>
      <c r="F93" s="3">
        <v>32.6</v>
      </c>
      <c r="G93" s="3">
        <v>6.3</v>
      </c>
      <c r="H93" s="42">
        <v>1</v>
      </c>
      <c r="J93" s="1">
        <f t="shared" si="4"/>
        <v>1970</v>
      </c>
      <c r="K93" s="3">
        <f t="shared" si="5"/>
        <v>32.6</v>
      </c>
      <c r="L93" s="3">
        <f t="shared" si="6"/>
        <v>6.3</v>
      </c>
      <c r="M93" s="3">
        <f t="shared" si="7"/>
        <v>26.3</v>
      </c>
    </row>
    <row r="94" spans="1:13" x14ac:dyDescent="0.55000000000000004">
      <c r="A94">
        <v>1971</v>
      </c>
      <c r="B94" s="21">
        <v>31.22</v>
      </c>
      <c r="C94" s="21">
        <v>5.86</v>
      </c>
      <c r="D94" s="21">
        <v>31.312999999999999</v>
      </c>
      <c r="E94" s="21">
        <v>5.9737999999999998</v>
      </c>
      <c r="F94" s="3">
        <v>31.6</v>
      </c>
      <c r="G94" s="3">
        <v>6</v>
      </c>
      <c r="H94" s="42">
        <v>1</v>
      </c>
      <c r="J94" s="1">
        <f t="shared" si="4"/>
        <v>1971</v>
      </c>
      <c r="K94" s="3">
        <f t="shared" si="5"/>
        <v>31.6</v>
      </c>
      <c r="L94" s="3">
        <f t="shared" si="6"/>
        <v>6</v>
      </c>
      <c r="M94" s="3">
        <f t="shared" si="7"/>
        <v>25.6</v>
      </c>
    </row>
    <row r="95" spans="1:13" x14ac:dyDescent="0.55000000000000004">
      <c r="A95">
        <v>1972</v>
      </c>
      <c r="B95" s="21">
        <v>31.03</v>
      </c>
      <c r="C95" s="21">
        <v>5.86</v>
      </c>
      <c r="D95" s="21">
        <v>30.239699999999999</v>
      </c>
      <c r="E95" s="21">
        <v>5.6467000000000001</v>
      </c>
      <c r="F95" s="3">
        <v>30.7</v>
      </c>
      <c r="G95" s="3">
        <v>5.7</v>
      </c>
      <c r="H95" s="42">
        <v>1</v>
      </c>
      <c r="J95" s="1">
        <f t="shared" si="4"/>
        <v>1972</v>
      </c>
      <c r="K95" s="3">
        <f t="shared" si="5"/>
        <v>30.7</v>
      </c>
      <c r="L95" s="3">
        <f t="shared" si="6"/>
        <v>5.7</v>
      </c>
      <c r="M95" s="3">
        <f t="shared" si="7"/>
        <v>25</v>
      </c>
    </row>
    <row r="96" spans="1:13" x14ac:dyDescent="0.55000000000000004">
      <c r="A96">
        <v>1973</v>
      </c>
      <c r="B96" s="21">
        <v>28.21</v>
      </c>
      <c r="C96" s="21">
        <v>5.12</v>
      </c>
      <c r="D96" s="21">
        <v>29.431999999999999</v>
      </c>
      <c r="E96" s="21">
        <v>5.3094000000000001</v>
      </c>
      <c r="F96" s="3">
        <v>30.1</v>
      </c>
      <c r="G96" s="3">
        <v>5.5</v>
      </c>
      <c r="H96" s="42">
        <v>1</v>
      </c>
      <c r="J96" s="1">
        <f t="shared" si="4"/>
        <v>1973</v>
      </c>
      <c r="K96" s="3">
        <f t="shared" si="5"/>
        <v>30.1</v>
      </c>
      <c r="L96" s="3">
        <f t="shared" si="6"/>
        <v>5.5</v>
      </c>
      <c r="M96" s="3">
        <f t="shared" si="7"/>
        <v>24.6</v>
      </c>
    </row>
    <row r="97" spans="1:13" x14ac:dyDescent="0.55000000000000004">
      <c r="A97">
        <v>1974</v>
      </c>
      <c r="B97" s="21">
        <v>29.23</v>
      </c>
      <c r="C97" s="21">
        <v>4.9000000000000004</v>
      </c>
      <c r="D97" s="21">
        <v>29.1632</v>
      </c>
      <c r="E97" s="21">
        <v>5.0064000000000002</v>
      </c>
      <c r="F97" s="3">
        <v>29.9</v>
      </c>
      <c r="G97" s="3">
        <v>5.2</v>
      </c>
      <c r="H97" s="42">
        <v>1</v>
      </c>
      <c r="J97" s="1">
        <f t="shared" si="4"/>
        <v>1974</v>
      </c>
      <c r="K97" s="3">
        <f t="shared" si="5"/>
        <v>29.9</v>
      </c>
      <c r="L97" s="3">
        <f t="shared" si="6"/>
        <v>5.2</v>
      </c>
      <c r="M97" s="3">
        <f t="shared" si="7"/>
        <v>24.7</v>
      </c>
    </row>
    <row r="98" spans="1:13" x14ac:dyDescent="0.55000000000000004">
      <c r="A98">
        <v>1975</v>
      </c>
      <c r="B98" s="21">
        <v>29.2</v>
      </c>
      <c r="C98" s="21">
        <v>4.83</v>
      </c>
      <c r="D98" s="21">
        <v>29.299199999999999</v>
      </c>
      <c r="E98" s="21">
        <v>4.7446000000000002</v>
      </c>
      <c r="F98" s="3">
        <v>29.8</v>
      </c>
      <c r="G98" s="3">
        <v>4.9000000000000004</v>
      </c>
      <c r="H98" s="42">
        <v>1</v>
      </c>
      <c r="J98" s="1">
        <f t="shared" si="4"/>
        <v>1975</v>
      </c>
      <c r="K98" s="3">
        <f t="shared" si="5"/>
        <v>29.8</v>
      </c>
      <c r="L98" s="3">
        <f t="shared" si="6"/>
        <v>4.9000000000000004</v>
      </c>
      <c r="M98" s="3">
        <f t="shared" si="7"/>
        <v>24.9</v>
      </c>
    </row>
    <row r="99" spans="1:13" x14ac:dyDescent="0.55000000000000004">
      <c r="A99">
        <v>1976</v>
      </c>
      <c r="B99" s="21">
        <v>29.37</v>
      </c>
      <c r="C99" s="21">
        <v>4.58</v>
      </c>
      <c r="D99" s="21">
        <v>29.728400000000001</v>
      </c>
      <c r="E99" s="21">
        <v>4.5091999999999999</v>
      </c>
      <c r="F99" s="3">
        <v>29.9</v>
      </c>
      <c r="G99" s="3">
        <v>4.7</v>
      </c>
      <c r="H99" s="42">
        <v>1</v>
      </c>
      <c r="J99" s="1">
        <f t="shared" si="4"/>
        <v>1976</v>
      </c>
      <c r="K99" s="3">
        <f t="shared" si="5"/>
        <v>29.9</v>
      </c>
      <c r="L99" s="3">
        <f t="shared" si="6"/>
        <v>4.7</v>
      </c>
      <c r="M99" s="3">
        <f t="shared" si="7"/>
        <v>25.2</v>
      </c>
    </row>
    <row r="100" spans="1:13" x14ac:dyDescent="0.55000000000000004">
      <c r="A100">
        <v>1977</v>
      </c>
      <c r="B100" s="21">
        <v>30.61</v>
      </c>
      <c r="C100" s="21">
        <v>4.25</v>
      </c>
      <c r="D100" s="21">
        <v>30.305900000000001</v>
      </c>
      <c r="E100" s="21">
        <v>4.3026999999999997</v>
      </c>
      <c r="F100" s="3">
        <v>30</v>
      </c>
      <c r="G100" s="3">
        <v>4.5999999999999996</v>
      </c>
      <c r="H100" s="42">
        <v>1</v>
      </c>
      <c r="J100" s="1">
        <f t="shared" si="4"/>
        <v>1977</v>
      </c>
      <c r="K100" s="3">
        <f t="shared" si="5"/>
        <v>30</v>
      </c>
      <c r="L100" s="3">
        <f t="shared" si="6"/>
        <v>4.5999999999999996</v>
      </c>
      <c r="M100" s="3">
        <f t="shared" si="7"/>
        <v>25.4</v>
      </c>
    </row>
    <row r="101" spans="1:13" x14ac:dyDescent="0.55000000000000004">
      <c r="A101">
        <v>1978</v>
      </c>
      <c r="B101" s="21">
        <v>31.38</v>
      </c>
      <c r="C101" s="21">
        <v>3.99</v>
      </c>
      <c r="D101" s="21">
        <v>30.767399999999999</v>
      </c>
      <c r="E101" s="21">
        <v>4.1417000000000002</v>
      </c>
      <c r="F101" s="3">
        <v>30.2</v>
      </c>
      <c r="G101" s="3">
        <v>4.5</v>
      </c>
      <c r="H101" s="42">
        <v>1</v>
      </c>
      <c r="J101" s="1">
        <f t="shared" si="4"/>
        <v>1978</v>
      </c>
      <c r="K101" s="3">
        <f t="shared" si="5"/>
        <v>30.2</v>
      </c>
      <c r="L101" s="3">
        <f t="shared" si="6"/>
        <v>4.5</v>
      </c>
      <c r="M101" s="3">
        <f t="shared" si="7"/>
        <v>25.7</v>
      </c>
    </row>
    <row r="102" spans="1:13" x14ac:dyDescent="0.55000000000000004">
      <c r="A102">
        <v>1979</v>
      </c>
      <c r="B102" s="21">
        <v>31.25</v>
      </c>
      <c r="C102" s="21">
        <v>4.1100000000000003</v>
      </c>
      <c r="D102" s="21">
        <v>30.95</v>
      </c>
      <c r="E102" s="21">
        <v>4.0324</v>
      </c>
      <c r="F102" s="3">
        <v>30.5</v>
      </c>
      <c r="G102" s="3">
        <v>4.3</v>
      </c>
      <c r="H102" s="42">
        <v>1</v>
      </c>
      <c r="J102" s="1">
        <f t="shared" si="4"/>
        <v>1979</v>
      </c>
      <c r="K102" s="3">
        <f t="shared" si="5"/>
        <v>30.5</v>
      </c>
      <c r="L102" s="3">
        <f t="shared" si="6"/>
        <v>4.3</v>
      </c>
      <c r="M102" s="3">
        <f t="shared" si="7"/>
        <v>26.2</v>
      </c>
    </row>
    <row r="103" spans="1:13" x14ac:dyDescent="0.55000000000000004">
      <c r="A103">
        <v>1980</v>
      </c>
      <c r="B103" s="21">
        <v>30.74</v>
      </c>
      <c r="C103" s="21">
        <v>4.0599999999999996</v>
      </c>
      <c r="D103" s="21">
        <v>30.895099999999999</v>
      </c>
      <c r="E103" s="21">
        <v>3.9504999999999999</v>
      </c>
      <c r="F103" s="3">
        <v>30.4</v>
      </c>
      <c r="G103" s="3">
        <v>4.2</v>
      </c>
      <c r="H103" s="42">
        <v>1</v>
      </c>
      <c r="J103" s="1">
        <f t="shared" si="4"/>
        <v>1980</v>
      </c>
      <c r="K103" s="3">
        <f t="shared" si="5"/>
        <v>30.4</v>
      </c>
      <c r="L103" s="3">
        <f t="shared" si="6"/>
        <v>4.2</v>
      </c>
      <c r="M103" s="3">
        <f t="shared" si="7"/>
        <v>26.2</v>
      </c>
    </row>
    <row r="104" spans="1:13" x14ac:dyDescent="0.55000000000000004">
      <c r="A104">
        <v>1981</v>
      </c>
      <c r="B104" s="21">
        <v>30.88</v>
      </c>
      <c r="C104" s="21">
        <v>3.82</v>
      </c>
      <c r="D104" s="21">
        <v>30.7439</v>
      </c>
      <c r="E104" s="21">
        <v>3.8873000000000002</v>
      </c>
      <c r="F104" s="3">
        <v>30.4</v>
      </c>
      <c r="G104" s="3">
        <v>4.0999999999999996</v>
      </c>
      <c r="H104" s="42">
        <v>1</v>
      </c>
      <c r="J104" s="1">
        <f t="shared" si="4"/>
        <v>1981</v>
      </c>
      <c r="K104" s="3">
        <f t="shared" si="5"/>
        <v>30.4</v>
      </c>
      <c r="L104" s="3">
        <f t="shared" si="6"/>
        <v>4.0999999999999996</v>
      </c>
      <c r="M104" s="3">
        <f t="shared" si="7"/>
        <v>26.299999999999997</v>
      </c>
    </row>
    <row r="105" spans="1:13" x14ac:dyDescent="0.55000000000000004">
      <c r="A105">
        <v>1982</v>
      </c>
      <c r="B105" s="21">
        <v>30.41</v>
      </c>
      <c r="C105" s="21">
        <v>3.8</v>
      </c>
      <c r="D105" s="21">
        <v>30.586099999999998</v>
      </c>
      <c r="E105" s="21">
        <v>3.8557999999999999</v>
      </c>
      <c r="F105" s="3">
        <v>30.5</v>
      </c>
      <c r="G105" s="3">
        <v>4</v>
      </c>
      <c r="H105" s="42">
        <v>1</v>
      </c>
      <c r="J105" s="1">
        <f t="shared" si="4"/>
        <v>1982</v>
      </c>
      <c r="K105" s="3">
        <f t="shared" si="5"/>
        <v>30.5</v>
      </c>
      <c r="L105" s="3">
        <f t="shared" si="6"/>
        <v>4</v>
      </c>
      <c r="M105" s="3">
        <f t="shared" si="7"/>
        <v>26.5</v>
      </c>
    </row>
    <row r="106" spans="1:13" x14ac:dyDescent="0.55000000000000004">
      <c r="A106">
        <v>1983</v>
      </c>
      <c r="B106" s="21">
        <v>29.56</v>
      </c>
      <c r="C106" s="21">
        <v>3.81</v>
      </c>
      <c r="D106" s="21">
        <v>30.5566</v>
      </c>
      <c r="E106" s="21">
        <v>3.8559000000000001</v>
      </c>
      <c r="F106" s="3">
        <v>30.5</v>
      </c>
      <c r="G106" s="3">
        <v>3.9</v>
      </c>
      <c r="H106" s="42">
        <v>1</v>
      </c>
      <c r="J106" s="1">
        <f t="shared" si="4"/>
        <v>1983</v>
      </c>
      <c r="K106" s="3">
        <f t="shared" si="5"/>
        <v>30.5</v>
      </c>
      <c r="L106" s="3">
        <f t="shared" si="6"/>
        <v>3.9</v>
      </c>
      <c r="M106" s="3">
        <f t="shared" si="7"/>
        <v>26.6</v>
      </c>
    </row>
    <row r="107" spans="1:13" x14ac:dyDescent="0.55000000000000004">
      <c r="A107">
        <v>1984</v>
      </c>
      <c r="B107" s="21">
        <v>30.33</v>
      </c>
      <c r="C107" s="21">
        <v>3.9</v>
      </c>
      <c r="D107" s="21">
        <v>30.7319</v>
      </c>
      <c r="E107" s="21">
        <v>3.8761000000000001</v>
      </c>
      <c r="F107" s="3">
        <v>30.5</v>
      </c>
      <c r="G107" s="3">
        <v>3.9</v>
      </c>
      <c r="H107" s="42">
        <v>1</v>
      </c>
      <c r="J107" s="1">
        <f t="shared" si="4"/>
        <v>1984</v>
      </c>
      <c r="K107" s="3">
        <f t="shared" si="5"/>
        <v>30.5</v>
      </c>
      <c r="L107" s="3">
        <f t="shared" si="6"/>
        <v>3.9</v>
      </c>
      <c r="M107" s="3">
        <f t="shared" si="7"/>
        <v>26.6</v>
      </c>
    </row>
    <row r="108" spans="1:13" x14ac:dyDescent="0.55000000000000004">
      <c r="A108">
        <v>1985</v>
      </c>
      <c r="B108" s="21">
        <v>32.33</v>
      </c>
      <c r="C108" s="21">
        <v>4.01</v>
      </c>
      <c r="D108" s="21">
        <v>30.855899999999998</v>
      </c>
      <c r="E108" s="21">
        <v>3.8956</v>
      </c>
      <c r="F108" s="3">
        <v>30.4</v>
      </c>
      <c r="G108" s="3">
        <v>3.9</v>
      </c>
      <c r="H108" s="42">
        <v>1</v>
      </c>
      <c r="J108" s="1">
        <f t="shared" si="4"/>
        <v>1985</v>
      </c>
      <c r="K108" s="3">
        <f t="shared" si="5"/>
        <v>30.4</v>
      </c>
      <c r="L108" s="3">
        <f t="shared" si="6"/>
        <v>3.9</v>
      </c>
      <c r="M108" s="3">
        <f t="shared" si="7"/>
        <v>26.5</v>
      </c>
    </row>
    <row r="109" spans="1:13" x14ac:dyDescent="0.55000000000000004">
      <c r="A109">
        <v>1986</v>
      </c>
      <c r="B109" s="21">
        <v>31.03</v>
      </c>
      <c r="C109" s="21">
        <v>3.9</v>
      </c>
      <c r="D109" s="21">
        <v>30.538900000000002</v>
      </c>
      <c r="E109" s="21">
        <v>3.8986999999999998</v>
      </c>
      <c r="F109" s="3">
        <v>29.8</v>
      </c>
      <c r="G109" s="3">
        <v>3.9</v>
      </c>
      <c r="H109" s="42">
        <v>1</v>
      </c>
      <c r="J109" s="1">
        <f t="shared" si="4"/>
        <v>1986</v>
      </c>
      <c r="K109" s="3">
        <f t="shared" si="5"/>
        <v>29.8</v>
      </c>
      <c r="L109" s="3">
        <f t="shared" si="6"/>
        <v>3.9</v>
      </c>
      <c r="M109" s="3">
        <f t="shared" si="7"/>
        <v>25.900000000000002</v>
      </c>
    </row>
    <row r="110" spans="1:13" x14ac:dyDescent="0.55000000000000004">
      <c r="A110">
        <v>1987</v>
      </c>
      <c r="B110" s="21">
        <v>29.2</v>
      </c>
      <c r="C110" s="21">
        <v>3.89</v>
      </c>
      <c r="D110" s="21">
        <v>29.8825</v>
      </c>
      <c r="E110" s="21">
        <v>3.8923000000000001</v>
      </c>
      <c r="F110" s="3">
        <v>29.1</v>
      </c>
      <c r="G110" s="3">
        <v>3.8</v>
      </c>
      <c r="H110" s="42">
        <v>1</v>
      </c>
      <c r="J110" s="1">
        <f t="shared" si="4"/>
        <v>1987</v>
      </c>
      <c r="K110" s="3">
        <f t="shared" si="5"/>
        <v>29.1</v>
      </c>
      <c r="L110" s="3">
        <f t="shared" si="6"/>
        <v>3.8</v>
      </c>
      <c r="M110" s="3">
        <f t="shared" si="7"/>
        <v>25.3</v>
      </c>
    </row>
    <row r="111" spans="1:13" x14ac:dyDescent="0.55000000000000004">
      <c r="A111">
        <v>1988</v>
      </c>
      <c r="B111" s="21">
        <v>28.84</v>
      </c>
      <c r="C111" s="21">
        <v>3.88</v>
      </c>
      <c r="D111" s="21">
        <v>29.151700000000002</v>
      </c>
      <c r="E111" s="21">
        <v>3.8837000000000002</v>
      </c>
      <c r="F111" s="3">
        <v>28.3</v>
      </c>
      <c r="G111" s="3">
        <v>3.8</v>
      </c>
      <c r="H111" s="42">
        <v>1</v>
      </c>
      <c r="J111" s="1">
        <f t="shared" si="4"/>
        <v>1988</v>
      </c>
      <c r="K111" s="3">
        <f t="shared" si="5"/>
        <v>28.3</v>
      </c>
      <c r="L111" s="3">
        <f t="shared" si="6"/>
        <v>3.8</v>
      </c>
      <c r="M111" s="3">
        <f t="shared" si="7"/>
        <v>24.5</v>
      </c>
    </row>
    <row r="112" spans="1:13" x14ac:dyDescent="0.55000000000000004">
      <c r="A112">
        <v>1989</v>
      </c>
      <c r="B112" s="21">
        <v>28.85</v>
      </c>
      <c r="C112" s="21">
        <v>3.9</v>
      </c>
      <c r="D112" s="21">
        <v>28.3843</v>
      </c>
      <c r="E112" s="21">
        <v>3.8797999999999999</v>
      </c>
      <c r="F112" s="3">
        <v>27.5</v>
      </c>
      <c r="G112" s="3">
        <v>3.7</v>
      </c>
      <c r="H112" s="42">
        <v>1</v>
      </c>
      <c r="J112" s="1">
        <f t="shared" si="4"/>
        <v>1989</v>
      </c>
      <c r="K112" s="3">
        <f t="shared" si="5"/>
        <v>27.5</v>
      </c>
      <c r="L112" s="3">
        <f t="shared" si="6"/>
        <v>3.7</v>
      </c>
      <c r="M112" s="3">
        <f t="shared" si="7"/>
        <v>23.8</v>
      </c>
    </row>
    <row r="113" spans="1:13" x14ac:dyDescent="0.55000000000000004">
      <c r="A113">
        <v>1990</v>
      </c>
      <c r="B113" s="21">
        <v>27.65</v>
      </c>
      <c r="C113" s="21">
        <v>3.83</v>
      </c>
      <c r="D113" s="21">
        <v>27.514199999999999</v>
      </c>
      <c r="E113" s="21">
        <v>3.8866000000000001</v>
      </c>
      <c r="F113" s="3">
        <v>26.7</v>
      </c>
      <c r="G113" s="3">
        <v>3.7</v>
      </c>
      <c r="H113" s="42">
        <v>1</v>
      </c>
      <c r="J113" s="1">
        <f t="shared" si="4"/>
        <v>1990</v>
      </c>
      <c r="K113" s="3">
        <f t="shared" si="5"/>
        <v>26.7</v>
      </c>
      <c r="L113" s="3">
        <f t="shared" si="6"/>
        <v>3.7</v>
      </c>
      <c r="M113" s="3">
        <f t="shared" si="7"/>
        <v>23</v>
      </c>
    </row>
    <row r="114" spans="1:13" x14ac:dyDescent="0.55000000000000004">
      <c r="A114">
        <v>1991</v>
      </c>
      <c r="B114" s="21">
        <v>26.2</v>
      </c>
      <c r="C114" s="21">
        <v>3.89</v>
      </c>
      <c r="D114" s="21">
        <v>26.630400000000002</v>
      </c>
      <c r="E114" s="21">
        <v>3.9142000000000001</v>
      </c>
      <c r="F114" s="3">
        <v>25.7</v>
      </c>
      <c r="G114" s="3">
        <v>3.7</v>
      </c>
      <c r="H114" s="42">
        <v>1</v>
      </c>
      <c r="J114" s="1">
        <f t="shared" si="4"/>
        <v>1991</v>
      </c>
      <c r="K114" s="3">
        <f t="shared" si="5"/>
        <v>25.7</v>
      </c>
      <c r="L114" s="3">
        <f t="shared" si="6"/>
        <v>3.7</v>
      </c>
      <c r="M114" s="3">
        <f t="shared" si="7"/>
        <v>22</v>
      </c>
    </row>
    <row r="115" spans="1:13" x14ac:dyDescent="0.55000000000000004">
      <c r="A115">
        <v>1992</v>
      </c>
      <c r="B115" s="21">
        <v>25.76</v>
      </c>
      <c r="C115" s="21">
        <v>3.94</v>
      </c>
      <c r="D115" s="21">
        <v>25.8673</v>
      </c>
      <c r="E115" s="21">
        <v>3.9615</v>
      </c>
      <c r="F115" s="3">
        <v>25</v>
      </c>
      <c r="G115" s="3">
        <v>3.7</v>
      </c>
      <c r="H115" s="42">
        <v>1</v>
      </c>
      <c r="J115" s="1">
        <f t="shared" si="4"/>
        <v>1992</v>
      </c>
      <c r="K115" s="3">
        <f t="shared" si="5"/>
        <v>25</v>
      </c>
      <c r="L115" s="3">
        <f t="shared" si="6"/>
        <v>3.7</v>
      </c>
      <c r="M115" s="3">
        <f t="shared" si="7"/>
        <v>21.3</v>
      </c>
    </row>
    <row r="116" spans="1:13" x14ac:dyDescent="0.55000000000000004">
      <c r="A116">
        <v>1993</v>
      </c>
      <c r="B116" s="21">
        <v>25.07</v>
      </c>
      <c r="C116" s="21">
        <v>3.97</v>
      </c>
      <c r="D116" s="21">
        <v>25.215800000000002</v>
      </c>
      <c r="E116" s="21">
        <v>4.0225</v>
      </c>
      <c r="F116" s="3">
        <v>24.3</v>
      </c>
      <c r="G116" s="3">
        <v>3.8</v>
      </c>
      <c r="H116" s="42">
        <v>1</v>
      </c>
      <c r="J116" s="1">
        <f t="shared" si="4"/>
        <v>1993</v>
      </c>
      <c r="K116" s="3">
        <f t="shared" si="5"/>
        <v>24.3</v>
      </c>
      <c r="L116" s="3">
        <f t="shared" si="6"/>
        <v>3.8</v>
      </c>
      <c r="M116" s="3">
        <f t="shared" si="7"/>
        <v>20.5</v>
      </c>
    </row>
    <row r="117" spans="1:13" x14ac:dyDescent="0.55000000000000004">
      <c r="A117">
        <v>1994</v>
      </c>
      <c r="B117" s="21">
        <v>24.7</v>
      </c>
      <c r="C117" s="21">
        <v>4.13</v>
      </c>
      <c r="D117" s="21">
        <v>24.631</v>
      </c>
      <c r="E117" s="21">
        <v>4.0867000000000004</v>
      </c>
      <c r="F117" s="3">
        <v>23.6</v>
      </c>
      <c r="G117" s="3">
        <v>3.8</v>
      </c>
      <c r="H117" s="42">
        <v>1</v>
      </c>
      <c r="J117" s="1">
        <f t="shared" si="4"/>
        <v>1994</v>
      </c>
      <c r="K117" s="3">
        <f t="shared" si="5"/>
        <v>23.6</v>
      </c>
      <c r="L117" s="3">
        <f t="shared" si="6"/>
        <v>3.8</v>
      </c>
      <c r="M117" s="3">
        <f t="shared" si="7"/>
        <v>19.8</v>
      </c>
    </row>
    <row r="118" spans="1:13" x14ac:dyDescent="0.55000000000000004">
      <c r="A118">
        <v>1995</v>
      </c>
      <c r="B118" s="21">
        <v>24.23</v>
      </c>
      <c r="C118" s="21">
        <v>4.25</v>
      </c>
      <c r="D118" s="21">
        <v>24.019500000000001</v>
      </c>
      <c r="E118" s="21">
        <v>4.1333000000000002</v>
      </c>
      <c r="F118" s="3">
        <v>23</v>
      </c>
      <c r="G118" s="3">
        <v>3.9</v>
      </c>
      <c r="H118" s="42">
        <v>1</v>
      </c>
      <c r="J118" s="1">
        <f t="shared" si="4"/>
        <v>1995</v>
      </c>
      <c r="K118" s="3">
        <f t="shared" si="5"/>
        <v>23</v>
      </c>
      <c r="L118" s="3">
        <f t="shared" si="6"/>
        <v>3.9</v>
      </c>
      <c r="M118" s="3">
        <f t="shared" si="7"/>
        <v>19.100000000000001</v>
      </c>
    </row>
    <row r="119" spans="1:13" x14ac:dyDescent="0.55000000000000004">
      <c r="A119">
        <v>1996</v>
      </c>
      <c r="B119" s="21">
        <v>23.44</v>
      </c>
      <c r="C119" s="21">
        <v>4.1399999999999997</v>
      </c>
      <c r="D119" s="21">
        <v>23.3108</v>
      </c>
      <c r="E119" s="21">
        <v>4.1501000000000001</v>
      </c>
      <c r="F119" s="3">
        <v>22.2</v>
      </c>
      <c r="G119" s="3">
        <v>3.9</v>
      </c>
      <c r="H119" s="42">
        <v>1</v>
      </c>
      <c r="J119" s="1">
        <f t="shared" si="4"/>
        <v>1996</v>
      </c>
      <c r="K119" s="3">
        <f t="shared" si="5"/>
        <v>22.2</v>
      </c>
      <c r="L119" s="3">
        <f t="shared" si="6"/>
        <v>3.9</v>
      </c>
      <c r="M119" s="3">
        <f t="shared" si="7"/>
        <v>18.3</v>
      </c>
    </row>
    <row r="120" spans="1:13" x14ac:dyDescent="0.55000000000000004">
      <c r="A120">
        <v>1997</v>
      </c>
      <c r="B120" s="21">
        <v>22.54</v>
      </c>
      <c r="C120" s="21">
        <v>4.1500000000000004</v>
      </c>
      <c r="D120" s="21">
        <v>22.5046</v>
      </c>
      <c r="E120" s="21">
        <v>4.1483999999999996</v>
      </c>
      <c r="F120" s="3">
        <v>21.5</v>
      </c>
      <c r="G120" s="3">
        <v>3.9</v>
      </c>
      <c r="H120" s="42">
        <v>1</v>
      </c>
      <c r="J120" s="1">
        <f t="shared" si="4"/>
        <v>1997</v>
      </c>
      <c r="K120" s="3">
        <f t="shared" si="5"/>
        <v>21.5</v>
      </c>
      <c r="L120" s="3">
        <f t="shared" si="6"/>
        <v>3.9</v>
      </c>
      <c r="M120" s="3">
        <f t="shared" si="7"/>
        <v>17.600000000000001</v>
      </c>
    </row>
    <row r="121" spans="1:13" x14ac:dyDescent="0.55000000000000004">
      <c r="A121">
        <v>1998</v>
      </c>
      <c r="B121" s="21">
        <v>21.48</v>
      </c>
      <c r="C121" s="21">
        <v>4.09</v>
      </c>
      <c r="D121" s="21">
        <v>21.643899999999999</v>
      </c>
      <c r="E121" s="21">
        <v>4.1372999999999998</v>
      </c>
      <c r="F121" s="3">
        <v>21</v>
      </c>
      <c r="G121" s="3">
        <v>3.9</v>
      </c>
      <c r="H121" s="42">
        <v>1</v>
      </c>
      <c r="J121" s="1">
        <f t="shared" si="4"/>
        <v>1998</v>
      </c>
      <c r="K121" s="3">
        <f t="shared" si="5"/>
        <v>21</v>
      </c>
      <c r="L121" s="3">
        <f t="shared" si="6"/>
        <v>3.9</v>
      </c>
      <c r="M121" s="3">
        <f t="shared" si="7"/>
        <v>17.100000000000001</v>
      </c>
    </row>
    <row r="122" spans="1:13" x14ac:dyDescent="0.55000000000000004">
      <c r="A122">
        <f>A121+1</f>
        <v>1999</v>
      </c>
      <c r="B122" s="21"/>
      <c r="C122" s="21"/>
      <c r="D122" s="21"/>
      <c r="E122" s="21"/>
      <c r="F122" s="3">
        <v>20.7</v>
      </c>
      <c r="G122" s="3">
        <v>3.9</v>
      </c>
      <c r="H122" s="42">
        <v>1</v>
      </c>
      <c r="J122" s="1">
        <f t="shared" si="4"/>
        <v>1999</v>
      </c>
      <c r="K122" s="3">
        <f t="shared" si="5"/>
        <v>20.7</v>
      </c>
      <c r="L122" s="3">
        <f t="shared" si="6"/>
        <v>3.9</v>
      </c>
      <c r="M122" s="3">
        <f t="shared" si="7"/>
        <v>16.8</v>
      </c>
    </row>
    <row r="123" spans="1:13" x14ac:dyDescent="0.55000000000000004">
      <c r="A123">
        <f t="shared" ref="A123:A146" si="8">A122+1</f>
        <v>2000</v>
      </c>
      <c r="B123" s="21"/>
      <c r="C123" s="21"/>
      <c r="D123" s="21"/>
      <c r="E123" s="21"/>
      <c r="F123" s="3">
        <v>20.2</v>
      </c>
      <c r="G123" s="3">
        <v>3.9</v>
      </c>
      <c r="H123" s="42">
        <v>1</v>
      </c>
      <c r="J123" s="1">
        <f t="shared" si="4"/>
        <v>2000</v>
      </c>
      <c r="K123" s="3">
        <f t="shared" si="5"/>
        <v>20.2</v>
      </c>
      <c r="L123" s="3">
        <f t="shared" si="6"/>
        <v>3.9</v>
      </c>
      <c r="M123" s="3">
        <f t="shared" si="7"/>
        <v>16.3</v>
      </c>
    </row>
    <row r="124" spans="1:13" x14ac:dyDescent="0.55000000000000004">
      <c r="A124">
        <f t="shared" si="8"/>
        <v>2001</v>
      </c>
      <c r="B124" s="21"/>
      <c r="C124" s="21"/>
      <c r="D124" s="21"/>
      <c r="E124" s="21"/>
      <c r="F124" s="3">
        <v>19.399999999999999</v>
      </c>
      <c r="G124" s="3">
        <v>3.9</v>
      </c>
      <c r="H124" s="42">
        <v>1</v>
      </c>
      <c r="J124" s="1">
        <f t="shared" si="4"/>
        <v>2001</v>
      </c>
      <c r="K124" s="3">
        <f t="shared" si="5"/>
        <v>19.399999999999999</v>
      </c>
      <c r="L124" s="3">
        <f t="shared" si="6"/>
        <v>3.9</v>
      </c>
      <c r="M124" s="3">
        <f t="shared" si="7"/>
        <v>15.499999999999998</v>
      </c>
    </row>
    <row r="125" spans="1:13" x14ac:dyDescent="0.55000000000000004">
      <c r="A125">
        <f t="shared" si="8"/>
        <v>2002</v>
      </c>
      <c r="B125" s="21"/>
      <c r="C125" s="21"/>
      <c r="D125" s="21"/>
      <c r="E125" s="21"/>
      <c r="F125" s="3">
        <v>18.2</v>
      </c>
      <c r="G125" s="3">
        <v>3.9</v>
      </c>
      <c r="H125" s="42">
        <v>1</v>
      </c>
      <c r="J125" s="1">
        <f t="shared" si="4"/>
        <v>2002</v>
      </c>
      <c r="K125" s="3">
        <f t="shared" si="5"/>
        <v>18.2</v>
      </c>
      <c r="L125" s="3">
        <f t="shared" si="6"/>
        <v>3.9</v>
      </c>
      <c r="M125" s="3">
        <f t="shared" si="7"/>
        <v>14.299999999999999</v>
      </c>
    </row>
    <row r="126" spans="1:13" x14ac:dyDescent="0.55000000000000004">
      <c r="A126">
        <f t="shared" si="8"/>
        <v>2003</v>
      </c>
      <c r="B126" s="21"/>
      <c r="C126" s="21"/>
      <c r="D126" s="21"/>
      <c r="E126" s="21"/>
      <c r="F126" s="3">
        <v>17.600000000000001</v>
      </c>
      <c r="G126" s="3">
        <v>3.9</v>
      </c>
      <c r="H126" s="42">
        <v>1</v>
      </c>
      <c r="J126" s="1">
        <f t="shared" si="4"/>
        <v>2003</v>
      </c>
      <c r="K126" s="3">
        <f t="shared" si="5"/>
        <v>17.600000000000001</v>
      </c>
      <c r="L126" s="3">
        <f t="shared" si="6"/>
        <v>3.9</v>
      </c>
      <c r="M126" s="3">
        <f t="shared" si="7"/>
        <v>13.700000000000001</v>
      </c>
    </row>
    <row r="127" spans="1:13" x14ac:dyDescent="0.55000000000000004">
      <c r="A127">
        <f t="shared" si="8"/>
        <v>2004</v>
      </c>
      <c r="B127" s="21"/>
      <c r="C127" s="21"/>
      <c r="D127" s="21"/>
      <c r="E127" s="21"/>
      <c r="F127" s="3">
        <v>17.100000000000001</v>
      </c>
      <c r="G127" s="3">
        <v>3.9</v>
      </c>
      <c r="H127" s="42">
        <v>1</v>
      </c>
      <c r="J127" s="1">
        <f t="shared" si="4"/>
        <v>2004</v>
      </c>
      <c r="K127" s="3">
        <f t="shared" si="5"/>
        <v>17.100000000000001</v>
      </c>
      <c r="L127" s="3">
        <f t="shared" si="6"/>
        <v>3.9</v>
      </c>
      <c r="M127" s="3">
        <f t="shared" si="7"/>
        <v>13.200000000000001</v>
      </c>
    </row>
    <row r="128" spans="1:13" x14ac:dyDescent="0.55000000000000004">
      <c r="A128">
        <f t="shared" si="8"/>
        <v>2005</v>
      </c>
      <c r="B128" s="21"/>
      <c r="C128" s="21"/>
      <c r="D128" s="21"/>
      <c r="E128" s="21"/>
      <c r="F128" s="3">
        <v>17.3</v>
      </c>
      <c r="G128" s="3">
        <v>3.8</v>
      </c>
      <c r="H128" s="42">
        <v>1</v>
      </c>
      <c r="J128" s="1">
        <f t="shared" si="4"/>
        <v>2005</v>
      </c>
      <c r="K128" s="3">
        <f t="shared" si="5"/>
        <v>17.3</v>
      </c>
      <c r="L128" s="3">
        <f t="shared" si="6"/>
        <v>3.8</v>
      </c>
      <c r="M128" s="3">
        <f t="shared" si="7"/>
        <v>13.5</v>
      </c>
    </row>
    <row r="129" spans="1:13" x14ac:dyDescent="0.55000000000000004">
      <c r="A129">
        <f t="shared" si="8"/>
        <v>2006</v>
      </c>
      <c r="B129" s="21"/>
      <c r="C129" s="21"/>
      <c r="D129" s="21"/>
      <c r="E129" s="21"/>
      <c r="F129" s="3">
        <v>16.399999999999999</v>
      </c>
      <c r="G129" s="3">
        <v>3.9</v>
      </c>
      <c r="H129" s="42">
        <v>1</v>
      </c>
      <c r="J129" s="1">
        <f t="shared" si="4"/>
        <v>2006</v>
      </c>
      <c r="K129" s="3">
        <f t="shared" si="5"/>
        <v>16.399999999999999</v>
      </c>
      <c r="L129" s="3">
        <f t="shared" si="6"/>
        <v>3.9</v>
      </c>
      <c r="M129" s="3">
        <f t="shared" si="7"/>
        <v>12.499999999999998</v>
      </c>
    </row>
    <row r="130" spans="1:13" x14ac:dyDescent="0.55000000000000004">
      <c r="A130">
        <f t="shared" si="8"/>
        <v>2007</v>
      </c>
      <c r="B130" s="21"/>
      <c r="C130" s="21"/>
      <c r="D130" s="21"/>
      <c r="E130" s="21"/>
      <c r="F130" s="3">
        <v>16.600000000000001</v>
      </c>
      <c r="G130" s="3">
        <v>4</v>
      </c>
      <c r="H130" s="42">
        <v>1</v>
      </c>
      <c r="J130" s="1">
        <f t="shared" si="4"/>
        <v>2007</v>
      </c>
      <c r="K130" s="3">
        <f t="shared" si="5"/>
        <v>16.600000000000001</v>
      </c>
      <c r="L130" s="3">
        <f t="shared" si="6"/>
        <v>4</v>
      </c>
      <c r="M130" s="3">
        <f t="shared" si="7"/>
        <v>12.600000000000001</v>
      </c>
    </row>
    <row r="131" spans="1:13" x14ac:dyDescent="0.55000000000000004">
      <c r="A131">
        <f t="shared" si="8"/>
        <v>2008</v>
      </c>
      <c r="B131" s="21"/>
      <c r="C131" s="21"/>
      <c r="D131" s="21"/>
      <c r="E131" s="21"/>
      <c r="F131" s="3">
        <v>16.8</v>
      </c>
      <c r="G131" s="3">
        <v>4.0999999999999996</v>
      </c>
      <c r="H131" s="42">
        <v>1</v>
      </c>
      <c r="J131" s="1">
        <f t="shared" si="4"/>
        <v>2008</v>
      </c>
      <c r="K131" s="3">
        <f t="shared" si="5"/>
        <v>16.8</v>
      </c>
      <c r="L131" s="3">
        <f t="shared" si="6"/>
        <v>4.0999999999999996</v>
      </c>
      <c r="M131" s="3">
        <f t="shared" si="7"/>
        <v>12.700000000000001</v>
      </c>
    </row>
    <row r="132" spans="1:13" x14ac:dyDescent="0.55000000000000004">
      <c r="A132">
        <f t="shared" si="8"/>
        <v>2009</v>
      </c>
      <c r="B132" s="21"/>
      <c r="C132" s="21"/>
      <c r="D132" s="21"/>
      <c r="E132" s="21"/>
      <c r="F132" s="3">
        <v>16.5</v>
      </c>
      <c r="G132" s="3">
        <v>4.0999999999999996</v>
      </c>
      <c r="H132" s="42">
        <v>1</v>
      </c>
      <c r="J132" s="1">
        <f t="shared" ref="J132:J146" si="9">A132</f>
        <v>2009</v>
      </c>
      <c r="K132" s="3">
        <f t="shared" ref="K132:K146" si="10">D132*(1-H132)+F132*H132</f>
        <v>16.5</v>
      </c>
      <c r="L132" s="3">
        <f t="shared" ref="L132:L146" si="11">E132*(1-H132)+G132*H132</f>
        <v>4.0999999999999996</v>
      </c>
      <c r="M132" s="3">
        <f t="shared" ref="M132:M146" si="12">K132-L132</f>
        <v>12.4</v>
      </c>
    </row>
    <row r="133" spans="1:13" x14ac:dyDescent="0.55000000000000004">
      <c r="A133">
        <f t="shared" si="8"/>
        <v>2010</v>
      </c>
      <c r="B133" s="21"/>
      <c r="C133" s="21"/>
      <c r="D133" s="21"/>
      <c r="E133" s="21"/>
      <c r="F133" s="3">
        <v>15.4</v>
      </c>
      <c r="G133" s="3">
        <v>4.3</v>
      </c>
      <c r="H133" s="42">
        <v>1</v>
      </c>
      <c r="J133" s="1">
        <f t="shared" si="9"/>
        <v>2010</v>
      </c>
      <c r="K133" s="3">
        <f t="shared" si="10"/>
        <v>15.4</v>
      </c>
      <c r="L133" s="3">
        <f t="shared" si="11"/>
        <v>4.3</v>
      </c>
      <c r="M133" s="3">
        <f t="shared" si="12"/>
        <v>11.100000000000001</v>
      </c>
    </row>
    <row r="134" spans="1:13" x14ac:dyDescent="0.55000000000000004">
      <c r="A134">
        <f t="shared" si="8"/>
        <v>2011</v>
      </c>
      <c r="B134" s="21"/>
      <c r="C134" s="21"/>
      <c r="D134" s="21"/>
      <c r="E134" s="21"/>
      <c r="F134" s="3">
        <v>15.8</v>
      </c>
      <c r="G134" s="3">
        <v>4.3</v>
      </c>
      <c r="H134" s="42">
        <v>1</v>
      </c>
      <c r="J134" s="1">
        <f t="shared" si="9"/>
        <v>2011</v>
      </c>
      <c r="K134" s="3">
        <f t="shared" si="10"/>
        <v>15.8</v>
      </c>
      <c r="L134" s="3">
        <f t="shared" si="11"/>
        <v>4.3</v>
      </c>
      <c r="M134" s="3">
        <f t="shared" si="12"/>
        <v>11.5</v>
      </c>
    </row>
    <row r="135" spans="1:13" x14ac:dyDescent="0.55000000000000004">
      <c r="A135">
        <f t="shared" si="8"/>
        <v>2012</v>
      </c>
      <c r="B135" s="21"/>
      <c r="C135" s="21"/>
      <c r="D135" s="21"/>
      <c r="E135" s="21"/>
      <c r="F135" s="3">
        <v>15.5</v>
      </c>
      <c r="G135" s="3">
        <v>4.3</v>
      </c>
      <c r="H135" s="42">
        <v>1</v>
      </c>
      <c r="J135" s="1">
        <f t="shared" si="9"/>
        <v>2012</v>
      </c>
      <c r="K135" s="3">
        <f t="shared" si="10"/>
        <v>15.5</v>
      </c>
      <c r="L135" s="3">
        <f t="shared" si="11"/>
        <v>4.3</v>
      </c>
      <c r="M135" s="3">
        <f t="shared" si="12"/>
        <v>11.2</v>
      </c>
    </row>
    <row r="136" spans="1:13" x14ac:dyDescent="0.55000000000000004">
      <c r="A136">
        <f t="shared" si="8"/>
        <v>2013</v>
      </c>
      <c r="B136" s="21"/>
      <c r="C136" s="21"/>
      <c r="D136" s="21"/>
      <c r="E136" s="21"/>
      <c r="F136" s="3">
        <v>14.8</v>
      </c>
      <c r="G136" s="3">
        <v>4.3</v>
      </c>
      <c r="H136" s="42">
        <v>1</v>
      </c>
      <c r="J136" s="1">
        <f t="shared" si="9"/>
        <v>2013</v>
      </c>
      <c r="K136" s="3">
        <f t="shared" si="10"/>
        <v>14.8</v>
      </c>
      <c r="L136" s="3">
        <f t="shared" si="11"/>
        <v>4.3</v>
      </c>
      <c r="M136" s="3">
        <f t="shared" si="12"/>
        <v>10.5</v>
      </c>
    </row>
    <row r="137" spans="1:13" x14ac:dyDescent="0.55000000000000004">
      <c r="A137">
        <f t="shared" si="8"/>
        <v>2014</v>
      </c>
      <c r="B137" s="21"/>
      <c r="C137" s="21"/>
      <c r="D137" s="21"/>
      <c r="E137" s="21"/>
      <c r="F137" s="3">
        <v>14.8</v>
      </c>
      <c r="G137" s="3">
        <v>4.5</v>
      </c>
      <c r="H137" s="42">
        <v>1</v>
      </c>
      <c r="J137" s="1">
        <f t="shared" si="9"/>
        <v>2014</v>
      </c>
      <c r="K137" s="3">
        <f t="shared" si="10"/>
        <v>14.8</v>
      </c>
      <c r="L137" s="3">
        <f t="shared" si="11"/>
        <v>4.5</v>
      </c>
      <c r="M137" s="3">
        <f t="shared" si="12"/>
        <v>10.3</v>
      </c>
    </row>
    <row r="138" spans="1:13" x14ac:dyDescent="0.55000000000000004">
      <c r="A138">
        <f t="shared" si="8"/>
        <v>2015</v>
      </c>
      <c r="B138" s="21"/>
      <c r="C138" s="21"/>
      <c r="D138" s="21"/>
      <c r="E138" s="21"/>
      <c r="F138" s="3">
        <v>14.7</v>
      </c>
      <c r="G138" s="3">
        <v>4.5</v>
      </c>
      <c r="H138" s="42">
        <v>1</v>
      </c>
      <c r="J138" s="1">
        <f t="shared" si="9"/>
        <v>2015</v>
      </c>
      <c r="K138" s="3">
        <f t="shared" si="10"/>
        <v>14.7</v>
      </c>
      <c r="L138" s="3">
        <f t="shared" si="11"/>
        <v>4.5</v>
      </c>
      <c r="M138" s="3">
        <f t="shared" si="12"/>
        <v>10.199999999999999</v>
      </c>
    </row>
    <row r="139" spans="1:13" x14ac:dyDescent="0.55000000000000004">
      <c r="A139">
        <f t="shared" si="8"/>
        <v>2016</v>
      </c>
      <c r="B139" s="21"/>
      <c r="C139" s="21"/>
      <c r="D139" s="21"/>
      <c r="E139" s="21"/>
      <c r="F139" s="3">
        <v>14.2</v>
      </c>
      <c r="G139" s="3">
        <v>4.8</v>
      </c>
      <c r="H139" s="42">
        <v>1</v>
      </c>
      <c r="J139" s="1">
        <f t="shared" si="9"/>
        <v>2016</v>
      </c>
      <c r="K139" s="3">
        <f t="shared" si="10"/>
        <v>14.2</v>
      </c>
      <c r="L139" s="3">
        <f t="shared" si="11"/>
        <v>4.8</v>
      </c>
      <c r="M139" s="3">
        <f t="shared" si="12"/>
        <v>9.3999999999999986</v>
      </c>
    </row>
    <row r="140" spans="1:13" x14ac:dyDescent="0.55000000000000004">
      <c r="A140">
        <f t="shared" si="8"/>
        <v>2017</v>
      </c>
      <c r="B140" s="21"/>
      <c r="C140" s="21"/>
      <c r="D140" s="21"/>
      <c r="E140" s="21"/>
      <c r="F140" s="3">
        <v>13.8</v>
      </c>
      <c r="G140" s="3">
        <v>5</v>
      </c>
      <c r="H140" s="42">
        <v>1</v>
      </c>
      <c r="J140" s="1">
        <f t="shared" si="9"/>
        <v>2017</v>
      </c>
      <c r="K140" s="3">
        <f t="shared" si="10"/>
        <v>13.8</v>
      </c>
      <c r="L140" s="3">
        <f t="shared" si="11"/>
        <v>5</v>
      </c>
      <c r="M140" s="3">
        <f t="shared" si="12"/>
        <v>8.8000000000000007</v>
      </c>
    </row>
    <row r="141" spans="1:13" x14ac:dyDescent="0.55000000000000004">
      <c r="A141">
        <f t="shared" si="8"/>
        <v>2018</v>
      </c>
      <c r="B141" s="21"/>
      <c r="C141" s="21"/>
      <c r="D141" s="21"/>
      <c r="E141" s="21"/>
      <c r="F141" s="3">
        <v>13.6</v>
      </c>
      <c r="G141" s="3">
        <v>5.0999999999999996</v>
      </c>
      <c r="H141" s="42">
        <v>1</v>
      </c>
      <c r="J141" s="1">
        <f t="shared" si="9"/>
        <v>2018</v>
      </c>
      <c r="K141" s="3">
        <f t="shared" si="10"/>
        <v>13.6</v>
      </c>
      <c r="L141" s="3">
        <f t="shared" si="11"/>
        <v>5.0999999999999996</v>
      </c>
      <c r="M141" s="3">
        <f t="shared" si="12"/>
        <v>8.5</v>
      </c>
    </row>
    <row r="142" spans="1:13" x14ac:dyDescent="0.55000000000000004">
      <c r="A142">
        <f t="shared" si="8"/>
        <v>2019</v>
      </c>
      <c r="B142" s="21"/>
      <c r="C142" s="21"/>
      <c r="D142" s="21"/>
      <c r="E142" s="21"/>
      <c r="F142" s="3">
        <v>12.7</v>
      </c>
      <c r="G142" s="3">
        <v>5.0999999999999996</v>
      </c>
      <c r="H142" s="42">
        <v>1</v>
      </c>
      <c r="J142" s="1">
        <f t="shared" si="9"/>
        <v>2019</v>
      </c>
      <c r="K142" s="3">
        <f t="shared" si="10"/>
        <v>12.7</v>
      </c>
      <c r="L142" s="3">
        <f t="shared" si="11"/>
        <v>5.0999999999999996</v>
      </c>
      <c r="M142" s="3">
        <f t="shared" si="12"/>
        <v>7.6</v>
      </c>
    </row>
    <row r="143" spans="1:13" x14ac:dyDescent="0.55000000000000004">
      <c r="A143">
        <f t="shared" si="8"/>
        <v>2020</v>
      </c>
      <c r="B143" s="21"/>
      <c r="C143" s="21"/>
      <c r="D143" s="21"/>
      <c r="E143" s="21"/>
      <c r="F143" s="3">
        <v>11.4</v>
      </c>
      <c r="G143" s="3">
        <v>5.6</v>
      </c>
      <c r="H143" s="42">
        <v>1</v>
      </c>
      <c r="J143" s="1">
        <f t="shared" si="9"/>
        <v>2020</v>
      </c>
      <c r="K143" s="3">
        <f t="shared" si="10"/>
        <v>11.4</v>
      </c>
      <c r="L143" s="3">
        <f t="shared" si="11"/>
        <v>5.6</v>
      </c>
      <c r="M143" s="3">
        <f t="shared" si="12"/>
        <v>5.8000000000000007</v>
      </c>
    </row>
    <row r="144" spans="1:13" x14ac:dyDescent="0.55000000000000004">
      <c r="A144">
        <f t="shared" si="8"/>
        <v>2021</v>
      </c>
      <c r="B144" s="21"/>
      <c r="C144" s="21"/>
      <c r="D144" s="21"/>
      <c r="E144" s="21"/>
      <c r="F144" s="3">
        <v>10.5</v>
      </c>
      <c r="G144" s="3">
        <v>6.6</v>
      </c>
      <c r="H144" s="42">
        <v>1</v>
      </c>
      <c r="J144" s="1">
        <f t="shared" si="9"/>
        <v>2021</v>
      </c>
      <c r="K144" s="3">
        <f t="shared" si="10"/>
        <v>10.5</v>
      </c>
      <c r="L144" s="3">
        <f t="shared" si="11"/>
        <v>6.6</v>
      </c>
      <c r="M144" s="3">
        <f t="shared" si="12"/>
        <v>3.9000000000000004</v>
      </c>
    </row>
    <row r="145" spans="1:13" x14ac:dyDescent="0.55000000000000004">
      <c r="A145">
        <f t="shared" si="8"/>
        <v>2022</v>
      </c>
      <c r="B145" s="21"/>
      <c r="C145" s="21"/>
      <c r="D145" s="21"/>
      <c r="E145" s="21"/>
      <c r="F145" s="3">
        <v>10.3</v>
      </c>
      <c r="G145" s="3">
        <v>6.1</v>
      </c>
      <c r="H145" s="42">
        <v>1</v>
      </c>
      <c r="J145" s="1">
        <f t="shared" si="9"/>
        <v>2022</v>
      </c>
      <c r="K145" s="3">
        <f t="shared" si="10"/>
        <v>10.3</v>
      </c>
      <c r="L145" s="3">
        <f t="shared" si="11"/>
        <v>6.1</v>
      </c>
      <c r="M145" s="3">
        <f t="shared" si="12"/>
        <v>4.2000000000000011</v>
      </c>
    </row>
    <row r="146" spans="1:13" x14ac:dyDescent="0.55000000000000004">
      <c r="A146">
        <f t="shared" si="8"/>
        <v>2023</v>
      </c>
      <c r="B146" s="21"/>
      <c r="C146" s="21"/>
      <c r="D146" s="21"/>
      <c r="E146" s="21"/>
      <c r="F146" s="3">
        <v>10.199999999999999</v>
      </c>
      <c r="G146" s="3">
        <v>5.5</v>
      </c>
      <c r="H146" s="42">
        <v>1</v>
      </c>
      <c r="J146" s="1">
        <f t="shared" si="9"/>
        <v>2023</v>
      </c>
      <c r="K146" s="3">
        <f t="shared" si="10"/>
        <v>10.199999999999999</v>
      </c>
      <c r="L146" s="3">
        <f t="shared" si="11"/>
        <v>5.5</v>
      </c>
      <c r="M146" s="3">
        <f t="shared" si="12"/>
        <v>4.6999999999999993</v>
      </c>
    </row>
    <row r="147" spans="1:13" x14ac:dyDescent="0.55000000000000004">
      <c r="B147" s="21"/>
      <c r="C147" s="21"/>
      <c r="D147" s="21"/>
      <c r="E147" s="21"/>
      <c r="F147" s="21"/>
      <c r="G147" s="21"/>
    </row>
    <row r="148" spans="1:13" x14ac:dyDescent="0.55000000000000004">
      <c r="B148" s="21"/>
      <c r="C148" s="21"/>
      <c r="D148" s="21"/>
      <c r="E148" s="21"/>
      <c r="F148" s="21"/>
      <c r="G148" s="21"/>
    </row>
    <row r="149" spans="1:13" x14ac:dyDescent="0.55000000000000004">
      <c r="B149" s="21"/>
      <c r="C149" s="21"/>
      <c r="D149" s="21"/>
      <c r="E149" s="21"/>
      <c r="F149" s="21"/>
      <c r="G149" s="21"/>
    </row>
    <row r="150" spans="1:13" x14ac:dyDescent="0.55000000000000004">
      <c r="B150" s="21"/>
      <c r="C150" s="21"/>
      <c r="D150" s="21"/>
      <c r="E150" s="21"/>
      <c r="F150" s="21"/>
      <c r="G150" s="21"/>
    </row>
    <row r="151" spans="1:13" x14ac:dyDescent="0.55000000000000004">
      <c r="B151" s="21"/>
      <c r="C151" s="21"/>
      <c r="D151" s="21"/>
      <c r="E151" s="21"/>
      <c r="F151" s="21"/>
      <c r="G151" s="21"/>
    </row>
    <row r="152" spans="1:13" x14ac:dyDescent="0.55000000000000004">
      <c r="B152" s="21"/>
      <c r="C152" s="21"/>
      <c r="D152" s="21"/>
      <c r="E152" s="21"/>
      <c r="F152" s="21"/>
      <c r="G152" s="21"/>
    </row>
    <row r="153" spans="1:13" x14ac:dyDescent="0.55000000000000004">
      <c r="B153" s="21"/>
      <c r="C153" s="21"/>
      <c r="D153" s="21"/>
      <c r="E153" s="21"/>
      <c r="F153" s="21"/>
      <c r="G153" s="21"/>
    </row>
    <row r="154" spans="1:13" x14ac:dyDescent="0.55000000000000004">
      <c r="B154" s="21"/>
      <c r="C154" s="21"/>
      <c r="D154" s="21"/>
      <c r="E154" s="21"/>
      <c r="F154" s="21"/>
      <c r="G154" s="21"/>
    </row>
    <row r="155" spans="1:13" x14ac:dyDescent="0.55000000000000004">
      <c r="B155" s="21"/>
      <c r="C155" s="21"/>
      <c r="D155" s="21"/>
      <c r="E155" s="21"/>
      <c r="F155" s="21"/>
      <c r="G155" s="21"/>
    </row>
    <row r="156" spans="1:13" x14ac:dyDescent="0.55000000000000004">
      <c r="B156" s="21"/>
      <c r="C156" s="21"/>
      <c r="D156" s="21"/>
      <c r="E156" s="21"/>
      <c r="F156" s="21"/>
      <c r="G156" s="21"/>
    </row>
    <row r="157" spans="1:13" x14ac:dyDescent="0.55000000000000004">
      <c r="B157" s="21"/>
      <c r="C157" s="21"/>
      <c r="D157" s="21"/>
      <c r="E157" s="21"/>
      <c r="F157" s="21"/>
      <c r="G157" s="21"/>
    </row>
    <row r="158" spans="1:13" x14ac:dyDescent="0.55000000000000004">
      <c r="B158" s="21"/>
      <c r="C158" s="21"/>
      <c r="D158" s="21"/>
      <c r="E158" s="21"/>
      <c r="F158" s="21"/>
      <c r="G158" s="21"/>
    </row>
    <row r="159" spans="1:13" x14ac:dyDescent="0.55000000000000004">
      <c r="B159" s="21"/>
      <c r="C159" s="21"/>
      <c r="D159" s="21"/>
      <c r="E159" s="21"/>
      <c r="F159" s="21"/>
      <c r="G159" s="21"/>
    </row>
    <row r="160" spans="1:13" x14ac:dyDescent="0.55000000000000004">
      <c r="B160" s="21"/>
      <c r="C160" s="21"/>
      <c r="D160" s="21"/>
      <c r="E160" s="21"/>
      <c r="F160" s="21"/>
      <c r="G160" s="21"/>
    </row>
    <row r="161" spans="2:7" x14ac:dyDescent="0.55000000000000004">
      <c r="B161" s="21"/>
      <c r="C161" s="21"/>
      <c r="D161" s="21"/>
      <c r="E161" s="21"/>
      <c r="F161" s="21"/>
      <c r="G161" s="21"/>
    </row>
    <row r="162" spans="2:7" x14ac:dyDescent="0.55000000000000004">
      <c r="B162" s="21"/>
      <c r="C162" s="21"/>
      <c r="D162" s="21"/>
      <c r="E162" s="21"/>
      <c r="F162" s="21"/>
      <c r="G162" s="21"/>
    </row>
    <row r="163" spans="2:7" x14ac:dyDescent="0.55000000000000004">
      <c r="B163" s="21"/>
      <c r="C163" s="21"/>
      <c r="D163" s="21"/>
      <c r="E163" s="21"/>
      <c r="F163" s="21"/>
      <c r="G163" s="21"/>
    </row>
    <row r="164" spans="2:7" x14ac:dyDescent="0.55000000000000004">
      <c r="B164" s="21"/>
      <c r="C164" s="21"/>
      <c r="D164" s="21"/>
      <c r="E164" s="21"/>
      <c r="F164" s="21"/>
      <c r="G164" s="21"/>
    </row>
    <row r="165" spans="2:7" x14ac:dyDescent="0.55000000000000004">
      <c r="B165" s="21"/>
      <c r="C165" s="21"/>
      <c r="D165" s="21"/>
      <c r="E165" s="21"/>
      <c r="F165" s="21"/>
      <c r="G165" s="21"/>
    </row>
    <row r="166" spans="2:7" x14ac:dyDescent="0.55000000000000004">
      <c r="B166" s="21"/>
      <c r="C166" s="21"/>
      <c r="D166" s="21"/>
      <c r="E166" s="21"/>
      <c r="F166" s="21"/>
      <c r="G166" s="21"/>
    </row>
    <row r="167" spans="2:7" x14ac:dyDescent="0.55000000000000004">
      <c r="B167" s="21"/>
      <c r="C167" s="21"/>
      <c r="D167" s="21"/>
      <c r="E167" s="21"/>
      <c r="F167" s="21"/>
      <c r="G167" s="21"/>
    </row>
    <row r="168" spans="2:7" x14ac:dyDescent="0.55000000000000004">
      <c r="B168" s="21"/>
      <c r="C168" s="21"/>
      <c r="D168" s="21"/>
      <c r="E168" s="21"/>
      <c r="F168" s="21"/>
      <c r="G168" s="21"/>
    </row>
    <row r="169" spans="2:7" x14ac:dyDescent="0.55000000000000004">
      <c r="B169" s="21"/>
      <c r="C169" s="21"/>
      <c r="D169" s="21"/>
      <c r="E169" s="21"/>
      <c r="F169" s="21"/>
      <c r="G169" s="21"/>
    </row>
    <row r="170" spans="2:7" x14ac:dyDescent="0.55000000000000004">
      <c r="B170" s="21"/>
      <c r="C170" s="21"/>
      <c r="D170" s="21"/>
      <c r="E170" s="21"/>
      <c r="F170" s="21"/>
      <c r="G170" s="21"/>
    </row>
    <row r="171" spans="2:7" x14ac:dyDescent="0.55000000000000004">
      <c r="B171" s="21"/>
      <c r="C171" s="21"/>
      <c r="D171" s="21"/>
      <c r="E171" s="21"/>
      <c r="F171" s="21"/>
      <c r="G171" s="21"/>
    </row>
    <row r="172" spans="2:7" x14ac:dyDescent="0.55000000000000004">
      <c r="B172" s="21"/>
      <c r="C172" s="21"/>
      <c r="D172" s="21"/>
      <c r="E172" s="21"/>
      <c r="F172" s="21"/>
      <c r="G172" s="21"/>
    </row>
    <row r="173" spans="2:7" x14ac:dyDescent="0.55000000000000004">
      <c r="B173" s="21"/>
      <c r="C173" s="21"/>
      <c r="D173" s="21"/>
      <c r="E173" s="21"/>
      <c r="F173" s="21"/>
      <c r="G173" s="21"/>
    </row>
    <row r="174" spans="2:7" x14ac:dyDescent="0.55000000000000004">
      <c r="B174" s="21"/>
      <c r="C174" s="21"/>
      <c r="D174" s="21"/>
      <c r="E174" s="21"/>
      <c r="F174" s="21"/>
      <c r="G174" s="21"/>
    </row>
    <row r="175" spans="2:7" x14ac:dyDescent="0.55000000000000004">
      <c r="B175" s="21"/>
      <c r="C175" s="21"/>
      <c r="D175" s="21"/>
      <c r="E175" s="21"/>
      <c r="F175" s="21"/>
      <c r="G175" s="21"/>
    </row>
    <row r="176" spans="2:7" x14ac:dyDescent="0.55000000000000004">
      <c r="B176" s="21"/>
      <c r="C176" s="21"/>
      <c r="D176" s="21"/>
      <c r="E176" s="21"/>
      <c r="F176" s="21"/>
      <c r="G176" s="21"/>
    </row>
    <row r="177" spans="2:7" x14ac:dyDescent="0.55000000000000004">
      <c r="B177" s="21"/>
      <c r="C177" s="21"/>
      <c r="D177" s="21"/>
      <c r="E177" s="21"/>
      <c r="F177" s="21"/>
      <c r="G177" s="21"/>
    </row>
    <row r="178" spans="2:7" x14ac:dyDescent="0.55000000000000004">
      <c r="B178" s="21"/>
      <c r="C178" s="21"/>
      <c r="D178" s="21"/>
      <c r="E178" s="21"/>
      <c r="F178" s="21"/>
      <c r="G178" s="21"/>
    </row>
    <row r="179" spans="2:7" x14ac:dyDescent="0.55000000000000004">
      <c r="B179" s="21"/>
      <c r="C179" s="21"/>
      <c r="D179" s="21"/>
      <c r="E179" s="21"/>
      <c r="F179" s="21"/>
      <c r="G179" s="21"/>
    </row>
    <row r="180" spans="2:7" x14ac:dyDescent="0.55000000000000004">
      <c r="B180" s="21"/>
      <c r="C180" s="21"/>
      <c r="D180" s="21"/>
      <c r="E180" s="21"/>
      <c r="F180" s="21"/>
      <c r="G180" s="21"/>
    </row>
    <row r="181" spans="2:7" x14ac:dyDescent="0.55000000000000004">
      <c r="B181" s="21"/>
      <c r="C181" s="21"/>
      <c r="D181" s="21"/>
      <c r="E181" s="21"/>
      <c r="F181" s="21"/>
      <c r="G181" s="21"/>
    </row>
    <row r="182" spans="2:7" x14ac:dyDescent="0.55000000000000004">
      <c r="B182" s="21"/>
      <c r="C182" s="21"/>
      <c r="D182" s="21"/>
      <c r="E182" s="21"/>
      <c r="F182" s="21"/>
      <c r="G182" s="21"/>
    </row>
    <row r="183" spans="2:7" x14ac:dyDescent="0.55000000000000004">
      <c r="B183" s="21"/>
      <c r="C183" s="21"/>
      <c r="D183" s="21"/>
      <c r="E183" s="21"/>
      <c r="F183" s="21"/>
      <c r="G183" s="21"/>
    </row>
    <row r="184" spans="2:7" x14ac:dyDescent="0.55000000000000004">
      <c r="B184" s="21"/>
      <c r="C184" s="21"/>
      <c r="D184" s="21"/>
      <c r="E184" s="21"/>
      <c r="F184" s="21"/>
      <c r="G184" s="21"/>
    </row>
    <row r="185" spans="2:7" x14ac:dyDescent="0.55000000000000004">
      <c r="B185" s="21"/>
      <c r="C185" s="21"/>
      <c r="D185" s="21"/>
      <c r="E185" s="21"/>
      <c r="F185" s="21"/>
      <c r="G185" s="21"/>
    </row>
    <row r="186" spans="2:7" x14ac:dyDescent="0.55000000000000004">
      <c r="B186" s="21"/>
      <c r="C186" s="21"/>
      <c r="D186" s="21"/>
      <c r="E186" s="21"/>
      <c r="F186" s="21"/>
      <c r="G186" s="21"/>
    </row>
    <row r="187" spans="2:7" x14ac:dyDescent="0.55000000000000004">
      <c r="B187" s="21"/>
      <c r="C187" s="21"/>
      <c r="D187" s="21"/>
      <c r="E187" s="21"/>
      <c r="F187" s="21"/>
      <c r="G187" s="21"/>
    </row>
    <row r="188" spans="2:7" x14ac:dyDescent="0.55000000000000004">
      <c r="B188" s="21"/>
      <c r="C188" s="21"/>
      <c r="D188" s="21"/>
      <c r="E188" s="21"/>
      <c r="F188" s="21"/>
      <c r="G188" s="21"/>
    </row>
    <row r="189" spans="2:7" x14ac:dyDescent="0.55000000000000004">
      <c r="B189" s="21"/>
      <c r="C189" s="21"/>
      <c r="D189" s="21"/>
      <c r="E189" s="21"/>
      <c r="F189" s="21"/>
      <c r="G189" s="21"/>
    </row>
    <row r="190" spans="2:7" x14ac:dyDescent="0.55000000000000004">
      <c r="B190" s="21"/>
      <c r="C190" s="21"/>
      <c r="D190" s="21"/>
      <c r="E190" s="21"/>
      <c r="F190" s="21"/>
      <c r="G190" s="21"/>
    </row>
    <row r="191" spans="2:7" x14ac:dyDescent="0.55000000000000004">
      <c r="B191" s="21"/>
      <c r="C191" s="21"/>
      <c r="D191" s="21"/>
      <c r="E191" s="21"/>
      <c r="F191" s="21"/>
      <c r="G191" s="21"/>
    </row>
    <row r="192" spans="2:7" x14ac:dyDescent="0.55000000000000004">
      <c r="B192" s="21"/>
      <c r="C192" s="21"/>
      <c r="D192" s="21"/>
      <c r="E192" s="21"/>
      <c r="F192" s="21"/>
      <c r="G192" s="21"/>
    </row>
    <row r="193" spans="2:7" x14ac:dyDescent="0.55000000000000004">
      <c r="B193" s="21"/>
      <c r="C193" s="21"/>
      <c r="D193" s="21"/>
      <c r="E193" s="21"/>
      <c r="F193" s="21"/>
      <c r="G193" s="21"/>
    </row>
    <row r="194" spans="2:7" x14ac:dyDescent="0.55000000000000004">
      <c r="B194" s="21"/>
      <c r="C194" s="21"/>
      <c r="D194" s="21"/>
      <c r="E194" s="21"/>
      <c r="F194" s="21"/>
      <c r="G194" s="21"/>
    </row>
    <row r="195" spans="2:7" x14ac:dyDescent="0.55000000000000004">
      <c r="B195" s="21"/>
      <c r="C195" s="21"/>
      <c r="D195" s="21"/>
      <c r="E195" s="21"/>
      <c r="F195" s="21"/>
      <c r="G195" s="21"/>
    </row>
    <row r="196" spans="2:7" x14ac:dyDescent="0.55000000000000004">
      <c r="B196" s="21"/>
      <c r="C196" s="21"/>
      <c r="D196" s="21"/>
      <c r="E196" s="21"/>
      <c r="F196" s="21"/>
      <c r="G196" s="21"/>
    </row>
    <row r="197" spans="2:7" x14ac:dyDescent="0.55000000000000004">
      <c r="B197" s="21"/>
      <c r="C197" s="21"/>
      <c r="D197" s="21"/>
      <c r="E197" s="21"/>
      <c r="F197" s="21"/>
      <c r="G197" s="21"/>
    </row>
    <row r="198" spans="2:7" x14ac:dyDescent="0.55000000000000004">
      <c r="B198" s="21"/>
      <c r="C198" s="21"/>
      <c r="D198" s="21"/>
      <c r="E198" s="21"/>
      <c r="F198" s="21"/>
      <c r="G198" s="21"/>
    </row>
    <row r="199" spans="2:7" x14ac:dyDescent="0.55000000000000004">
      <c r="B199" s="21"/>
      <c r="C199" s="21"/>
      <c r="D199" s="21"/>
      <c r="E199" s="21"/>
      <c r="F199" s="21"/>
      <c r="G199" s="21"/>
    </row>
    <row r="200" spans="2:7" x14ac:dyDescent="0.55000000000000004">
      <c r="B200" s="21"/>
      <c r="C200" s="21"/>
      <c r="D200" s="21"/>
      <c r="E200" s="21"/>
      <c r="F200" s="21"/>
      <c r="G200" s="21"/>
    </row>
    <row r="201" spans="2:7" x14ac:dyDescent="0.55000000000000004">
      <c r="B201" s="21"/>
      <c r="C201" s="21"/>
      <c r="D201" s="21"/>
      <c r="E201" s="21"/>
      <c r="F201" s="21"/>
      <c r="G201" s="21"/>
    </row>
    <row r="202" spans="2:7" x14ac:dyDescent="0.55000000000000004">
      <c r="B202" s="21"/>
      <c r="C202" s="21"/>
      <c r="D202" s="21"/>
      <c r="E202" s="21"/>
      <c r="F202" s="21"/>
      <c r="G202" s="21"/>
    </row>
    <row r="203" spans="2:7" x14ac:dyDescent="0.55000000000000004">
      <c r="B203" s="21"/>
      <c r="C203" s="21"/>
      <c r="D203" s="21"/>
      <c r="E203" s="21"/>
      <c r="F203" s="21"/>
      <c r="G203" s="21"/>
    </row>
    <row r="204" spans="2:7" x14ac:dyDescent="0.55000000000000004">
      <c r="B204" s="21"/>
      <c r="C204" s="21"/>
      <c r="D204" s="21"/>
      <c r="E204" s="21"/>
      <c r="F204" s="21"/>
      <c r="G204" s="21"/>
    </row>
    <row r="205" spans="2:7" x14ac:dyDescent="0.55000000000000004">
      <c r="B205" s="21"/>
      <c r="C205" s="21"/>
      <c r="D205" s="21"/>
      <c r="E205" s="21"/>
      <c r="F205" s="21"/>
      <c r="G205" s="21"/>
    </row>
    <row r="206" spans="2:7" x14ac:dyDescent="0.55000000000000004">
      <c r="B206" s="21"/>
      <c r="C206" s="21"/>
      <c r="D206" s="21"/>
      <c r="E206" s="21"/>
      <c r="F206" s="21"/>
      <c r="G206" s="21"/>
    </row>
    <row r="207" spans="2:7" x14ac:dyDescent="0.55000000000000004">
      <c r="B207" s="21"/>
      <c r="C207" s="21"/>
      <c r="D207" s="21"/>
      <c r="E207" s="21"/>
      <c r="F207" s="21"/>
      <c r="G207" s="21"/>
    </row>
    <row r="208" spans="2:7" x14ac:dyDescent="0.55000000000000004">
      <c r="B208" s="21"/>
      <c r="C208" s="21"/>
      <c r="D208" s="21"/>
      <c r="E208" s="21"/>
      <c r="F208" s="21"/>
      <c r="G208" s="21"/>
    </row>
    <row r="209" spans="2:7" x14ac:dyDescent="0.55000000000000004">
      <c r="B209" s="21"/>
      <c r="C209" s="21"/>
      <c r="D209" s="21"/>
      <c r="E209" s="21"/>
      <c r="F209" s="21"/>
      <c r="G209" s="21"/>
    </row>
    <row r="210" spans="2:7" x14ac:dyDescent="0.55000000000000004">
      <c r="B210" s="21"/>
      <c r="C210" s="21"/>
      <c r="D210" s="21"/>
      <c r="E210" s="21"/>
      <c r="F210" s="21"/>
      <c r="G210" s="21"/>
    </row>
    <row r="211" spans="2:7" x14ac:dyDescent="0.55000000000000004">
      <c r="B211" s="21"/>
      <c r="C211" s="21"/>
      <c r="D211" s="21"/>
      <c r="E211" s="21"/>
      <c r="F211" s="21"/>
      <c r="G211" s="21"/>
    </row>
    <row r="212" spans="2:7" x14ac:dyDescent="0.55000000000000004">
      <c r="B212" s="21"/>
      <c r="C212" s="21"/>
      <c r="D212" s="21"/>
      <c r="E212" s="21"/>
      <c r="F212" s="21"/>
      <c r="G212" s="21"/>
    </row>
    <row r="213" spans="2:7" x14ac:dyDescent="0.55000000000000004">
      <c r="B213" s="21"/>
      <c r="C213" s="21"/>
      <c r="D213" s="21"/>
      <c r="E213" s="21"/>
      <c r="F213" s="21"/>
      <c r="G213" s="21"/>
    </row>
    <row r="214" spans="2:7" x14ac:dyDescent="0.55000000000000004">
      <c r="B214" s="21"/>
      <c r="C214" s="21"/>
      <c r="D214" s="21"/>
      <c r="E214" s="21"/>
      <c r="F214" s="21"/>
      <c r="G214" s="21"/>
    </row>
    <row r="215" spans="2:7" x14ac:dyDescent="0.55000000000000004">
      <c r="B215" s="21"/>
      <c r="C215" s="21"/>
      <c r="D215" s="21"/>
      <c r="E215" s="21"/>
      <c r="F215" s="21"/>
      <c r="G215" s="21"/>
    </row>
    <row r="216" spans="2:7" x14ac:dyDescent="0.55000000000000004">
      <c r="B216" s="21"/>
      <c r="C216" s="21"/>
      <c r="D216" s="21"/>
      <c r="E216" s="21"/>
      <c r="F216" s="21"/>
      <c r="G216" s="21"/>
    </row>
    <row r="217" spans="2:7" x14ac:dyDescent="0.55000000000000004">
      <c r="B217" s="21"/>
      <c r="C217" s="21"/>
      <c r="D217" s="21"/>
      <c r="E217" s="21"/>
      <c r="F217" s="21"/>
      <c r="G217" s="21"/>
    </row>
    <row r="218" spans="2:7" x14ac:dyDescent="0.55000000000000004">
      <c r="B218" s="21"/>
      <c r="C218" s="21"/>
      <c r="D218" s="21"/>
      <c r="E218" s="21"/>
      <c r="F218" s="21"/>
      <c r="G218" s="21"/>
    </row>
    <row r="219" spans="2:7" x14ac:dyDescent="0.55000000000000004">
      <c r="B219" s="21"/>
      <c r="C219" s="21"/>
      <c r="D219" s="21"/>
      <c r="E219" s="21"/>
      <c r="F219" s="21"/>
      <c r="G219" s="21"/>
    </row>
    <row r="220" spans="2:7" x14ac:dyDescent="0.55000000000000004">
      <c r="B220" s="21"/>
      <c r="C220" s="21"/>
      <c r="D220" s="21"/>
      <c r="E220" s="21"/>
      <c r="F220" s="21"/>
      <c r="G220" s="21"/>
    </row>
    <row r="221" spans="2:7" x14ac:dyDescent="0.55000000000000004">
      <c r="B221" s="21"/>
      <c r="C221" s="21"/>
      <c r="D221" s="21"/>
      <c r="E221" s="21"/>
      <c r="F221" s="21"/>
      <c r="G221" s="21"/>
    </row>
    <row r="222" spans="2:7" x14ac:dyDescent="0.55000000000000004">
      <c r="B222" s="21"/>
      <c r="C222" s="21"/>
      <c r="D222" s="21"/>
      <c r="E222" s="21"/>
      <c r="F222" s="21"/>
      <c r="G222" s="21"/>
    </row>
    <row r="223" spans="2:7" x14ac:dyDescent="0.55000000000000004">
      <c r="B223" s="21"/>
      <c r="C223" s="21"/>
      <c r="D223" s="21"/>
      <c r="E223" s="21"/>
      <c r="F223" s="21"/>
      <c r="G223" s="21"/>
    </row>
    <row r="224" spans="2:7" x14ac:dyDescent="0.55000000000000004">
      <c r="B224" s="21"/>
      <c r="C224" s="21"/>
      <c r="D224" s="21"/>
      <c r="E224" s="21"/>
      <c r="F224" s="21"/>
      <c r="G224" s="21"/>
    </row>
    <row r="225" spans="2:7" x14ac:dyDescent="0.55000000000000004">
      <c r="B225" s="21"/>
      <c r="C225" s="21"/>
      <c r="D225" s="21"/>
      <c r="E225" s="21"/>
      <c r="F225" s="21"/>
      <c r="G225" s="21"/>
    </row>
    <row r="226" spans="2:7" x14ac:dyDescent="0.55000000000000004">
      <c r="B226" s="21"/>
      <c r="C226" s="21"/>
      <c r="D226" s="21"/>
      <c r="E226" s="21"/>
      <c r="F226" s="21"/>
      <c r="G226" s="21"/>
    </row>
    <row r="227" spans="2:7" x14ac:dyDescent="0.55000000000000004">
      <c r="B227" s="21"/>
      <c r="C227" s="21"/>
      <c r="D227" s="21"/>
      <c r="E227" s="21"/>
      <c r="F227" s="21"/>
      <c r="G227" s="21"/>
    </row>
    <row r="228" spans="2:7" x14ac:dyDescent="0.55000000000000004">
      <c r="B228" s="21"/>
      <c r="C228" s="21"/>
      <c r="D228" s="21"/>
      <c r="E228" s="21"/>
      <c r="F228" s="21"/>
      <c r="G228" s="21"/>
    </row>
    <row r="229" spans="2:7" x14ac:dyDescent="0.55000000000000004">
      <c r="B229" s="21"/>
      <c r="C229" s="21"/>
      <c r="D229" s="21"/>
      <c r="E229" s="21"/>
      <c r="F229" s="21"/>
      <c r="G229" s="21"/>
    </row>
    <row r="230" spans="2:7" x14ac:dyDescent="0.55000000000000004">
      <c r="B230" s="21"/>
      <c r="C230" s="21"/>
      <c r="D230" s="21"/>
      <c r="E230" s="21"/>
      <c r="F230" s="21"/>
      <c r="G230" s="21"/>
    </row>
    <row r="231" spans="2:7" x14ac:dyDescent="0.55000000000000004">
      <c r="B231" s="21"/>
      <c r="C231" s="21"/>
      <c r="D231" s="21"/>
      <c r="E231" s="21"/>
      <c r="F231" s="21"/>
      <c r="G231" s="21"/>
    </row>
    <row r="232" spans="2:7" x14ac:dyDescent="0.55000000000000004">
      <c r="B232" s="21"/>
      <c r="C232" s="21"/>
      <c r="D232" s="21"/>
      <c r="E232" s="21"/>
      <c r="F232" s="21"/>
      <c r="G232" s="21"/>
    </row>
    <row r="233" spans="2:7" x14ac:dyDescent="0.55000000000000004">
      <c r="B233" s="21"/>
      <c r="C233" s="21"/>
      <c r="D233" s="21"/>
      <c r="E233" s="21"/>
      <c r="F233" s="21"/>
      <c r="G233" s="21"/>
    </row>
    <row r="234" spans="2:7" x14ac:dyDescent="0.55000000000000004">
      <c r="B234" s="21"/>
      <c r="C234" s="21"/>
      <c r="D234" s="21"/>
      <c r="E234" s="21"/>
      <c r="F234" s="21"/>
      <c r="G234" s="21"/>
    </row>
    <row r="235" spans="2:7" x14ac:dyDescent="0.55000000000000004">
      <c r="B235" s="21"/>
      <c r="C235" s="21"/>
      <c r="D235" s="21"/>
      <c r="E235" s="21"/>
      <c r="F235" s="21"/>
      <c r="G235" s="21"/>
    </row>
    <row r="236" spans="2:7" x14ac:dyDescent="0.55000000000000004">
      <c r="B236" s="21"/>
      <c r="C236" s="21"/>
      <c r="D236" s="21"/>
      <c r="E236" s="21"/>
      <c r="F236" s="21"/>
      <c r="G236" s="21"/>
    </row>
    <row r="237" spans="2:7" x14ac:dyDescent="0.55000000000000004">
      <c r="B237" s="21"/>
      <c r="C237" s="21"/>
      <c r="D237" s="21"/>
      <c r="E237" s="21"/>
      <c r="F237" s="21"/>
      <c r="G237" s="21"/>
    </row>
    <row r="238" spans="2:7" x14ac:dyDescent="0.55000000000000004">
      <c r="B238" s="21"/>
      <c r="C238" s="21"/>
      <c r="D238" s="21"/>
      <c r="E238" s="21"/>
      <c r="F238" s="21"/>
      <c r="G238" s="21"/>
    </row>
    <row r="239" spans="2:7" x14ac:dyDescent="0.55000000000000004">
      <c r="B239" s="21"/>
      <c r="C239" s="21"/>
      <c r="D239" s="21"/>
      <c r="E239" s="21"/>
      <c r="F239" s="21"/>
      <c r="G239" s="21"/>
    </row>
    <row r="240" spans="2:7" x14ac:dyDescent="0.55000000000000004">
      <c r="B240" s="21"/>
      <c r="C240" s="21"/>
      <c r="D240" s="21"/>
      <c r="E240" s="21"/>
      <c r="F240" s="21"/>
      <c r="G240" s="21"/>
    </row>
    <row r="241" spans="2:7" x14ac:dyDescent="0.55000000000000004">
      <c r="B241" s="21"/>
      <c r="C241" s="21"/>
      <c r="D241" s="21"/>
      <c r="E241" s="21"/>
      <c r="F241" s="21"/>
      <c r="G241" s="21"/>
    </row>
    <row r="242" spans="2:7" x14ac:dyDescent="0.55000000000000004">
      <c r="B242" s="21"/>
      <c r="C242" s="21"/>
      <c r="D242" s="21"/>
      <c r="E242" s="21"/>
      <c r="F242" s="21"/>
      <c r="G242" s="21"/>
    </row>
    <row r="243" spans="2:7" x14ac:dyDescent="0.55000000000000004">
      <c r="B243" s="21"/>
      <c r="C243" s="21"/>
      <c r="D243" s="21"/>
      <c r="E243" s="21"/>
      <c r="F243" s="21"/>
      <c r="G243" s="21"/>
    </row>
    <row r="244" spans="2:7" x14ac:dyDescent="0.55000000000000004">
      <c r="B244" s="21"/>
      <c r="C244" s="21"/>
      <c r="D244" s="21"/>
      <c r="E244" s="21"/>
      <c r="F244" s="21"/>
      <c r="G244" s="21"/>
    </row>
    <row r="245" spans="2:7" x14ac:dyDescent="0.55000000000000004">
      <c r="B245" s="21"/>
      <c r="C245" s="21"/>
      <c r="D245" s="21"/>
      <c r="E245" s="21"/>
      <c r="F245" s="21"/>
      <c r="G245" s="21"/>
    </row>
    <row r="246" spans="2:7" x14ac:dyDescent="0.55000000000000004">
      <c r="B246" s="21"/>
      <c r="C246" s="21"/>
      <c r="D246" s="21"/>
      <c r="E246" s="21"/>
      <c r="F246" s="21"/>
      <c r="G246" s="21"/>
    </row>
    <row r="247" spans="2:7" x14ac:dyDescent="0.55000000000000004">
      <c r="B247" s="21"/>
      <c r="C247" s="21"/>
      <c r="D247" s="21"/>
      <c r="E247" s="21"/>
      <c r="F247" s="21"/>
      <c r="G247" s="21"/>
    </row>
    <row r="248" spans="2:7" x14ac:dyDescent="0.55000000000000004">
      <c r="B248" s="21"/>
      <c r="C248" s="21"/>
      <c r="D248" s="21"/>
      <c r="E248" s="21"/>
      <c r="F248" s="21"/>
      <c r="G248" s="21"/>
    </row>
    <row r="249" spans="2:7" x14ac:dyDescent="0.55000000000000004">
      <c r="B249" s="21"/>
      <c r="C249" s="21"/>
      <c r="D249" s="21"/>
      <c r="E249" s="21"/>
      <c r="F249" s="21"/>
      <c r="G249" s="21"/>
    </row>
    <row r="250" spans="2:7" x14ac:dyDescent="0.55000000000000004">
      <c r="B250" s="21"/>
      <c r="C250" s="21"/>
      <c r="D250" s="21"/>
      <c r="E250" s="21"/>
      <c r="F250" s="21"/>
      <c r="G250" s="21"/>
    </row>
    <row r="251" spans="2:7" x14ac:dyDescent="0.55000000000000004">
      <c r="B251" s="21"/>
      <c r="C251" s="21"/>
      <c r="D251" s="21"/>
      <c r="E251" s="21"/>
      <c r="F251" s="21"/>
      <c r="G251" s="21"/>
    </row>
    <row r="252" spans="2:7" x14ac:dyDescent="0.55000000000000004">
      <c r="B252" s="21"/>
      <c r="C252" s="21"/>
      <c r="D252" s="21"/>
      <c r="E252" s="21"/>
      <c r="F252" s="21"/>
      <c r="G252" s="21"/>
    </row>
    <row r="253" spans="2:7" x14ac:dyDescent="0.55000000000000004">
      <c r="B253" s="21"/>
      <c r="C253" s="21"/>
      <c r="D253" s="21"/>
      <c r="E253" s="21"/>
      <c r="F253" s="21"/>
      <c r="G253" s="21"/>
    </row>
  </sheetData>
  <mergeCells count="3">
    <mergeCell ref="B1:C1"/>
    <mergeCell ref="F1:G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0EBF-CBC8-4E22-93C1-F82FECE36282}">
  <dimension ref="A1:AM166"/>
  <sheetViews>
    <sheetView topLeftCell="A13" workbookViewId="0">
      <selection activeCell="K66" sqref="K66"/>
    </sheetView>
  </sheetViews>
  <sheetFormatPr defaultRowHeight="14.4" x14ac:dyDescent="0.55000000000000004"/>
  <cols>
    <col min="9" max="9" width="5" style="1" bestFit="1" customWidth="1"/>
    <col min="10" max="10" width="15.15625" bestFit="1" customWidth="1"/>
    <col min="11" max="11" width="13.15625" bestFit="1" customWidth="1"/>
    <col min="12" max="12" width="4.578125" bestFit="1" customWidth="1"/>
  </cols>
  <sheetData>
    <row r="1" spans="1:39" x14ac:dyDescent="0.55000000000000004">
      <c r="A1" t="s">
        <v>453</v>
      </c>
    </row>
    <row r="3" spans="1:39" x14ac:dyDescent="0.55000000000000004">
      <c r="B3" s="55" t="s">
        <v>452</v>
      </c>
      <c r="C3" s="55"/>
      <c r="D3" s="55" t="s">
        <v>454</v>
      </c>
      <c r="E3" s="55"/>
      <c r="F3" s="55" t="s">
        <v>455</v>
      </c>
      <c r="G3" s="55"/>
      <c r="AM3" t="s">
        <v>456</v>
      </c>
    </row>
    <row r="4" spans="1:39" x14ac:dyDescent="0.55000000000000004">
      <c r="A4" s="48" t="s">
        <v>73</v>
      </c>
      <c r="B4" s="48" t="s">
        <v>84</v>
      </c>
      <c r="C4" s="48" t="s">
        <v>85</v>
      </c>
      <c r="D4" s="48" t="s">
        <v>84</v>
      </c>
      <c r="E4" s="48" t="s">
        <v>85</v>
      </c>
      <c r="F4" s="48" t="s">
        <v>84</v>
      </c>
      <c r="G4" s="48" t="s">
        <v>85</v>
      </c>
      <c r="I4" s="49" t="s">
        <v>73</v>
      </c>
      <c r="J4" s="49" t="s">
        <v>89</v>
      </c>
      <c r="K4" s="49" t="s">
        <v>90</v>
      </c>
      <c r="L4" s="49" t="s">
        <v>88</v>
      </c>
      <c r="AM4" t="s">
        <v>457</v>
      </c>
    </row>
    <row r="5" spans="1:39" x14ac:dyDescent="0.55000000000000004">
      <c r="A5" s="48">
        <v>1862</v>
      </c>
      <c r="B5" s="46"/>
      <c r="C5" s="46"/>
      <c r="D5" s="47">
        <v>44.4</v>
      </c>
      <c r="E5" s="47">
        <v>26.9</v>
      </c>
      <c r="F5" s="46"/>
      <c r="G5" s="46"/>
      <c r="I5" s="1">
        <f>A5</f>
        <v>1862</v>
      </c>
      <c r="J5" s="3">
        <f>D5</f>
        <v>44.4</v>
      </c>
      <c r="K5" s="3">
        <f>E5</f>
        <v>26.9</v>
      </c>
      <c r="L5" s="3">
        <f>J5-K5</f>
        <v>17.5</v>
      </c>
    </row>
    <row r="6" spans="1:39" x14ac:dyDescent="0.55000000000000004">
      <c r="A6" s="48">
        <v>1863</v>
      </c>
      <c r="B6" s="46"/>
      <c r="C6" s="46"/>
      <c r="D6" s="47">
        <v>44.825099999999999</v>
      </c>
      <c r="E6" s="47">
        <v>27.255199999999999</v>
      </c>
      <c r="F6" s="46"/>
      <c r="G6" s="46"/>
      <c r="I6" s="1">
        <f t="shared" ref="I6:I69" si="0">A6</f>
        <v>1863</v>
      </c>
      <c r="J6" s="3">
        <f t="shared" ref="J6:J22" si="1">D6</f>
        <v>44.825099999999999</v>
      </c>
      <c r="K6" s="3">
        <f t="shared" ref="K6:K22" si="2">E6</f>
        <v>27.255199999999999</v>
      </c>
      <c r="L6" s="3">
        <f t="shared" ref="L6:L69" si="3">J6-K6</f>
        <v>17.569900000000001</v>
      </c>
      <c r="AM6" t="s">
        <v>458</v>
      </c>
    </row>
    <row r="7" spans="1:39" x14ac:dyDescent="0.55000000000000004">
      <c r="A7" s="48">
        <v>1864</v>
      </c>
      <c r="B7" s="46"/>
      <c r="C7" s="46"/>
      <c r="D7" s="47">
        <v>45.2239</v>
      </c>
      <c r="E7" s="47">
        <v>27.581600000000002</v>
      </c>
      <c r="F7" s="46"/>
      <c r="G7" s="46"/>
      <c r="I7" s="1">
        <f t="shared" si="0"/>
        <v>1864</v>
      </c>
      <c r="J7" s="3">
        <f t="shared" si="1"/>
        <v>45.2239</v>
      </c>
      <c r="K7" s="3">
        <f t="shared" si="2"/>
        <v>27.581600000000002</v>
      </c>
      <c r="L7" s="3">
        <f t="shared" si="3"/>
        <v>17.642299999999999</v>
      </c>
      <c r="AM7" t="s">
        <v>459</v>
      </c>
    </row>
    <row r="8" spans="1:39" x14ac:dyDescent="0.55000000000000004">
      <c r="A8" s="48">
        <v>1865</v>
      </c>
      <c r="B8" s="46"/>
      <c r="C8" s="46"/>
      <c r="D8" s="47">
        <v>45.5702</v>
      </c>
      <c r="E8" s="47">
        <v>27.8504</v>
      </c>
      <c r="F8" s="46"/>
      <c r="G8" s="46"/>
      <c r="I8" s="1">
        <f t="shared" si="0"/>
        <v>1865</v>
      </c>
      <c r="J8" s="3">
        <f t="shared" si="1"/>
        <v>45.5702</v>
      </c>
      <c r="K8" s="3">
        <f t="shared" si="2"/>
        <v>27.8504</v>
      </c>
      <c r="L8" s="3">
        <f t="shared" si="3"/>
        <v>17.719799999999999</v>
      </c>
      <c r="AM8" t="s">
        <v>460</v>
      </c>
    </row>
    <row r="9" spans="1:39" x14ac:dyDescent="0.55000000000000004">
      <c r="A9" s="48">
        <v>1866</v>
      </c>
      <c r="B9" s="46"/>
      <c r="C9" s="46"/>
      <c r="D9" s="47">
        <v>45.837600000000002</v>
      </c>
      <c r="E9" s="47">
        <v>28.032800000000002</v>
      </c>
      <c r="F9" s="46"/>
      <c r="G9" s="46"/>
      <c r="I9" s="1">
        <f t="shared" si="0"/>
        <v>1866</v>
      </c>
      <c r="J9" s="3">
        <f t="shared" si="1"/>
        <v>45.837600000000002</v>
      </c>
      <c r="K9" s="3">
        <f t="shared" si="2"/>
        <v>28.032800000000002</v>
      </c>
      <c r="L9" s="3">
        <f t="shared" si="3"/>
        <v>17.8048</v>
      </c>
      <c r="AM9" t="s">
        <v>461</v>
      </c>
    </row>
    <row r="10" spans="1:39" x14ac:dyDescent="0.55000000000000004">
      <c r="A10" s="48">
        <v>1867</v>
      </c>
      <c r="B10" s="46"/>
      <c r="C10" s="46"/>
      <c r="D10" s="47">
        <v>46</v>
      </c>
      <c r="E10" s="47">
        <v>28.1</v>
      </c>
      <c r="F10" s="46"/>
      <c r="G10" s="46"/>
      <c r="I10" s="1">
        <f t="shared" si="0"/>
        <v>1867</v>
      </c>
      <c r="J10" s="3">
        <f t="shared" si="1"/>
        <v>46</v>
      </c>
      <c r="K10" s="3">
        <f t="shared" si="2"/>
        <v>28.1</v>
      </c>
      <c r="L10" s="3">
        <f t="shared" si="3"/>
        <v>17.899999999999999</v>
      </c>
    </row>
    <row r="11" spans="1:39" x14ac:dyDescent="0.55000000000000004">
      <c r="A11" s="48">
        <v>1868</v>
      </c>
      <c r="B11" s="46"/>
      <c r="C11" s="46"/>
      <c r="D11" s="47">
        <v>46.0959</v>
      </c>
      <c r="E11" s="47">
        <v>28.023199999999999</v>
      </c>
      <c r="F11" s="46"/>
      <c r="G11" s="46"/>
      <c r="I11" s="1">
        <f t="shared" si="0"/>
        <v>1868</v>
      </c>
      <c r="J11" s="3">
        <f t="shared" si="1"/>
        <v>46.0959</v>
      </c>
      <c r="K11" s="3">
        <f t="shared" si="2"/>
        <v>28.023199999999999</v>
      </c>
      <c r="L11" s="3">
        <f t="shared" si="3"/>
        <v>18.072700000000001</v>
      </c>
      <c r="AM11" t="s">
        <v>462</v>
      </c>
    </row>
    <row r="12" spans="1:39" x14ac:dyDescent="0.55000000000000004">
      <c r="A12" s="48">
        <v>1869</v>
      </c>
      <c r="B12" s="46"/>
      <c r="C12" s="46"/>
      <c r="D12" s="47">
        <v>46.178400000000003</v>
      </c>
      <c r="E12" s="47">
        <v>27.8216</v>
      </c>
      <c r="F12" s="46"/>
      <c r="G12" s="46"/>
      <c r="I12" s="1">
        <f t="shared" si="0"/>
        <v>1869</v>
      </c>
      <c r="J12" s="3">
        <f t="shared" si="1"/>
        <v>46.178400000000003</v>
      </c>
      <c r="K12" s="3">
        <f t="shared" si="2"/>
        <v>27.8216</v>
      </c>
      <c r="L12" s="3">
        <f t="shared" si="3"/>
        <v>18.356800000000003</v>
      </c>
      <c r="AM12" t="s">
        <v>463</v>
      </c>
    </row>
    <row r="13" spans="1:39" x14ac:dyDescent="0.55000000000000004">
      <c r="A13" s="48">
        <v>1870</v>
      </c>
      <c r="B13" s="46"/>
      <c r="C13" s="46"/>
      <c r="D13" s="47">
        <v>46.242899999999999</v>
      </c>
      <c r="E13" s="47">
        <v>27.538399999999999</v>
      </c>
      <c r="F13" s="46"/>
      <c r="G13" s="46"/>
      <c r="I13" s="1">
        <f t="shared" si="0"/>
        <v>1870</v>
      </c>
      <c r="J13" s="3">
        <f t="shared" si="1"/>
        <v>46.242899999999999</v>
      </c>
      <c r="K13" s="3">
        <f t="shared" si="2"/>
        <v>27.538399999999999</v>
      </c>
      <c r="L13" s="3">
        <f t="shared" si="3"/>
        <v>18.704499999999999</v>
      </c>
      <c r="AM13" t="s">
        <v>464</v>
      </c>
    </row>
    <row r="14" spans="1:39" x14ac:dyDescent="0.55000000000000004">
      <c r="A14" s="48">
        <v>1871</v>
      </c>
      <c r="B14" s="46"/>
      <c r="C14" s="46"/>
      <c r="D14" s="47">
        <v>46.284999999999997</v>
      </c>
      <c r="E14" s="47">
        <v>27.216799999999999</v>
      </c>
      <c r="F14" s="46"/>
      <c r="G14" s="46"/>
      <c r="I14" s="1">
        <f t="shared" si="0"/>
        <v>1871</v>
      </c>
      <c r="J14" s="3">
        <f t="shared" si="1"/>
        <v>46.284999999999997</v>
      </c>
      <c r="K14" s="3">
        <f t="shared" si="2"/>
        <v>27.216799999999999</v>
      </c>
      <c r="L14" s="3">
        <f t="shared" si="3"/>
        <v>19.068199999999997</v>
      </c>
    </row>
    <row r="15" spans="1:39" x14ac:dyDescent="0.55000000000000004">
      <c r="A15" s="48">
        <v>1872</v>
      </c>
      <c r="B15" s="46"/>
      <c r="C15" s="46"/>
      <c r="D15" s="47">
        <v>46.3</v>
      </c>
      <c r="E15" s="47">
        <v>26.9</v>
      </c>
      <c r="F15" s="46"/>
      <c r="G15" s="46"/>
      <c r="I15" s="1">
        <f t="shared" si="0"/>
        <v>1872</v>
      </c>
      <c r="J15" s="3">
        <f t="shared" si="1"/>
        <v>46.3</v>
      </c>
      <c r="K15" s="3">
        <f t="shared" si="2"/>
        <v>26.9</v>
      </c>
      <c r="L15" s="3">
        <f t="shared" si="3"/>
        <v>19.399999999999999</v>
      </c>
      <c r="AM15" t="s">
        <v>465</v>
      </c>
    </row>
    <row r="16" spans="1:39" x14ac:dyDescent="0.55000000000000004">
      <c r="A16" s="48">
        <v>1873</v>
      </c>
      <c r="B16" s="46"/>
      <c r="C16" s="46"/>
      <c r="D16" s="47">
        <v>46.232399999999998</v>
      </c>
      <c r="E16" s="47">
        <v>26.5685</v>
      </c>
      <c r="F16" s="46"/>
      <c r="G16" s="46"/>
      <c r="I16" s="1">
        <f t="shared" si="0"/>
        <v>1873</v>
      </c>
      <c r="J16" s="3">
        <f t="shared" si="1"/>
        <v>46.232399999999998</v>
      </c>
      <c r="K16" s="3">
        <f t="shared" si="2"/>
        <v>26.5685</v>
      </c>
      <c r="L16" s="3">
        <f t="shared" si="3"/>
        <v>19.663899999999998</v>
      </c>
      <c r="AM16" t="s">
        <v>466</v>
      </c>
    </row>
    <row r="17" spans="1:39" x14ac:dyDescent="0.55000000000000004">
      <c r="A17" s="48">
        <v>1874</v>
      </c>
      <c r="B17" s="46"/>
      <c r="C17" s="46"/>
      <c r="D17" s="47">
        <v>46.049199999999999</v>
      </c>
      <c r="E17" s="47">
        <v>26.185400000000001</v>
      </c>
      <c r="F17" s="46"/>
      <c r="G17" s="46"/>
      <c r="I17" s="1">
        <f t="shared" si="0"/>
        <v>1874</v>
      </c>
      <c r="J17" s="3">
        <f t="shared" si="1"/>
        <v>46.049199999999999</v>
      </c>
      <c r="K17" s="3">
        <f t="shared" si="2"/>
        <v>26.185400000000001</v>
      </c>
      <c r="L17" s="3">
        <f t="shared" si="3"/>
        <v>19.863799999999998</v>
      </c>
      <c r="AM17" t="s">
        <v>467</v>
      </c>
    </row>
    <row r="18" spans="1:39" x14ac:dyDescent="0.55000000000000004">
      <c r="A18" s="48">
        <v>1875</v>
      </c>
      <c r="B18" s="46"/>
      <c r="C18" s="46"/>
      <c r="D18" s="47">
        <v>45.779800000000002</v>
      </c>
      <c r="E18" s="47">
        <v>25.7681</v>
      </c>
      <c r="F18" s="46"/>
      <c r="G18" s="46"/>
      <c r="I18" s="1">
        <f t="shared" si="0"/>
        <v>1875</v>
      </c>
      <c r="J18" s="3">
        <f t="shared" si="1"/>
        <v>45.779800000000002</v>
      </c>
      <c r="K18" s="3">
        <f t="shared" si="2"/>
        <v>25.7681</v>
      </c>
      <c r="L18" s="3">
        <f t="shared" si="3"/>
        <v>20.011700000000001</v>
      </c>
    </row>
    <row r="19" spans="1:39" x14ac:dyDescent="0.55000000000000004">
      <c r="A19" s="48">
        <v>1876</v>
      </c>
      <c r="B19" s="46"/>
      <c r="C19" s="46"/>
      <c r="D19" s="47">
        <v>45.453600000000002</v>
      </c>
      <c r="E19" s="47">
        <v>25.3339</v>
      </c>
      <c r="F19" s="46"/>
      <c r="G19" s="46"/>
      <c r="I19" s="1">
        <f t="shared" si="0"/>
        <v>1876</v>
      </c>
      <c r="J19" s="3">
        <f t="shared" si="1"/>
        <v>45.453600000000002</v>
      </c>
      <c r="K19" s="3">
        <f t="shared" si="2"/>
        <v>25.3339</v>
      </c>
      <c r="L19" s="3">
        <f t="shared" si="3"/>
        <v>20.119700000000002</v>
      </c>
      <c r="AM19" t="s">
        <v>468</v>
      </c>
    </row>
    <row r="20" spans="1:39" x14ac:dyDescent="0.55000000000000004">
      <c r="A20" s="48">
        <v>1877</v>
      </c>
      <c r="B20" s="46"/>
      <c r="C20" s="46"/>
      <c r="D20" s="47">
        <v>45.1</v>
      </c>
      <c r="E20" s="47">
        <v>24.9</v>
      </c>
      <c r="F20" s="46"/>
      <c r="G20" s="46"/>
      <c r="I20" s="1">
        <f t="shared" si="0"/>
        <v>1877</v>
      </c>
      <c r="J20" s="3">
        <f t="shared" si="1"/>
        <v>45.1</v>
      </c>
      <c r="K20" s="3">
        <f t="shared" si="2"/>
        <v>24.9</v>
      </c>
      <c r="L20" s="3">
        <f t="shared" si="3"/>
        <v>20.200000000000003</v>
      </c>
      <c r="AM20" t="s">
        <v>469</v>
      </c>
    </row>
    <row r="21" spans="1:39" x14ac:dyDescent="0.55000000000000004">
      <c r="A21" s="48">
        <v>1878</v>
      </c>
      <c r="B21" s="46"/>
      <c r="C21" s="46"/>
      <c r="D21" s="47">
        <v>44.507199999999997</v>
      </c>
      <c r="E21" s="47">
        <v>24.386900000000001</v>
      </c>
      <c r="F21" s="46"/>
      <c r="G21" s="46"/>
      <c r="I21" s="1">
        <f t="shared" si="0"/>
        <v>1878</v>
      </c>
      <c r="J21" s="3">
        <f t="shared" si="1"/>
        <v>44.507199999999997</v>
      </c>
      <c r="K21" s="3">
        <f t="shared" si="2"/>
        <v>24.386900000000001</v>
      </c>
      <c r="L21" s="3">
        <f t="shared" si="3"/>
        <v>20.120299999999997</v>
      </c>
      <c r="AM21" t="s">
        <v>470</v>
      </c>
    </row>
    <row r="22" spans="1:39" x14ac:dyDescent="0.55000000000000004">
      <c r="A22" s="48">
        <v>1879</v>
      </c>
      <c r="B22" s="46"/>
      <c r="C22" s="46"/>
      <c r="D22" s="47">
        <v>43.610599999999998</v>
      </c>
      <c r="E22" s="47">
        <v>23.782299999999999</v>
      </c>
      <c r="F22" s="46"/>
      <c r="G22" s="46"/>
      <c r="I22" s="1">
        <f t="shared" si="0"/>
        <v>1879</v>
      </c>
      <c r="J22" s="3">
        <f t="shared" si="1"/>
        <v>43.610599999999998</v>
      </c>
      <c r="K22" s="3">
        <f t="shared" si="2"/>
        <v>23.782299999999999</v>
      </c>
      <c r="L22" s="3">
        <f t="shared" si="3"/>
        <v>19.828299999999999</v>
      </c>
      <c r="AM22" t="s">
        <v>471</v>
      </c>
    </row>
    <row r="23" spans="1:39" x14ac:dyDescent="0.55000000000000004">
      <c r="A23" s="48">
        <v>1880</v>
      </c>
      <c r="B23" s="46"/>
      <c r="C23" s="46"/>
      <c r="D23" s="47">
        <v>42.660400000000003</v>
      </c>
      <c r="E23" s="47">
        <v>23.2042</v>
      </c>
      <c r="F23" s="47">
        <v>41.173400000000001</v>
      </c>
      <c r="G23" s="47">
        <v>22.968699999999998</v>
      </c>
      <c r="I23" s="1">
        <f t="shared" si="0"/>
        <v>1880</v>
      </c>
      <c r="J23" s="3">
        <f>(D23+F23)/2</f>
        <v>41.916899999999998</v>
      </c>
      <c r="K23" s="3">
        <f>(E23+G23)/2</f>
        <v>23.086449999999999</v>
      </c>
      <c r="L23" s="3">
        <f t="shared" si="3"/>
        <v>18.830449999999999</v>
      </c>
    </row>
    <row r="24" spans="1:39" x14ac:dyDescent="0.55000000000000004">
      <c r="A24" s="48">
        <v>1881</v>
      </c>
      <c r="B24" s="46"/>
      <c r="C24" s="46"/>
      <c r="D24" s="47">
        <v>41.906799999999997</v>
      </c>
      <c r="E24" s="47">
        <v>22.770700000000001</v>
      </c>
      <c r="F24" s="47">
        <v>40.869</v>
      </c>
      <c r="G24" s="47">
        <v>20.960100000000001</v>
      </c>
      <c r="I24" s="1">
        <f t="shared" si="0"/>
        <v>1881</v>
      </c>
      <c r="J24" s="3">
        <f t="shared" ref="J24:J32" si="4">(D24+F24)/2</f>
        <v>41.387900000000002</v>
      </c>
      <c r="K24" s="3">
        <f t="shared" ref="K24:K32" si="5">(E24+G24)/2</f>
        <v>21.865400000000001</v>
      </c>
      <c r="L24" s="3">
        <f t="shared" si="3"/>
        <v>19.522500000000001</v>
      </c>
      <c r="AM24" t="s">
        <v>472</v>
      </c>
    </row>
    <row r="25" spans="1:39" x14ac:dyDescent="0.55000000000000004">
      <c r="A25" s="48">
        <v>1882</v>
      </c>
      <c r="B25" s="46"/>
      <c r="C25" s="46"/>
      <c r="D25" s="47">
        <v>41.6</v>
      </c>
      <c r="E25" s="47">
        <v>22.6</v>
      </c>
      <c r="F25" s="47">
        <v>40.613599999999998</v>
      </c>
      <c r="G25" s="47">
        <v>19.451699999999999</v>
      </c>
      <c r="I25" s="1">
        <f t="shared" si="0"/>
        <v>1882</v>
      </c>
      <c r="J25" s="3">
        <f t="shared" si="4"/>
        <v>41.1068</v>
      </c>
      <c r="K25" s="3">
        <f t="shared" si="5"/>
        <v>21.025849999999998</v>
      </c>
      <c r="L25" s="3">
        <f t="shared" si="3"/>
        <v>20.080950000000001</v>
      </c>
      <c r="AM25" t="s">
        <v>473</v>
      </c>
    </row>
    <row r="26" spans="1:39" x14ac:dyDescent="0.55000000000000004">
      <c r="A26" s="48">
        <v>1883</v>
      </c>
      <c r="B26" s="46"/>
      <c r="C26" s="46"/>
      <c r="D26" s="47">
        <v>41.776499999999999</v>
      </c>
      <c r="E26" s="47">
        <v>22.691099999999999</v>
      </c>
      <c r="F26" s="47">
        <v>40.509599999999999</v>
      </c>
      <c r="G26" s="47">
        <v>18.589700000000001</v>
      </c>
      <c r="I26" s="1">
        <f t="shared" si="0"/>
        <v>1883</v>
      </c>
      <c r="J26" s="3">
        <f t="shared" si="4"/>
        <v>41.143050000000002</v>
      </c>
      <c r="K26" s="3">
        <f t="shared" si="5"/>
        <v>20.6404</v>
      </c>
      <c r="L26" s="3">
        <f t="shared" si="3"/>
        <v>20.502650000000003</v>
      </c>
      <c r="AM26" t="s">
        <v>474</v>
      </c>
    </row>
    <row r="27" spans="1:39" x14ac:dyDescent="0.55000000000000004">
      <c r="A27" s="48">
        <v>1884</v>
      </c>
      <c r="B27" s="46"/>
      <c r="C27" s="46"/>
      <c r="D27" s="47">
        <v>42.217500000000001</v>
      </c>
      <c r="E27" s="47">
        <v>22.941400000000002</v>
      </c>
      <c r="F27" s="47">
        <v>40.478200000000001</v>
      </c>
      <c r="G27" s="47">
        <v>18.398199999999999</v>
      </c>
      <c r="I27" s="1">
        <f t="shared" si="0"/>
        <v>1884</v>
      </c>
      <c r="J27" s="3">
        <f t="shared" si="4"/>
        <v>41.347850000000001</v>
      </c>
      <c r="K27" s="3">
        <f t="shared" si="5"/>
        <v>20.669800000000002</v>
      </c>
      <c r="L27" s="3">
        <f t="shared" si="3"/>
        <v>20.678049999999999</v>
      </c>
    </row>
    <row r="28" spans="1:39" x14ac:dyDescent="0.55000000000000004">
      <c r="A28" s="48">
        <v>1885</v>
      </c>
      <c r="B28" s="46"/>
      <c r="C28" s="46"/>
      <c r="D28" s="47">
        <v>42.790300000000002</v>
      </c>
      <c r="E28" s="47">
        <v>23.315999999999999</v>
      </c>
      <c r="F28" s="47">
        <v>40.5045</v>
      </c>
      <c r="G28" s="47">
        <v>18.774999999999999</v>
      </c>
      <c r="I28" s="1">
        <f t="shared" si="0"/>
        <v>1885</v>
      </c>
      <c r="J28" s="3">
        <f t="shared" si="4"/>
        <v>41.647400000000005</v>
      </c>
      <c r="K28" s="3">
        <f t="shared" si="5"/>
        <v>21.045499999999997</v>
      </c>
      <c r="L28" s="3">
        <f t="shared" si="3"/>
        <v>20.601900000000008</v>
      </c>
    </row>
    <row r="29" spans="1:39" x14ac:dyDescent="0.55000000000000004">
      <c r="A29" s="48">
        <v>1886</v>
      </c>
      <c r="B29" s="46"/>
      <c r="C29" s="46"/>
      <c r="D29" s="47">
        <v>43.362000000000002</v>
      </c>
      <c r="E29" s="47">
        <v>23.7805</v>
      </c>
      <c r="F29" s="47">
        <v>40.553600000000003</v>
      </c>
      <c r="G29" s="47">
        <v>19.6265</v>
      </c>
      <c r="I29" s="1">
        <f t="shared" si="0"/>
        <v>1886</v>
      </c>
      <c r="J29" s="3">
        <f t="shared" si="4"/>
        <v>41.957800000000006</v>
      </c>
      <c r="K29" s="3">
        <f t="shared" si="5"/>
        <v>21.703499999999998</v>
      </c>
      <c r="L29" s="3">
        <f t="shared" si="3"/>
        <v>20.254300000000008</v>
      </c>
    </row>
    <row r="30" spans="1:39" x14ac:dyDescent="0.55000000000000004">
      <c r="A30" s="48">
        <v>1887</v>
      </c>
      <c r="B30" s="46"/>
      <c r="C30" s="46"/>
      <c r="D30" s="47">
        <v>43.8</v>
      </c>
      <c r="E30" s="47">
        <v>24.3</v>
      </c>
      <c r="F30" s="47">
        <v>40.762900000000002</v>
      </c>
      <c r="G30" s="47">
        <v>20.817900000000002</v>
      </c>
      <c r="I30" s="1">
        <f t="shared" si="0"/>
        <v>1887</v>
      </c>
      <c r="J30" s="3">
        <f t="shared" si="4"/>
        <v>42.28145</v>
      </c>
      <c r="K30" s="3">
        <f t="shared" si="5"/>
        <v>22.558950000000003</v>
      </c>
      <c r="L30" s="3">
        <f t="shared" si="3"/>
        <v>19.722499999999997</v>
      </c>
    </row>
    <row r="31" spans="1:39" x14ac:dyDescent="0.55000000000000004">
      <c r="A31" s="48">
        <v>1888</v>
      </c>
      <c r="B31" s="46"/>
      <c r="C31" s="46"/>
      <c r="D31" s="47">
        <v>44.1248</v>
      </c>
      <c r="E31" s="47">
        <v>25.228999999999999</v>
      </c>
      <c r="F31" s="47">
        <v>41.091799999999999</v>
      </c>
      <c r="G31" s="47">
        <v>22.281400000000001</v>
      </c>
      <c r="I31" s="1">
        <f t="shared" si="0"/>
        <v>1888</v>
      </c>
      <c r="J31" s="3">
        <f t="shared" si="4"/>
        <v>42.6083</v>
      </c>
      <c r="K31" s="3">
        <f t="shared" si="5"/>
        <v>23.755200000000002</v>
      </c>
      <c r="L31" s="3">
        <f t="shared" si="3"/>
        <v>18.853099999999998</v>
      </c>
    </row>
    <row r="32" spans="1:39" x14ac:dyDescent="0.55000000000000004">
      <c r="A32" s="48">
        <v>1889</v>
      </c>
      <c r="B32" s="46"/>
      <c r="C32" s="46"/>
      <c r="D32" s="47">
        <v>44.434199999999997</v>
      </c>
      <c r="E32" s="47">
        <v>26.696300000000001</v>
      </c>
      <c r="F32" s="47">
        <v>41.395200000000003</v>
      </c>
      <c r="G32" s="47">
        <v>23.869199999999999</v>
      </c>
      <c r="I32" s="1">
        <f t="shared" si="0"/>
        <v>1889</v>
      </c>
      <c r="J32" s="3">
        <f t="shared" si="4"/>
        <v>42.914699999999996</v>
      </c>
      <c r="K32" s="3">
        <f t="shared" si="5"/>
        <v>25.28275</v>
      </c>
      <c r="L32" s="3">
        <f t="shared" si="3"/>
        <v>17.631949999999996</v>
      </c>
    </row>
    <row r="33" spans="1:12" x14ac:dyDescent="0.55000000000000004">
      <c r="A33" s="48">
        <v>1890</v>
      </c>
      <c r="B33" s="47">
        <v>45.8</v>
      </c>
      <c r="C33" s="47">
        <v>28.8</v>
      </c>
      <c r="D33" s="47">
        <v>44.711199999999998</v>
      </c>
      <c r="E33" s="47">
        <v>28.3291</v>
      </c>
      <c r="F33" s="47">
        <v>41.837699999999998</v>
      </c>
      <c r="G33" s="47">
        <v>25.4617</v>
      </c>
      <c r="I33" s="1">
        <f t="shared" si="0"/>
        <v>1890</v>
      </c>
      <c r="J33" s="3">
        <f>(B33+D33+F33)/3</f>
        <v>44.116300000000003</v>
      </c>
      <c r="K33" s="3">
        <f>(C33+E33+G33)/3</f>
        <v>27.530266666666666</v>
      </c>
      <c r="L33" s="3">
        <f t="shared" si="3"/>
        <v>16.586033333333337</v>
      </c>
    </row>
    <row r="34" spans="1:12" x14ac:dyDescent="0.55000000000000004">
      <c r="A34" s="48">
        <v>1891</v>
      </c>
      <c r="B34" s="47">
        <v>45.9</v>
      </c>
      <c r="C34" s="47">
        <v>28.8</v>
      </c>
      <c r="D34" s="47">
        <v>44.938800000000001</v>
      </c>
      <c r="E34" s="47">
        <v>29.7546</v>
      </c>
      <c r="F34" s="47">
        <v>42.395200000000003</v>
      </c>
      <c r="G34" s="47">
        <v>26.6769</v>
      </c>
      <c r="I34" s="1">
        <f t="shared" si="0"/>
        <v>1891</v>
      </c>
      <c r="J34" s="3">
        <f t="shared" ref="J34:J97" si="6">(B34+D34+F34)/3</f>
        <v>44.411333333333324</v>
      </c>
      <c r="K34" s="3">
        <f t="shared" ref="K34:K97" si="7">(C34+E34+G34)/3</f>
        <v>28.410499999999999</v>
      </c>
      <c r="L34" s="3">
        <f t="shared" si="3"/>
        <v>16.000833333333325</v>
      </c>
    </row>
    <row r="35" spans="1:12" x14ac:dyDescent="0.55000000000000004">
      <c r="A35" s="48">
        <v>1892</v>
      </c>
      <c r="B35" s="47">
        <v>46</v>
      </c>
      <c r="C35" s="47">
        <v>28.9</v>
      </c>
      <c r="D35" s="47">
        <v>45.1</v>
      </c>
      <c r="E35" s="47">
        <v>30.6</v>
      </c>
      <c r="F35" s="47">
        <v>42.844700000000003</v>
      </c>
      <c r="G35" s="47">
        <v>26.681100000000001</v>
      </c>
      <c r="I35" s="1">
        <f t="shared" si="0"/>
        <v>1892</v>
      </c>
      <c r="J35" s="3">
        <f t="shared" si="6"/>
        <v>44.648233333333337</v>
      </c>
      <c r="K35" s="3">
        <f t="shared" si="7"/>
        <v>28.727033333333335</v>
      </c>
      <c r="L35" s="3">
        <f t="shared" si="3"/>
        <v>15.921200000000002</v>
      </c>
    </row>
    <row r="36" spans="1:12" x14ac:dyDescent="0.55000000000000004">
      <c r="A36" s="48">
        <v>1893</v>
      </c>
      <c r="B36" s="47">
        <v>46.1</v>
      </c>
      <c r="C36" s="47">
        <v>29</v>
      </c>
      <c r="D36" s="47">
        <v>45.219900000000003</v>
      </c>
      <c r="E36" s="47">
        <v>31.011099999999999</v>
      </c>
      <c r="F36" s="47">
        <v>42.9544</v>
      </c>
      <c r="G36" s="47">
        <v>26.436599999999999</v>
      </c>
      <c r="I36" s="1">
        <f t="shared" si="0"/>
        <v>1893</v>
      </c>
      <c r="J36" s="3">
        <f t="shared" si="6"/>
        <v>44.758100000000006</v>
      </c>
      <c r="K36" s="3">
        <f t="shared" si="7"/>
        <v>28.815899999999999</v>
      </c>
      <c r="L36" s="3">
        <f t="shared" si="3"/>
        <v>15.942200000000007</v>
      </c>
    </row>
    <row r="37" spans="1:12" x14ac:dyDescent="0.55000000000000004">
      <c r="A37" s="48">
        <v>1894</v>
      </c>
      <c r="B37" s="47">
        <v>46.3</v>
      </c>
      <c r="C37" s="47">
        <v>29.1</v>
      </c>
      <c r="D37" s="47">
        <v>45.328899999999997</v>
      </c>
      <c r="E37" s="47">
        <v>31.367999999999999</v>
      </c>
      <c r="F37" s="47">
        <v>43.0379</v>
      </c>
      <c r="G37" s="47">
        <v>26.291799999999999</v>
      </c>
      <c r="I37" s="1">
        <f t="shared" si="0"/>
        <v>1894</v>
      </c>
      <c r="J37" s="3">
        <f t="shared" si="6"/>
        <v>44.888933333333334</v>
      </c>
      <c r="K37" s="3">
        <f t="shared" si="7"/>
        <v>28.919933333333333</v>
      </c>
      <c r="L37" s="3">
        <f t="shared" si="3"/>
        <v>15.969000000000001</v>
      </c>
    </row>
    <row r="38" spans="1:12" x14ac:dyDescent="0.55000000000000004">
      <c r="A38" s="48">
        <v>1895</v>
      </c>
      <c r="B38" s="47">
        <v>46.5</v>
      </c>
      <c r="C38" s="47">
        <v>29.3</v>
      </c>
      <c r="D38" s="47">
        <v>45.417900000000003</v>
      </c>
      <c r="E38" s="47">
        <v>31.6493</v>
      </c>
      <c r="F38" s="47">
        <v>43.183900000000001</v>
      </c>
      <c r="G38" s="47">
        <v>26.629899999999999</v>
      </c>
      <c r="I38" s="1">
        <f t="shared" si="0"/>
        <v>1895</v>
      </c>
      <c r="J38" s="3">
        <f t="shared" si="6"/>
        <v>45.03393333333333</v>
      </c>
      <c r="K38" s="3">
        <f t="shared" si="7"/>
        <v>29.193066666666667</v>
      </c>
      <c r="L38" s="3">
        <f t="shared" si="3"/>
        <v>15.840866666666663</v>
      </c>
    </row>
    <row r="39" spans="1:12" x14ac:dyDescent="0.55000000000000004">
      <c r="A39" s="48">
        <v>1896</v>
      </c>
      <c r="B39" s="47">
        <v>46.6</v>
      </c>
      <c r="C39" s="47">
        <v>29.4</v>
      </c>
      <c r="D39" s="47">
        <v>45.478000000000002</v>
      </c>
      <c r="E39" s="47">
        <v>31.8338</v>
      </c>
      <c r="F39" s="47">
        <v>43.255099999999999</v>
      </c>
      <c r="G39" s="47">
        <v>27.227499999999999</v>
      </c>
      <c r="I39" s="1">
        <f t="shared" si="0"/>
        <v>1896</v>
      </c>
      <c r="J39" s="3">
        <f t="shared" si="6"/>
        <v>45.111033333333332</v>
      </c>
      <c r="K39" s="3">
        <f t="shared" si="7"/>
        <v>29.487099999999998</v>
      </c>
      <c r="L39" s="3">
        <f t="shared" si="3"/>
        <v>15.623933333333333</v>
      </c>
    </row>
    <row r="40" spans="1:12" x14ac:dyDescent="0.55000000000000004">
      <c r="A40" s="48">
        <v>1897</v>
      </c>
      <c r="B40" s="47">
        <v>46.8</v>
      </c>
      <c r="C40" s="47">
        <v>29.4</v>
      </c>
      <c r="D40" s="47">
        <v>45.5</v>
      </c>
      <c r="E40" s="47">
        <v>31.9</v>
      </c>
      <c r="F40" s="47">
        <v>43.276400000000002</v>
      </c>
      <c r="G40" s="47">
        <v>27.2653</v>
      </c>
      <c r="I40" s="1">
        <f t="shared" si="0"/>
        <v>1897</v>
      </c>
      <c r="J40" s="3">
        <f t="shared" si="6"/>
        <v>45.192133333333338</v>
      </c>
      <c r="K40" s="3">
        <f t="shared" si="7"/>
        <v>29.521766666666664</v>
      </c>
      <c r="L40" s="3">
        <f t="shared" si="3"/>
        <v>15.670366666666673</v>
      </c>
    </row>
    <row r="41" spans="1:12" x14ac:dyDescent="0.55000000000000004">
      <c r="A41" s="48">
        <v>1898</v>
      </c>
      <c r="B41" s="47">
        <v>46.8</v>
      </c>
      <c r="C41" s="47">
        <v>29.3</v>
      </c>
      <c r="D41" s="47">
        <v>45.250399999999999</v>
      </c>
      <c r="E41" s="47">
        <v>31.702400000000001</v>
      </c>
      <c r="F41" s="47">
        <v>43.014200000000002</v>
      </c>
      <c r="G41" s="47">
        <v>27.352399999999999</v>
      </c>
      <c r="I41" s="1">
        <f t="shared" si="0"/>
        <v>1898</v>
      </c>
      <c r="J41" s="3">
        <f t="shared" si="6"/>
        <v>45.021533333333331</v>
      </c>
      <c r="K41" s="3">
        <f t="shared" si="7"/>
        <v>29.451599999999999</v>
      </c>
      <c r="L41" s="3">
        <f t="shared" si="3"/>
        <v>15.569933333333331</v>
      </c>
    </row>
    <row r="42" spans="1:12" x14ac:dyDescent="0.55000000000000004">
      <c r="A42" s="48">
        <v>1899</v>
      </c>
      <c r="B42" s="47">
        <v>46.8</v>
      </c>
      <c r="C42" s="47">
        <v>29.2</v>
      </c>
      <c r="D42" s="47">
        <v>44.655200000000001</v>
      </c>
      <c r="E42" s="47">
        <v>31.231200000000001</v>
      </c>
      <c r="F42" s="47">
        <v>42.556100000000001</v>
      </c>
      <c r="G42" s="47">
        <v>27.627099999999999</v>
      </c>
      <c r="I42" s="1">
        <f t="shared" si="0"/>
        <v>1899</v>
      </c>
      <c r="J42" s="3">
        <f t="shared" si="6"/>
        <v>44.670433333333335</v>
      </c>
      <c r="K42" s="3">
        <f t="shared" si="7"/>
        <v>29.352766666666668</v>
      </c>
      <c r="L42" s="3">
        <f t="shared" si="3"/>
        <v>15.317666666666668</v>
      </c>
    </row>
    <row r="43" spans="1:12" x14ac:dyDescent="0.55000000000000004">
      <c r="A43" s="48">
        <v>1900</v>
      </c>
      <c r="B43" s="47">
        <v>46.7</v>
      </c>
      <c r="C43" s="47">
        <v>28.9</v>
      </c>
      <c r="D43" s="47">
        <v>43.944800000000001</v>
      </c>
      <c r="E43" s="47">
        <v>30.668800000000001</v>
      </c>
      <c r="F43" s="47">
        <v>41.821599999999997</v>
      </c>
      <c r="G43" s="47">
        <v>27.584900000000001</v>
      </c>
      <c r="I43" s="1">
        <f t="shared" si="0"/>
        <v>1900</v>
      </c>
      <c r="J43" s="3">
        <f t="shared" si="6"/>
        <v>44.155466666666662</v>
      </c>
      <c r="K43" s="3">
        <f t="shared" si="7"/>
        <v>29.051233333333332</v>
      </c>
      <c r="L43" s="3">
        <f t="shared" si="3"/>
        <v>15.10423333333333</v>
      </c>
    </row>
    <row r="44" spans="1:12" x14ac:dyDescent="0.55000000000000004">
      <c r="A44" s="48">
        <v>1901</v>
      </c>
      <c r="B44" s="47">
        <v>46.8</v>
      </c>
      <c r="C44" s="47">
        <v>28.8</v>
      </c>
      <c r="D44" s="47">
        <v>43.349600000000002</v>
      </c>
      <c r="E44" s="47">
        <v>30.197600000000001</v>
      </c>
      <c r="F44" s="47">
        <v>40.994999999999997</v>
      </c>
      <c r="G44" s="47">
        <v>27.545999999999999</v>
      </c>
      <c r="I44" s="1">
        <f t="shared" si="0"/>
        <v>1901</v>
      </c>
      <c r="J44" s="3">
        <f t="shared" si="6"/>
        <v>43.714866666666666</v>
      </c>
      <c r="K44" s="3">
        <f t="shared" si="7"/>
        <v>28.847866666666665</v>
      </c>
      <c r="L44" s="3">
        <f t="shared" si="3"/>
        <v>14.867000000000001</v>
      </c>
    </row>
    <row r="45" spans="1:12" x14ac:dyDescent="0.55000000000000004">
      <c r="A45" s="48">
        <v>1902</v>
      </c>
      <c r="B45" s="47">
        <v>46.8</v>
      </c>
      <c r="C45" s="47">
        <v>28.7</v>
      </c>
      <c r="D45" s="47">
        <v>43.1</v>
      </c>
      <c r="E45" s="47">
        <v>30</v>
      </c>
      <c r="F45" s="47">
        <v>40.576599999999999</v>
      </c>
      <c r="G45" s="47">
        <v>27.381799999999998</v>
      </c>
      <c r="I45" s="1">
        <f t="shared" si="0"/>
        <v>1902</v>
      </c>
      <c r="J45" s="3">
        <f t="shared" si="6"/>
        <v>43.492200000000004</v>
      </c>
      <c r="K45" s="3">
        <f t="shared" si="7"/>
        <v>28.693933333333334</v>
      </c>
      <c r="L45" s="3">
        <f t="shared" si="3"/>
        <v>14.79826666666667</v>
      </c>
    </row>
    <row r="46" spans="1:12" x14ac:dyDescent="0.55000000000000004">
      <c r="A46" s="48">
        <v>1903</v>
      </c>
      <c r="B46" s="47">
        <v>47</v>
      </c>
      <c r="C46" s="47">
        <v>28.7</v>
      </c>
      <c r="D46" s="47">
        <v>43.4146</v>
      </c>
      <c r="E46" s="47">
        <v>30.2288</v>
      </c>
      <c r="F46" s="47">
        <v>40.941800000000001</v>
      </c>
      <c r="G46" s="47">
        <v>27.270199999999999</v>
      </c>
      <c r="I46" s="1">
        <f t="shared" si="0"/>
        <v>1903</v>
      </c>
      <c r="J46" s="3">
        <f t="shared" si="6"/>
        <v>43.785466666666672</v>
      </c>
      <c r="K46" s="3">
        <f t="shared" si="7"/>
        <v>28.733000000000001</v>
      </c>
      <c r="L46" s="3">
        <f t="shared" si="3"/>
        <v>15.052466666666671</v>
      </c>
    </row>
    <row r="47" spans="1:12" x14ac:dyDescent="0.55000000000000004">
      <c r="A47" s="48">
        <v>1904</v>
      </c>
      <c r="B47" s="47">
        <v>47.2</v>
      </c>
      <c r="C47" s="47">
        <v>28.8</v>
      </c>
      <c r="D47" s="47">
        <v>44.2119</v>
      </c>
      <c r="E47" s="47">
        <v>30.7744</v>
      </c>
      <c r="F47" s="47">
        <v>41.970199999999998</v>
      </c>
      <c r="G47" s="47">
        <v>27.539000000000001</v>
      </c>
      <c r="I47" s="1">
        <f t="shared" si="0"/>
        <v>1904</v>
      </c>
      <c r="J47" s="3">
        <f t="shared" si="6"/>
        <v>44.460700000000003</v>
      </c>
      <c r="K47" s="3">
        <f t="shared" si="7"/>
        <v>29.037800000000001</v>
      </c>
      <c r="L47" s="3">
        <f t="shared" si="3"/>
        <v>15.422900000000002</v>
      </c>
    </row>
    <row r="48" spans="1:12" x14ac:dyDescent="0.55000000000000004">
      <c r="A48" s="48">
        <v>1905</v>
      </c>
      <c r="B48" s="47">
        <v>47.5</v>
      </c>
      <c r="C48" s="47">
        <v>29</v>
      </c>
      <c r="D48" s="47">
        <v>45.271799999999999</v>
      </c>
      <c r="E48" s="47">
        <v>31.425599999999999</v>
      </c>
      <c r="F48" s="47">
        <v>43.347799999999999</v>
      </c>
      <c r="G48" s="47">
        <v>28.1297</v>
      </c>
      <c r="I48" s="1">
        <f t="shared" si="0"/>
        <v>1905</v>
      </c>
      <c r="J48" s="3">
        <f t="shared" si="6"/>
        <v>45.373199999999997</v>
      </c>
      <c r="K48" s="3">
        <f t="shared" si="7"/>
        <v>29.518433333333334</v>
      </c>
      <c r="L48" s="3">
        <f t="shared" si="3"/>
        <v>15.854766666666663</v>
      </c>
    </row>
    <row r="49" spans="1:12" x14ac:dyDescent="0.55000000000000004">
      <c r="A49" s="48">
        <v>1906</v>
      </c>
      <c r="B49" s="47">
        <v>47.8</v>
      </c>
      <c r="C49" s="47">
        <v>29</v>
      </c>
      <c r="D49" s="47">
        <v>46.374499999999998</v>
      </c>
      <c r="E49" s="47">
        <v>31.9712</v>
      </c>
      <c r="F49" s="47">
        <v>45.0503</v>
      </c>
      <c r="G49" s="47">
        <v>28.5322</v>
      </c>
      <c r="I49" s="1">
        <f t="shared" si="0"/>
        <v>1906</v>
      </c>
      <c r="J49" s="3">
        <f t="shared" si="6"/>
        <v>46.408266666666663</v>
      </c>
      <c r="K49" s="3">
        <f t="shared" si="7"/>
        <v>29.834466666666668</v>
      </c>
      <c r="L49" s="3">
        <f t="shared" si="3"/>
        <v>16.573799999999995</v>
      </c>
    </row>
    <row r="50" spans="1:12" x14ac:dyDescent="0.55000000000000004">
      <c r="A50" s="48">
        <v>1907</v>
      </c>
      <c r="B50" s="47">
        <v>48.1</v>
      </c>
      <c r="C50" s="47">
        <v>28.8</v>
      </c>
      <c r="D50" s="47">
        <v>47.3</v>
      </c>
      <c r="E50" s="47">
        <v>32.200000000000003</v>
      </c>
      <c r="F50" s="47">
        <v>46.7744</v>
      </c>
      <c r="G50" s="47">
        <v>28.824400000000001</v>
      </c>
      <c r="I50" s="1">
        <f t="shared" si="0"/>
        <v>1907</v>
      </c>
      <c r="J50" s="3">
        <f t="shared" si="6"/>
        <v>47.391466666666666</v>
      </c>
      <c r="K50" s="3">
        <f t="shared" si="7"/>
        <v>29.941466666666667</v>
      </c>
      <c r="L50" s="3">
        <f t="shared" si="3"/>
        <v>17.45</v>
      </c>
    </row>
    <row r="51" spans="1:12" x14ac:dyDescent="0.55000000000000004">
      <c r="A51" s="48">
        <v>1908</v>
      </c>
      <c r="B51" s="47">
        <v>48.5</v>
      </c>
      <c r="C51" s="47">
        <v>28.4</v>
      </c>
      <c r="D51" s="47">
        <v>48.152700000000003</v>
      </c>
      <c r="E51" s="47">
        <v>32.023200000000003</v>
      </c>
      <c r="F51" s="47">
        <v>48.073</v>
      </c>
      <c r="G51" s="47">
        <v>28.965800000000002</v>
      </c>
      <c r="I51" s="1">
        <f t="shared" si="0"/>
        <v>1908</v>
      </c>
      <c r="J51" s="3">
        <f t="shared" si="6"/>
        <v>48.241900000000008</v>
      </c>
      <c r="K51" s="3">
        <f t="shared" si="7"/>
        <v>29.796333333333337</v>
      </c>
      <c r="L51" s="3">
        <f t="shared" si="3"/>
        <v>18.445566666666672</v>
      </c>
    </row>
    <row r="52" spans="1:12" x14ac:dyDescent="0.55000000000000004">
      <c r="A52" s="48">
        <v>1909</v>
      </c>
      <c r="B52" s="47">
        <v>49</v>
      </c>
      <c r="C52" s="47">
        <v>27.9</v>
      </c>
      <c r="D52" s="47">
        <v>49.081800000000001</v>
      </c>
      <c r="E52" s="47">
        <v>31.601600000000001</v>
      </c>
      <c r="F52" s="47">
        <v>48.924700000000001</v>
      </c>
      <c r="G52" s="47">
        <v>28.918900000000001</v>
      </c>
      <c r="I52" s="1">
        <f t="shared" si="0"/>
        <v>1909</v>
      </c>
      <c r="J52" s="3">
        <f t="shared" si="6"/>
        <v>49.002166666666675</v>
      </c>
      <c r="K52" s="3">
        <f t="shared" si="7"/>
        <v>29.473500000000001</v>
      </c>
      <c r="L52" s="3">
        <f t="shared" si="3"/>
        <v>19.528666666666673</v>
      </c>
    </row>
    <row r="53" spans="1:12" x14ac:dyDescent="0.55000000000000004">
      <c r="A53" s="48">
        <v>1910</v>
      </c>
      <c r="B53" s="47">
        <v>49.5</v>
      </c>
      <c r="C53" s="47">
        <v>27.2</v>
      </c>
      <c r="D53" s="47">
        <v>49.9345</v>
      </c>
      <c r="E53" s="47">
        <v>31.098400000000002</v>
      </c>
      <c r="F53" s="47">
        <v>49.566600000000001</v>
      </c>
      <c r="G53" s="47">
        <v>28.6753</v>
      </c>
      <c r="I53" s="1">
        <f t="shared" si="0"/>
        <v>1910</v>
      </c>
      <c r="J53" s="3">
        <f t="shared" si="6"/>
        <v>49.667033333333336</v>
      </c>
      <c r="K53" s="3">
        <f t="shared" si="7"/>
        <v>28.991233333333337</v>
      </c>
      <c r="L53" s="3">
        <f t="shared" si="3"/>
        <v>20.675799999999999</v>
      </c>
    </row>
    <row r="54" spans="1:12" x14ac:dyDescent="0.55000000000000004">
      <c r="A54" s="48">
        <v>1911</v>
      </c>
      <c r="B54" s="47">
        <v>49.6</v>
      </c>
      <c r="C54" s="47">
        <v>26.9</v>
      </c>
      <c r="D54" s="47">
        <v>50.558199999999999</v>
      </c>
      <c r="E54" s="47">
        <v>30.6768</v>
      </c>
      <c r="F54" s="47">
        <v>50.187899999999999</v>
      </c>
      <c r="G54" s="47">
        <v>28.166399999999999</v>
      </c>
      <c r="I54" s="1">
        <f t="shared" si="0"/>
        <v>1911</v>
      </c>
      <c r="J54" s="3">
        <f t="shared" si="6"/>
        <v>50.11536666666666</v>
      </c>
      <c r="K54" s="3">
        <f t="shared" si="7"/>
        <v>28.581066666666668</v>
      </c>
      <c r="L54" s="3">
        <f t="shared" si="3"/>
        <v>21.534299999999991</v>
      </c>
    </row>
    <row r="55" spans="1:12" x14ac:dyDescent="0.55000000000000004">
      <c r="A55" s="48">
        <v>1912</v>
      </c>
      <c r="B55" s="47">
        <v>49.3</v>
      </c>
      <c r="C55" s="47">
        <v>26.9</v>
      </c>
      <c r="D55" s="47">
        <v>50.8</v>
      </c>
      <c r="E55" s="47">
        <v>30.5</v>
      </c>
      <c r="F55" s="47">
        <v>50.662199999999999</v>
      </c>
      <c r="G55" s="47">
        <v>27.5549</v>
      </c>
      <c r="I55" s="1">
        <f t="shared" si="0"/>
        <v>1912</v>
      </c>
      <c r="J55" s="3">
        <f t="shared" si="6"/>
        <v>50.254066666666667</v>
      </c>
      <c r="K55" s="3">
        <f t="shared" si="7"/>
        <v>28.318299999999997</v>
      </c>
      <c r="L55" s="3">
        <f t="shared" si="3"/>
        <v>21.93576666666667</v>
      </c>
    </row>
    <row r="56" spans="1:12" x14ac:dyDescent="0.55000000000000004">
      <c r="A56" s="48">
        <v>1913</v>
      </c>
      <c r="B56" s="47">
        <v>48.6</v>
      </c>
      <c r="C56" s="47">
        <v>27.2</v>
      </c>
      <c r="D56" s="47">
        <v>50.647500000000001</v>
      </c>
      <c r="E56" s="47">
        <v>30.707999999999998</v>
      </c>
      <c r="F56" s="47">
        <v>50.973599999999998</v>
      </c>
      <c r="G56" s="47">
        <v>27.060199999999998</v>
      </c>
      <c r="I56" s="1">
        <f t="shared" si="0"/>
        <v>1913</v>
      </c>
      <c r="J56" s="3">
        <f t="shared" si="6"/>
        <v>50.073700000000002</v>
      </c>
      <c r="K56" s="3">
        <f t="shared" si="7"/>
        <v>28.322733333333332</v>
      </c>
      <c r="L56" s="3">
        <f t="shared" si="3"/>
        <v>21.75096666666667</v>
      </c>
    </row>
    <row r="57" spans="1:12" x14ac:dyDescent="0.55000000000000004">
      <c r="A57" s="48">
        <v>1914</v>
      </c>
      <c r="B57" s="47">
        <v>47.6</v>
      </c>
      <c r="C57" s="47">
        <v>27.8</v>
      </c>
      <c r="D57" s="47">
        <v>50.254399999999997</v>
      </c>
      <c r="E57" s="47">
        <v>31.204000000000001</v>
      </c>
      <c r="F57" s="47">
        <v>50.9557</v>
      </c>
      <c r="G57" s="47">
        <v>26.890499999999999</v>
      </c>
      <c r="I57" s="1">
        <f t="shared" si="0"/>
        <v>1914</v>
      </c>
      <c r="J57" s="3">
        <f t="shared" si="6"/>
        <v>49.603366666666666</v>
      </c>
      <c r="K57" s="3">
        <f t="shared" si="7"/>
        <v>28.631500000000003</v>
      </c>
      <c r="L57" s="3">
        <f t="shared" si="3"/>
        <v>20.971866666666664</v>
      </c>
    </row>
    <row r="58" spans="1:12" x14ac:dyDescent="0.55000000000000004">
      <c r="A58" s="48">
        <v>1915</v>
      </c>
      <c r="B58" s="47">
        <v>46.2</v>
      </c>
      <c r="C58" s="47">
        <v>28.9</v>
      </c>
      <c r="D58" s="47">
        <v>49.717599999999997</v>
      </c>
      <c r="E58" s="47">
        <v>31.795999999999999</v>
      </c>
      <c r="F58" s="47">
        <v>50.380699999999997</v>
      </c>
      <c r="G58" s="47">
        <v>27.2121</v>
      </c>
      <c r="I58" s="1">
        <f t="shared" si="0"/>
        <v>1915</v>
      </c>
      <c r="J58" s="3">
        <f t="shared" si="6"/>
        <v>48.766099999999994</v>
      </c>
      <c r="K58" s="3">
        <f t="shared" si="7"/>
        <v>29.302699999999998</v>
      </c>
      <c r="L58" s="3">
        <f t="shared" si="3"/>
        <v>19.463399999999996</v>
      </c>
    </row>
    <row r="59" spans="1:12" x14ac:dyDescent="0.55000000000000004">
      <c r="A59" s="48">
        <v>1916</v>
      </c>
      <c r="B59" s="47">
        <v>45.1</v>
      </c>
      <c r="C59" s="47">
        <v>29.4</v>
      </c>
      <c r="D59" s="47">
        <v>49.133899999999997</v>
      </c>
      <c r="E59" s="47">
        <v>32.292000000000002</v>
      </c>
      <c r="F59" s="47">
        <v>49.355800000000002</v>
      </c>
      <c r="G59" s="47">
        <v>28.101299999999998</v>
      </c>
      <c r="I59" s="1">
        <f t="shared" si="0"/>
        <v>1916</v>
      </c>
      <c r="J59" s="3">
        <f t="shared" si="6"/>
        <v>47.863233333333334</v>
      </c>
      <c r="K59" s="3">
        <f t="shared" si="7"/>
        <v>29.931100000000001</v>
      </c>
      <c r="L59" s="3">
        <f t="shared" si="3"/>
        <v>17.932133333333333</v>
      </c>
    </row>
    <row r="60" spans="1:12" x14ac:dyDescent="0.55000000000000004">
      <c r="A60" s="48">
        <v>1917</v>
      </c>
      <c r="B60" s="47">
        <v>44.4</v>
      </c>
      <c r="C60" s="47">
        <v>29.5</v>
      </c>
      <c r="D60" s="47">
        <v>48.6</v>
      </c>
      <c r="E60" s="47">
        <v>32.5</v>
      </c>
      <c r="F60" s="47">
        <v>48.141100000000002</v>
      </c>
      <c r="G60" s="47">
        <v>29.3277</v>
      </c>
      <c r="I60" s="1">
        <f t="shared" si="0"/>
        <v>1917</v>
      </c>
      <c r="J60" s="3">
        <f t="shared" si="6"/>
        <v>47.047033333333331</v>
      </c>
      <c r="K60" s="3">
        <f t="shared" si="7"/>
        <v>30.442566666666664</v>
      </c>
      <c r="L60" s="3">
        <f t="shared" si="3"/>
        <v>16.604466666666667</v>
      </c>
    </row>
    <row r="61" spans="1:12" x14ac:dyDescent="0.55000000000000004">
      <c r="A61" s="48">
        <v>1918</v>
      </c>
      <c r="B61" s="47">
        <v>44</v>
      </c>
      <c r="C61" s="47">
        <v>29.1</v>
      </c>
      <c r="D61" s="47">
        <v>48.024500000000003</v>
      </c>
      <c r="E61" s="47">
        <v>32.26</v>
      </c>
      <c r="F61" s="47">
        <v>46.691400000000002</v>
      </c>
      <c r="G61" s="47">
        <v>30.450900000000001</v>
      </c>
      <c r="I61" s="1">
        <f t="shared" si="0"/>
        <v>1918</v>
      </c>
      <c r="J61" s="3">
        <f t="shared" si="6"/>
        <v>46.238633333333333</v>
      </c>
      <c r="K61" s="3">
        <f t="shared" si="7"/>
        <v>30.603633333333335</v>
      </c>
      <c r="L61" s="3">
        <f t="shared" si="3"/>
        <v>15.634999999999998</v>
      </c>
    </row>
    <row r="62" spans="1:12" x14ac:dyDescent="0.55000000000000004">
      <c r="A62" s="48">
        <v>1919</v>
      </c>
      <c r="B62" s="47">
        <v>43.9</v>
      </c>
      <c r="C62" s="47">
        <v>28.2</v>
      </c>
      <c r="D62" s="47">
        <v>47.3416</v>
      </c>
      <c r="E62" s="47">
        <v>31.66</v>
      </c>
      <c r="F62" s="47">
        <v>45.384500000000003</v>
      </c>
      <c r="G62" s="47">
        <v>30.494900000000001</v>
      </c>
      <c r="I62" s="1">
        <f t="shared" si="0"/>
        <v>1919</v>
      </c>
      <c r="J62" s="3">
        <f t="shared" si="6"/>
        <v>45.542033333333336</v>
      </c>
      <c r="K62" s="3">
        <f t="shared" si="7"/>
        <v>30.118300000000001</v>
      </c>
      <c r="L62" s="3">
        <f t="shared" si="3"/>
        <v>15.423733333333335</v>
      </c>
    </row>
    <row r="63" spans="1:12" x14ac:dyDescent="0.55000000000000004">
      <c r="A63" s="48">
        <v>1920</v>
      </c>
      <c r="B63" s="47">
        <v>44.2</v>
      </c>
      <c r="C63" s="47">
        <v>26.8</v>
      </c>
      <c r="D63" s="47">
        <v>46.686399999999999</v>
      </c>
      <c r="E63" s="47">
        <v>30.88</v>
      </c>
      <c r="F63" s="47">
        <v>44.811399999999999</v>
      </c>
      <c r="G63" s="47">
        <v>29.609500000000001</v>
      </c>
      <c r="I63" s="1">
        <f t="shared" si="0"/>
        <v>1920</v>
      </c>
      <c r="J63" s="3">
        <f t="shared" si="6"/>
        <v>45.232599999999998</v>
      </c>
      <c r="K63" s="3">
        <f t="shared" si="7"/>
        <v>29.096500000000002</v>
      </c>
      <c r="L63" s="3">
        <f t="shared" si="3"/>
        <v>16.136099999999995</v>
      </c>
    </row>
    <row r="64" spans="1:12" x14ac:dyDescent="0.55000000000000004">
      <c r="A64" s="48">
        <v>1921</v>
      </c>
      <c r="B64" s="47">
        <v>44.5</v>
      </c>
      <c r="C64" s="47">
        <v>25.8</v>
      </c>
      <c r="D64" s="47">
        <v>46.194099999999999</v>
      </c>
      <c r="E64" s="47">
        <v>30.1</v>
      </c>
      <c r="F64" s="47">
        <v>44.654400000000003</v>
      </c>
      <c r="G64" s="47">
        <v>27.9754</v>
      </c>
      <c r="I64" s="1">
        <f t="shared" si="0"/>
        <v>1921</v>
      </c>
      <c r="J64" s="3">
        <f t="shared" si="6"/>
        <v>45.116166666666665</v>
      </c>
      <c r="K64" s="3">
        <f t="shared" si="7"/>
        <v>27.95846666666667</v>
      </c>
      <c r="L64" s="3">
        <f t="shared" si="3"/>
        <v>17.157699999999995</v>
      </c>
    </row>
    <row r="65" spans="1:12" x14ac:dyDescent="0.55000000000000004">
      <c r="A65" s="48">
        <v>1922</v>
      </c>
      <c r="B65" s="47">
        <v>44.9</v>
      </c>
      <c r="C65" s="47">
        <v>25</v>
      </c>
      <c r="D65" s="47">
        <v>46</v>
      </c>
      <c r="E65" s="47">
        <v>29.5</v>
      </c>
      <c r="F65" s="47">
        <v>44.775599999999997</v>
      </c>
      <c r="G65" s="47">
        <v>26.589600000000001</v>
      </c>
      <c r="I65" s="1">
        <f t="shared" si="0"/>
        <v>1922</v>
      </c>
      <c r="J65" s="3">
        <f t="shared" si="6"/>
        <v>45.225200000000001</v>
      </c>
      <c r="K65" s="3">
        <f t="shared" si="7"/>
        <v>27.029866666666667</v>
      </c>
      <c r="L65" s="3">
        <f t="shared" si="3"/>
        <v>18.195333333333334</v>
      </c>
    </row>
    <row r="66" spans="1:12" x14ac:dyDescent="0.55000000000000004">
      <c r="A66" s="48">
        <v>1923</v>
      </c>
      <c r="B66" s="47">
        <v>45.2</v>
      </c>
      <c r="C66" s="47">
        <v>24.4</v>
      </c>
      <c r="D66" s="47">
        <v>46.291200000000003</v>
      </c>
      <c r="E66" s="47">
        <v>29.096800000000002</v>
      </c>
      <c r="F66" s="47">
        <v>45.1158</v>
      </c>
      <c r="G66" s="47">
        <v>25.794</v>
      </c>
      <c r="I66" s="1">
        <f t="shared" si="0"/>
        <v>1923</v>
      </c>
      <c r="J66" s="3">
        <f t="shared" si="6"/>
        <v>45.535666666666664</v>
      </c>
      <c r="K66" s="3">
        <f t="shared" si="7"/>
        <v>26.430266666666668</v>
      </c>
      <c r="L66" s="3">
        <f t="shared" si="3"/>
        <v>19.105399999999996</v>
      </c>
    </row>
    <row r="67" spans="1:12" x14ac:dyDescent="0.55000000000000004">
      <c r="A67" s="48">
        <v>1924</v>
      </c>
      <c r="B67" s="47">
        <v>45.6</v>
      </c>
      <c r="C67" s="47">
        <v>24.1</v>
      </c>
      <c r="D67" s="47">
        <v>46.985599999999998</v>
      </c>
      <c r="E67" s="47">
        <v>28.758400000000002</v>
      </c>
      <c r="F67" s="47">
        <v>45.720399999999998</v>
      </c>
      <c r="G67" s="47">
        <v>25.5243</v>
      </c>
      <c r="I67" s="1">
        <f t="shared" si="0"/>
        <v>1924</v>
      </c>
      <c r="J67" s="3">
        <f t="shared" si="6"/>
        <v>46.101999999999997</v>
      </c>
      <c r="K67" s="3">
        <f t="shared" si="7"/>
        <v>26.127566666666667</v>
      </c>
      <c r="L67" s="3">
        <f t="shared" si="3"/>
        <v>19.97443333333333</v>
      </c>
    </row>
    <row r="68" spans="1:12" x14ac:dyDescent="0.55000000000000004">
      <c r="A68" s="48">
        <v>1925</v>
      </c>
      <c r="B68" s="47">
        <v>46.1</v>
      </c>
      <c r="C68" s="47">
        <v>24.1</v>
      </c>
      <c r="D68" s="47">
        <v>47.814399999999999</v>
      </c>
      <c r="E68" s="47">
        <v>28.441600000000001</v>
      </c>
      <c r="F68" s="47">
        <v>46.552900000000001</v>
      </c>
      <c r="G68" s="47">
        <v>25.303799999999999</v>
      </c>
      <c r="I68" s="1">
        <f t="shared" si="0"/>
        <v>1925</v>
      </c>
      <c r="J68" s="3">
        <f t="shared" si="6"/>
        <v>46.822433333333329</v>
      </c>
      <c r="K68" s="3">
        <f t="shared" si="7"/>
        <v>25.948466666666665</v>
      </c>
      <c r="L68" s="3">
        <f t="shared" si="3"/>
        <v>20.873966666666664</v>
      </c>
    </row>
    <row r="69" spans="1:12" x14ac:dyDescent="0.55000000000000004">
      <c r="A69" s="48">
        <v>1926</v>
      </c>
      <c r="B69" s="47">
        <v>46.3</v>
      </c>
      <c r="C69" s="47">
        <v>23.9</v>
      </c>
      <c r="D69" s="47">
        <v>48.508800000000001</v>
      </c>
      <c r="E69" s="47">
        <v>28.103200000000001</v>
      </c>
      <c r="F69" s="47">
        <v>47.5032</v>
      </c>
      <c r="G69" s="47">
        <v>24.7987</v>
      </c>
      <c r="I69" s="1">
        <f t="shared" si="0"/>
        <v>1926</v>
      </c>
      <c r="J69" s="3">
        <f t="shared" si="6"/>
        <v>47.437333333333328</v>
      </c>
      <c r="K69" s="3">
        <f t="shared" si="7"/>
        <v>25.600633333333334</v>
      </c>
      <c r="L69" s="3">
        <f t="shared" si="3"/>
        <v>21.836699999999993</v>
      </c>
    </row>
    <row r="70" spans="1:12" x14ac:dyDescent="0.55000000000000004">
      <c r="A70" s="48">
        <v>1927</v>
      </c>
      <c r="B70" s="47">
        <v>46.4</v>
      </c>
      <c r="C70" s="47">
        <v>23.7</v>
      </c>
      <c r="D70" s="47">
        <v>48.8</v>
      </c>
      <c r="E70" s="47">
        <v>27.7</v>
      </c>
      <c r="F70" s="47">
        <v>48.070500000000003</v>
      </c>
      <c r="G70" s="47">
        <v>24.3184</v>
      </c>
      <c r="I70" s="1">
        <f t="shared" ref="I70:I133" si="8">A70</f>
        <v>1927</v>
      </c>
      <c r="J70" s="3">
        <f t="shared" si="6"/>
        <v>47.756833333333333</v>
      </c>
      <c r="K70" s="3">
        <f t="shared" si="7"/>
        <v>25.239466666666669</v>
      </c>
      <c r="L70" s="3">
        <f t="shared" ref="L70:L133" si="9">J70-K70</f>
        <v>22.517366666666664</v>
      </c>
    </row>
    <row r="71" spans="1:12" x14ac:dyDescent="0.55000000000000004">
      <c r="A71" s="48">
        <v>1928</v>
      </c>
      <c r="B71" s="47">
        <v>46.3</v>
      </c>
      <c r="C71" s="47">
        <v>23.4</v>
      </c>
      <c r="D71" s="47">
        <v>48.649500000000003</v>
      </c>
      <c r="E71" s="47">
        <v>27.1812</v>
      </c>
      <c r="F71" s="47">
        <v>48.102699999999999</v>
      </c>
      <c r="G71" s="47">
        <v>24.008800000000001</v>
      </c>
      <c r="I71" s="1">
        <f t="shared" si="8"/>
        <v>1928</v>
      </c>
      <c r="J71" s="3">
        <f t="shared" si="6"/>
        <v>47.684066666666666</v>
      </c>
      <c r="K71" s="3">
        <f t="shared" si="7"/>
        <v>24.863333333333333</v>
      </c>
      <c r="L71" s="3">
        <f t="shared" si="9"/>
        <v>22.820733333333333</v>
      </c>
    </row>
    <row r="72" spans="1:12" x14ac:dyDescent="0.55000000000000004">
      <c r="A72" s="48">
        <v>1929</v>
      </c>
      <c r="B72" s="47">
        <v>45.9</v>
      </c>
      <c r="C72" s="47">
        <v>23</v>
      </c>
      <c r="D72" s="47">
        <v>48.272399999999998</v>
      </c>
      <c r="E72" s="47">
        <v>26.563700000000001</v>
      </c>
      <c r="F72" s="47">
        <v>47.694400000000002</v>
      </c>
      <c r="G72" s="47">
        <v>23.765799999999999</v>
      </c>
      <c r="I72" s="1">
        <f t="shared" si="8"/>
        <v>1929</v>
      </c>
      <c r="J72" s="3">
        <f t="shared" si="6"/>
        <v>47.28893333333334</v>
      </c>
      <c r="K72" s="3">
        <f t="shared" si="7"/>
        <v>24.443166666666666</v>
      </c>
      <c r="L72" s="3">
        <f t="shared" si="9"/>
        <v>22.845766666666673</v>
      </c>
    </row>
    <row r="73" spans="1:12" x14ac:dyDescent="0.55000000000000004">
      <c r="A73" s="48">
        <v>1930</v>
      </c>
      <c r="B73" s="47">
        <v>45.4</v>
      </c>
      <c r="C73" s="47">
        <v>22.5</v>
      </c>
      <c r="D73" s="47">
        <v>47.7806</v>
      </c>
      <c r="E73" s="47">
        <v>25.9055</v>
      </c>
      <c r="F73" s="47">
        <v>47.1357</v>
      </c>
      <c r="G73" s="47">
        <v>23.459800000000001</v>
      </c>
      <c r="I73" s="1">
        <f t="shared" si="8"/>
        <v>1930</v>
      </c>
      <c r="J73" s="3">
        <f t="shared" si="6"/>
        <v>46.772100000000002</v>
      </c>
      <c r="K73" s="3">
        <f t="shared" si="7"/>
        <v>23.955100000000002</v>
      </c>
      <c r="L73" s="3">
        <f t="shared" si="9"/>
        <v>22.817</v>
      </c>
    </row>
    <row r="74" spans="1:12" x14ac:dyDescent="0.55000000000000004">
      <c r="A74" s="48">
        <v>1931</v>
      </c>
      <c r="B74" s="47">
        <v>45</v>
      </c>
      <c r="C74" s="47">
        <v>22</v>
      </c>
      <c r="D74" s="47">
        <v>47.285899999999998</v>
      </c>
      <c r="E74" s="47">
        <v>25.264900000000001</v>
      </c>
      <c r="F74" s="47">
        <v>46.382100000000001</v>
      </c>
      <c r="G74" s="47">
        <v>23.081900000000001</v>
      </c>
      <c r="I74" s="1">
        <f t="shared" si="8"/>
        <v>1931</v>
      </c>
      <c r="J74" s="3">
        <f t="shared" si="6"/>
        <v>46.222666666666669</v>
      </c>
      <c r="K74" s="3">
        <f t="shared" si="7"/>
        <v>23.448933333333333</v>
      </c>
      <c r="L74" s="3">
        <f t="shared" si="9"/>
        <v>22.773733333333336</v>
      </c>
    </row>
    <row r="75" spans="1:12" x14ac:dyDescent="0.55000000000000004">
      <c r="A75" s="48">
        <v>1932</v>
      </c>
      <c r="B75" s="47">
        <v>44.6</v>
      </c>
      <c r="C75" s="47">
        <v>21.5</v>
      </c>
      <c r="D75" s="47">
        <v>46.9</v>
      </c>
      <c r="E75" s="47">
        <v>24.7</v>
      </c>
      <c r="F75" s="47">
        <v>45.5139</v>
      </c>
      <c r="G75" s="47">
        <v>22.441400000000002</v>
      </c>
      <c r="I75" s="1">
        <f t="shared" si="8"/>
        <v>1932</v>
      </c>
      <c r="J75" s="3">
        <f t="shared" si="6"/>
        <v>45.671300000000002</v>
      </c>
      <c r="K75" s="3">
        <f t="shared" si="7"/>
        <v>22.880466666666667</v>
      </c>
      <c r="L75" s="3">
        <f t="shared" si="9"/>
        <v>22.790833333333335</v>
      </c>
    </row>
    <row r="76" spans="1:12" x14ac:dyDescent="0.55000000000000004">
      <c r="A76" s="48">
        <v>1933</v>
      </c>
      <c r="B76" s="47">
        <v>44.2</v>
      </c>
      <c r="C76" s="47">
        <v>21</v>
      </c>
      <c r="D76" s="47">
        <v>46.623600000000003</v>
      </c>
      <c r="E76" s="47">
        <v>24.2182</v>
      </c>
      <c r="F76" s="47">
        <v>44.757199999999997</v>
      </c>
      <c r="G76" s="47">
        <v>21.670999999999999</v>
      </c>
      <c r="I76" s="1">
        <f t="shared" si="8"/>
        <v>1933</v>
      </c>
      <c r="J76" s="3">
        <f t="shared" si="6"/>
        <v>45.193600000000004</v>
      </c>
      <c r="K76" s="3">
        <f t="shared" si="7"/>
        <v>22.296399999999995</v>
      </c>
      <c r="L76" s="3">
        <f t="shared" si="9"/>
        <v>22.897200000000009</v>
      </c>
    </row>
    <row r="77" spans="1:12" x14ac:dyDescent="0.55000000000000004">
      <c r="A77" s="48">
        <v>1934</v>
      </c>
      <c r="B77" s="47">
        <v>43.9</v>
      </c>
      <c r="C77" s="47">
        <v>20.5</v>
      </c>
      <c r="D77" s="47">
        <v>46.375999999999998</v>
      </c>
      <c r="E77" s="47">
        <v>23.776</v>
      </c>
      <c r="F77" s="47">
        <v>44.306899999999999</v>
      </c>
      <c r="G77" s="47">
        <v>20.963200000000001</v>
      </c>
      <c r="I77" s="1">
        <f t="shared" si="8"/>
        <v>1934</v>
      </c>
      <c r="J77" s="3">
        <f t="shared" si="6"/>
        <v>44.860966666666663</v>
      </c>
      <c r="K77" s="3">
        <f t="shared" si="7"/>
        <v>21.746399999999998</v>
      </c>
      <c r="L77" s="3">
        <f t="shared" si="9"/>
        <v>23.114566666666665</v>
      </c>
    </row>
    <row r="78" spans="1:12" x14ac:dyDescent="0.55000000000000004">
      <c r="A78" s="48">
        <v>1935</v>
      </c>
      <c r="B78" s="47">
        <v>43.6</v>
      </c>
      <c r="C78" s="47">
        <v>20</v>
      </c>
      <c r="D78" s="47">
        <v>46.146500000000003</v>
      </c>
      <c r="E78" s="47">
        <v>23.354500000000002</v>
      </c>
      <c r="F78" s="47">
        <v>44.162100000000002</v>
      </c>
      <c r="G78" s="47">
        <v>20.4863</v>
      </c>
      <c r="I78" s="1">
        <f t="shared" si="8"/>
        <v>1935</v>
      </c>
      <c r="J78" s="3">
        <f t="shared" si="6"/>
        <v>44.636200000000002</v>
      </c>
      <c r="K78" s="3">
        <f t="shared" si="7"/>
        <v>21.280266666666666</v>
      </c>
      <c r="L78" s="3">
        <f t="shared" si="9"/>
        <v>23.355933333333336</v>
      </c>
    </row>
    <row r="79" spans="1:12" x14ac:dyDescent="0.55000000000000004">
      <c r="A79" s="48">
        <v>1936</v>
      </c>
      <c r="B79" s="47">
        <v>43.4</v>
      </c>
      <c r="C79" s="47">
        <v>19.5</v>
      </c>
      <c r="D79" s="47">
        <v>45.924700000000001</v>
      </c>
      <c r="E79" s="47">
        <v>22.935400000000001</v>
      </c>
      <c r="F79" s="47">
        <v>44.0961</v>
      </c>
      <c r="G79" s="47">
        <v>19.880099999999999</v>
      </c>
      <c r="I79" s="1">
        <f t="shared" si="8"/>
        <v>1936</v>
      </c>
      <c r="J79" s="3">
        <f t="shared" si="6"/>
        <v>44.473600000000005</v>
      </c>
      <c r="K79" s="3">
        <f t="shared" si="7"/>
        <v>20.771833333333333</v>
      </c>
      <c r="L79" s="3">
        <f t="shared" si="9"/>
        <v>23.701766666666671</v>
      </c>
    </row>
    <row r="80" spans="1:12" x14ac:dyDescent="0.55000000000000004">
      <c r="A80" s="48">
        <v>1937</v>
      </c>
      <c r="B80" s="47">
        <v>43.3</v>
      </c>
      <c r="C80" s="47">
        <v>19.100000000000001</v>
      </c>
      <c r="D80" s="47">
        <v>45.7</v>
      </c>
      <c r="E80" s="47">
        <v>22.5</v>
      </c>
      <c r="F80" s="47">
        <v>44.028599999999997</v>
      </c>
      <c r="G80" s="47">
        <v>19.204899999999999</v>
      </c>
      <c r="I80" s="1">
        <f t="shared" si="8"/>
        <v>1937</v>
      </c>
      <c r="J80" s="3">
        <f t="shared" si="6"/>
        <v>44.342866666666659</v>
      </c>
      <c r="K80" s="3">
        <f t="shared" si="7"/>
        <v>20.2683</v>
      </c>
      <c r="L80" s="3">
        <f t="shared" si="9"/>
        <v>24.074566666666659</v>
      </c>
    </row>
    <row r="81" spans="1:12" x14ac:dyDescent="0.55000000000000004">
      <c r="A81" s="48">
        <v>1938</v>
      </c>
      <c r="B81" s="47">
        <v>43.1</v>
      </c>
      <c r="C81" s="47">
        <v>18.8</v>
      </c>
      <c r="D81" s="47">
        <v>45.438699999999997</v>
      </c>
      <c r="E81" s="47">
        <v>22.072500000000002</v>
      </c>
      <c r="F81" s="47">
        <v>43.990299999999998</v>
      </c>
      <c r="G81" s="47">
        <v>18.6692</v>
      </c>
      <c r="I81" s="1">
        <f t="shared" si="8"/>
        <v>1938</v>
      </c>
      <c r="J81" s="3">
        <f t="shared" si="6"/>
        <v>44.176333333333332</v>
      </c>
      <c r="K81" s="3">
        <f t="shared" si="7"/>
        <v>19.847233333333335</v>
      </c>
      <c r="L81" s="3">
        <f t="shared" si="9"/>
        <v>24.329099999999997</v>
      </c>
    </row>
    <row r="82" spans="1:12" x14ac:dyDescent="0.55000000000000004">
      <c r="A82" s="48">
        <v>1939</v>
      </c>
      <c r="B82" s="47">
        <v>43.1</v>
      </c>
      <c r="C82" s="47">
        <v>18.600000000000001</v>
      </c>
      <c r="D82" s="47">
        <v>45.147500000000001</v>
      </c>
      <c r="E82" s="47">
        <v>21.665099999999999</v>
      </c>
      <c r="F82" s="47">
        <v>43.878900000000002</v>
      </c>
      <c r="G82" s="47">
        <v>18.3965</v>
      </c>
      <c r="I82" s="1">
        <f t="shared" si="8"/>
        <v>1939</v>
      </c>
      <c r="J82" s="3">
        <f t="shared" si="6"/>
        <v>44.042133333333332</v>
      </c>
      <c r="K82" s="3">
        <f t="shared" si="7"/>
        <v>19.553866666666668</v>
      </c>
      <c r="L82" s="3">
        <f t="shared" si="9"/>
        <v>24.488266666666664</v>
      </c>
    </row>
    <row r="83" spans="1:12" x14ac:dyDescent="0.55000000000000004">
      <c r="A83" s="48">
        <v>1940</v>
      </c>
      <c r="B83" s="47">
        <v>43</v>
      </c>
      <c r="C83" s="47">
        <v>18.5</v>
      </c>
      <c r="D83" s="47">
        <v>44.877000000000002</v>
      </c>
      <c r="E83" s="47">
        <v>21.241499999999998</v>
      </c>
      <c r="F83" s="47">
        <v>43.745699999999999</v>
      </c>
      <c r="G83" s="47">
        <v>18.228300000000001</v>
      </c>
      <c r="I83" s="1">
        <f t="shared" si="8"/>
        <v>1940</v>
      </c>
      <c r="J83" s="3">
        <f t="shared" si="6"/>
        <v>43.874233333333336</v>
      </c>
      <c r="K83" s="3">
        <f t="shared" si="7"/>
        <v>19.323266666666669</v>
      </c>
      <c r="L83" s="3">
        <f t="shared" si="9"/>
        <v>24.550966666666667</v>
      </c>
    </row>
    <row r="84" spans="1:12" x14ac:dyDescent="0.55000000000000004">
      <c r="A84" s="48">
        <v>1941</v>
      </c>
      <c r="B84" s="47">
        <v>42.9</v>
      </c>
      <c r="C84" s="47">
        <v>18.2</v>
      </c>
      <c r="D84" s="47">
        <v>44.677700000000002</v>
      </c>
      <c r="E84" s="47">
        <v>20.7653</v>
      </c>
      <c r="F84" s="47">
        <v>43.5687</v>
      </c>
      <c r="G84" s="47">
        <v>18.102900000000002</v>
      </c>
      <c r="I84" s="1">
        <f t="shared" si="8"/>
        <v>1941</v>
      </c>
      <c r="J84" s="3">
        <f t="shared" si="6"/>
        <v>43.715466666666664</v>
      </c>
      <c r="K84" s="3">
        <f t="shared" si="7"/>
        <v>19.022733333333335</v>
      </c>
      <c r="L84" s="3">
        <f t="shared" si="9"/>
        <v>24.692733333333329</v>
      </c>
    </row>
    <row r="85" spans="1:12" x14ac:dyDescent="0.55000000000000004">
      <c r="A85" s="48">
        <v>1942</v>
      </c>
      <c r="B85" s="47">
        <v>42.8</v>
      </c>
      <c r="C85" s="47">
        <v>17.600000000000001</v>
      </c>
      <c r="D85" s="47">
        <v>44.6</v>
      </c>
      <c r="E85" s="47">
        <v>20.2</v>
      </c>
      <c r="F85" s="47">
        <v>43.424199999999999</v>
      </c>
      <c r="G85" s="47">
        <v>17.838999999999999</v>
      </c>
      <c r="I85" s="1">
        <f t="shared" si="8"/>
        <v>1942</v>
      </c>
      <c r="J85" s="3">
        <f t="shared" si="6"/>
        <v>43.608066666666673</v>
      </c>
      <c r="K85" s="3">
        <f t="shared" si="7"/>
        <v>18.546333333333333</v>
      </c>
      <c r="L85" s="3">
        <f t="shared" si="9"/>
        <v>25.06173333333334</v>
      </c>
    </row>
    <row r="86" spans="1:12" x14ac:dyDescent="0.55000000000000004">
      <c r="A86" s="48">
        <v>1943</v>
      </c>
      <c r="B86" s="47">
        <v>42.7</v>
      </c>
      <c r="C86" s="47">
        <v>16.899999999999999</v>
      </c>
      <c r="D86" s="47">
        <v>44.604300000000002</v>
      </c>
      <c r="E86" s="47">
        <v>19.415900000000001</v>
      </c>
      <c r="F86" s="47">
        <v>43.572299999999998</v>
      </c>
      <c r="G86" s="47">
        <v>17.1326</v>
      </c>
      <c r="I86" s="1">
        <f t="shared" si="8"/>
        <v>1943</v>
      </c>
      <c r="J86" s="3">
        <f t="shared" si="6"/>
        <v>43.62553333333333</v>
      </c>
      <c r="K86" s="3">
        <f t="shared" si="7"/>
        <v>17.816166666666664</v>
      </c>
      <c r="L86" s="3">
        <f t="shared" si="9"/>
        <v>25.809366666666666</v>
      </c>
    </row>
    <row r="87" spans="1:12" x14ac:dyDescent="0.55000000000000004">
      <c r="A87" s="48">
        <v>1944</v>
      </c>
      <c r="B87" s="47">
        <v>42.5</v>
      </c>
      <c r="C87" s="47">
        <v>16</v>
      </c>
      <c r="D87" s="47">
        <v>44.616799999999998</v>
      </c>
      <c r="E87" s="47">
        <v>18.402100000000001</v>
      </c>
      <c r="F87" s="47">
        <v>43.901499999999999</v>
      </c>
      <c r="G87" s="47">
        <v>16.172000000000001</v>
      </c>
      <c r="I87" s="1">
        <f t="shared" si="8"/>
        <v>1944</v>
      </c>
      <c r="J87" s="3">
        <f t="shared" si="6"/>
        <v>43.672766666666668</v>
      </c>
      <c r="K87" s="3">
        <f t="shared" si="7"/>
        <v>16.858033333333335</v>
      </c>
      <c r="L87" s="3">
        <f t="shared" si="9"/>
        <v>26.814733333333333</v>
      </c>
    </row>
    <row r="88" spans="1:12" x14ac:dyDescent="0.55000000000000004">
      <c r="A88" s="48">
        <v>1945</v>
      </c>
      <c r="B88" s="47">
        <v>42.3</v>
      </c>
      <c r="C88" s="47">
        <v>14.9</v>
      </c>
      <c r="D88" s="47">
        <v>44.6372</v>
      </c>
      <c r="E88" s="47">
        <v>17.3004</v>
      </c>
      <c r="F88" s="47">
        <v>44.566400000000002</v>
      </c>
      <c r="G88" s="47">
        <v>15.136900000000001</v>
      </c>
      <c r="I88" s="1">
        <f t="shared" si="8"/>
        <v>1945</v>
      </c>
      <c r="J88" s="3">
        <f t="shared" si="6"/>
        <v>43.834533333333333</v>
      </c>
      <c r="K88" s="3">
        <f t="shared" si="7"/>
        <v>15.7791</v>
      </c>
      <c r="L88" s="3">
        <f t="shared" si="9"/>
        <v>28.055433333333333</v>
      </c>
    </row>
    <row r="89" spans="1:12" x14ac:dyDescent="0.55000000000000004">
      <c r="A89" s="48">
        <v>1946</v>
      </c>
      <c r="B89" s="47">
        <v>42.3</v>
      </c>
      <c r="C89" s="47">
        <v>13.9</v>
      </c>
      <c r="D89" s="47">
        <v>44.664999999999999</v>
      </c>
      <c r="E89" s="47">
        <v>16.252400000000002</v>
      </c>
      <c r="F89" s="47">
        <v>45.234400000000001</v>
      </c>
      <c r="G89" s="47">
        <v>14.174799999999999</v>
      </c>
      <c r="I89" s="1">
        <f t="shared" si="8"/>
        <v>1946</v>
      </c>
      <c r="J89" s="3">
        <f t="shared" si="6"/>
        <v>44.066466666666663</v>
      </c>
      <c r="K89" s="3">
        <f t="shared" si="7"/>
        <v>14.775733333333333</v>
      </c>
      <c r="L89" s="3">
        <f t="shared" si="9"/>
        <v>29.290733333333328</v>
      </c>
    </row>
    <row r="90" spans="1:12" x14ac:dyDescent="0.55000000000000004">
      <c r="A90" s="48">
        <v>1947</v>
      </c>
      <c r="B90" s="47">
        <v>42.5</v>
      </c>
      <c r="C90" s="47">
        <v>13.1</v>
      </c>
      <c r="D90" s="47">
        <v>44.7</v>
      </c>
      <c r="E90" s="47">
        <v>15.4</v>
      </c>
      <c r="F90" s="47">
        <v>45.630600000000001</v>
      </c>
      <c r="G90" s="47">
        <v>13.3675</v>
      </c>
      <c r="I90" s="1">
        <f t="shared" si="8"/>
        <v>1947</v>
      </c>
      <c r="J90" s="3">
        <f t="shared" si="6"/>
        <v>44.27686666666667</v>
      </c>
      <c r="K90" s="3">
        <f t="shared" si="7"/>
        <v>13.955833333333333</v>
      </c>
      <c r="L90" s="3">
        <f t="shared" si="9"/>
        <v>30.321033333333339</v>
      </c>
    </row>
    <row r="91" spans="1:12" x14ac:dyDescent="0.55000000000000004">
      <c r="A91" s="48">
        <v>1948</v>
      </c>
      <c r="B91" s="47">
        <v>42.9</v>
      </c>
      <c r="C91" s="47">
        <v>12.4</v>
      </c>
      <c r="D91" s="47">
        <v>44.862000000000002</v>
      </c>
      <c r="E91" s="47">
        <v>14.7339</v>
      </c>
      <c r="F91" s="47">
        <v>44.7089</v>
      </c>
      <c r="G91" s="47">
        <v>12.6242</v>
      </c>
      <c r="I91" s="1">
        <f t="shared" si="8"/>
        <v>1948</v>
      </c>
      <c r="J91" s="3">
        <f t="shared" si="6"/>
        <v>44.156966666666669</v>
      </c>
      <c r="K91" s="3">
        <f t="shared" si="7"/>
        <v>13.252699999999999</v>
      </c>
      <c r="L91" s="3">
        <f t="shared" si="9"/>
        <v>30.904266666666672</v>
      </c>
    </row>
    <row r="92" spans="1:12" x14ac:dyDescent="0.55000000000000004">
      <c r="A92" s="48">
        <v>1949</v>
      </c>
      <c r="B92" s="47">
        <v>43.4</v>
      </c>
      <c r="C92" s="47">
        <v>11.9</v>
      </c>
      <c r="D92" s="47">
        <v>45.2361</v>
      </c>
      <c r="E92" s="47">
        <v>14.138500000000001</v>
      </c>
      <c r="F92" s="47">
        <v>44.125999999999998</v>
      </c>
      <c r="G92" s="47">
        <v>11.9923</v>
      </c>
      <c r="I92" s="1">
        <f t="shared" si="8"/>
        <v>1949</v>
      </c>
      <c r="J92" s="3">
        <f t="shared" si="6"/>
        <v>44.254033333333332</v>
      </c>
      <c r="K92" s="3">
        <f t="shared" si="7"/>
        <v>12.676933333333332</v>
      </c>
      <c r="L92" s="3">
        <f t="shared" si="9"/>
        <v>31.577100000000002</v>
      </c>
    </row>
    <row r="93" spans="1:12" x14ac:dyDescent="0.55000000000000004">
      <c r="A93" s="48">
        <v>1950</v>
      </c>
      <c r="B93" s="47">
        <v>44.1</v>
      </c>
      <c r="C93" s="47">
        <v>11.5</v>
      </c>
      <c r="D93" s="47">
        <v>45.769100000000002</v>
      </c>
      <c r="E93" s="47">
        <v>13.5962</v>
      </c>
      <c r="F93" s="47">
        <v>44.605454516000002</v>
      </c>
      <c r="G93" s="47">
        <v>11.525999942599999</v>
      </c>
      <c r="I93" s="1">
        <f t="shared" si="8"/>
        <v>1950</v>
      </c>
      <c r="J93" s="3">
        <f t="shared" si="6"/>
        <v>44.824851505333335</v>
      </c>
      <c r="K93" s="3">
        <f t="shared" si="7"/>
        <v>12.207399980866667</v>
      </c>
      <c r="L93" s="3">
        <f t="shared" si="9"/>
        <v>32.617451524466667</v>
      </c>
    </row>
    <row r="94" spans="1:12" x14ac:dyDescent="0.55000000000000004">
      <c r="A94" s="48">
        <v>1951</v>
      </c>
      <c r="B94" s="47">
        <v>44.7</v>
      </c>
      <c r="C94" s="47">
        <v>11.1</v>
      </c>
      <c r="D94" s="47">
        <v>45.853999999999999</v>
      </c>
      <c r="E94" s="47">
        <v>12.444649999999999</v>
      </c>
      <c r="F94" s="47">
        <v>45.764154648599998</v>
      </c>
      <c r="G94" s="47">
        <v>11.175890770400001</v>
      </c>
      <c r="I94" s="1">
        <f t="shared" si="8"/>
        <v>1951</v>
      </c>
      <c r="J94" s="3">
        <f t="shared" si="6"/>
        <v>45.439384882866669</v>
      </c>
      <c r="K94" s="3">
        <f t="shared" si="7"/>
        <v>11.573513590133333</v>
      </c>
      <c r="L94" s="3">
        <f t="shared" si="9"/>
        <v>33.865871292733338</v>
      </c>
    </row>
    <row r="95" spans="1:12" x14ac:dyDescent="0.55000000000000004">
      <c r="A95" s="48">
        <v>1952</v>
      </c>
      <c r="B95" s="47">
        <v>45.2</v>
      </c>
      <c r="C95" s="47">
        <v>10.8</v>
      </c>
      <c r="D95" s="47">
        <v>45.6</v>
      </c>
      <c r="E95" s="47">
        <v>11.6</v>
      </c>
      <c r="F95" s="47">
        <v>46.950182324500005</v>
      </c>
      <c r="G95" s="47">
        <v>10.9241452011</v>
      </c>
      <c r="I95" s="1">
        <f t="shared" si="8"/>
        <v>1952</v>
      </c>
      <c r="J95" s="3">
        <f t="shared" si="6"/>
        <v>45.916727441500008</v>
      </c>
      <c r="K95" s="3">
        <f t="shared" si="7"/>
        <v>11.108048400366664</v>
      </c>
      <c r="L95" s="3">
        <f t="shared" si="9"/>
        <v>34.808679041133345</v>
      </c>
    </row>
    <row r="96" spans="1:12" x14ac:dyDescent="0.55000000000000004">
      <c r="A96" s="48">
        <v>1953</v>
      </c>
      <c r="B96" s="47">
        <v>45.5</v>
      </c>
      <c r="C96" s="47">
        <v>10.5</v>
      </c>
      <c r="D96" s="47">
        <v>45.8</v>
      </c>
      <c r="E96" s="47">
        <v>11.1</v>
      </c>
      <c r="F96" s="47">
        <v>47.3789463568</v>
      </c>
      <c r="G96" s="47">
        <v>10.597399712799998</v>
      </c>
      <c r="I96" s="1">
        <f t="shared" si="8"/>
        <v>1953</v>
      </c>
      <c r="J96" s="3">
        <f t="shared" si="6"/>
        <v>46.226315452266668</v>
      </c>
      <c r="K96" s="3">
        <f t="shared" si="7"/>
        <v>10.732466570933333</v>
      </c>
      <c r="L96" s="3">
        <f t="shared" si="9"/>
        <v>35.493848881333335</v>
      </c>
    </row>
    <row r="97" spans="1:12" x14ac:dyDescent="0.55000000000000004">
      <c r="A97" s="48">
        <v>1954</v>
      </c>
      <c r="B97" s="47">
        <v>45.6</v>
      </c>
      <c r="C97" s="47">
        <v>10.199999999999999</v>
      </c>
      <c r="D97" s="47">
        <v>45.8</v>
      </c>
      <c r="E97" s="47">
        <v>10.7</v>
      </c>
      <c r="F97" s="47">
        <v>47.167182957499996</v>
      </c>
      <c r="G97" s="47">
        <v>10.269472368500001</v>
      </c>
      <c r="I97" s="1">
        <f t="shared" si="8"/>
        <v>1954</v>
      </c>
      <c r="J97" s="3">
        <f t="shared" si="6"/>
        <v>46.189060985833329</v>
      </c>
      <c r="K97" s="3">
        <f t="shared" si="7"/>
        <v>10.389824122833334</v>
      </c>
      <c r="L97" s="3">
        <f t="shared" si="9"/>
        <v>35.799236862999997</v>
      </c>
    </row>
    <row r="98" spans="1:12" x14ac:dyDescent="0.55000000000000004">
      <c r="A98" s="48">
        <v>1955</v>
      </c>
      <c r="B98" s="47">
        <v>45.6</v>
      </c>
      <c r="C98" s="47">
        <v>9.9</v>
      </c>
      <c r="D98" s="47">
        <v>45.8</v>
      </c>
      <c r="E98" s="47">
        <v>10.3</v>
      </c>
      <c r="F98" s="47">
        <v>46.753362682999999</v>
      </c>
      <c r="G98" s="47">
        <v>9.9431367205000001</v>
      </c>
      <c r="I98" s="1">
        <f t="shared" si="8"/>
        <v>1955</v>
      </c>
      <c r="J98" s="3">
        <f t="shared" ref="J98:J161" si="10">(B98+D98+F98)/3</f>
        <v>46.051120894333337</v>
      </c>
      <c r="K98" s="3">
        <f t="shared" ref="K98:K161" si="11">(C98+E98+G98)/3</f>
        <v>10.047712240166668</v>
      </c>
      <c r="L98" s="3">
        <f t="shared" si="9"/>
        <v>36.00340865416667</v>
      </c>
    </row>
    <row r="99" spans="1:12" x14ac:dyDescent="0.55000000000000004">
      <c r="A99" s="48">
        <v>1956</v>
      </c>
      <c r="B99" s="47">
        <v>45.7</v>
      </c>
      <c r="C99" s="47">
        <v>9.6999999999999993</v>
      </c>
      <c r="D99" s="47">
        <v>45.8</v>
      </c>
      <c r="E99" s="47">
        <v>9.9</v>
      </c>
      <c r="F99" s="47">
        <v>46.383017598799995</v>
      </c>
      <c r="G99" s="47">
        <v>9.6199275528000001</v>
      </c>
      <c r="I99" s="1">
        <f t="shared" si="8"/>
        <v>1956</v>
      </c>
      <c r="J99" s="3">
        <f t="shared" si="10"/>
        <v>45.961005866266667</v>
      </c>
      <c r="K99" s="3">
        <f t="shared" si="11"/>
        <v>9.7399758509333338</v>
      </c>
      <c r="L99" s="3">
        <f t="shared" si="9"/>
        <v>36.221030015333334</v>
      </c>
    </row>
    <row r="100" spans="1:12" x14ac:dyDescent="0.55000000000000004">
      <c r="A100" s="48">
        <v>1957</v>
      </c>
      <c r="B100" s="47">
        <v>45.8</v>
      </c>
      <c r="C100" s="47">
        <v>9.6</v>
      </c>
      <c r="D100" s="47">
        <v>45.9</v>
      </c>
      <c r="E100" s="47">
        <v>9.6999999999999993</v>
      </c>
      <c r="F100" s="47">
        <v>46.181208809699996</v>
      </c>
      <c r="G100" s="47">
        <v>9.4504547949999989</v>
      </c>
      <c r="I100" s="1">
        <f t="shared" si="8"/>
        <v>1957</v>
      </c>
      <c r="J100" s="3">
        <f t="shared" si="10"/>
        <v>45.960402936566659</v>
      </c>
      <c r="K100" s="3">
        <f t="shared" si="11"/>
        <v>9.5834849316666659</v>
      </c>
      <c r="L100" s="3">
        <f t="shared" si="9"/>
        <v>36.376918004899991</v>
      </c>
    </row>
    <row r="101" spans="1:12" x14ac:dyDescent="0.55000000000000004">
      <c r="A101" s="48">
        <v>1958</v>
      </c>
      <c r="B101" s="47">
        <v>46</v>
      </c>
      <c r="C101" s="47">
        <v>9.3000000000000007</v>
      </c>
      <c r="D101" s="47">
        <v>46</v>
      </c>
      <c r="E101" s="47">
        <v>9.3000000000000007</v>
      </c>
      <c r="F101" s="47">
        <v>46.126654418800001</v>
      </c>
      <c r="G101" s="47">
        <v>9.1451637911999999</v>
      </c>
      <c r="I101" s="1">
        <f t="shared" si="8"/>
        <v>1958</v>
      </c>
      <c r="J101" s="3">
        <f t="shared" si="10"/>
        <v>46.042218139600003</v>
      </c>
      <c r="K101" s="3">
        <f t="shared" si="11"/>
        <v>9.2483879303999998</v>
      </c>
      <c r="L101" s="3">
        <f t="shared" si="9"/>
        <v>36.793830209200003</v>
      </c>
    </row>
    <row r="102" spans="1:12" x14ac:dyDescent="0.55000000000000004">
      <c r="A102" s="48">
        <v>1959</v>
      </c>
      <c r="B102" s="47">
        <v>45.9</v>
      </c>
      <c r="C102" s="47">
        <v>9</v>
      </c>
      <c r="D102" s="47">
        <v>45.9</v>
      </c>
      <c r="E102" s="47">
        <v>9</v>
      </c>
      <c r="F102" s="47">
        <v>45.970481747699999</v>
      </c>
      <c r="G102" s="47">
        <v>8.9273455272</v>
      </c>
      <c r="I102" s="1">
        <f t="shared" si="8"/>
        <v>1959</v>
      </c>
      <c r="J102" s="3">
        <f t="shared" si="10"/>
        <v>45.923493915899996</v>
      </c>
      <c r="K102" s="3">
        <f t="shared" si="11"/>
        <v>8.9757818424</v>
      </c>
      <c r="L102" s="3">
        <f t="shared" si="9"/>
        <v>36.9477120735</v>
      </c>
    </row>
    <row r="103" spans="1:12" x14ac:dyDescent="0.55000000000000004">
      <c r="A103" s="48">
        <v>1960</v>
      </c>
      <c r="B103" s="47">
        <v>45.5</v>
      </c>
      <c r="C103" s="47">
        <v>8.6999999999999993</v>
      </c>
      <c r="D103" s="47">
        <v>45.5</v>
      </c>
      <c r="E103" s="47">
        <v>8.6999999999999993</v>
      </c>
      <c r="F103" s="47">
        <v>45.5</v>
      </c>
      <c r="G103" s="47">
        <v>8.6999999999999993</v>
      </c>
      <c r="I103" s="1">
        <f t="shared" si="8"/>
        <v>1960</v>
      </c>
      <c r="J103" s="3">
        <f t="shared" si="10"/>
        <v>45.5</v>
      </c>
      <c r="K103" s="3">
        <f t="shared" si="11"/>
        <v>8.6999999999999993</v>
      </c>
      <c r="L103" s="3">
        <f t="shared" si="9"/>
        <v>36.799999999999997</v>
      </c>
    </row>
    <row r="104" spans="1:12" x14ac:dyDescent="0.55000000000000004">
      <c r="A104" s="48">
        <v>1961</v>
      </c>
      <c r="B104" s="47">
        <v>44.8</v>
      </c>
      <c r="C104" s="47">
        <v>8.4</v>
      </c>
      <c r="D104" s="47">
        <v>44.8</v>
      </c>
      <c r="E104" s="47">
        <v>8.4</v>
      </c>
      <c r="F104" s="47">
        <v>44.8</v>
      </c>
      <c r="G104" s="47">
        <v>8.4</v>
      </c>
      <c r="I104" s="1">
        <f t="shared" si="8"/>
        <v>1961</v>
      </c>
      <c r="J104" s="3">
        <f t="shared" si="10"/>
        <v>44.79999999999999</v>
      </c>
      <c r="K104" s="3">
        <f t="shared" si="11"/>
        <v>8.4</v>
      </c>
      <c r="L104" s="3">
        <f t="shared" si="9"/>
        <v>36.399999999999991</v>
      </c>
    </row>
    <row r="105" spans="1:12" x14ac:dyDescent="0.55000000000000004">
      <c r="A105" s="48">
        <v>1962</v>
      </c>
      <c r="B105" s="47">
        <v>43.9</v>
      </c>
      <c r="C105" s="47">
        <v>8.1999999999999993</v>
      </c>
      <c r="D105" s="47">
        <v>43.9</v>
      </c>
      <c r="E105" s="47">
        <v>8.1999999999999993</v>
      </c>
      <c r="F105" s="47">
        <v>43.9</v>
      </c>
      <c r="G105" s="47">
        <v>8.1999999999999993</v>
      </c>
      <c r="I105" s="1">
        <f t="shared" si="8"/>
        <v>1962</v>
      </c>
      <c r="J105" s="3">
        <f t="shared" si="10"/>
        <v>43.9</v>
      </c>
      <c r="K105" s="3">
        <f t="shared" si="11"/>
        <v>8.1999999999999993</v>
      </c>
      <c r="L105" s="3">
        <f t="shared" si="9"/>
        <v>35.700000000000003</v>
      </c>
    </row>
    <row r="106" spans="1:12" x14ac:dyDescent="0.55000000000000004">
      <c r="A106" s="48">
        <v>1963</v>
      </c>
      <c r="B106" s="47">
        <v>42.7</v>
      </c>
      <c r="C106" s="47">
        <v>8</v>
      </c>
      <c r="D106" s="47">
        <v>42.7</v>
      </c>
      <c r="E106" s="47">
        <v>8</v>
      </c>
      <c r="F106" s="47">
        <v>42.7</v>
      </c>
      <c r="G106" s="47">
        <v>8</v>
      </c>
      <c r="I106" s="1">
        <f t="shared" si="8"/>
        <v>1963</v>
      </c>
      <c r="J106" s="3">
        <f t="shared" si="10"/>
        <v>42.70000000000001</v>
      </c>
      <c r="K106" s="3">
        <f t="shared" si="11"/>
        <v>8</v>
      </c>
      <c r="L106" s="3">
        <f t="shared" si="9"/>
        <v>34.70000000000001</v>
      </c>
    </row>
    <row r="107" spans="1:12" x14ac:dyDescent="0.55000000000000004">
      <c r="A107" s="48">
        <v>1964</v>
      </c>
      <c r="B107" s="47">
        <v>41.4</v>
      </c>
      <c r="C107" s="47">
        <v>7.8</v>
      </c>
      <c r="D107" s="47">
        <v>41.4</v>
      </c>
      <c r="E107" s="47">
        <v>7.8</v>
      </c>
      <c r="F107" s="47">
        <v>41.4</v>
      </c>
      <c r="G107" s="47">
        <v>7.8</v>
      </c>
      <c r="I107" s="1">
        <f t="shared" si="8"/>
        <v>1964</v>
      </c>
      <c r="J107" s="3">
        <f t="shared" si="10"/>
        <v>41.4</v>
      </c>
      <c r="K107" s="3">
        <f t="shared" si="11"/>
        <v>7.8</v>
      </c>
      <c r="L107" s="3">
        <f t="shared" si="9"/>
        <v>33.6</v>
      </c>
    </row>
    <row r="108" spans="1:12" x14ac:dyDescent="0.55000000000000004">
      <c r="A108" s="48">
        <v>1965</v>
      </c>
      <c r="B108" s="47">
        <v>39.9</v>
      </c>
      <c r="C108" s="47">
        <v>7.6</v>
      </c>
      <c r="D108" s="47">
        <v>39.9</v>
      </c>
      <c r="E108" s="47">
        <v>7.6</v>
      </c>
      <c r="F108" s="47">
        <v>39.9</v>
      </c>
      <c r="G108" s="47">
        <v>7.6</v>
      </c>
      <c r="I108" s="1">
        <f t="shared" si="8"/>
        <v>1965</v>
      </c>
      <c r="J108" s="3">
        <f t="shared" si="10"/>
        <v>39.9</v>
      </c>
      <c r="K108" s="3">
        <f t="shared" si="11"/>
        <v>7.5999999999999988</v>
      </c>
      <c r="L108" s="3">
        <f t="shared" si="9"/>
        <v>32.299999999999997</v>
      </c>
    </row>
    <row r="109" spans="1:12" x14ac:dyDescent="0.55000000000000004">
      <c r="A109" s="48">
        <v>1966</v>
      </c>
      <c r="B109" s="47">
        <v>38.299999999999997</v>
      </c>
      <c r="C109" s="47">
        <v>7.3</v>
      </c>
      <c r="D109" s="47">
        <v>38.299999999999997</v>
      </c>
      <c r="E109" s="47">
        <v>7.3</v>
      </c>
      <c r="F109" s="47">
        <v>38.299999999999997</v>
      </c>
      <c r="G109" s="47">
        <v>7.3</v>
      </c>
      <c r="I109" s="1">
        <f t="shared" si="8"/>
        <v>1966</v>
      </c>
      <c r="J109" s="3">
        <f t="shared" si="10"/>
        <v>38.299999999999997</v>
      </c>
      <c r="K109" s="3">
        <f t="shared" si="11"/>
        <v>7.3</v>
      </c>
      <c r="L109" s="3">
        <f t="shared" si="9"/>
        <v>30.999999999999996</v>
      </c>
    </row>
    <row r="110" spans="1:12" x14ac:dyDescent="0.55000000000000004">
      <c r="A110" s="48">
        <v>1967</v>
      </c>
      <c r="B110" s="47">
        <v>36.799999999999997</v>
      </c>
      <c r="C110" s="47">
        <v>7</v>
      </c>
      <c r="D110" s="47">
        <v>36.799999999999997</v>
      </c>
      <c r="E110" s="47">
        <v>7</v>
      </c>
      <c r="F110" s="47">
        <v>36.799999999999997</v>
      </c>
      <c r="G110" s="47">
        <v>7</v>
      </c>
      <c r="I110" s="1">
        <f t="shared" si="8"/>
        <v>1967</v>
      </c>
      <c r="J110" s="3">
        <f t="shared" si="10"/>
        <v>36.799999999999997</v>
      </c>
      <c r="K110" s="3">
        <f t="shared" si="11"/>
        <v>7</v>
      </c>
      <c r="L110" s="3">
        <f t="shared" si="9"/>
        <v>29.799999999999997</v>
      </c>
    </row>
    <row r="111" spans="1:12" x14ac:dyDescent="0.55000000000000004">
      <c r="A111" s="48">
        <v>1968</v>
      </c>
      <c r="B111" s="47">
        <v>34.6</v>
      </c>
      <c r="C111" s="47">
        <v>6.8</v>
      </c>
      <c r="D111" s="47">
        <v>34.6</v>
      </c>
      <c r="E111" s="47">
        <v>6.8</v>
      </c>
      <c r="F111" s="47">
        <v>34.6</v>
      </c>
      <c r="G111" s="47">
        <v>6.8</v>
      </c>
      <c r="I111" s="1">
        <f t="shared" si="8"/>
        <v>1968</v>
      </c>
      <c r="J111" s="3">
        <f t="shared" si="10"/>
        <v>34.6</v>
      </c>
      <c r="K111" s="3">
        <f t="shared" si="11"/>
        <v>6.8</v>
      </c>
      <c r="L111" s="3">
        <f t="shared" si="9"/>
        <v>27.8</v>
      </c>
    </row>
    <row r="112" spans="1:12" x14ac:dyDescent="0.55000000000000004">
      <c r="A112" s="48">
        <v>1969</v>
      </c>
      <c r="B112" s="47">
        <v>33.799999999999997</v>
      </c>
      <c r="C112" s="47">
        <v>6.5</v>
      </c>
      <c r="D112" s="47">
        <v>33.799999999999997</v>
      </c>
      <c r="E112" s="47">
        <v>6.5</v>
      </c>
      <c r="F112" s="47">
        <v>33.799999999999997</v>
      </c>
      <c r="G112" s="47">
        <v>6.5</v>
      </c>
      <c r="I112" s="1">
        <f t="shared" si="8"/>
        <v>1969</v>
      </c>
      <c r="J112" s="3">
        <f t="shared" si="10"/>
        <v>33.799999999999997</v>
      </c>
      <c r="K112" s="3">
        <f t="shared" si="11"/>
        <v>6.5</v>
      </c>
      <c r="L112" s="3">
        <f t="shared" si="9"/>
        <v>27.299999999999997</v>
      </c>
    </row>
    <row r="113" spans="1:12" x14ac:dyDescent="0.55000000000000004">
      <c r="A113" s="48">
        <v>1970</v>
      </c>
      <c r="B113" s="47">
        <v>32.6</v>
      </c>
      <c r="C113" s="47">
        <v>6.3</v>
      </c>
      <c r="D113" s="47">
        <v>32.6</v>
      </c>
      <c r="E113" s="47">
        <v>6.3</v>
      </c>
      <c r="F113" s="47">
        <v>32.6</v>
      </c>
      <c r="G113" s="47">
        <v>6.3</v>
      </c>
      <c r="I113" s="1">
        <f t="shared" si="8"/>
        <v>1970</v>
      </c>
      <c r="J113" s="3">
        <f t="shared" si="10"/>
        <v>32.6</v>
      </c>
      <c r="K113" s="3">
        <f t="shared" si="11"/>
        <v>6.3</v>
      </c>
      <c r="L113" s="3">
        <f t="shared" si="9"/>
        <v>26.3</v>
      </c>
    </row>
    <row r="114" spans="1:12" x14ac:dyDescent="0.55000000000000004">
      <c r="A114" s="48">
        <v>1971</v>
      </c>
      <c r="B114" s="47">
        <v>31.6</v>
      </c>
      <c r="C114" s="47">
        <v>6</v>
      </c>
      <c r="D114" s="47">
        <v>31.6</v>
      </c>
      <c r="E114" s="47">
        <v>6</v>
      </c>
      <c r="F114" s="47">
        <v>31.6</v>
      </c>
      <c r="G114" s="47">
        <v>6</v>
      </c>
      <c r="I114" s="1">
        <f t="shared" si="8"/>
        <v>1971</v>
      </c>
      <c r="J114" s="3">
        <f t="shared" si="10"/>
        <v>31.600000000000005</v>
      </c>
      <c r="K114" s="3">
        <f t="shared" si="11"/>
        <v>6</v>
      </c>
      <c r="L114" s="3">
        <f t="shared" si="9"/>
        <v>25.600000000000005</v>
      </c>
    </row>
    <row r="115" spans="1:12" x14ac:dyDescent="0.55000000000000004">
      <c r="A115" s="48">
        <v>1972</v>
      </c>
      <c r="B115" s="47">
        <v>30.7</v>
      </c>
      <c r="C115" s="47">
        <v>5.7</v>
      </c>
      <c r="D115" s="47">
        <v>30.7</v>
      </c>
      <c r="E115" s="47">
        <v>5.7</v>
      </c>
      <c r="F115" s="47">
        <v>30.7</v>
      </c>
      <c r="G115" s="47">
        <v>5.7</v>
      </c>
      <c r="I115" s="1">
        <f t="shared" si="8"/>
        <v>1972</v>
      </c>
      <c r="J115" s="3">
        <f t="shared" si="10"/>
        <v>30.7</v>
      </c>
      <c r="K115" s="3">
        <f t="shared" si="11"/>
        <v>5.7</v>
      </c>
      <c r="L115" s="3">
        <f t="shared" si="9"/>
        <v>25</v>
      </c>
    </row>
    <row r="116" spans="1:12" x14ac:dyDescent="0.55000000000000004">
      <c r="A116" s="48">
        <v>1973</v>
      </c>
      <c r="B116" s="47">
        <v>30.1</v>
      </c>
      <c r="C116" s="47">
        <v>5.5</v>
      </c>
      <c r="D116" s="47">
        <v>30.1</v>
      </c>
      <c r="E116" s="47">
        <v>5.5</v>
      </c>
      <c r="F116" s="47">
        <v>30.1</v>
      </c>
      <c r="G116" s="47">
        <v>5.5</v>
      </c>
      <c r="I116" s="1">
        <f t="shared" si="8"/>
        <v>1973</v>
      </c>
      <c r="J116" s="3">
        <f t="shared" si="10"/>
        <v>30.100000000000005</v>
      </c>
      <c r="K116" s="3">
        <f t="shared" si="11"/>
        <v>5.5</v>
      </c>
      <c r="L116" s="3">
        <f t="shared" si="9"/>
        <v>24.600000000000005</v>
      </c>
    </row>
    <row r="117" spans="1:12" x14ac:dyDescent="0.55000000000000004">
      <c r="A117" s="48">
        <v>1974</v>
      </c>
      <c r="B117" s="47">
        <v>29.9</v>
      </c>
      <c r="C117" s="47">
        <v>5.2</v>
      </c>
      <c r="D117" s="47">
        <v>29.9</v>
      </c>
      <c r="E117" s="47">
        <v>5.2</v>
      </c>
      <c r="F117" s="47">
        <v>29.9</v>
      </c>
      <c r="G117" s="47">
        <v>5.2</v>
      </c>
      <c r="I117" s="1">
        <f t="shared" si="8"/>
        <v>1974</v>
      </c>
      <c r="J117" s="3">
        <f t="shared" si="10"/>
        <v>29.899999999999995</v>
      </c>
      <c r="K117" s="3">
        <f t="shared" si="11"/>
        <v>5.2</v>
      </c>
      <c r="L117" s="3">
        <f t="shared" si="9"/>
        <v>24.699999999999996</v>
      </c>
    </row>
    <row r="118" spans="1:12" x14ac:dyDescent="0.55000000000000004">
      <c r="A118" s="48">
        <v>1975</v>
      </c>
      <c r="B118" s="47">
        <v>29.8</v>
      </c>
      <c r="C118" s="47">
        <v>4.9000000000000004</v>
      </c>
      <c r="D118" s="47">
        <v>29.8</v>
      </c>
      <c r="E118" s="47">
        <v>4.9000000000000004</v>
      </c>
      <c r="F118" s="47">
        <v>29.8</v>
      </c>
      <c r="G118" s="47">
        <v>4.9000000000000004</v>
      </c>
      <c r="I118" s="1">
        <f t="shared" si="8"/>
        <v>1975</v>
      </c>
      <c r="J118" s="3">
        <f t="shared" si="10"/>
        <v>29.8</v>
      </c>
      <c r="K118" s="3">
        <f t="shared" si="11"/>
        <v>4.9000000000000004</v>
      </c>
      <c r="L118" s="3">
        <f t="shared" si="9"/>
        <v>24.9</v>
      </c>
    </row>
    <row r="119" spans="1:12" x14ac:dyDescent="0.55000000000000004">
      <c r="A119" s="48">
        <v>1976</v>
      </c>
      <c r="B119" s="47">
        <v>29.9</v>
      </c>
      <c r="C119" s="47">
        <v>4.7</v>
      </c>
      <c r="D119" s="47">
        <v>29.9</v>
      </c>
      <c r="E119" s="47">
        <v>4.7</v>
      </c>
      <c r="F119" s="47">
        <v>29.9</v>
      </c>
      <c r="G119" s="47">
        <v>4.7</v>
      </c>
      <c r="I119" s="1">
        <f t="shared" si="8"/>
        <v>1976</v>
      </c>
      <c r="J119" s="3">
        <f t="shared" si="10"/>
        <v>29.899999999999995</v>
      </c>
      <c r="K119" s="3">
        <f t="shared" si="11"/>
        <v>4.7</v>
      </c>
      <c r="L119" s="3">
        <f t="shared" si="9"/>
        <v>25.199999999999996</v>
      </c>
    </row>
    <row r="120" spans="1:12" x14ac:dyDescent="0.55000000000000004">
      <c r="A120" s="48">
        <v>1977</v>
      </c>
      <c r="B120" s="47">
        <v>30</v>
      </c>
      <c r="C120" s="47">
        <v>4.5999999999999996</v>
      </c>
      <c r="D120" s="47">
        <v>30</v>
      </c>
      <c r="E120" s="47">
        <v>4.5999999999999996</v>
      </c>
      <c r="F120" s="47">
        <v>30</v>
      </c>
      <c r="G120" s="47">
        <v>4.5999999999999996</v>
      </c>
      <c r="I120" s="1">
        <f t="shared" si="8"/>
        <v>1977</v>
      </c>
      <c r="J120" s="3">
        <f t="shared" si="10"/>
        <v>30</v>
      </c>
      <c r="K120" s="3">
        <f t="shared" si="11"/>
        <v>4.5999999999999996</v>
      </c>
      <c r="L120" s="3">
        <f t="shared" si="9"/>
        <v>25.4</v>
      </c>
    </row>
    <row r="121" spans="1:12" x14ac:dyDescent="0.55000000000000004">
      <c r="A121" s="48">
        <v>1978</v>
      </c>
      <c r="B121" s="47">
        <v>30.2</v>
      </c>
      <c r="C121" s="47">
        <v>4.5</v>
      </c>
      <c r="D121" s="47">
        <v>30.2</v>
      </c>
      <c r="E121" s="47">
        <v>4.5</v>
      </c>
      <c r="F121" s="47">
        <v>30.2</v>
      </c>
      <c r="G121" s="47">
        <v>4.5</v>
      </c>
      <c r="I121" s="1">
        <f t="shared" si="8"/>
        <v>1978</v>
      </c>
      <c r="J121" s="3">
        <f t="shared" si="10"/>
        <v>30.2</v>
      </c>
      <c r="K121" s="3">
        <f t="shared" si="11"/>
        <v>4.5</v>
      </c>
      <c r="L121" s="3">
        <f t="shared" si="9"/>
        <v>25.7</v>
      </c>
    </row>
    <row r="122" spans="1:12" x14ac:dyDescent="0.55000000000000004">
      <c r="A122" s="48">
        <v>1979</v>
      </c>
      <c r="B122" s="47">
        <v>30.5</v>
      </c>
      <c r="C122" s="47">
        <v>4.3</v>
      </c>
      <c r="D122" s="47">
        <v>30.5</v>
      </c>
      <c r="E122" s="47">
        <v>4.3</v>
      </c>
      <c r="F122" s="47">
        <v>30.5</v>
      </c>
      <c r="G122" s="47">
        <v>4.3</v>
      </c>
      <c r="I122" s="1">
        <f t="shared" si="8"/>
        <v>1979</v>
      </c>
      <c r="J122" s="3">
        <f t="shared" si="10"/>
        <v>30.5</v>
      </c>
      <c r="K122" s="3">
        <f t="shared" si="11"/>
        <v>4.3</v>
      </c>
      <c r="L122" s="3">
        <f t="shared" si="9"/>
        <v>26.2</v>
      </c>
    </row>
    <row r="123" spans="1:12" x14ac:dyDescent="0.55000000000000004">
      <c r="A123" s="48">
        <v>1980</v>
      </c>
      <c r="B123" s="47">
        <v>30.4</v>
      </c>
      <c r="C123" s="47">
        <v>4.2</v>
      </c>
      <c r="D123" s="47">
        <v>30.4</v>
      </c>
      <c r="E123" s="47">
        <v>4.2</v>
      </c>
      <c r="F123" s="47">
        <v>30.4</v>
      </c>
      <c r="G123" s="47">
        <v>4.2</v>
      </c>
      <c r="I123" s="1">
        <f t="shared" si="8"/>
        <v>1980</v>
      </c>
      <c r="J123" s="3">
        <f t="shared" si="10"/>
        <v>30.399999999999995</v>
      </c>
      <c r="K123" s="3">
        <f t="shared" si="11"/>
        <v>4.2</v>
      </c>
      <c r="L123" s="3">
        <f t="shared" si="9"/>
        <v>26.199999999999996</v>
      </c>
    </row>
    <row r="124" spans="1:12" x14ac:dyDescent="0.55000000000000004">
      <c r="A124" s="48">
        <v>1981</v>
      </c>
      <c r="B124" s="47">
        <v>30.4</v>
      </c>
      <c r="C124" s="47">
        <v>4.0999999999999996</v>
      </c>
      <c r="D124" s="47">
        <v>30.4</v>
      </c>
      <c r="E124" s="47">
        <v>4.0999999999999996</v>
      </c>
      <c r="F124" s="47">
        <v>30.4</v>
      </c>
      <c r="G124" s="47">
        <v>4.0999999999999996</v>
      </c>
      <c r="I124" s="1">
        <f t="shared" si="8"/>
        <v>1981</v>
      </c>
      <c r="J124" s="3">
        <f t="shared" si="10"/>
        <v>30.399999999999995</v>
      </c>
      <c r="K124" s="3">
        <f t="shared" si="11"/>
        <v>4.0999999999999996</v>
      </c>
      <c r="L124" s="3">
        <f t="shared" si="9"/>
        <v>26.299999999999997</v>
      </c>
    </row>
    <row r="125" spans="1:12" x14ac:dyDescent="0.55000000000000004">
      <c r="A125" s="48">
        <v>1982</v>
      </c>
      <c r="B125" s="47">
        <v>30.5</v>
      </c>
      <c r="C125" s="47">
        <v>4</v>
      </c>
      <c r="D125" s="47">
        <v>30.5</v>
      </c>
      <c r="E125" s="47">
        <v>4</v>
      </c>
      <c r="F125" s="47">
        <v>30.5</v>
      </c>
      <c r="G125" s="47">
        <v>4</v>
      </c>
      <c r="I125" s="1">
        <f t="shared" si="8"/>
        <v>1982</v>
      </c>
      <c r="J125" s="3">
        <f t="shared" si="10"/>
        <v>30.5</v>
      </c>
      <c r="K125" s="3">
        <f t="shared" si="11"/>
        <v>4</v>
      </c>
      <c r="L125" s="3">
        <f t="shared" si="9"/>
        <v>26.5</v>
      </c>
    </row>
    <row r="126" spans="1:12" x14ac:dyDescent="0.55000000000000004">
      <c r="A126" s="48">
        <v>1983</v>
      </c>
      <c r="B126" s="47">
        <v>30.5</v>
      </c>
      <c r="C126" s="47">
        <v>3.9</v>
      </c>
      <c r="D126" s="47">
        <v>30.5</v>
      </c>
      <c r="E126" s="47">
        <v>3.9</v>
      </c>
      <c r="F126" s="47">
        <v>30.5</v>
      </c>
      <c r="G126" s="47">
        <v>3.9</v>
      </c>
      <c r="I126" s="1">
        <f t="shared" si="8"/>
        <v>1983</v>
      </c>
      <c r="J126" s="3">
        <f t="shared" si="10"/>
        <v>30.5</v>
      </c>
      <c r="K126" s="3">
        <f t="shared" si="11"/>
        <v>3.9</v>
      </c>
      <c r="L126" s="3">
        <f t="shared" si="9"/>
        <v>26.6</v>
      </c>
    </row>
    <row r="127" spans="1:12" x14ac:dyDescent="0.55000000000000004">
      <c r="A127" s="48">
        <v>1984</v>
      </c>
      <c r="B127" s="47">
        <v>30.5</v>
      </c>
      <c r="C127" s="47">
        <v>3.9</v>
      </c>
      <c r="D127" s="47">
        <v>30.5</v>
      </c>
      <c r="E127" s="47">
        <v>3.9</v>
      </c>
      <c r="F127" s="47">
        <v>30.5</v>
      </c>
      <c r="G127" s="47">
        <v>3.9</v>
      </c>
      <c r="I127" s="1">
        <f t="shared" si="8"/>
        <v>1984</v>
      </c>
      <c r="J127" s="3">
        <f t="shared" si="10"/>
        <v>30.5</v>
      </c>
      <c r="K127" s="3">
        <f t="shared" si="11"/>
        <v>3.9</v>
      </c>
      <c r="L127" s="3">
        <f t="shared" si="9"/>
        <v>26.6</v>
      </c>
    </row>
    <row r="128" spans="1:12" x14ac:dyDescent="0.55000000000000004">
      <c r="A128" s="48">
        <v>1985</v>
      </c>
      <c r="B128" s="47">
        <v>30.4</v>
      </c>
      <c r="C128" s="47">
        <v>3.9</v>
      </c>
      <c r="D128" s="47">
        <v>30.4</v>
      </c>
      <c r="E128" s="47">
        <v>3.9</v>
      </c>
      <c r="F128" s="47">
        <v>30.4</v>
      </c>
      <c r="G128" s="47">
        <v>3.9</v>
      </c>
      <c r="I128" s="1">
        <f t="shared" si="8"/>
        <v>1985</v>
      </c>
      <c r="J128" s="3">
        <f t="shared" si="10"/>
        <v>30.399999999999995</v>
      </c>
      <c r="K128" s="3">
        <f t="shared" si="11"/>
        <v>3.9</v>
      </c>
      <c r="L128" s="3">
        <f t="shared" si="9"/>
        <v>26.499999999999996</v>
      </c>
    </row>
    <row r="129" spans="1:12" x14ac:dyDescent="0.55000000000000004">
      <c r="A129" s="48">
        <v>1986</v>
      </c>
      <c r="B129" s="47">
        <v>29.8</v>
      </c>
      <c r="C129" s="47">
        <v>3.9</v>
      </c>
      <c r="D129" s="47">
        <v>29.8</v>
      </c>
      <c r="E129" s="47">
        <v>3.9</v>
      </c>
      <c r="F129" s="47">
        <v>29.8</v>
      </c>
      <c r="G129" s="47">
        <v>3.9</v>
      </c>
      <c r="I129" s="1">
        <f t="shared" si="8"/>
        <v>1986</v>
      </c>
      <c r="J129" s="3">
        <f t="shared" si="10"/>
        <v>29.8</v>
      </c>
      <c r="K129" s="3">
        <f t="shared" si="11"/>
        <v>3.9</v>
      </c>
      <c r="L129" s="3">
        <f t="shared" si="9"/>
        <v>25.900000000000002</v>
      </c>
    </row>
    <row r="130" spans="1:12" x14ac:dyDescent="0.55000000000000004">
      <c r="A130" s="48">
        <v>1987</v>
      </c>
      <c r="B130" s="47">
        <v>29.1</v>
      </c>
      <c r="C130" s="47">
        <v>3.8</v>
      </c>
      <c r="D130" s="47">
        <v>29.1</v>
      </c>
      <c r="E130" s="47">
        <v>3.8</v>
      </c>
      <c r="F130" s="47">
        <v>29.1</v>
      </c>
      <c r="G130" s="47">
        <v>3.8</v>
      </c>
      <c r="I130" s="1">
        <f t="shared" si="8"/>
        <v>1987</v>
      </c>
      <c r="J130" s="3">
        <f t="shared" si="10"/>
        <v>29.100000000000005</v>
      </c>
      <c r="K130" s="3">
        <f t="shared" si="11"/>
        <v>3.7999999999999994</v>
      </c>
      <c r="L130" s="3">
        <f t="shared" si="9"/>
        <v>25.300000000000004</v>
      </c>
    </row>
    <row r="131" spans="1:12" x14ac:dyDescent="0.55000000000000004">
      <c r="A131" s="48">
        <v>1988</v>
      </c>
      <c r="B131" s="47">
        <v>28.3</v>
      </c>
      <c r="C131" s="47">
        <v>3.8</v>
      </c>
      <c r="D131" s="47">
        <v>28.3</v>
      </c>
      <c r="E131" s="47">
        <v>3.8</v>
      </c>
      <c r="F131" s="47">
        <v>28.3</v>
      </c>
      <c r="G131" s="47">
        <v>3.8</v>
      </c>
      <c r="I131" s="1">
        <f t="shared" si="8"/>
        <v>1988</v>
      </c>
      <c r="J131" s="3">
        <f t="shared" si="10"/>
        <v>28.3</v>
      </c>
      <c r="K131" s="3">
        <f t="shared" si="11"/>
        <v>3.7999999999999994</v>
      </c>
      <c r="L131" s="3">
        <f t="shared" si="9"/>
        <v>24.5</v>
      </c>
    </row>
    <row r="132" spans="1:12" x14ac:dyDescent="0.55000000000000004">
      <c r="A132" s="48">
        <v>1989</v>
      </c>
      <c r="B132" s="47">
        <v>27.5</v>
      </c>
      <c r="C132" s="47">
        <v>3.7</v>
      </c>
      <c r="D132" s="47">
        <v>27.5</v>
      </c>
      <c r="E132" s="47">
        <v>3.7</v>
      </c>
      <c r="F132" s="47">
        <v>27.5</v>
      </c>
      <c r="G132" s="47">
        <v>3.7</v>
      </c>
      <c r="I132" s="1">
        <f t="shared" si="8"/>
        <v>1989</v>
      </c>
      <c r="J132" s="3">
        <f t="shared" si="10"/>
        <v>27.5</v>
      </c>
      <c r="K132" s="3">
        <f t="shared" si="11"/>
        <v>3.7000000000000006</v>
      </c>
      <c r="L132" s="3">
        <f t="shared" si="9"/>
        <v>23.8</v>
      </c>
    </row>
    <row r="133" spans="1:12" x14ac:dyDescent="0.55000000000000004">
      <c r="A133" s="48">
        <v>1990</v>
      </c>
      <c r="B133" s="47">
        <v>26.7</v>
      </c>
      <c r="C133" s="47">
        <v>3.7</v>
      </c>
      <c r="D133" s="47">
        <v>26.7</v>
      </c>
      <c r="E133" s="47">
        <v>3.7</v>
      </c>
      <c r="F133" s="47">
        <v>26.7</v>
      </c>
      <c r="G133" s="47">
        <v>3.7</v>
      </c>
      <c r="I133" s="1">
        <f t="shared" si="8"/>
        <v>1990</v>
      </c>
      <c r="J133" s="3">
        <f t="shared" si="10"/>
        <v>26.7</v>
      </c>
      <c r="K133" s="3">
        <f t="shared" si="11"/>
        <v>3.7000000000000006</v>
      </c>
      <c r="L133" s="3">
        <f t="shared" si="9"/>
        <v>23</v>
      </c>
    </row>
    <row r="134" spans="1:12" x14ac:dyDescent="0.55000000000000004">
      <c r="A134" s="48">
        <v>1991</v>
      </c>
      <c r="B134" s="47">
        <v>25.7</v>
      </c>
      <c r="C134" s="47">
        <v>3.7</v>
      </c>
      <c r="D134" s="47">
        <v>25.7</v>
      </c>
      <c r="E134" s="47">
        <v>3.7</v>
      </c>
      <c r="F134" s="47">
        <v>25.7</v>
      </c>
      <c r="G134" s="47">
        <v>3.7</v>
      </c>
      <c r="I134" s="1">
        <f t="shared" ref="I134:I166" si="12">A134</f>
        <v>1991</v>
      </c>
      <c r="J134" s="3">
        <f t="shared" si="10"/>
        <v>25.7</v>
      </c>
      <c r="K134" s="3">
        <f t="shared" si="11"/>
        <v>3.7000000000000006</v>
      </c>
      <c r="L134" s="3">
        <f t="shared" ref="L134:L166" si="13">J134-K134</f>
        <v>22</v>
      </c>
    </row>
    <row r="135" spans="1:12" x14ac:dyDescent="0.55000000000000004">
      <c r="A135" s="48">
        <v>1992</v>
      </c>
      <c r="B135" s="47">
        <v>25</v>
      </c>
      <c r="C135" s="47">
        <v>3.7</v>
      </c>
      <c r="D135" s="47">
        <v>25</v>
      </c>
      <c r="E135" s="47">
        <v>3.7</v>
      </c>
      <c r="F135" s="47">
        <v>25</v>
      </c>
      <c r="G135" s="47">
        <v>3.7</v>
      </c>
      <c r="I135" s="1">
        <f t="shared" si="12"/>
        <v>1992</v>
      </c>
      <c r="J135" s="3">
        <f t="shared" si="10"/>
        <v>25</v>
      </c>
      <c r="K135" s="3">
        <f t="shared" si="11"/>
        <v>3.7000000000000006</v>
      </c>
      <c r="L135" s="3">
        <f t="shared" si="13"/>
        <v>21.3</v>
      </c>
    </row>
    <row r="136" spans="1:12" x14ac:dyDescent="0.55000000000000004">
      <c r="A136" s="48">
        <v>1993</v>
      </c>
      <c r="B136" s="47">
        <v>24.3</v>
      </c>
      <c r="C136" s="47">
        <v>3.8</v>
      </c>
      <c r="D136" s="47">
        <v>24.3</v>
      </c>
      <c r="E136" s="47">
        <v>3.8</v>
      </c>
      <c r="F136" s="47">
        <v>24.3</v>
      </c>
      <c r="G136" s="47">
        <v>3.8</v>
      </c>
      <c r="I136" s="1">
        <f t="shared" si="12"/>
        <v>1993</v>
      </c>
      <c r="J136" s="3">
        <f t="shared" si="10"/>
        <v>24.3</v>
      </c>
      <c r="K136" s="3">
        <f t="shared" si="11"/>
        <v>3.7999999999999994</v>
      </c>
      <c r="L136" s="3">
        <f t="shared" si="13"/>
        <v>20.5</v>
      </c>
    </row>
    <row r="137" spans="1:12" x14ac:dyDescent="0.55000000000000004">
      <c r="A137" s="48">
        <v>1994</v>
      </c>
      <c r="B137" s="47">
        <v>23.6</v>
      </c>
      <c r="C137" s="47">
        <v>3.8</v>
      </c>
      <c r="D137" s="47">
        <v>23.6</v>
      </c>
      <c r="E137" s="47">
        <v>3.8</v>
      </c>
      <c r="F137" s="47">
        <v>23.6</v>
      </c>
      <c r="G137" s="47">
        <v>3.8</v>
      </c>
      <c r="I137" s="1">
        <f t="shared" si="12"/>
        <v>1994</v>
      </c>
      <c r="J137" s="3">
        <f t="shared" si="10"/>
        <v>23.600000000000005</v>
      </c>
      <c r="K137" s="3">
        <f t="shared" si="11"/>
        <v>3.7999999999999994</v>
      </c>
      <c r="L137" s="3">
        <f t="shared" si="13"/>
        <v>19.800000000000004</v>
      </c>
    </row>
    <row r="138" spans="1:12" x14ac:dyDescent="0.55000000000000004">
      <c r="A138" s="48">
        <v>1995</v>
      </c>
      <c r="B138" s="47">
        <v>23</v>
      </c>
      <c r="C138" s="47">
        <v>3.9</v>
      </c>
      <c r="D138" s="47">
        <v>23</v>
      </c>
      <c r="E138" s="47">
        <v>3.9</v>
      </c>
      <c r="F138" s="47">
        <v>23</v>
      </c>
      <c r="G138" s="47">
        <v>3.9</v>
      </c>
      <c r="I138" s="1">
        <f t="shared" si="12"/>
        <v>1995</v>
      </c>
      <c r="J138" s="3">
        <f t="shared" si="10"/>
        <v>23</v>
      </c>
      <c r="K138" s="3">
        <f t="shared" si="11"/>
        <v>3.9</v>
      </c>
      <c r="L138" s="3">
        <f t="shared" si="13"/>
        <v>19.100000000000001</v>
      </c>
    </row>
    <row r="139" spans="1:12" x14ac:dyDescent="0.55000000000000004">
      <c r="A139" s="48">
        <v>1996</v>
      </c>
      <c r="B139" s="47">
        <v>22.2</v>
      </c>
      <c r="C139" s="47">
        <v>3.9</v>
      </c>
      <c r="D139" s="47">
        <v>22.2</v>
      </c>
      <c r="E139" s="47">
        <v>3.9</v>
      </c>
      <c r="F139" s="47">
        <v>22.2</v>
      </c>
      <c r="G139" s="47">
        <v>3.9</v>
      </c>
      <c r="I139" s="1">
        <f t="shared" si="12"/>
        <v>1996</v>
      </c>
      <c r="J139" s="3">
        <f t="shared" si="10"/>
        <v>22.2</v>
      </c>
      <c r="K139" s="3">
        <f t="shared" si="11"/>
        <v>3.9</v>
      </c>
      <c r="L139" s="3">
        <f t="shared" si="13"/>
        <v>18.3</v>
      </c>
    </row>
    <row r="140" spans="1:12" x14ac:dyDescent="0.55000000000000004">
      <c r="A140" s="48">
        <v>1997</v>
      </c>
      <c r="B140" s="47">
        <v>21.5</v>
      </c>
      <c r="C140" s="47">
        <v>3.9</v>
      </c>
      <c r="D140" s="47">
        <v>21.5</v>
      </c>
      <c r="E140" s="47">
        <v>3.9</v>
      </c>
      <c r="F140" s="47">
        <v>21.5</v>
      </c>
      <c r="G140" s="47">
        <v>3.9</v>
      </c>
      <c r="I140" s="1">
        <f t="shared" si="12"/>
        <v>1997</v>
      </c>
      <c r="J140" s="3">
        <f t="shared" si="10"/>
        <v>21.5</v>
      </c>
      <c r="K140" s="3">
        <f t="shared" si="11"/>
        <v>3.9</v>
      </c>
      <c r="L140" s="3">
        <f t="shared" si="13"/>
        <v>17.600000000000001</v>
      </c>
    </row>
    <row r="141" spans="1:12" x14ac:dyDescent="0.55000000000000004">
      <c r="A141" s="48">
        <v>1998</v>
      </c>
      <c r="B141" s="47">
        <v>21</v>
      </c>
      <c r="C141" s="47">
        <v>3.9</v>
      </c>
      <c r="D141" s="47">
        <v>21</v>
      </c>
      <c r="E141" s="47">
        <v>3.9</v>
      </c>
      <c r="F141" s="47">
        <v>21</v>
      </c>
      <c r="G141" s="47">
        <v>3.9</v>
      </c>
      <c r="I141" s="1">
        <f t="shared" si="12"/>
        <v>1998</v>
      </c>
      <c r="J141" s="3">
        <f t="shared" si="10"/>
        <v>21</v>
      </c>
      <c r="K141" s="3">
        <f t="shared" si="11"/>
        <v>3.9</v>
      </c>
      <c r="L141" s="3">
        <f t="shared" si="13"/>
        <v>17.100000000000001</v>
      </c>
    </row>
    <row r="142" spans="1:12" x14ac:dyDescent="0.55000000000000004">
      <c r="A142" s="48">
        <v>1999</v>
      </c>
      <c r="B142" s="47">
        <v>20.7</v>
      </c>
      <c r="C142" s="47">
        <v>3.9</v>
      </c>
      <c r="D142" s="47">
        <v>20.7</v>
      </c>
      <c r="E142" s="47">
        <v>3.9</v>
      </c>
      <c r="F142" s="47">
        <v>20.7</v>
      </c>
      <c r="G142" s="47">
        <v>3.9</v>
      </c>
      <c r="I142" s="1">
        <f t="shared" si="12"/>
        <v>1999</v>
      </c>
      <c r="J142" s="3">
        <f t="shared" si="10"/>
        <v>20.7</v>
      </c>
      <c r="K142" s="3">
        <f t="shared" si="11"/>
        <v>3.9</v>
      </c>
      <c r="L142" s="3">
        <f t="shared" si="13"/>
        <v>16.8</v>
      </c>
    </row>
    <row r="143" spans="1:12" x14ac:dyDescent="0.55000000000000004">
      <c r="A143" s="48">
        <v>2000</v>
      </c>
      <c r="B143" s="47">
        <v>20.2</v>
      </c>
      <c r="C143" s="47">
        <v>3.9</v>
      </c>
      <c r="D143" s="47">
        <v>20.2</v>
      </c>
      <c r="E143" s="47">
        <v>3.9</v>
      </c>
      <c r="F143" s="47">
        <v>20.2</v>
      </c>
      <c r="G143" s="47">
        <v>3.9</v>
      </c>
      <c r="I143" s="1">
        <f t="shared" si="12"/>
        <v>2000</v>
      </c>
      <c r="J143" s="3">
        <f t="shared" si="10"/>
        <v>20.2</v>
      </c>
      <c r="K143" s="3">
        <f t="shared" si="11"/>
        <v>3.9</v>
      </c>
      <c r="L143" s="3">
        <f t="shared" si="13"/>
        <v>16.3</v>
      </c>
    </row>
    <row r="144" spans="1:12" x14ac:dyDescent="0.55000000000000004">
      <c r="A144" s="48">
        <v>2001</v>
      </c>
      <c r="B144" s="47">
        <v>19.399999999999999</v>
      </c>
      <c r="C144" s="47">
        <v>3.9</v>
      </c>
      <c r="D144" s="47">
        <v>19.399999999999999</v>
      </c>
      <c r="E144" s="47">
        <v>3.9</v>
      </c>
      <c r="F144" s="47">
        <v>19.399999999999999</v>
      </c>
      <c r="G144" s="47">
        <v>3.9</v>
      </c>
      <c r="I144" s="1">
        <f t="shared" si="12"/>
        <v>2001</v>
      </c>
      <c r="J144" s="3">
        <f t="shared" si="10"/>
        <v>19.399999999999999</v>
      </c>
      <c r="K144" s="3">
        <f t="shared" si="11"/>
        <v>3.9</v>
      </c>
      <c r="L144" s="3">
        <f t="shared" si="13"/>
        <v>15.499999999999998</v>
      </c>
    </row>
    <row r="145" spans="1:12" x14ac:dyDescent="0.55000000000000004">
      <c r="A145" s="48">
        <v>2002</v>
      </c>
      <c r="B145" s="47">
        <v>18.2</v>
      </c>
      <c r="C145" s="47">
        <v>3.9</v>
      </c>
      <c r="D145" s="47">
        <v>18.2</v>
      </c>
      <c r="E145" s="47">
        <v>3.9</v>
      </c>
      <c r="F145" s="47">
        <v>18.2</v>
      </c>
      <c r="G145" s="47">
        <v>3.9</v>
      </c>
      <c r="I145" s="1">
        <f t="shared" si="12"/>
        <v>2002</v>
      </c>
      <c r="J145" s="3">
        <f t="shared" si="10"/>
        <v>18.2</v>
      </c>
      <c r="K145" s="3">
        <f t="shared" si="11"/>
        <v>3.9</v>
      </c>
      <c r="L145" s="3">
        <f t="shared" si="13"/>
        <v>14.299999999999999</v>
      </c>
    </row>
    <row r="146" spans="1:12" x14ac:dyDescent="0.55000000000000004">
      <c r="A146" s="48">
        <v>2003</v>
      </c>
      <c r="B146" s="47">
        <v>17.600000000000001</v>
      </c>
      <c r="C146" s="47">
        <v>3.9</v>
      </c>
      <c r="D146" s="47">
        <v>17.600000000000001</v>
      </c>
      <c r="E146" s="47">
        <v>3.9</v>
      </c>
      <c r="F146" s="47">
        <v>17.600000000000001</v>
      </c>
      <c r="G146" s="47">
        <v>3.9</v>
      </c>
      <c r="I146" s="1">
        <f t="shared" si="12"/>
        <v>2003</v>
      </c>
      <c r="J146" s="3">
        <f t="shared" si="10"/>
        <v>17.600000000000001</v>
      </c>
      <c r="K146" s="3">
        <f t="shared" si="11"/>
        <v>3.9</v>
      </c>
      <c r="L146" s="3">
        <f t="shared" si="13"/>
        <v>13.700000000000001</v>
      </c>
    </row>
    <row r="147" spans="1:12" x14ac:dyDescent="0.55000000000000004">
      <c r="A147" s="48">
        <v>2004</v>
      </c>
      <c r="B147" s="47">
        <v>17.100000000000001</v>
      </c>
      <c r="C147" s="47">
        <v>3.9</v>
      </c>
      <c r="D147" s="47">
        <v>17.100000000000001</v>
      </c>
      <c r="E147" s="47">
        <v>3.9</v>
      </c>
      <c r="F147" s="47">
        <v>17.100000000000001</v>
      </c>
      <c r="G147" s="47">
        <v>3.9</v>
      </c>
      <c r="I147" s="1">
        <f t="shared" si="12"/>
        <v>2004</v>
      </c>
      <c r="J147" s="3">
        <f t="shared" si="10"/>
        <v>17.100000000000001</v>
      </c>
      <c r="K147" s="3">
        <f t="shared" si="11"/>
        <v>3.9</v>
      </c>
      <c r="L147" s="3">
        <f t="shared" si="13"/>
        <v>13.200000000000001</v>
      </c>
    </row>
    <row r="148" spans="1:12" x14ac:dyDescent="0.55000000000000004">
      <c r="A148" s="48">
        <v>2005</v>
      </c>
      <c r="B148" s="47">
        <v>17.3</v>
      </c>
      <c r="C148" s="47">
        <v>3.8</v>
      </c>
      <c r="D148" s="47">
        <v>17.3</v>
      </c>
      <c r="E148" s="47">
        <v>3.8</v>
      </c>
      <c r="F148" s="47">
        <v>17.3</v>
      </c>
      <c r="G148" s="47">
        <v>3.8</v>
      </c>
      <c r="I148" s="1">
        <f t="shared" si="12"/>
        <v>2005</v>
      </c>
      <c r="J148" s="3">
        <f t="shared" si="10"/>
        <v>17.3</v>
      </c>
      <c r="K148" s="3">
        <f t="shared" si="11"/>
        <v>3.7999999999999994</v>
      </c>
      <c r="L148" s="3">
        <f t="shared" si="13"/>
        <v>13.500000000000002</v>
      </c>
    </row>
    <row r="149" spans="1:12" x14ac:dyDescent="0.55000000000000004">
      <c r="A149" s="48">
        <v>2006</v>
      </c>
      <c r="B149" s="47">
        <v>16.399999999999999</v>
      </c>
      <c r="C149" s="47">
        <v>3.9</v>
      </c>
      <c r="D149" s="47">
        <v>16.399999999999999</v>
      </c>
      <c r="E149" s="47">
        <v>3.9</v>
      </c>
      <c r="F149" s="47">
        <v>16.399999999999999</v>
      </c>
      <c r="G149" s="47">
        <v>3.9</v>
      </c>
      <c r="I149" s="1">
        <f t="shared" si="12"/>
        <v>2006</v>
      </c>
      <c r="J149" s="3">
        <f t="shared" si="10"/>
        <v>16.399999999999999</v>
      </c>
      <c r="K149" s="3">
        <f t="shared" si="11"/>
        <v>3.9</v>
      </c>
      <c r="L149" s="3">
        <f t="shared" si="13"/>
        <v>12.499999999999998</v>
      </c>
    </row>
    <row r="150" spans="1:12" x14ac:dyDescent="0.55000000000000004">
      <c r="A150" s="48">
        <v>2007</v>
      </c>
      <c r="B150" s="47">
        <v>16.600000000000001</v>
      </c>
      <c r="C150" s="47">
        <v>4</v>
      </c>
      <c r="D150" s="47">
        <v>16.600000000000001</v>
      </c>
      <c r="E150" s="47">
        <v>4</v>
      </c>
      <c r="F150" s="47">
        <v>16.600000000000001</v>
      </c>
      <c r="G150" s="47">
        <v>4</v>
      </c>
      <c r="I150" s="1">
        <f t="shared" si="12"/>
        <v>2007</v>
      </c>
      <c r="J150" s="3">
        <f t="shared" si="10"/>
        <v>16.600000000000001</v>
      </c>
      <c r="K150" s="3">
        <f t="shared" si="11"/>
        <v>4</v>
      </c>
      <c r="L150" s="3">
        <f t="shared" si="13"/>
        <v>12.600000000000001</v>
      </c>
    </row>
    <row r="151" spans="1:12" x14ac:dyDescent="0.55000000000000004">
      <c r="A151" s="48">
        <v>2008</v>
      </c>
      <c r="B151" s="47">
        <v>16.8</v>
      </c>
      <c r="C151" s="47">
        <v>4.0999999999999996</v>
      </c>
      <c r="D151" s="47">
        <v>16.8</v>
      </c>
      <c r="E151" s="47">
        <v>4.0999999999999996</v>
      </c>
      <c r="F151" s="47">
        <v>16.8</v>
      </c>
      <c r="G151" s="47">
        <v>4.0999999999999996</v>
      </c>
      <c r="I151" s="1">
        <f t="shared" si="12"/>
        <v>2008</v>
      </c>
      <c r="J151" s="3">
        <f t="shared" si="10"/>
        <v>16.8</v>
      </c>
      <c r="K151" s="3">
        <f t="shared" si="11"/>
        <v>4.0999999999999996</v>
      </c>
      <c r="L151" s="3">
        <f t="shared" si="13"/>
        <v>12.700000000000001</v>
      </c>
    </row>
    <row r="152" spans="1:12" x14ac:dyDescent="0.55000000000000004">
      <c r="A152" s="48">
        <v>2009</v>
      </c>
      <c r="B152" s="47">
        <v>16.5</v>
      </c>
      <c r="C152" s="47">
        <v>4.0999999999999996</v>
      </c>
      <c r="D152" s="47">
        <v>16.5</v>
      </c>
      <c r="E152" s="47">
        <v>4.0999999999999996</v>
      </c>
      <c r="F152" s="47">
        <v>16.5</v>
      </c>
      <c r="G152" s="47">
        <v>4.0999999999999996</v>
      </c>
      <c r="I152" s="1">
        <f t="shared" si="12"/>
        <v>2009</v>
      </c>
      <c r="J152" s="3">
        <f t="shared" si="10"/>
        <v>16.5</v>
      </c>
      <c r="K152" s="3">
        <f t="shared" si="11"/>
        <v>4.0999999999999996</v>
      </c>
      <c r="L152" s="3">
        <f t="shared" si="13"/>
        <v>12.4</v>
      </c>
    </row>
    <row r="153" spans="1:12" x14ac:dyDescent="0.55000000000000004">
      <c r="A153" s="48">
        <v>2010</v>
      </c>
      <c r="B153" s="47">
        <v>15.4</v>
      </c>
      <c r="C153" s="47">
        <v>4.3</v>
      </c>
      <c r="D153" s="47">
        <v>15.4</v>
      </c>
      <c r="E153" s="47">
        <v>4.3</v>
      </c>
      <c r="F153" s="47">
        <v>15.4</v>
      </c>
      <c r="G153" s="47">
        <v>4.3</v>
      </c>
      <c r="I153" s="1">
        <f t="shared" si="12"/>
        <v>2010</v>
      </c>
      <c r="J153" s="3">
        <f t="shared" si="10"/>
        <v>15.4</v>
      </c>
      <c r="K153" s="3">
        <f t="shared" si="11"/>
        <v>4.3</v>
      </c>
      <c r="L153" s="3">
        <f t="shared" si="13"/>
        <v>11.100000000000001</v>
      </c>
    </row>
    <row r="154" spans="1:12" x14ac:dyDescent="0.55000000000000004">
      <c r="A154" s="48">
        <v>2011</v>
      </c>
      <c r="B154" s="47">
        <v>15.8</v>
      </c>
      <c r="C154" s="47">
        <v>4.3</v>
      </c>
      <c r="D154" s="47">
        <v>15.8</v>
      </c>
      <c r="E154" s="47">
        <v>4.3</v>
      </c>
      <c r="F154" s="47">
        <v>15.8</v>
      </c>
      <c r="G154" s="47">
        <v>4.3</v>
      </c>
      <c r="I154" s="1">
        <f t="shared" si="12"/>
        <v>2011</v>
      </c>
      <c r="J154" s="3">
        <f t="shared" si="10"/>
        <v>15.800000000000002</v>
      </c>
      <c r="K154" s="3">
        <f t="shared" si="11"/>
        <v>4.3</v>
      </c>
      <c r="L154" s="3">
        <f t="shared" si="13"/>
        <v>11.500000000000004</v>
      </c>
    </row>
    <row r="155" spans="1:12" x14ac:dyDescent="0.55000000000000004">
      <c r="A155" s="48">
        <v>2012</v>
      </c>
      <c r="B155" s="47">
        <v>15.5</v>
      </c>
      <c r="C155" s="47">
        <v>4.3</v>
      </c>
      <c r="D155" s="47">
        <v>15.5</v>
      </c>
      <c r="E155" s="47">
        <v>4.3</v>
      </c>
      <c r="F155" s="47">
        <v>15.5</v>
      </c>
      <c r="G155" s="47">
        <v>4.3</v>
      </c>
      <c r="I155" s="1">
        <f t="shared" si="12"/>
        <v>2012</v>
      </c>
      <c r="J155" s="3">
        <f t="shared" si="10"/>
        <v>15.5</v>
      </c>
      <c r="K155" s="3">
        <f t="shared" si="11"/>
        <v>4.3</v>
      </c>
      <c r="L155" s="3">
        <f t="shared" si="13"/>
        <v>11.2</v>
      </c>
    </row>
    <row r="156" spans="1:12" x14ac:dyDescent="0.55000000000000004">
      <c r="A156" s="48">
        <v>2013</v>
      </c>
      <c r="B156" s="47">
        <v>14.8</v>
      </c>
      <c r="C156" s="47">
        <v>4.3</v>
      </c>
      <c r="D156" s="47">
        <v>14.8</v>
      </c>
      <c r="E156" s="47">
        <v>4.3</v>
      </c>
      <c r="F156" s="47">
        <v>14.8</v>
      </c>
      <c r="G156" s="47">
        <v>4.3</v>
      </c>
      <c r="I156" s="1">
        <f t="shared" si="12"/>
        <v>2013</v>
      </c>
      <c r="J156" s="3">
        <f t="shared" si="10"/>
        <v>14.800000000000002</v>
      </c>
      <c r="K156" s="3">
        <f t="shared" si="11"/>
        <v>4.3</v>
      </c>
      <c r="L156" s="3">
        <f t="shared" si="13"/>
        <v>10.500000000000004</v>
      </c>
    </row>
    <row r="157" spans="1:12" x14ac:dyDescent="0.55000000000000004">
      <c r="A157" s="48">
        <v>2014</v>
      </c>
      <c r="B157" s="47">
        <v>14.8</v>
      </c>
      <c r="C157" s="47">
        <v>4.5</v>
      </c>
      <c r="D157" s="47">
        <v>14.8</v>
      </c>
      <c r="E157" s="47">
        <v>4.5</v>
      </c>
      <c r="F157" s="47">
        <v>14.8</v>
      </c>
      <c r="G157" s="47">
        <v>4.5</v>
      </c>
      <c r="I157" s="1">
        <f t="shared" si="12"/>
        <v>2014</v>
      </c>
      <c r="J157" s="3">
        <f t="shared" si="10"/>
        <v>14.800000000000002</v>
      </c>
      <c r="K157" s="3">
        <f t="shared" si="11"/>
        <v>4.5</v>
      </c>
      <c r="L157" s="3">
        <f t="shared" si="13"/>
        <v>10.300000000000002</v>
      </c>
    </row>
    <row r="158" spans="1:12" x14ac:dyDescent="0.55000000000000004">
      <c r="A158" s="48">
        <v>2015</v>
      </c>
      <c r="B158" s="47">
        <v>14.7</v>
      </c>
      <c r="C158" s="47">
        <v>4.5</v>
      </c>
      <c r="D158" s="47">
        <v>14.7</v>
      </c>
      <c r="E158" s="47">
        <v>4.5</v>
      </c>
      <c r="F158" s="47">
        <v>14.7</v>
      </c>
      <c r="G158" s="47">
        <v>4.5</v>
      </c>
      <c r="I158" s="1">
        <f t="shared" si="12"/>
        <v>2015</v>
      </c>
      <c r="J158" s="3">
        <f t="shared" si="10"/>
        <v>14.699999999999998</v>
      </c>
      <c r="K158" s="3">
        <f t="shared" si="11"/>
        <v>4.5</v>
      </c>
      <c r="L158" s="3">
        <f t="shared" si="13"/>
        <v>10.199999999999998</v>
      </c>
    </row>
    <row r="159" spans="1:12" x14ac:dyDescent="0.55000000000000004">
      <c r="A159" s="48">
        <v>2016</v>
      </c>
      <c r="B159" s="47">
        <v>14.2</v>
      </c>
      <c r="C159" s="47">
        <v>4.8</v>
      </c>
      <c r="D159" s="47">
        <v>14.2</v>
      </c>
      <c r="E159" s="47">
        <v>4.8</v>
      </c>
      <c r="F159" s="47">
        <v>14.2</v>
      </c>
      <c r="G159" s="47">
        <v>4.8</v>
      </c>
      <c r="I159" s="1">
        <f t="shared" si="12"/>
        <v>2016</v>
      </c>
      <c r="J159" s="3">
        <f t="shared" si="10"/>
        <v>14.199999999999998</v>
      </c>
      <c r="K159" s="3">
        <f t="shared" si="11"/>
        <v>4.8</v>
      </c>
      <c r="L159" s="3">
        <f t="shared" si="13"/>
        <v>9.3999999999999986</v>
      </c>
    </row>
    <row r="160" spans="1:12" x14ac:dyDescent="0.55000000000000004">
      <c r="A160" s="48">
        <v>2017</v>
      </c>
      <c r="B160" s="47">
        <v>13.8</v>
      </c>
      <c r="C160" s="47">
        <v>5</v>
      </c>
      <c r="D160" s="47">
        <v>13.8</v>
      </c>
      <c r="E160" s="47">
        <v>5</v>
      </c>
      <c r="F160" s="47">
        <v>13.8</v>
      </c>
      <c r="G160" s="47">
        <v>5</v>
      </c>
      <c r="I160" s="1">
        <f t="shared" si="12"/>
        <v>2017</v>
      </c>
      <c r="J160" s="3">
        <f t="shared" si="10"/>
        <v>13.800000000000002</v>
      </c>
      <c r="K160" s="3">
        <f t="shared" si="11"/>
        <v>5</v>
      </c>
      <c r="L160" s="3">
        <f t="shared" si="13"/>
        <v>8.8000000000000025</v>
      </c>
    </row>
    <row r="161" spans="1:12" x14ac:dyDescent="0.55000000000000004">
      <c r="A161" s="48">
        <v>2018</v>
      </c>
      <c r="B161" s="47">
        <v>13.6</v>
      </c>
      <c r="C161" s="47">
        <v>5.0999999999999996</v>
      </c>
      <c r="D161" s="47">
        <v>13.6</v>
      </c>
      <c r="E161" s="47">
        <v>5.0999999999999996</v>
      </c>
      <c r="F161" s="47">
        <v>13.6</v>
      </c>
      <c r="G161" s="47">
        <v>5.0999999999999996</v>
      </c>
      <c r="I161" s="1">
        <f t="shared" si="12"/>
        <v>2018</v>
      </c>
      <c r="J161" s="3">
        <f t="shared" si="10"/>
        <v>13.6</v>
      </c>
      <c r="K161" s="3">
        <f t="shared" si="11"/>
        <v>5.0999999999999996</v>
      </c>
      <c r="L161" s="3">
        <f t="shared" si="13"/>
        <v>8.5</v>
      </c>
    </row>
    <row r="162" spans="1:12" x14ac:dyDescent="0.55000000000000004">
      <c r="A162" s="48">
        <v>2019</v>
      </c>
      <c r="B162" s="47">
        <v>12.7</v>
      </c>
      <c r="C162" s="47">
        <v>5.0999999999999996</v>
      </c>
      <c r="D162" s="47">
        <v>12.7</v>
      </c>
      <c r="E162" s="47">
        <v>5.0999999999999996</v>
      </c>
      <c r="F162" s="47">
        <v>12.7</v>
      </c>
      <c r="G162" s="47">
        <v>5.0999999999999996</v>
      </c>
      <c r="I162" s="1">
        <f t="shared" si="12"/>
        <v>2019</v>
      </c>
      <c r="J162" s="3">
        <f t="shared" ref="J162:J166" si="14">(B162+D162+F162)/3</f>
        <v>12.699999999999998</v>
      </c>
      <c r="K162" s="3">
        <f t="shared" ref="K162:K166" si="15">(C162+E162+G162)/3</f>
        <v>5.0999999999999996</v>
      </c>
      <c r="L162" s="3">
        <f t="shared" si="13"/>
        <v>7.5999999999999979</v>
      </c>
    </row>
    <row r="163" spans="1:12" x14ac:dyDescent="0.55000000000000004">
      <c r="A163" s="48">
        <v>2020</v>
      </c>
      <c r="B163" s="47">
        <v>11.4</v>
      </c>
      <c r="C163" s="47">
        <v>5.6</v>
      </c>
      <c r="D163" s="47">
        <v>11.4</v>
      </c>
      <c r="E163" s="47">
        <v>5.6</v>
      </c>
      <c r="F163" s="47">
        <v>11.4</v>
      </c>
      <c r="G163" s="47">
        <v>5.6</v>
      </c>
      <c r="I163" s="1">
        <f t="shared" si="12"/>
        <v>2020</v>
      </c>
      <c r="J163" s="3">
        <f t="shared" si="14"/>
        <v>11.4</v>
      </c>
      <c r="K163" s="3">
        <f t="shared" si="15"/>
        <v>5.5999999999999988</v>
      </c>
      <c r="L163" s="3">
        <f t="shared" si="13"/>
        <v>5.8000000000000016</v>
      </c>
    </row>
    <row r="164" spans="1:12" x14ac:dyDescent="0.55000000000000004">
      <c r="A164" s="48">
        <v>2021</v>
      </c>
      <c r="B164" s="47">
        <v>10.5</v>
      </c>
      <c r="C164" s="47">
        <v>6.6</v>
      </c>
      <c r="D164" s="47">
        <v>10.5</v>
      </c>
      <c r="E164" s="47">
        <v>6.6</v>
      </c>
      <c r="F164" s="47">
        <v>10.5</v>
      </c>
      <c r="G164" s="47">
        <v>6.6</v>
      </c>
      <c r="I164" s="1">
        <f t="shared" si="12"/>
        <v>2021</v>
      </c>
      <c r="J164" s="3">
        <f t="shared" si="14"/>
        <v>10.5</v>
      </c>
      <c r="K164" s="3">
        <f t="shared" si="15"/>
        <v>6.5999999999999988</v>
      </c>
      <c r="L164" s="3">
        <f t="shared" si="13"/>
        <v>3.9000000000000012</v>
      </c>
    </row>
    <row r="165" spans="1:12" x14ac:dyDescent="0.55000000000000004">
      <c r="A165" s="48">
        <v>2022</v>
      </c>
      <c r="B165" s="47">
        <v>10.3</v>
      </c>
      <c r="C165" s="47">
        <v>6.1</v>
      </c>
      <c r="D165" s="47">
        <v>10.3</v>
      </c>
      <c r="E165" s="47">
        <v>6.1</v>
      </c>
      <c r="F165" s="47">
        <v>10.3</v>
      </c>
      <c r="G165" s="47">
        <v>6.1</v>
      </c>
      <c r="I165" s="1">
        <f t="shared" si="12"/>
        <v>2022</v>
      </c>
      <c r="J165" s="3">
        <f t="shared" si="14"/>
        <v>10.3</v>
      </c>
      <c r="K165" s="3">
        <f t="shared" si="15"/>
        <v>6.0999999999999988</v>
      </c>
      <c r="L165" s="3">
        <f t="shared" si="13"/>
        <v>4.200000000000002</v>
      </c>
    </row>
    <row r="166" spans="1:12" x14ac:dyDescent="0.55000000000000004">
      <c r="A166" s="48">
        <v>2023</v>
      </c>
      <c r="B166" s="47">
        <v>10.199999999999999</v>
      </c>
      <c r="C166" s="47">
        <v>5.5</v>
      </c>
      <c r="D166" s="47">
        <v>10.199999999999999</v>
      </c>
      <c r="E166" s="47">
        <v>5.5</v>
      </c>
      <c r="F166" s="47">
        <v>10.199999999999999</v>
      </c>
      <c r="G166" s="47">
        <v>5.5</v>
      </c>
      <c r="I166" s="1">
        <f t="shared" si="12"/>
        <v>2023</v>
      </c>
      <c r="J166" s="3">
        <f t="shared" si="14"/>
        <v>10.199999999999999</v>
      </c>
      <c r="K166" s="3">
        <f t="shared" si="15"/>
        <v>5.5</v>
      </c>
      <c r="L166" s="3">
        <f t="shared" si="13"/>
        <v>4.6999999999999993</v>
      </c>
    </row>
  </sheetData>
  <mergeCells count="3">
    <mergeCell ref="B3:C3"/>
    <mergeCell ref="D3:E3"/>
    <mergeCell ref="F3:G3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21" sqref="AI2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4.4" x14ac:dyDescent="0.55000000000000004"/>
  <cols>
    <col min="1" max="1" width="5" bestFit="1" customWidth="1"/>
    <col min="2" max="2" width="9.578125" bestFit="1" customWidth="1"/>
    <col min="3" max="3" width="9.26171875" bestFit="1" customWidth="1"/>
    <col min="4" max="4" width="10.68359375" bestFit="1" customWidth="1"/>
    <col min="5" max="5" width="11.83984375" bestFit="1" customWidth="1"/>
    <col min="6" max="6" width="11.578125" bestFit="1" customWidth="1"/>
    <col min="7" max="7" width="13.15625" bestFit="1" customWidth="1"/>
    <col min="8" max="8" width="7.15625" bestFit="1" customWidth="1"/>
    <col min="9" max="9" width="6.83984375" bestFit="1" customWidth="1"/>
    <col min="10" max="10" width="8.26171875" bestFit="1" customWidth="1"/>
    <col min="11" max="11" width="12.41796875" bestFit="1" customWidth="1"/>
    <col min="12" max="12" width="12.26171875" bestFit="1" customWidth="1"/>
  </cols>
  <sheetData>
    <row r="1" spans="1:12" x14ac:dyDescent="0.55000000000000004">
      <c r="A1" s="4" t="s">
        <v>73</v>
      </c>
      <c r="B1" s="4" t="s">
        <v>216</v>
      </c>
      <c r="C1" s="4" t="s">
        <v>217</v>
      </c>
      <c r="D1" s="4" t="s">
        <v>218</v>
      </c>
      <c r="E1" s="4" t="s">
        <v>219</v>
      </c>
      <c r="F1" s="4" t="s">
        <v>220</v>
      </c>
      <c r="G1" s="4" t="s">
        <v>221</v>
      </c>
      <c r="H1" s="4" t="s">
        <v>222</v>
      </c>
      <c r="I1" s="4" t="s">
        <v>223</v>
      </c>
      <c r="J1" s="4" t="s">
        <v>224</v>
      </c>
      <c r="K1" s="4" t="s">
        <v>225</v>
      </c>
      <c r="L1" s="4" t="s">
        <v>226</v>
      </c>
    </row>
    <row r="2" spans="1:12" x14ac:dyDescent="0.55000000000000004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55000000000000004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55000000000000004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55000000000000004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55000000000000004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55000000000000004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55000000000000004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55000000000000004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55000000000000004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55000000000000004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55000000000000004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55000000000000004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55000000000000004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55000000000000004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55000000000000004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55000000000000004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55000000000000004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55000000000000004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55000000000000004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55000000000000004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55000000000000004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55000000000000004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55000000000000004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55000000000000004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55000000000000004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55000000000000004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55000000000000004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55000000000000004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55000000000000004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55000000000000004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55000000000000004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55000000000000004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55000000000000004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55000000000000004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55000000000000004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55000000000000004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55000000000000004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55000000000000004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55000000000000004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55000000000000004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55000000000000004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55000000000000004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55000000000000004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55000000000000004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55000000000000004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55000000000000004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55000000000000004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55000000000000004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55000000000000004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55000000000000004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55000000000000004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55000000000000004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55000000000000004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55000000000000004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55000000000000004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55000000000000004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55000000000000004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55000000000000004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55000000000000004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55000000000000004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55000000000000004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55000000000000004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55000000000000004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55000000000000004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55000000000000004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55000000000000004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55000000000000004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55000000000000004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55000000000000004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55000000000000004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55000000000000004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55000000000000004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55000000000000004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55000000000000004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55000000000000004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55000000000000004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55000000000000004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55000000000000004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55000000000000004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55000000000000004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55000000000000004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55000000000000004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55000000000000004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55000000000000004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55000000000000004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55000000000000004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55000000000000004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55000000000000004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55000000000000004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55000000000000004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55000000000000004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55000000000000004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55000000000000004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55000000000000004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55000000000000004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55000000000000004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55000000000000004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55000000000000004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55000000000000004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55000000000000004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55000000000000004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55000000000000004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55000000000000004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55000000000000004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55000000000000004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55000000000000004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55000000000000004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55000000000000004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55000000000000004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55000000000000004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55000000000000004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55000000000000004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55000000000000004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55000000000000004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55000000000000004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55000000000000004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55000000000000004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55000000000000004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55000000000000004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55000000000000004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55000000000000004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55000000000000004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55000000000000004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55000000000000004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46" sqref="M46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  <col min="12" max="12" width="4.578125" customWidth="1"/>
  </cols>
  <sheetData>
    <row r="1" spans="1:13" x14ac:dyDescent="0.55000000000000004">
      <c r="B1" s="54" t="s">
        <v>115</v>
      </c>
      <c r="C1" s="54"/>
      <c r="D1" s="54" t="s">
        <v>75</v>
      </c>
      <c r="E1" s="54"/>
    </row>
    <row r="2" spans="1:13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227</v>
      </c>
    </row>
    <row r="3" spans="1:13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DE132-85D3-473D-8C3E-903F7B2C4069}">
  <dimension ref="A1:AM132"/>
  <sheetViews>
    <sheetView workbookViewId="0">
      <selection activeCell="F23" sqref="F23"/>
    </sheetView>
  </sheetViews>
  <sheetFormatPr defaultRowHeight="14.4" x14ac:dyDescent="0.55000000000000004"/>
  <sheetData>
    <row r="1" spans="1:39" x14ac:dyDescent="0.55000000000000004">
      <c r="A1" s="29" t="s">
        <v>535</v>
      </c>
    </row>
    <row r="3" spans="1:39" x14ac:dyDescent="0.55000000000000004">
      <c r="A3" s="13" t="s">
        <v>73</v>
      </c>
      <c r="B3" s="13" t="s">
        <v>531</v>
      </c>
      <c r="C3" s="13" t="s">
        <v>532</v>
      </c>
      <c r="D3" s="13" t="s">
        <v>161</v>
      </c>
      <c r="E3" s="13" t="s">
        <v>160</v>
      </c>
      <c r="F3" s="13" t="s">
        <v>533</v>
      </c>
      <c r="G3" s="13" t="s">
        <v>534</v>
      </c>
      <c r="AM3" t="s">
        <v>536</v>
      </c>
    </row>
    <row r="4" spans="1:39" x14ac:dyDescent="0.55000000000000004">
      <c r="A4" s="17">
        <v>1895</v>
      </c>
      <c r="F4" s="16">
        <v>47.469000000000001</v>
      </c>
      <c r="G4" s="16">
        <v>34.581000000000003</v>
      </c>
      <c r="AM4" t="s">
        <v>537</v>
      </c>
    </row>
    <row r="5" spans="1:39" x14ac:dyDescent="0.55000000000000004">
      <c r="A5" s="17">
        <f>A4+1</f>
        <v>1896</v>
      </c>
      <c r="F5" s="16">
        <v>47.427</v>
      </c>
      <c r="G5" s="16">
        <v>34.536000000000001</v>
      </c>
    </row>
    <row r="6" spans="1:39" x14ac:dyDescent="0.55000000000000004">
      <c r="A6" s="17">
        <f t="shared" ref="A6:A69" si="0">A5+1</f>
        <v>1897</v>
      </c>
      <c r="B6" s="21">
        <v>46.9</v>
      </c>
      <c r="C6" s="21">
        <v>34.1</v>
      </c>
      <c r="F6" s="16">
        <v>47.347999999999999</v>
      </c>
      <c r="G6" s="16">
        <v>34.451000000000001</v>
      </c>
    </row>
    <row r="7" spans="1:39" x14ac:dyDescent="0.55000000000000004">
      <c r="A7" s="17">
        <f t="shared" si="0"/>
        <v>1898</v>
      </c>
      <c r="B7" s="21">
        <v>46.722299999999997</v>
      </c>
      <c r="C7" s="21">
        <v>33.868000000000002</v>
      </c>
      <c r="F7" s="16">
        <v>47.220999999999997</v>
      </c>
      <c r="G7" s="16">
        <v>34.316000000000003</v>
      </c>
      <c r="AM7" t="s">
        <v>538</v>
      </c>
    </row>
    <row r="8" spans="1:39" x14ac:dyDescent="0.55000000000000004">
      <c r="A8" s="17">
        <f t="shared" si="0"/>
        <v>1899</v>
      </c>
      <c r="B8" s="21">
        <v>46.548999999999999</v>
      </c>
      <c r="C8" s="21">
        <v>33.643999999999998</v>
      </c>
      <c r="F8" s="16">
        <v>47.048999999999999</v>
      </c>
      <c r="G8" s="16">
        <v>34.130000000000003</v>
      </c>
    </row>
    <row r="9" spans="1:39" x14ac:dyDescent="0.55000000000000004">
      <c r="A9" s="17">
        <f t="shared" si="0"/>
        <v>1900</v>
      </c>
      <c r="B9" s="21">
        <v>46.384599999999999</v>
      </c>
      <c r="C9" s="21">
        <v>33.436</v>
      </c>
      <c r="F9" s="16">
        <v>46.783999999999999</v>
      </c>
      <c r="G9" s="16">
        <v>33.863</v>
      </c>
      <c r="AM9" t="s">
        <v>539</v>
      </c>
    </row>
    <row r="10" spans="1:39" x14ac:dyDescent="0.55000000000000004">
      <c r="A10" s="17">
        <f t="shared" si="0"/>
        <v>1901</v>
      </c>
      <c r="B10" s="21">
        <v>46.233400000000003</v>
      </c>
      <c r="C10" s="21">
        <v>33.252000000000002</v>
      </c>
      <c r="F10" s="16">
        <v>46.606000000000002</v>
      </c>
      <c r="G10" s="16">
        <v>33.630000000000003</v>
      </c>
      <c r="AM10" t="s">
        <v>540</v>
      </c>
    </row>
    <row r="11" spans="1:39" x14ac:dyDescent="0.55000000000000004">
      <c r="A11" s="17">
        <f t="shared" si="0"/>
        <v>1902</v>
      </c>
      <c r="B11" s="21">
        <v>46.1</v>
      </c>
      <c r="C11" s="21">
        <v>33.1</v>
      </c>
      <c r="F11" s="16">
        <v>46.463999999999999</v>
      </c>
      <c r="G11" s="16">
        <v>33.398000000000003</v>
      </c>
    </row>
    <row r="12" spans="1:39" x14ac:dyDescent="0.55000000000000004">
      <c r="A12" s="17">
        <f t="shared" si="0"/>
        <v>1903</v>
      </c>
      <c r="B12" s="21">
        <v>45.969200000000001</v>
      </c>
      <c r="C12" s="21">
        <v>32.962699999999998</v>
      </c>
      <c r="F12" s="16">
        <v>46.363999999999997</v>
      </c>
      <c r="G12" s="16">
        <v>33.171999999999997</v>
      </c>
    </row>
    <row r="13" spans="1:39" x14ac:dyDescent="0.55000000000000004">
      <c r="A13" s="17">
        <f t="shared" si="0"/>
        <v>1904</v>
      </c>
      <c r="B13" s="21">
        <v>45.8354</v>
      </c>
      <c r="C13" s="21">
        <v>32.828000000000003</v>
      </c>
      <c r="F13" s="16">
        <v>46.298999999999999</v>
      </c>
      <c r="G13" s="16">
        <v>32.966000000000001</v>
      </c>
    </row>
    <row r="14" spans="1:39" x14ac:dyDescent="0.55000000000000004">
      <c r="A14" s="17">
        <f t="shared" si="0"/>
        <v>1905</v>
      </c>
      <c r="B14" s="21">
        <v>45.716900000000003</v>
      </c>
      <c r="C14" s="21">
        <v>32.712000000000003</v>
      </c>
      <c r="F14" s="16">
        <v>46.332000000000001</v>
      </c>
      <c r="G14">
        <v>32.942599999999999</v>
      </c>
    </row>
    <row r="15" spans="1:39" x14ac:dyDescent="0.55000000000000004">
      <c r="A15" s="17">
        <f t="shared" si="0"/>
        <v>1906</v>
      </c>
      <c r="B15" s="21">
        <v>45.632300000000001</v>
      </c>
      <c r="C15" s="21">
        <v>32.630699999999997</v>
      </c>
      <c r="F15" s="16">
        <v>46.231000000000002</v>
      </c>
      <c r="G15">
        <v>32.919199999999996</v>
      </c>
    </row>
    <row r="16" spans="1:39" x14ac:dyDescent="0.55000000000000004">
      <c r="A16" s="17">
        <f t="shared" si="0"/>
        <v>1907</v>
      </c>
      <c r="B16" s="21">
        <v>45.6</v>
      </c>
      <c r="C16" s="21">
        <v>32.6</v>
      </c>
      <c r="F16" s="16">
        <v>46.058</v>
      </c>
      <c r="G16">
        <v>32.895800000000001</v>
      </c>
    </row>
    <row r="17" spans="1:7" x14ac:dyDescent="0.55000000000000004">
      <c r="A17" s="17">
        <f t="shared" si="0"/>
        <v>1908</v>
      </c>
      <c r="B17" s="21">
        <v>45.6</v>
      </c>
      <c r="C17" s="21">
        <v>32.6</v>
      </c>
      <c r="F17" s="16">
        <v>45.79</v>
      </c>
      <c r="G17">
        <v>32.872399999999999</v>
      </c>
    </row>
    <row r="18" spans="1:7" x14ac:dyDescent="0.55000000000000004">
      <c r="A18" s="17">
        <f t="shared" si="0"/>
        <v>1909</v>
      </c>
      <c r="B18" s="21">
        <v>45.6</v>
      </c>
      <c r="C18" s="21">
        <v>32.6</v>
      </c>
      <c r="F18" s="16">
        <v>45.6</v>
      </c>
      <c r="G18">
        <v>32.848999999999997</v>
      </c>
    </row>
    <row r="19" spans="1:7" x14ac:dyDescent="0.55000000000000004">
      <c r="A19" s="17">
        <f t="shared" si="0"/>
        <v>1910</v>
      </c>
      <c r="B19" s="21">
        <v>45.022500000000001</v>
      </c>
      <c r="C19" s="21">
        <v>35.993099999999998</v>
      </c>
      <c r="F19" s="16">
        <v>44.753999999999998</v>
      </c>
      <c r="G19" s="16">
        <v>39.755000000000003</v>
      </c>
    </row>
    <row r="20" spans="1:7" x14ac:dyDescent="0.55000000000000004">
      <c r="A20" s="17">
        <f t="shared" si="0"/>
        <v>1911</v>
      </c>
      <c r="B20" s="21">
        <v>43.822800000000001</v>
      </c>
      <c r="C20" s="21">
        <v>42.4084</v>
      </c>
      <c r="F20" s="16">
        <v>44.027999999999999</v>
      </c>
      <c r="G20" s="16">
        <v>43.747999999999998</v>
      </c>
    </row>
    <row r="21" spans="1:7" x14ac:dyDescent="0.55000000000000004">
      <c r="A21" s="17">
        <f t="shared" si="0"/>
        <v>1912</v>
      </c>
      <c r="B21" s="21">
        <v>42.8</v>
      </c>
      <c r="C21" s="21">
        <v>46.2</v>
      </c>
      <c r="F21" s="16">
        <v>43.237000000000002</v>
      </c>
      <c r="G21" s="16">
        <v>47.228000000000002</v>
      </c>
    </row>
    <row r="22" spans="1:7" x14ac:dyDescent="0.55000000000000004">
      <c r="A22" s="17">
        <f t="shared" si="0"/>
        <v>1913</v>
      </c>
      <c r="B22" s="21">
        <v>42.102200000000003</v>
      </c>
      <c r="C22" s="21">
        <v>46.749000000000002</v>
      </c>
      <c r="F22" s="16">
        <v>42.4</v>
      </c>
      <c r="G22" s="16">
        <v>49.844999999999999</v>
      </c>
    </row>
    <row r="23" spans="1:7" x14ac:dyDescent="0.55000000000000004">
      <c r="A23" s="17">
        <f t="shared" si="0"/>
        <v>1914</v>
      </c>
      <c r="B23" s="21">
        <v>41.4039</v>
      </c>
      <c r="C23" s="21">
        <v>47.193600000000004</v>
      </c>
      <c r="F23" s="16">
        <v>41.552</v>
      </c>
      <c r="G23" s="16">
        <v>51.515999999999998</v>
      </c>
    </row>
    <row r="24" spans="1:7" x14ac:dyDescent="0.55000000000000004">
      <c r="A24" s="17">
        <f t="shared" si="0"/>
        <v>1915</v>
      </c>
      <c r="B24" s="21">
        <v>40.794600000000003</v>
      </c>
      <c r="C24" s="21">
        <v>47.523699999999998</v>
      </c>
      <c r="F24" s="16">
        <v>40.398000000000003</v>
      </c>
      <c r="G24" s="16">
        <v>52.478000000000002</v>
      </c>
    </row>
    <row r="25" spans="1:7" x14ac:dyDescent="0.55000000000000004">
      <c r="A25" s="17">
        <f t="shared" si="0"/>
        <v>1916</v>
      </c>
      <c r="B25" s="21">
        <v>40.363500000000002</v>
      </c>
      <c r="C25" s="21">
        <v>47.729199999999999</v>
      </c>
      <c r="F25" s="16">
        <v>40.020000000000003</v>
      </c>
      <c r="G25" s="16">
        <v>51.744999999999997</v>
      </c>
    </row>
    <row r="26" spans="1:7" x14ac:dyDescent="0.55000000000000004">
      <c r="A26" s="17">
        <f t="shared" si="0"/>
        <v>1917</v>
      </c>
      <c r="B26" s="21">
        <v>40.200000000000003</v>
      </c>
      <c r="C26" s="21">
        <v>47.8</v>
      </c>
      <c r="F26" s="16">
        <v>40.115000000000002</v>
      </c>
      <c r="G26" s="16">
        <v>49.595999999999997</v>
      </c>
    </row>
    <row r="27" spans="1:7" x14ac:dyDescent="0.55000000000000004">
      <c r="A27" s="17">
        <f t="shared" si="0"/>
        <v>1918</v>
      </c>
      <c r="B27" s="21">
        <v>40.688800000000001</v>
      </c>
      <c r="C27" s="21">
        <v>45.8459</v>
      </c>
      <c r="F27" s="16">
        <v>40.716000000000001</v>
      </c>
      <c r="G27" s="16">
        <v>46.064999999999998</v>
      </c>
    </row>
    <row r="28" spans="1:7" x14ac:dyDescent="0.55000000000000004">
      <c r="A28" s="17">
        <f t="shared" si="0"/>
        <v>1919</v>
      </c>
      <c r="B28" s="21">
        <v>41.854399999999998</v>
      </c>
      <c r="C28" s="21">
        <v>41.149700000000003</v>
      </c>
      <c r="F28" s="16">
        <v>41.774999999999999</v>
      </c>
      <c r="G28" s="16">
        <v>41.4</v>
      </c>
    </row>
    <row r="29" spans="1:7" x14ac:dyDescent="0.55000000000000004">
      <c r="A29" s="17">
        <f t="shared" si="0"/>
        <v>1920</v>
      </c>
      <c r="B29" s="21">
        <v>43.245600000000003</v>
      </c>
      <c r="C29" s="21">
        <v>35.460599999999999</v>
      </c>
      <c r="F29" s="16">
        <v>43.826000000000001</v>
      </c>
      <c r="G29" s="16">
        <v>34.360999999999997</v>
      </c>
    </row>
    <row r="30" spans="1:7" x14ac:dyDescent="0.55000000000000004">
      <c r="A30" s="17">
        <f t="shared" si="0"/>
        <v>1921</v>
      </c>
      <c r="B30" s="21">
        <v>44.411200000000001</v>
      </c>
      <c r="C30" s="21">
        <v>30.5276</v>
      </c>
      <c r="F30" s="16">
        <v>44.978999999999999</v>
      </c>
      <c r="G30" s="16">
        <v>30.233000000000001</v>
      </c>
    </row>
    <row r="31" spans="1:7" x14ac:dyDescent="0.55000000000000004">
      <c r="A31" s="17">
        <f t="shared" si="0"/>
        <v>1922</v>
      </c>
      <c r="B31" s="21">
        <v>44.9</v>
      </c>
      <c r="C31" s="21">
        <v>28.1</v>
      </c>
      <c r="F31" s="16">
        <v>45.73</v>
      </c>
      <c r="G31" s="16">
        <v>27.291</v>
      </c>
    </row>
    <row r="32" spans="1:7" x14ac:dyDescent="0.55000000000000004">
      <c r="A32" s="17">
        <f t="shared" si="0"/>
        <v>1923</v>
      </c>
      <c r="B32" s="21">
        <v>44.8018</v>
      </c>
      <c r="C32" s="21">
        <v>27.5548</v>
      </c>
      <c r="F32" s="16">
        <v>46.014000000000003</v>
      </c>
      <c r="G32" s="16">
        <v>25.574999999999999</v>
      </c>
    </row>
    <row r="33" spans="1:7" x14ac:dyDescent="0.55000000000000004">
      <c r="A33" s="17">
        <f t="shared" si="0"/>
        <v>1924</v>
      </c>
      <c r="B33" s="21">
        <v>44.5655</v>
      </c>
      <c r="C33" s="21">
        <v>27.110600000000002</v>
      </c>
      <c r="F33" s="16">
        <v>45.866999999999997</v>
      </c>
      <c r="G33" s="16">
        <v>24.937000000000001</v>
      </c>
    </row>
    <row r="34" spans="1:7" x14ac:dyDescent="0.55000000000000004">
      <c r="A34" s="17">
        <f t="shared" si="0"/>
        <v>1925</v>
      </c>
      <c r="B34" s="21">
        <v>44.278199999999998</v>
      </c>
      <c r="C34" s="21">
        <v>26.7791</v>
      </c>
      <c r="F34" s="16">
        <v>44.962000000000003</v>
      </c>
      <c r="G34" s="16">
        <v>26.001000000000001</v>
      </c>
    </row>
    <row r="35" spans="1:7" x14ac:dyDescent="0.55000000000000004">
      <c r="A35" s="17">
        <f t="shared" si="0"/>
        <v>1926</v>
      </c>
      <c r="B35" s="21">
        <v>44.027299999999997</v>
      </c>
      <c r="C35" s="21">
        <v>26.5717</v>
      </c>
      <c r="F35" s="16">
        <v>44.505000000000003</v>
      </c>
      <c r="G35" s="16">
        <v>26.396999999999998</v>
      </c>
    </row>
    <row r="36" spans="1:7" x14ac:dyDescent="0.55000000000000004">
      <c r="A36" s="17">
        <f t="shared" si="0"/>
        <v>1927</v>
      </c>
      <c r="B36" s="21">
        <v>43.9</v>
      </c>
      <c r="C36" s="21">
        <v>26.5</v>
      </c>
      <c r="F36" s="16">
        <v>44.165999999999997</v>
      </c>
      <c r="G36" s="16">
        <v>26.771000000000001</v>
      </c>
    </row>
    <row r="37" spans="1:7" x14ac:dyDescent="0.55000000000000004">
      <c r="A37" s="17">
        <f t="shared" si="0"/>
        <v>1928</v>
      </c>
      <c r="B37" s="21">
        <v>43.8718</v>
      </c>
      <c r="C37" s="21">
        <v>26.5</v>
      </c>
      <c r="F37" s="16">
        <v>43.98</v>
      </c>
      <c r="G37" s="16">
        <v>27.05</v>
      </c>
    </row>
    <row r="38" spans="1:7" x14ac:dyDescent="0.55000000000000004">
      <c r="A38" s="17">
        <f t="shared" si="0"/>
        <v>1929</v>
      </c>
      <c r="B38" s="21">
        <v>43.8551</v>
      </c>
      <c r="C38" s="21">
        <v>26.5</v>
      </c>
      <c r="F38" s="16">
        <v>43.933</v>
      </c>
      <c r="G38" s="16">
        <v>27.225999999999999</v>
      </c>
    </row>
    <row r="39" spans="1:7" x14ac:dyDescent="0.55000000000000004">
      <c r="A39" s="17">
        <f t="shared" si="0"/>
        <v>1930</v>
      </c>
      <c r="B39" s="21">
        <v>43.842399999999998</v>
      </c>
      <c r="C39" s="21">
        <v>26.5</v>
      </c>
      <c r="F39" s="16">
        <v>44.14</v>
      </c>
      <c r="G39" s="16">
        <v>27.355</v>
      </c>
    </row>
    <row r="40" spans="1:7" x14ac:dyDescent="0.55000000000000004">
      <c r="A40" s="17">
        <f t="shared" si="0"/>
        <v>1931</v>
      </c>
      <c r="B40" s="21">
        <v>43.826500000000003</v>
      </c>
      <c r="C40" s="21">
        <v>26.5</v>
      </c>
      <c r="F40" s="16">
        <v>44.179000000000002</v>
      </c>
      <c r="G40" s="16">
        <v>27.231000000000002</v>
      </c>
    </row>
    <row r="41" spans="1:7" x14ac:dyDescent="0.55000000000000004">
      <c r="A41" s="17">
        <f t="shared" si="0"/>
        <v>1932</v>
      </c>
      <c r="B41" s="21">
        <v>43.8</v>
      </c>
      <c r="C41" s="21">
        <v>26.5</v>
      </c>
      <c r="F41" s="16">
        <v>44.164000000000001</v>
      </c>
      <c r="G41" s="16">
        <v>26.908999999999999</v>
      </c>
    </row>
    <row r="42" spans="1:7" x14ac:dyDescent="0.55000000000000004">
      <c r="A42" s="17">
        <f t="shared" si="0"/>
        <v>1933</v>
      </c>
      <c r="B42" s="21">
        <v>43.715699999999998</v>
      </c>
      <c r="C42" s="21">
        <v>26.235499999999998</v>
      </c>
      <c r="F42" s="16">
        <v>44.082999999999998</v>
      </c>
      <c r="G42" s="16">
        <v>26.387</v>
      </c>
    </row>
    <row r="43" spans="1:7" x14ac:dyDescent="0.55000000000000004">
      <c r="A43" s="17">
        <f t="shared" si="0"/>
        <v>1934</v>
      </c>
      <c r="B43" s="21">
        <v>43.564100000000003</v>
      </c>
      <c r="C43" s="21">
        <v>25.578399999999998</v>
      </c>
      <c r="F43" s="16">
        <v>43.942999999999998</v>
      </c>
      <c r="G43" s="16">
        <v>25.69</v>
      </c>
    </row>
    <row r="44" spans="1:7" x14ac:dyDescent="0.55000000000000004">
      <c r="A44" s="17">
        <f t="shared" si="0"/>
        <v>1935</v>
      </c>
      <c r="B44" s="21">
        <v>43.3947</v>
      </c>
      <c r="C44" s="21">
        <v>24.733599999999999</v>
      </c>
      <c r="F44" s="16">
        <v>43.677999999999997</v>
      </c>
      <c r="G44" s="16">
        <v>24.632000000000001</v>
      </c>
    </row>
    <row r="45" spans="1:7" x14ac:dyDescent="0.55000000000000004">
      <c r="A45" s="17">
        <f t="shared" si="0"/>
        <v>1936</v>
      </c>
      <c r="B45" s="21">
        <v>43.256900000000002</v>
      </c>
      <c r="C45" s="21">
        <v>23.905899999999999</v>
      </c>
      <c r="F45" s="16">
        <v>43.533999999999999</v>
      </c>
      <c r="G45" s="16">
        <v>23.922999999999998</v>
      </c>
    </row>
    <row r="46" spans="1:7" x14ac:dyDescent="0.55000000000000004">
      <c r="A46" s="17">
        <f t="shared" si="0"/>
        <v>1937</v>
      </c>
      <c r="B46" s="21">
        <v>43.2</v>
      </c>
      <c r="C46" s="21">
        <v>23.3</v>
      </c>
      <c r="F46" s="16">
        <v>43.442999999999998</v>
      </c>
      <c r="G46" s="16">
        <v>23.361999999999998</v>
      </c>
    </row>
    <row r="47" spans="1:7" x14ac:dyDescent="0.55000000000000004">
      <c r="A47" s="17">
        <f t="shared" si="0"/>
        <v>1938</v>
      </c>
      <c r="B47" s="21">
        <v>43.217199999999998</v>
      </c>
      <c r="C47" s="21">
        <v>22.933700000000002</v>
      </c>
      <c r="F47" s="16">
        <v>43.414000000000001</v>
      </c>
      <c r="G47" s="16">
        <v>22.966000000000001</v>
      </c>
    </row>
    <row r="48" spans="1:7" x14ac:dyDescent="0.55000000000000004">
      <c r="A48" s="17">
        <f t="shared" si="0"/>
        <v>1939</v>
      </c>
      <c r="B48" s="21">
        <v>43.2637</v>
      </c>
      <c r="C48" s="21">
        <v>22.649000000000001</v>
      </c>
      <c r="F48" s="16">
        <v>43.442</v>
      </c>
      <c r="G48" s="16">
        <v>22.713000000000001</v>
      </c>
    </row>
    <row r="49" spans="1:7" x14ac:dyDescent="0.55000000000000004">
      <c r="A49" s="17">
        <f t="shared" si="0"/>
        <v>1940</v>
      </c>
      <c r="B49" s="21">
        <v>43.331600000000002</v>
      </c>
      <c r="C49" s="21">
        <v>22.387499999999999</v>
      </c>
      <c r="F49" s="16">
        <v>43.554000000000002</v>
      </c>
      <c r="G49" s="16">
        <v>22.792000000000002</v>
      </c>
    </row>
    <row r="50" spans="1:7" x14ac:dyDescent="0.55000000000000004">
      <c r="A50" s="17">
        <f t="shared" si="0"/>
        <v>1941</v>
      </c>
      <c r="B50" s="21">
        <v>43.4129</v>
      </c>
      <c r="C50" s="21">
        <v>22.090699999999998</v>
      </c>
      <c r="F50" s="16">
        <v>43.658000000000001</v>
      </c>
      <c r="G50" s="16">
        <v>22.494</v>
      </c>
    </row>
    <row r="51" spans="1:7" x14ac:dyDescent="0.55000000000000004">
      <c r="A51" s="17">
        <f t="shared" si="0"/>
        <v>1942</v>
      </c>
      <c r="B51" s="21">
        <v>43.5</v>
      </c>
      <c r="C51" s="21">
        <v>21.7</v>
      </c>
      <c r="F51" s="16">
        <v>43.779000000000003</v>
      </c>
      <c r="G51" s="16">
        <v>22.015000000000001</v>
      </c>
    </row>
    <row r="52" spans="1:7" x14ac:dyDescent="0.55000000000000004">
      <c r="A52" s="17">
        <f t="shared" si="0"/>
        <v>1943</v>
      </c>
      <c r="B52" s="21">
        <v>43.594200000000001</v>
      </c>
      <c r="C52" s="21">
        <v>21.0093</v>
      </c>
      <c r="F52" s="16">
        <v>43.915999999999997</v>
      </c>
      <c r="G52" s="16">
        <v>21.338000000000001</v>
      </c>
    </row>
    <row r="53" spans="1:7" x14ac:dyDescent="0.55000000000000004">
      <c r="A53" s="17">
        <f t="shared" si="0"/>
        <v>1944</v>
      </c>
      <c r="B53" s="21">
        <v>43.709699999999998</v>
      </c>
      <c r="C53" s="21">
        <v>20.016400000000001</v>
      </c>
      <c r="F53" s="16">
        <v>44.064999999999998</v>
      </c>
      <c r="G53" s="16">
        <v>20.488</v>
      </c>
    </row>
    <row r="54" spans="1:7" x14ac:dyDescent="0.55000000000000004">
      <c r="A54" s="17">
        <f t="shared" si="0"/>
        <v>1945</v>
      </c>
      <c r="B54" s="21">
        <v>43.858199999999997</v>
      </c>
      <c r="C54" s="21">
        <v>18.968900000000001</v>
      </c>
      <c r="F54" s="16">
        <v>44.246000000000002</v>
      </c>
      <c r="G54" s="16">
        <v>19.295000000000002</v>
      </c>
    </row>
    <row r="55" spans="1:7" x14ac:dyDescent="0.55000000000000004">
      <c r="A55" s="17">
        <f t="shared" si="0"/>
        <v>1946</v>
      </c>
      <c r="B55" s="21">
        <v>44.051200000000001</v>
      </c>
      <c r="C55" s="21">
        <v>18.1143</v>
      </c>
      <c r="F55" s="16">
        <v>44.389000000000003</v>
      </c>
      <c r="G55" s="16">
        <v>18.428000000000001</v>
      </c>
    </row>
    <row r="56" spans="1:7" x14ac:dyDescent="0.55000000000000004">
      <c r="A56" s="17">
        <f t="shared" si="0"/>
        <v>1947</v>
      </c>
      <c r="B56" s="21">
        <v>44.3</v>
      </c>
      <c r="C56" s="21">
        <v>17.7</v>
      </c>
      <c r="F56" s="16">
        <v>44.514000000000003</v>
      </c>
      <c r="G56" s="16">
        <v>17.693999999999999</v>
      </c>
    </row>
    <row r="57" spans="1:7" x14ac:dyDescent="0.55000000000000004">
      <c r="A57" s="17">
        <f t="shared" si="0"/>
        <v>1948</v>
      </c>
      <c r="B57" s="21">
        <v>45.072400000000002</v>
      </c>
      <c r="C57" s="21">
        <v>17.614999999999998</v>
      </c>
      <c r="F57" s="16">
        <v>44.616999999999997</v>
      </c>
      <c r="G57" s="16">
        <v>17.108000000000001</v>
      </c>
    </row>
    <row r="58" spans="1:7" x14ac:dyDescent="0.55000000000000004">
      <c r="A58" s="17">
        <f t="shared" si="0"/>
        <v>1949</v>
      </c>
      <c r="B58" s="21">
        <v>46.508400000000002</v>
      </c>
      <c r="C58" s="21">
        <v>17.567</v>
      </c>
      <c r="F58" s="16">
        <v>44.703000000000003</v>
      </c>
      <c r="G58" s="16">
        <v>16.651</v>
      </c>
    </row>
    <row r="59" spans="1:7" x14ac:dyDescent="0.55000000000000004">
      <c r="A59" s="17">
        <f t="shared" si="0"/>
        <v>1950</v>
      </c>
      <c r="B59" s="21">
        <v>48.128300000000003</v>
      </c>
      <c r="C59" s="21">
        <v>17.531400000000001</v>
      </c>
      <c r="D59" s="3">
        <v>49.2</v>
      </c>
      <c r="E59" s="3">
        <v>21.6</v>
      </c>
      <c r="F59" s="16">
        <v>44.743000000000002</v>
      </c>
      <c r="G59" s="16">
        <v>16.445</v>
      </c>
    </row>
    <row r="60" spans="1:7" x14ac:dyDescent="0.55000000000000004">
      <c r="A60" s="17">
        <f t="shared" si="0"/>
        <v>1951</v>
      </c>
      <c r="B60" s="21">
        <v>49.452100000000002</v>
      </c>
      <c r="C60" s="21">
        <v>17.483899999999998</v>
      </c>
      <c r="D60" s="3">
        <v>49.2</v>
      </c>
      <c r="E60" s="3">
        <v>20.8</v>
      </c>
      <c r="F60" s="16">
        <v>44.838000000000001</v>
      </c>
      <c r="G60" s="16">
        <v>16.024999999999999</v>
      </c>
    </row>
    <row r="61" spans="1:7" x14ac:dyDescent="0.55000000000000004">
      <c r="A61" s="17">
        <f t="shared" si="0"/>
        <v>1952</v>
      </c>
      <c r="B61" s="21">
        <v>50</v>
      </c>
      <c r="C61" s="21">
        <v>17.399999999999999</v>
      </c>
      <c r="D61" s="3">
        <v>48.9</v>
      </c>
      <c r="E61" s="3">
        <v>20</v>
      </c>
      <c r="F61" s="16">
        <v>44.962000000000003</v>
      </c>
      <c r="G61" s="16">
        <v>15.521000000000001</v>
      </c>
    </row>
    <row r="62" spans="1:7" x14ac:dyDescent="0.55000000000000004">
      <c r="A62" s="17">
        <f t="shared" si="0"/>
        <v>1953</v>
      </c>
      <c r="B62" s="21">
        <v>49.897500000000001</v>
      </c>
      <c r="C62" s="21">
        <v>17.058900000000001</v>
      </c>
      <c r="D62" s="3">
        <v>48.7</v>
      </c>
      <c r="E62" s="3">
        <v>18.899999999999999</v>
      </c>
      <c r="F62" s="16">
        <v>45.116999999999997</v>
      </c>
      <c r="G62" s="16">
        <v>14.923</v>
      </c>
    </row>
    <row r="63" spans="1:7" x14ac:dyDescent="0.55000000000000004">
      <c r="A63" s="17">
        <f t="shared" si="0"/>
        <v>1954</v>
      </c>
      <c r="B63" s="21">
        <v>49.636600000000001</v>
      </c>
      <c r="C63" s="21">
        <v>16.373100000000001</v>
      </c>
      <c r="D63" s="3">
        <v>48.4</v>
      </c>
      <c r="E63" s="3">
        <v>18</v>
      </c>
      <c r="F63" s="16">
        <v>45.298999999999999</v>
      </c>
      <c r="G63" s="16">
        <v>14.249000000000001</v>
      </c>
    </row>
    <row r="64" spans="1:7" x14ac:dyDescent="0.55000000000000004">
      <c r="A64" s="17">
        <f t="shared" si="0"/>
        <v>1955</v>
      </c>
      <c r="B64" s="21">
        <v>49.286900000000003</v>
      </c>
      <c r="C64" s="21">
        <v>15.5177</v>
      </c>
      <c r="D64" s="3">
        <v>48</v>
      </c>
      <c r="E64" s="3">
        <v>17</v>
      </c>
      <c r="F64" s="16">
        <v>45.548999999999999</v>
      </c>
      <c r="G64" s="16">
        <v>13.363</v>
      </c>
    </row>
    <row r="65" spans="1:7" x14ac:dyDescent="0.55000000000000004">
      <c r="A65" s="17">
        <f t="shared" si="0"/>
        <v>1956</v>
      </c>
      <c r="B65" s="21">
        <v>48.918199999999999</v>
      </c>
      <c r="C65" s="21">
        <v>14.6683</v>
      </c>
      <c r="D65" s="3">
        <v>47.7</v>
      </c>
      <c r="E65" s="3">
        <v>16.3</v>
      </c>
      <c r="F65" s="16">
        <v>45.715000000000003</v>
      </c>
      <c r="G65" s="16">
        <v>12.788</v>
      </c>
    </row>
    <row r="66" spans="1:7" x14ac:dyDescent="0.55000000000000004">
      <c r="A66" s="17">
        <f t="shared" si="0"/>
        <v>1957</v>
      </c>
      <c r="B66" s="21">
        <v>48.6</v>
      </c>
      <c r="C66" s="21">
        <v>14</v>
      </c>
      <c r="D66" s="3">
        <v>47.5</v>
      </c>
      <c r="E66" s="3">
        <v>15.7</v>
      </c>
      <c r="F66" s="16">
        <v>45.837000000000003</v>
      </c>
      <c r="G66" s="16">
        <v>12.371</v>
      </c>
    </row>
    <row r="67" spans="1:7" x14ac:dyDescent="0.55000000000000004">
      <c r="A67" s="17">
        <f t="shared" si="0"/>
        <v>1958</v>
      </c>
      <c r="B67" s="21">
        <v>48.3322</v>
      </c>
      <c r="C67" s="21">
        <v>13.498100000000001</v>
      </c>
      <c r="D67" s="3">
        <v>47.2</v>
      </c>
      <c r="E67" s="3">
        <v>15.2</v>
      </c>
      <c r="F67" s="16">
        <v>45.912999999999997</v>
      </c>
      <c r="G67" s="16">
        <v>12.114000000000001</v>
      </c>
    </row>
    <row r="68" spans="1:7" x14ac:dyDescent="0.55000000000000004">
      <c r="A68" s="17">
        <f t="shared" si="0"/>
        <v>1959</v>
      </c>
      <c r="B68" s="21">
        <v>48.068100000000001</v>
      </c>
      <c r="C68" s="21">
        <v>13.0335</v>
      </c>
      <c r="D68" s="3">
        <v>47</v>
      </c>
      <c r="E68" s="3">
        <v>14.6</v>
      </c>
      <c r="F68" s="16">
        <v>45.953000000000003</v>
      </c>
      <c r="G68" s="16">
        <v>11.978</v>
      </c>
    </row>
    <row r="69" spans="1:7" x14ac:dyDescent="0.55000000000000004">
      <c r="A69" s="17">
        <f t="shared" si="0"/>
        <v>1960</v>
      </c>
      <c r="B69" s="21">
        <v>47.807899999999997</v>
      </c>
      <c r="C69" s="21">
        <v>12.6099</v>
      </c>
      <c r="D69" s="3">
        <v>46.9</v>
      </c>
      <c r="E69" s="3">
        <v>14</v>
      </c>
    </row>
    <row r="70" spans="1:7" x14ac:dyDescent="0.55000000000000004">
      <c r="A70" s="17">
        <f t="shared" ref="A70:A132" si="1">A69+1</f>
        <v>1961</v>
      </c>
      <c r="B70" s="21">
        <v>47.5518</v>
      </c>
      <c r="C70" s="21">
        <v>12.2308</v>
      </c>
      <c r="D70" s="3">
        <v>46.8</v>
      </c>
      <c r="E70" s="3">
        <v>13.3</v>
      </c>
    </row>
    <row r="71" spans="1:7" x14ac:dyDescent="0.55000000000000004">
      <c r="A71" s="17">
        <f t="shared" si="1"/>
        <v>1962</v>
      </c>
      <c r="B71" s="21">
        <v>47.3</v>
      </c>
      <c r="C71" s="21">
        <v>11.9</v>
      </c>
      <c r="D71" s="3">
        <v>46.8</v>
      </c>
      <c r="E71" s="3">
        <v>12.8</v>
      </c>
    </row>
    <row r="72" spans="1:7" x14ac:dyDescent="0.55000000000000004">
      <c r="A72" s="17">
        <f t="shared" si="1"/>
        <v>1963</v>
      </c>
      <c r="B72" s="21">
        <v>47.061500000000002</v>
      </c>
      <c r="C72" s="21">
        <v>11.6181</v>
      </c>
      <c r="D72" s="3">
        <v>46.8</v>
      </c>
      <c r="E72" s="3">
        <v>12.5</v>
      </c>
    </row>
    <row r="73" spans="1:7" x14ac:dyDescent="0.55000000000000004">
      <c r="A73" s="17">
        <f t="shared" si="1"/>
        <v>1964</v>
      </c>
      <c r="B73" s="21">
        <v>46.836100000000002</v>
      </c>
      <c r="C73" s="21">
        <v>11.3729</v>
      </c>
      <c r="D73" s="3">
        <v>46.8</v>
      </c>
      <c r="E73" s="3">
        <v>12.1</v>
      </c>
    </row>
    <row r="74" spans="1:7" x14ac:dyDescent="0.55000000000000004">
      <c r="A74" s="17">
        <f t="shared" si="1"/>
        <v>1965</v>
      </c>
      <c r="B74" s="21">
        <v>46.61</v>
      </c>
      <c r="C74" s="21">
        <v>11.1486</v>
      </c>
      <c r="D74" s="3">
        <v>46.5</v>
      </c>
      <c r="E74" s="3">
        <v>11.6</v>
      </c>
    </row>
    <row r="75" spans="1:7" x14ac:dyDescent="0.55000000000000004">
      <c r="A75" s="17">
        <f t="shared" si="1"/>
        <v>1966</v>
      </c>
      <c r="B75" s="21">
        <v>46.369199999999999</v>
      </c>
      <c r="C75" s="21">
        <v>10.929500000000001</v>
      </c>
      <c r="D75" s="3">
        <v>46.3</v>
      </c>
      <c r="E75" s="3">
        <v>11.2</v>
      </c>
    </row>
    <row r="76" spans="1:7" x14ac:dyDescent="0.55000000000000004">
      <c r="A76" s="17">
        <f t="shared" si="1"/>
        <v>1967</v>
      </c>
      <c r="B76" s="21">
        <v>46.1</v>
      </c>
      <c r="C76" s="21">
        <v>10.7</v>
      </c>
      <c r="D76" s="3">
        <v>45.9</v>
      </c>
      <c r="E76" s="3">
        <v>10.8</v>
      </c>
    </row>
    <row r="77" spans="1:7" x14ac:dyDescent="0.55000000000000004">
      <c r="A77" s="17">
        <f t="shared" si="1"/>
        <v>1968</v>
      </c>
      <c r="B77" s="21">
        <v>45.815300000000001</v>
      </c>
      <c r="C77" s="21">
        <v>10.461499999999999</v>
      </c>
      <c r="D77" s="3">
        <v>45.6</v>
      </c>
      <c r="E77" s="3">
        <v>10.5</v>
      </c>
    </row>
    <row r="78" spans="1:7" x14ac:dyDescent="0.55000000000000004">
      <c r="A78" s="17">
        <f t="shared" si="1"/>
        <v>1969</v>
      </c>
      <c r="B78" s="21">
        <v>45.519399999999997</v>
      </c>
      <c r="C78" s="21">
        <v>10.224600000000001</v>
      </c>
      <c r="D78" s="3">
        <v>45.1</v>
      </c>
      <c r="E78" s="3">
        <v>10.3</v>
      </c>
    </row>
    <row r="79" spans="1:7" x14ac:dyDescent="0.55000000000000004">
      <c r="A79" s="17">
        <f t="shared" si="1"/>
        <v>1970</v>
      </c>
      <c r="B79" s="21">
        <v>45.185899999999997</v>
      </c>
      <c r="C79" s="21">
        <v>9.9869000000000003</v>
      </c>
      <c r="D79" s="3">
        <v>44.5</v>
      </c>
      <c r="E79" s="3">
        <v>10</v>
      </c>
    </row>
    <row r="80" spans="1:7" x14ac:dyDescent="0.55000000000000004">
      <c r="A80" s="17">
        <f t="shared" si="1"/>
        <v>1971</v>
      </c>
      <c r="B80" s="21">
        <v>44.7883</v>
      </c>
      <c r="C80" s="21">
        <v>9.7461000000000002</v>
      </c>
      <c r="D80" s="3">
        <v>43.9</v>
      </c>
      <c r="E80" s="3">
        <v>9.6999999999999993</v>
      </c>
    </row>
    <row r="81" spans="1:5" x14ac:dyDescent="0.55000000000000004">
      <c r="A81" s="17">
        <f t="shared" si="1"/>
        <v>1972</v>
      </c>
      <c r="B81" s="21">
        <v>44.3</v>
      </c>
      <c r="C81" s="21">
        <v>9.5</v>
      </c>
      <c r="D81" s="3">
        <v>43</v>
      </c>
      <c r="E81" s="3">
        <v>9.3000000000000007</v>
      </c>
    </row>
    <row r="82" spans="1:5" x14ac:dyDescent="0.55000000000000004">
      <c r="A82" s="17">
        <f t="shared" si="1"/>
        <v>1973</v>
      </c>
      <c r="B82" s="21">
        <v>43.601399999999998</v>
      </c>
      <c r="C82" s="21">
        <v>9.2475000000000005</v>
      </c>
      <c r="D82" s="3">
        <v>42.1</v>
      </c>
      <c r="E82" s="3">
        <v>9</v>
      </c>
    </row>
    <row r="83" spans="1:5" x14ac:dyDescent="0.55000000000000004">
      <c r="A83" s="17">
        <f t="shared" si="1"/>
        <v>1974</v>
      </c>
      <c r="B83" s="21">
        <v>42.635199999999998</v>
      </c>
      <c r="C83" s="21">
        <v>8.99</v>
      </c>
      <c r="D83" s="3">
        <v>41.2</v>
      </c>
      <c r="E83" s="3">
        <v>8.6</v>
      </c>
    </row>
    <row r="84" spans="1:5" x14ac:dyDescent="0.55000000000000004">
      <c r="A84" s="17">
        <f t="shared" si="1"/>
        <v>1975</v>
      </c>
      <c r="B84" s="21">
        <v>41.468299999999999</v>
      </c>
      <c r="C84" s="21">
        <v>8.7286999999999999</v>
      </c>
      <c r="D84" s="3">
        <v>40.1</v>
      </c>
      <c r="E84" s="3">
        <v>8.1999999999999993</v>
      </c>
    </row>
    <row r="85" spans="1:5" x14ac:dyDescent="0.55000000000000004">
      <c r="A85" s="17">
        <f t="shared" si="1"/>
        <v>1976</v>
      </c>
      <c r="B85" s="21">
        <v>40.1676</v>
      </c>
      <c r="C85" s="21">
        <v>8.4649999999999999</v>
      </c>
      <c r="D85" s="3">
        <v>39.1</v>
      </c>
      <c r="E85" s="3">
        <v>7.9</v>
      </c>
    </row>
    <row r="86" spans="1:5" x14ac:dyDescent="0.55000000000000004">
      <c r="A86" s="17">
        <f t="shared" si="1"/>
        <v>1977</v>
      </c>
      <c r="B86" s="21">
        <v>38.799999999999997</v>
      </c>
      <c r="C86" s="21">
        <v>8.1999999999999993</v>
      </c>
      <c r="D86" s="3">
        <v>38.1</v>
      </c>
      <c r="E86" s="3">
        <v>7.6</v>
      </c>
    </row>
    <row r="87" spans="1:5" x14ac:dyDescent="0.55000000000000004">
      <c r="A87" s="17">
        <f t="shared" si="1"/>
        <v>1978</v>
      </c>
      <c r="D87" s="3">
        <v>37.4</v>
      </c>
      <c r="E87" s="3">
        <v>7.4</v>
      </c>
    </row>
    <row r="88" spans="1:5" x14ac:dyDescent="0.55000000000000004">
      <c r="A88" s="17">
        <f t="shared" si="1"/>
        <v>1979</v>
      </c>
      <c r="D88" s="3">
        <v>36.200000000000003</v>
      </c>
      <c r="E88" s="3">
        <v>7.1</v>
      </c>
    </row>
    <row r="89" spans="1:5" x14ac:dyDescent="0.55000000000000004">
      <c r="A89" s="17">
        <f t="shared" si="1"/>
        <v>1980</v>
      </c>
      <c r="D89" s="3">
        <v>35</v>
      </c>
      <c r="E89" s="3">
        <v>6.9</v>
      </c>
    </row>
    <row r="90" spans="1:5" x14ac:dyDescent="0.55000000000000004">
      <c r="A90" s="17">
        <f t="shared" si="1"/>
        <v>1981</v>
      </c>
      <c r="D90" s="3">
        <v>34.299999999999997</v>
      </c>
      <c r="E90" s="3">
        <v>6.7</v>
      </c>
    </row>
    <row r="91" spans="1:5" x14ac:dyDescent="0.55000000000000004">
      <c r="A91" s="17">
        <f t="shared" si="1"/>
        <v>1982</v>
      </c>
      <c r="D91" s="3">
        <v>33.9</v>
      </c>
      <c r="E91" s="3">
        <v>6.6</v>
      </c>
    </row>
    <row r="92" spans="1:5" x14ac:dyDescent="0.55000000000000004">
      <c r="A92" s="17">
        <f t="shared" si="1"/>
        <v>1983</v>
      </c>
      <c r="D92" s="3">
        <v>33.4</v>
      </c>
      <c r="E92" s="3">
        <v>6.5</v>
      </c>
    </row>
    <row r="93" spans="1:5" x14ac:dyDescent="0.55000000000000004">
      <c r="A93" s="17">
        <f t="shared" si="1"/>
        <v>1984</v>
      </c>
      <c r="D93" s="3">
        <v>33.1</v>
      </c>
      <c r="E93" s="3">
        <v>6.4</v>
      </c>
    </row>
    <row r="94" spans="1:5" x14ac:dyDescent="0.55000000000000004">
      <c r="A94" s="17">
        <f t="shared" si="1"/>
        <v>1985</v>
      </c>
      <c r="D94" s="3">
        <v>32.700000000000003</v>
      </c>
      <c r="E94" s="3">
        <v>6.3</v>
      </c>
    </row>
    <row r="95" spans="1:5" x14ac:dyDescent="0.55000000000000004">
      <c r="A95" s="17">
        <f t="shared" si="1"/>
        <v>1986</v>
      </c>
      <c r="D95" s="3">
        <v>32.299999999999997</v>
      </c>
      <c r="E95" s="3">
        <v>6.2</v>
      </c>
    </row>
    <row r="96" spans="1:5" x14ac:dyDescent="0.55000000000000004">
      <c r="A96" s="17">
        <f t="shared" si="1"/>
        <v>1987</v>
      </c>
      <c r="D96" s="3">
        <v>31.4</v>
      </c>
      <c r="E96" s="3">
        <v>6.1</v>
      </c>
    </row>
    <row r="97" spans="1:5" x14ac:dyDescent="0.55000000000000004">
      <c r="A97" s="17">
        <f t="shared" si="1"/>
        <v>1988</v>
      </c>
      <c r="D97" s="3">
        <v>30.4</v>
      </c>
      <c r="E97" s="3">
        <v>6.1</v>
      </c>
    </row>
    <row r="98" spans="1:5" x14ac:dyDescent="0.55000000000000004">
      <c r="A98" s="17">
        <f t="shared" si="1"/>
        <v>1989</v>
      </c>
      <c r="D98" s="3">
        <v>29.9</v>
      </c>
      <c r="E98" s="3">
        <v>6.2</v>
      </c>
    </row>
    <row r="99" spans="1:5" x14ac:dyDescent="0.55000000000000004">
      <c r="A99" s="17">
        <f t="shared" si="1"/>
        <v>1990</v>
      </c>
      <c r="D99" s="3">
        <v>29.4</v>
      </c>
      <c r="E99" s="3">
        <v>6.2</v>
      </c>
    </row>
    <row r="100" spans="1:5" x14ac:dyDescent="0.55000000000000004">
      <c r="A100" s="17">
        <f t="shared" si="1"/>
        <v>1991</v>
      </c>
      <c r="D100" s="3">
        <v>29.1</v>
      </c>
      <c r="E100" s="3">
        <v>6.1</v>
      </c>
    </row>
    <row r="101" spans="1:5" x14ac:dyDescent="0.55000000000000004">
      <c r="A101" s="17">
        <f t="shared" si="1"/>
        <v>1992</v>
      </c>
      <c r="D101" s="3">
        <v>28.7</v>
      </c>
      <c r="E101" s="3">
        <v>6</v>
      </c>
    </row>
    <row r="102" spans="1:5" x14ac:dyDescent="0.55000000000000004">
      <c r="A102" s="17">
        <f t="shared" si="1"/>
        <v>1993</v>
      </c>
      <c r="D102" s="3">
        <v>28.3</v>
      </c>
      <c r="E102" s="3">
        <v>5.9</v>
      </c>
    </row>
    <row r="103" spans="1:5" x14ac:dyDescent="0.55000000000000004">
      <c r="A103" s="17">
        <f t="shared" si="1"/>
        <v>1994</v>
      </c>
      <c r="D103" s="3">
        <v>27.7</v>
      </c>
      <c r="E103" s="3">
        <v>5.8</v>
      </c>
    </row>
    <row r="104" spans="1:5" x14ac:dyDescent="0.55000000000000004">
      <c r="A104" s="17">
        <f t="shared" si="1"/>
        <v>1995</v>
      </c>
      <c r="D104" s="3">
        <v>27.1</v>
      </c>
      <c r="E104" s="3">
        <v>5.7</v>
      </c>
    </row>
    <row r="105" spans="1:5" x14ac:dyDescent="0.55000000000000004">
      <c r="A105" s="17">
        <f t="shared" si="1"/>
        <v>1996</v>
      </c>
      <c r="D105" s="3">
        <v>26.4</v>
      </c>
      <c r="E105" s="3">
        <v>5.6</v>
      </c>
    </row>
    <row r="106" spans="1:5" x14ac:dyDescent="0.55000000000000004">
      <c r="A106" s="17">
        <f t="shared" si="1"/>
        <v>1997</v>
      </c>
      <c r="D106" s="3">
        <v>25.8</v>
      </c>
      <c r="E106" s="3">
        <v>5.6</v>
      </c>
    </row>
    <row r="107" spans="1:5" x14ac:dyDescent="0.55000000000000004">
      <c r="A107" s="17">
        <f t="shared" si="1"/>
        <v>1998</v>
      </c>
      <c r="D107" s="3">
        <v>25.1</v>
      </c>
      <c r="E107" s="3">
        <v>5.5</v>
      </c>
    </row>
    <row r="108" spans="1:5" x14ac:dyDescent="0.55000000000000004">
      <c r="A108" s="17">
        <f t="shared" si="1"/>
        <v>1999</v>
      </c>
      <c r="D108" s="3">
        <v>24.6</v>
      </c>
      <c r="E108" s="3">
        <v>5.5</v>
      </c>
    </row>
    <row r="109" spans="1:5" x14ac:dyDescent="0.55000000000000004">
      <c r="A109" s="17">
        <f t="shared" si="1"/>
        <v>2000</v>
      </c>
      <c r="D109" s="3">
        <v>24.2</v>
      </c>
      <c r="E109" s="3">
        <v>5.5</v>
      </c>
    </row>
    <row r="110" spans="1:5" x14ac:dyDescent="0.55000000000000004">
      <c r="A110" s="17">
        <f t="shared" si="1"/>
        <v>2001</v>
      </c>
      <c r="D110" s="3">
        <v>23.8</v>
      </c>
      <c r="E110" s="3">
        <v>5.4</v>
      </c>
    </row>
    <row r="111" spans="1:5" x14ac:dyDescent="0.55000000000000004">
      <c r="A111" s="17">
        <f t="shared" si="1"/>
        <v>2002</v>
      </c>
      <c r="D111" s="3">
        <v>23.4</v>
      </c>
      <c r="E111" s="3">
        <v>5.5</v>
      </c>
    </row>
    <row r="112" spans="1:5" x14ac:dyDescent="0.55000000000000004">
      <c r="A112" s="17">
        <f t="shared" si="1"/>
        <v>2003</v>
      </c>
      <c r="D112" s="3">
        <v>22.8</v>
      </c>
      <c r="E112" s="3">
        <v>5.5</v>
      </c>
    </row>
    <row r="113" spans="1:5" x14ac:dyDescent="0.55000000000000004">
      <c r="A113" s="17">
        <f t="shared" si="1"/>
        <v>2004</v>
      </c>
      <c r="D113" s="3">
        <v>22.4</v>
      </c>
      <c r="E113" s="3">
        <v>5.5</v>
      </c>
    </row>
    <row r="114" spans="1:5" x14ac:dyDescent="0.55000000000000004">
      <c r="A114" s="17">
        <f t="shared" si="1"/>
        <v>2005</v>
      </c>
      <c r="D114" s="3">
        <v>21.9</v>
      </c>
      <c r="E114" s="3">
        <v>5.5</v>
      </c>
    </row>
    <row r="115" spans="1:5" x14ac:dyDescent="0.55000000000000004">
      <c r="A115" s="17">
        <f t="shared" si="1"/>
        <v>2006</v>
      </c>
      <c r="D115" s="3">
        <v>21.5</v>
      </c>
      <c r="E115" s="3">
        <v>5.6</v>
      </c>
    </row>
    <row r="116" spans="1:5" x14ac:dyDescent="0.55000000000000004">
      <c r="A116" s="17">
        <f t="shared" si="1"/>
        <v>2007</v>
      </c>
      <c r="D116" s="3">
        <v>21.1</v>
      </c>
      <c r="E116" s="3">
        <v>5.6</v>
      </c>
    </row>
    <row r="117" spans="1:5" x14ac:dyDescent="0.55000000000000004">
      <c r="A117" s="17">
        <f t="shared" si="1"/>
        <v>2008</v>
      </c>
      <c r="D117" s="3">
        <v>20.8</v>
      </c>
      <c r="E117" s="3">
        <v>5.7</v>
      </c>
    </row>
    <row r="118" spans="1:5" x14ac:dyDescent="0.55000000000000004">
      <c r="A118" s="17">
        <f t="shared" si="1"/>
        <v>2009</v>
      </c>
      <c r="D118" s="3">
        <v>20.6</v>
      </c>
      <c r="E118" s="3">
        <v>5.7</v>
      </c>
    </row>
    <row r="119" spans="1:5" x14ac:dyDescent="0.55000000000000004">
      <c r="A119" s="17">
        <f t="shared" si="1"/>
        <v>2010</v>
      </c>
      <c r="D119" s="3">
        <v>20.3</v>
      </c>
      <c r="E119" s="3">
        <v>5.7</v>
      </c>
    </row>
    <row r="120" spans="1:5" x14ac:dyDescent="0.55000000000000004">
      <c r="A120" s="17">
        <f t="shared" si="1"/>
        <v>2011</v>
      </c>
      <c r="D120" s="3">
        <v>20.100000000000001</v>
      </c>
      <c r="E120" s="3">
        <v>5.7</v>
      </c>
    </row>
    <row r="121" spans="1:5" x14ac:dyDescent="0.55000000000000004">
      <c r="A121" s="17">
        <f t="shared" si="1"/>
        <v>2012</v>
      </c>
      <c r="D121" s="3">
        <v>19.899999999999999</v>
      </c>
      <c r="E121" s="3">
        <v>5.7</v>
      </c>
    </row>
    <row r="122" spans="1:5" x14ac:dyDescent="0.55000000000000004">
      <c r="A122" s="17">
        <f t="shared" si="1"/>
        <v>2013</v>
      </c>
      <c r="D122" s="3">
        <v>19.600000000000001</v>
      </c>
      <c r="E122" s="3">
        <v>5.7</v>
      </c>
    </row>
    <row r="123" spans="1:5" x14ac:dyDescent="0.55000000000000004">
      <c r="A123" s="17">
        <f t="shared" si="1"/>
        <v>2014</v>
      </c>
      <c r="D123" s="3">
        <v>19</v>
      </c>
      <c r="E123" s="3">
        <v>5.7</v>
      </c>
    </row>
    <row r="124" spans="1:5" x14ac:dyDescent="0.55000000000000004">
      <c r="A124" s="17">
        <f t="shared" si="1"/>
        <v>2015</v>
      </c>
      <c r="D124" s="3">
        <v>18.2</v>
      </c>
      <c r="E124" s="3">
        <v>5.8</v>
      </c>
    </row>
    <row r="125" spans="1:5" x14ac:dyDescent="0.55000000000000004">
      <c r="A125" s="17">
        <f t="shared" si="1"/>
        <v>2016</v>
      </c>
      <c r="D125" s="3">
        <v>17.7</v>
      </c>
      <c r="E125" s="3">
        <v>5.9</v>
      </c>
    </row>
    <row r="126" spans="1:5" x14ac:dyDescent="0.55000000000000004">
      <c r="A126" s="17">
        <f t="shared" si="1"/>
        <v>2017</v>
      </c>
      <c r="D126" s="3">
        <v>17.2</v>
      </c>
      <c r="E126" s="3">
        <v>6</v>
      </c>
    </row>
    <row r="127" spans="1:5" x14ac:dyDescent="0.55000000000000004">
      <c r="A127" s="17">
        <f t="shared" si="1"/>
        <v>2018</v>
      </c>
      <c r="D127" s="3">
        <v>17</v>
      </c>
      <c r="E127" s="3">
        <v>6.1</v>
      </c>
    </row>
    <row r="128" spans="1:5" x14ac:dyDescent="0.55000000000000004">
      <c r="A128" s="17">
        <f t="shared" si="1"/>
        <v>2019</v>
      </c>
      <c r="D128" s="3">
        <v>16.899999999999999</v>
      </c>
      <c r="E128" s="3">
        <v>6.1</v>
      </c>
    </row>
    <row r="129" spans="1:5" x14ac:dyDescent="0.55000000000000004">
      <c r="A129" s="17">
        <f t="shared" si="1"/>
        <v>2020</v>
      </c>
      <c r="D129" s="3">
        <v>16.600000000000001</v>
      </c>
      <c r="E129" s="3">
        <v>8.4</v>
      </c>
    </row>
    <row r="130" spans="1:5" x14ac:dyDescent="0.55000000000000004">
      <c r="A130" s="17">
        <f t="shared" si="1"/>
        <v>2021</v>
      </c>
      <c r="D130" s="3">
        <v>16.399999999999999</v>
      </c>
      <c r="E130" s="3">
        <v>9</v>
      </c>
    </row>
    <row r="131" spans="1:5" x14ac:dyDescent="0.55000000000000004">
      <c r="A131" s="17">
        <f t="shared" si="1"/>
        <v>2022</v>
      </c>
      <c r="D131" s="3">
        <v>16</v>
      </c>
      <c r="E131" s="3">
        <v>6.5</v>
      </c>
    </row>
    <row r="132" spans="1:5" x14ac:dyDescent="0.55000000000000004">
      <c r="A132" s="17">
        <f t="shared" si="1"/>
        <v>2023</v>
      </c>
      <c r="D132" s="3">
        <v>15.7</v>
      </c>
      <c r="E132" s="3">
        <v>6.2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4" t="s">
        <v>115</v>
      </c>
      <c r="C1" s="54"/>
      <c r="D1" s="54" t="s">
        <v>75</v>
      </c>
      <c r="E1" s="5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4" t="s">
        <v>115</v>
      </c>
      <c r="C1" s="54"/>
      <c r="D1" s="54" t="s">
        <v>75</v>
      </c>
      <c r="E1" s="5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65" sqref="F6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4" t="s">
        <v>115</v>
      </c>
      <c r="C1" s="54"/>
      <c r="D1" s="54" t="s">
        <v>159</v>
      </c>
      <c r="E1" s="5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162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6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 s="16">
        <v>8.5599999999999999E-3</v>
      </c>
      <c r="H57" s="1">
        <f t="shared" si="0"/>
        <v>1951</v>
      </c>
      <c r="I57" s="3">
        <f>IF(AND(ISNUMBER(B57),ISNUMBER(D57)),(1-$F57)*B57+$F57*D57,IF(ISNUMBER(D57),D57,IF(ISNUMBER(B57),B57,"")))</f>
        <v>49.449942024000002</v>
      </c>
      <c r="J57" s="3">
        <f>IF(AND(ISNUMBER(C57),ISNUMBER(E57)),(1-$F57)*C57+$F57*E57,IF(ISNUMBER(E57),E57,IF(ISNUMBER(C57),C57,"")))</f>
        <v>17.512285815999999</v>
      </c>
      <c r="K57" s="3">
        <f t="shared" si="2"/>
        <v>31.937656208000003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 s="16">
        <v>5.7919999999999999E-2</v>
      </c>
      <c r="H58" s="1">
        <f t="shared" si="0"/>
        <v>1952</v>
      </c>
      <c r="I58" s="3">
        <f>IF(AND(ISNUMBER(B58),ISNUMBER(D58)),(1-$F58)*B58+$F58*D58,IF(ISNUMBER(D58),D58,IF(ISNUMBER(B58),B58,"")))</f>
        <v>49.936287999999998</v>
      </c>
      <c r="J58" s="3">
        <f>IF(AND(ISNUMBER(C58),ISNUMBER(E58)),(1-$F58)*C58+$F58*E58,IF(ISNUMBER(E58),E58,IF(ISNUMBER(C58),C58,"")))</f>
        <v>17.550591999999998</v>
      </c>
      <c r="K58" s="3">
        <f t="shared" si="2"/>
        <v>32.385695999999996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 s="16">
        <v>0.16308</v>
      </c>
      <c r="H59" s="1">
        <f t="shared" si="0"/>
        <v>1953</v>
      </c>
      <c r="I59" s="3">
        <f>IF(AND(ISNUMBER(B59),ISNUMBER(D59)),(1-$F59)*B59+$F59*D59,IF(ISNUMBER(D59),D59,IF(ISNUMBER(B59),B59,"")))</f>
        <v>49.702211700000007</v>
      </c>
      <c r="J59" s="3">
        <f>IF(AND(ISNUMBER(C59),ISNUMBER(E59)),(1-$F59)*C59+$F59*E59,IF(ISNUMBER(E59),E59,IF(ISNUMBER(C59),C59,"")))</f>
        <v>17.359146588000002</v>
      </c>
      <c r="K59" s="3">
        <f t="shared" si="2"/>
        <v>32.343065112000005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 s="16">
        <v>0.31744</v>
      </c>
      <c r="H60" s="1">
        <f t="shared" si="0"/>
        <v>1954</v>
      </c>
      <c r="I60" s="3">
        <f>IF(AND(ISNUMBER(B60),ISNUMBER(D60)),(1-$F60)*B60+$F60*D60,IF(ISNUMBER(D60),D60,IF(ISNUMBER(B60),B60,"")))</f>
        <v>49.244053696000009</v>
      </c>
      <c r="J60" s="3">
        <f>IF(AND(ISNUMBER(C60),ISNUMBER(E60)),(1-$F60)*C60+$F60*E60,IF(ISNUMBER(E60),E60,IF(ISNUMBER(C60),C60,"")))</f>
        <v>16.889543136</v>
      </c>
      <c r="K60" s="3">
        <f t="shared" si="2"/>
        <v>32.354510560000008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 s="16">
        <v>0.5</v>
      </c>
      <c r="H61" s="1">
        <f t="shared" si="0"/>
        <v>1955</v>
      </c>
      <c r="I61" s="3">
        <f>IF(AND(ISNUMBER(B61),ISNUMBER(D61)),(1-$F61)*B61+$F61*D61,IF(ISNUMBER(D61),D61,IF(ISNUMBER(B61),B61,"")))</f>
        <v>48.643450000000001</v>
      </c>
      <c r="J61" s="3">
        <f>IF(AND(ISNUMBER(C61),ISNUMBER(E61)),(1-$F61)*C61+$F61*E61,IF(ISNUMBER(E61),E61,IF(ISNUMBER(C61),C61,"")))</f>
        <v>16.258849999999999</v>
      </c>
      <c r="K61" s="3">
        <f t="shared" si="2"/>
        <v>32.384600000000006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 s="16">
        <v>0.68255999999999994</v>
      </c>
      <c r="H62" s="1">
        <f t="shared" si="0"/>
        <v>1956</v>
      </c>
      <c r="I62" s="3">
        <f>IF(AND(ISNUMBER(B62),ISNUMBER(D62)),(1-$F62)*B62+$F62*D62,IF(ISNUMBER(D62),D62,IF(ISNUMBER(B62),B62,"")))</f>
        <v>48.086705408</v>
      </c>
      <c r="J62" s="3">
        <f>IF(AND(ISNUMBER(C62),ISNUMBER(E62)),(1-$F62)*C62+$F62*E62,IF(ISNUMBER(E62),E62,IF(ISNUMBER(C62),C62,"")))</f>
        <v>15.782033152</v>
      </c>
      <c r="K62" s="3">
        <f t="shared" si="2"/>
        <v>32.304672256000003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 s="16">
        <v>0.83692</v>
      </c>
      <c r="H63" s="1">
        <f t="shared" si="0"/>
        <v>1957</v>
      </c>
      <c r="I63" s="3">
        <f>IF(AND(ISNUMBER(B63),ISNUMBER(D63)),(1-$F63)*B63+$F63*D63,IF(ISNUMBER(D63),D63,IF(ISNUMBER(B63),B63,"")))</f>
        <v>47.679388000000003</v>
      </c>
      <c r="J63" s="3">
        <f>IF(AND(ISNUMBER(C63),ISNUMBER(E63)),(1-$F63)*C63+$F63*E63,IF(ISNUMBER(E63),E63,IF(ISNUMBER(C63),C63,"")))</f>
        <v>15.422763999999999</v>
      </c>
      <c r="K63" s="3">
        <f t="shared" si="2"/>
        <v>32.256624000000002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 s="16">
        <v>0.94208000000000003</v>
      </c>
      <c r="H64" s="1">
        <f t="shared" si="0"/>
        <v>1958</v>
      </c>
      <c r="I64" s="3">
        <f>IF(AND(ISNUMBER(B64),ISNUMBER(D64)),(1-$F64)*B64+$F64*D64,IF(ISNUMBER(D64),D64,IF(ISNUMBER(B64),B64,"")))</f>
        <v>47.265577024000002</v>
      </c>
      <c r="J64" s="3">
        <f>IF(AND(ISNUMBER(C64),ISNUMBER(E64)),(1-$F64)*C64+$F64*E64,IF(ISNUMBER(E64),E64,IF(ISNUMBER(C64),C64,"")))</f>
        <v>15.101425952</v>
      </c>
      <c r="K64" s="3">
        <f t="shared" si="2"/>
        <v>32.164151072000003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 s="16">
        <v>0.99143999999999999</v>
      </c>
      <c r="H65" s="1">
        <f t="shared" si="0"/>
        <v>1959</v>
      </c>
      <c r="I65" s="3">
        <f>IF(AND(ISNUMBER(B65),ISNUMBER(D65)),(1-$F65)*B65+$F65*D65,IF(ISNUMBER(D65),D65,IF(ISNUMBER(B65),B65,"")))</f>
        <v>47.009142935999996</v>
      </c>
      <c r="J65" s="3">
        <f>IF(AND(ISNUMBER(C65),ISNUMBER(E65)),(1-$F65)*C65+$F65*E65,IF(ISNUMBER(E65),E65,IF(ISNUMBER(C65),C65,"")))</f>
        <v>14.58659076</v>
      </c>
      <c r="K65" s="3">
        <f t="shared" si="2"/>
        <v>32.422552175999996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1</v>
      </c>
      <c r="H66" s="1">
        <f t="shared" si="0"/>
        <v>1960</v>
      </c>
      <c r="I66" s="3">
        <f t="shared" si="1"/>
        <v>46.9</v>
      </c>
      <c r="J66" s="3">
        <f t="shared" si="1"/>
        <v>14</v>
      </c>
      <c r="K66" s="3">
        <f t="shared" si="2"/>
        <v>32.9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24">
        <v>1</v>
      </c>
      <c r="H67" s="1">
        <f t="shared" si="0"/>
        <v>1961</v>
      </c>
      <c r="I67" s="3">
        <f>IF(AND(ISNUMBER(B67),ISNUMBER(D67)),(1-$F67)*B67+$F67*D67,IF(ISNUMBER(D67),D67,IF(ISNUMBER(B67),B67,"")))</f>
        <v>46.8</v>
      </c>
      <c r="J67" s="3">
        <f>IF(AND(ISNUMBER(C67),ISNUMBER(E67)),(1-$F67)*C67+$F67*E67,IF(ISNUMBER(E67),E67,IF(ISNUMBER(C67),C67,"")))</f>
        <v>13.3</v>
      </c>
      <c r="K67" s="3">
        <f t="shared" si="2"/>
        <v>33.5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24">
        <v>1</v>
      </c>
      <c r="H68" s="1">
        <f t="shared" ref="H68:H129" si="3">A68</f>
        <v>1962</v>
      </c>
      <c r="I68" s="3">
        <f>IF(AND(ISNUMBER(B68),ISNUMBER(D68)),(1-$F68)*B68+$F68*D68,IF(ISNUMBER(D68),D68,IF(ISNUMBER(B68),B68,"")))</f>
        <v>46.8</v>
      </c>
      <c r="J68" s="3">
        <f>IF(AND(ISNUMBER(C68),ISNUMBER(E68)),(1-$F68)*C68+$F68*E68,IF(ISNUMBER(E68),E68,IF(ISNUMBER(C68),C68,"")))</f>
        <v>12.8</v>
      </c>
      <c r="K68" s="3">
        <f t="shared" ref="K68:K129" si="4">I68-J68</f>
        <v>34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24">
        <v>1</v>
      </c>
      <c r="H69" s="1">
        <f t="shared" si="3"/>
        <v>1963</v>
      </c>
      <c r="I69" s="3">
        <f>IF(AND(ISNUMBER(B69),ISNUMBER(D69)),(1-$F69)*B69+$F69*D69,IF(ISNUMBER(D69),D69,IF(ISNUMBER(B69),B69,"")))</f>
        <v>46.8</v>
      </c>
      <c r="J69" s="3">
        <f>IF(AND(ISNUMBER(C69),ISNUMBER(E69)),(1-$F69)*C69+$F69*E69,IF(ISNUMBER(E69),E69,IF(ISNUMBER(C69),C69,"")))</f>
        <v>12.5</v>
      </c>
      <c r="K69" s="3">
        <f t="shared" si="4"/>
        <v>34.299999999999997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24">
        <v>1</v>
      </c>
      <c r="H70" s="1">
        <f t="shared" si="3"/>
        <v>1964</v>
      </c>
      <c r="I70" s="3">
        <f>IF(AND(ISNUMBER(B70),ISNUMBER(D70)),(1-$F70)*B70+$F70*D70,IF(ISNUMBER(D70),D70,IF(ISNUMBER(B70),B70,"")))</f>
        <v>46.8</v>
      </c>
      <c r="J70" s="3">
        <f>IF(AND(ISNUMBER(C70),ISNUMBER(E70)),(1-$F70)*C70+$F70*E70,IF(ISNUMBER(E70),E70,IF(ISNUMBER(C70),C70,"")))</f>
        <v>12.1</v>
      </c>
      <c r="K70" s="3">
        <f t="shared" si="4"/>
        <v>34.699999999999996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24">
        <v>1</v>
      </c>
      <c r="H71" s="1">
        <f t="shared" si="3"/>
        <v>1965</v>
      </c>
      <c r="I71" s="3">
        <f>IF(AND(ISNUMBER(B71),ISNUMBER(D71)),(1-$F71)*B71+$F71*D71,IF(ISNUMBER(D71),D71,IF(ISNUMBER(B71),B71,"")))</f>
        <v>46.5</v>
      </c>
      <c r="J71" s="3">
        <f>IF(AND(ISNUMBER(C71),ISNUMBER(E71)),(1-$F71)*C71+$F71*E71,IF(ISNUMBER(E71),E71,IF(ISNUMBER(C71),C71,"")))</f>
        <v>11.6</v>
      </c>
      <c r="K71" s="3">
        <f t="shared" si="4"/>
        <v>34.9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24">
        <v>1</v>
      </c>
      <c r="H72" s="1">
        <f t="shared" si="3"/>
        <v>1966</v>
      </c>
      <c r="I72" s="3">
        <f>IF(AND(ISNUMBER(B72),ISNUMBER(D72)),(1-$F72)*B72+$F72*D72,IF(ISNUMBER(D72),D72,IF(ISNUMBER(B72),B72,"")))</f>
        <v>46.3</v>
      </c>
      <c r="J72" s="3">
        <f>IF(AND(ISNUMBER(C72),ISNUMBER(E72)),(1-$F72)*C72+$F72*E72,IF(ISNUMBER(E72),E72,IF(ISNUMBER(C72),C72,"")))</f>
        <v>11.2</v>
      </c>
      <c r="K72" s="3">
        <f t="shared" si="4"/>
        <v>35.099999999999994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24">
        <v>1</v>
      </c>
      <c r="H73" s="1">
        <f t="shared" si="3"/>
        <v>1967</v>
      </c>
      <c r="I73" s="3">
        <f>IF(AND(ISNUMBER(B73),ISNUMBER(D73)),(1-$F73)*B73+$F73*D73,IF(ISNUMBER(D73),D73,IF(ISNUMBER(B73),B73,"")))</f>
        <v>45.9</v>
      </c>
      <c r="J73" s="3">
        <f>IF(AND(ISNUMBER(C73),ISNUMBER(E73)),(1-$F73)*C73+$F73*E73,IF(ISNUMBER(E73),E73,IF(ISNUMBER(C73),C73,"")))</f>
        <v>10.8</v>
      </c>
      <c r="K73" s="3">
        <f t="shared" si="4"/>
        <v>35.099999999999994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24">
        <v>1</v>
      </c>
      <c r="H74" s="1">
        <f t="shared" si="3"/>
        <v>1968</v>
      </c>
      <c r="I74" s="3">
        <f>IF(AND(ISNUMBER(B74),ISNUMBER(D74)),(1-$F74)*B74+$F74*D74,IF(ISNUMBER(D74),D74,IF(ISNUMBER(B74),B74,"")))</f>
        <v>45.6</v>
      </c>
      <c r="J74" s="3">
        <f>IF(AND(ISNUMBER(C74),ISNUMBER(E74)),(1-$F74)*C74+$F74*E74,IF(ISNUMBER(E74),E74,IF(ISNUMBER(C74),C74,"")))</f>
        <v>10.5</v>
      </c>
      <c r="K74" s="3">
        <f t="shared" si="4"/>
        <v>35.1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24">
        <v>1</v>
      </c>
      <c r="H75" s="1">
        <f t="shared" si="3"/>
        <v>1969</v>
      </c>
      <c r="I75" s="3">
        <f>IF(AND(ISNUMBER(B75),ISNUMBER(D75)),(1-$F75)*B75+$F75*D75,IF(ISNUMBER(D75),D75,IF(ISNUMBER(B75),B75,"")))</f>
        <v>45.1</v>
      </c>
      <c r="J75" s="3">
        <f>IF(AND(ISNUMBER(C75),ISNUMBER(E75)),(1-$F75)*C75+$F75*E75,IF(ISNUMBER(E75),E75,IF(ISNUMBER(C75),C75,"")))</f>
        <v>10.3</v>
      </c>
      <c r="K75" s="3">
        <f t="shared" si="4"/>
        <v>34.799999999999997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ref="I68:J129" si="5">IF(AND(ISNUMBER(B76),ISNUMBER(D76)),(1-$F76)*B76+$F76*D76,IF(ISNUMBER(D76),D76,IF(ISNUMBER(B76),B76,"")))</f>
        <v>44.5</v>
      </c>
      <c r="J76" s="3">
        <f t="shared" si="5"/>
        <v>10</v>
      </c>
      <c r="K76" s="3">
        <f t="shared" si="4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5"/>
        <v>43.9</v>
      </c>
      <c r="J77" s="3">
        <f t="shared" si="5"/>
        <v>9.6999999999999993</v>
      </c>
      <c r="K77" s="3">
        <f t="shared" si="4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5"/>
        <v>43</v>
      </c>
      <c r="J78" s="3">
        <f t="shared" si="5"/>
        <v>9.3000000000000007</v>
      </c>
      <c r="K78" s="3">
        <f t="shared" si="4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5"/>
        <v>42.1</v>
      </c>
      <c r="J79" s="3">
        <f t="shared" si="5"/>
        <v>9</v>
      </c>
      <c r="K79" s="3">
        <f t="shared" si="4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5"/>
        <v>41.2</v>
      </c>
      <c r="J80" s="3">
        <f t="shared" si="5"/>
        <v>8.6</v>
      </c>
      <c r="K80" s="3">
        <f t="shared" si="4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5"/>
        <v>40.1</v>
      </c>
      <c r="J81" s="3">
        <f t="shared" si="5"/>
        <v>8.1999999999999993</v>
      </c>
      <c r="K81" s="3">
        <f t="shared" si="4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5"/>
        <v>39.1</v>
      </c>
      <c r="J82" s="3">
        <f t="shared" si="5"/>
        <v>7.9</v>
      </c>
      <c r="K82" s="3">
        <f t="shared" si="4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5"/>
        <v>38.1</v>
      </c>
      <c r="J83" s="3">
        <f t="shared" si="5"/>
        <v>7.6</v>
      </c>
      <c r="K83" s="3">
        <f t="shared" si="4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5"/>
        <v>37.4</v>
      </c>
      <c r="J84" s="3">
        <f t="shared" si="5"/>
        <v>7.4</v>
      </c>
      <c r="K84" s="3">
        <f t="shared" si="4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5"/>
        <v>36.200000000000003</v>
      </c>
      <c r="J85" s="3">
        <f t="shared" si="5"/>
        <v>7.1</v>
      </c>
      <c r="K85" s="3">
        <f t="shared" si="4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5"/>
        <v>35</v>
      </c>
      <c r="J86" s="3">
        <f t="shared" si="5"/>
        <v>6.9</v>
      </c>
      <c r="K86" s="3">
        <f t="shared" si="4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5"/>
        <v>34.299999999999997</v>
      </c>
      <c r="J87" s="3">
        <f t="shared" si="5"/>
        <v>6.7</v>
      </c>
      <c r="K87" s="3">
        <f t="shared" si="4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5"/>
        <v>33.9</v>
      </c>
      <c r="J88" s="3">
        <f t="shared" si="5"/>
        <v>6.6</v>
      </c>
      <c r="K88" s="3">
        <f t="shared" si="4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5"/>
        <v>33.4</v>
      </c>
      <c r="J89" s="3">
        <f t="shared" si="5"/>
        <v>6.5</v>
      </c>
      <c r="K89" s="3">
        <f t="shared" si="4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5"/>
        <v>33.1</v>
      </c>
      <c r="J90" s="3">
        <f t="shared" si="5"/>
        <v>6.4</v>
      </c>
      <c r="K90" s="3">
        <f t="shared" si="4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5"/>
        <v>32.700000000000003</v>
      </c>
      <c r="J91" s="3">
        <f t="shared" si="5"/>
        <v>6.3</v>
      </c>
      <c r="K91" s="3">
        <f t="shared" si="4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5"/>
        <v>32.299999999999997</v>
      </c>
      <c r="J92" s="3">
        <f t="shared" si="5"/>
        <v>6.2</v>
      </c>
      <c r="K92" s="3">
        <f t="shared" si="4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5"/>
        <v>31.4</v>
      </c>
      <c r="J93" s="3">
        <f t="shared" si="5"/>
        <v>6.1</v>
      </c>
      <c r="K93" s="3">
        <f t="shared" si="4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5"/>
        <v>30.4</v>
      </c>
      <c r="J94" s="3">
        <f t="shared" si="5"/>
        <v>6.1</v>
      </c>
      <c r="K94" s="3">
        <f t="shared" si="4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5"/>
        <v>29.9</v>
      </c>
      <c r="J95" s="3">
        <f t="shared" si="5"/>
        <v>6.2</v>
      </c>
      <c r="K95" s="3">
        <f t="shared" si="4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5"/>
        <v>29.4</v>
      </c>
      <c r="J96" s="3">
        <f t="shared" si="5"/>
        <v>6.2</v>
      </c>
      <c r="K96" s="3">
        <f t="shared" si="4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5"/>
        <v>29.1</v>
      </c>
      <c r="J97" s="3">
        <f t="shared" si="5"/>
        <v>6.1</v>
      </c>
      <c r="K97" s="3">
        <f t="shared" si="4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5"/>
        <v>28.7</v>
      </c>
      <c r="J98" s="3">
        <f t="shared" si="5"/>
        <v>6</v>
      </c>
      <c r="K98" s="3">
        <f t="shared" si="4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5"/>
        <v>28.3</v>
      </c>
      <c r="J99" s="3">
        <f t="shared" si="5"/>
        <v>5.9</v>
      </c>
      <c r="K99" s="3">
        <f t="shared" si="4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5"/>
        <v>27.7</v>
      </c>
      <c r="J100" s="3">
        <f t="shared" si="5"/>
        <v>5.8</v>
      </c>
      <c r="K100" s="3">
        <f t="shared" si="4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5"/>
        <v>27.1</v>
      </c>
      <c r="J101" s="3">
        <f t="shared" si="5"/>
        <v>5.7</v>
      </c>
      <c r="K101" s="3">
        <f t="shared" si="4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5"/>
        <v>26.4</v>
      </c>
      <c r="J102" s="3">
        <f t="shared" si="5"/>
        <v>5.6</v>
      </c>
      <c r="K102" s="3">
        <f t="shared" si="4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5"/>
        <v>25.8</v>
      </c>
      <c r="J103" s="3">
        <f t="shared" si="5"/>
        <v>5.6</v>
      </c>
      <c r="K103" s="3">
        <f t="shared" si="4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5"/>
        <v>25.1</v>
      </c>
      <c r="J104" s="3">
        <f t="shared" si="5"/>
        <v>5.5</v>
      </c>
      <c r="K104" s="3">
        <f t="shared" si="4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5"/>
        <v>24.6</v>
      </c>
      <c r="J105" s="3">
        <f t="shared" si="5"/>
        <v>5.5</v>
      </c>
      <c r="K105" s="3">
        <f t="shared" si="4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5"/>
        <v>24.2</v>
      </c>
      <c r="J106" s="3">
        <f t="shared" si="5"/>
        <v>5.5</v>
      </c>
      <c r="K106" s="3">
        <f t="shared" si="4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5"/>
        <v>23.8</v>
      </c>
      <c r="J107" s="3">
        <f t="shared" si="5"/>
        <v>5.4</v>
      </c>
      <c r="K107" s="3">
        <f t="shared" si="4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5"/>
        <v>23.4</v>
      </c>
      <c r="J108" s="3">
        <f t="shared" si="5"/>
        <v>5.5</v>
      </c>
      <c r="K108" s="3">
        <f t="shared" si="4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5"/>
        <v>22.8</v>
      </c>
      <c r="J109" s="3">
        <f t="shared" si="5"/>
        <v>5.5</v>
      </c>
      <c r="K109" s="3">
        <f t="shared" si="4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5"/>
        <v>22.4</v>
      </c>
      <c r="J110" s="3">
        <f t="shared" si="5"/>
        <v>5.5</v>
      </c>
      <c r="K110" s="3">
        <f t="shared" si="4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5"/>
        <v>21.9</v>
      </c>
      <c r="J111" s="3">
        <f t="shared" si="5"/>
        <v>5.5</v>
      </c>
      <c r="K111" s="3">
        <f t="shared" si="4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5"/>
        <v>21.5</v>
      </c>
      <c r="J112" s="3">
        <f t="shared" si="5"/>
        <v>5.6</v>
      </c>
      <c r="K112" s="3">
        <f t="shared" si="4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5"/>
        <v>21.1</v>
      </c>
      <c r="J113" s="3">
        <f t="shared" si="5"/>
        <v>5.6</v>
      </c>
      <c r="K113" s="3">
        <f t="shared" si="4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5"/>
        <v>20.8</v>
      </c>
      <c r="J114" s="3">
        <f t="shared" si="5"/>
        <v>5.7</v>
      </c>
      <c r="K114" s="3">
        <f t="shared" si="4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5"/>
        <v>20.6</v>
      </c>
      <c r="J115" s="3">
        <f t="shared" si="5"/>
        <v>5.7</v>
      </c>
      <c r="K115" s="3">
        <f t="shared" si="4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5"/>
        <v>20.3</v>
      </c>
      <c r="J116" s="3">
        <f t="shared" si="5"/>
        <v>5.7</v>
      </c>
      <c r="K116" s="3">
        <f t="shared" si="4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5"/>
        <v>20.100000000000001</v>
      </c>
      <c r="J117" s="3">
        <f t="shared" si="5"/>
        <v>5.7</v>
      </c>
      <c r="K117" s="3">
        <f t="shared" si="4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5"/>
        <v>19.899999999999999</v>
      </c>
      <c r="J118" s="3">
        <f t="shared" si="5"/>
        <v>5.7</v>
      </c>
      <c r="K118" s="3">
        <f t="shared" si="4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5"/>
        <v>19.600000000000001</v>
      </c>
      <c r="J119" s="3">
        <f t="shared" si="5"/>
        <v>5.7</v>
      </c>
      <c r="K119" s="3">
        <f t="shared" si="4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5"/>
        <v>19</v>
      </c>
      <c r="J120" s="3">
        <f t="shared" si="5"/>
        <v>5.7</v>
      </c>
      <c r="K120" s="3">
        <f t="shared" si="4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5"/>
        <v>18.2</v>
      </c>
      <c r="J121" s="3">
        <f t="shared" si="5"/>
        <v>5.8</v>
      </c>
      <c r="K121" s="3">
        <f t="shared" si="4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5"/>
        <v>17.7</v>
      </c>
      <c r="J122" s="3">
        <f t="shared" si="5"/>
        <v>5.9</v>
      </c>
      <c r="K122" s="3">
        <f t="shared" si="4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5"/>
        <v>17.2</v>
      </c>
      <c r="J123" s="3">
        <f t="shared" si="5"/>
        <v>6</v>
      </c>
      <c r="K123" s="3">
        <f t="shared" si="4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5"/>
        <v>17</v>
      </c>
      <c r="J124" s="3">
        <f t="shared" si="5"/>
        <v>6.1</v>
      </c>
      <c r="K124" s="3">
        <f t="shared" si="4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5"/>
        <v>16.899999999999999</v>
      </c>
      <c r="J125" s="3">
        <f t="shared" si="5"/>
        <v>6.1</v>
      </c>
      <c r="K125" s="3">
        <f t="shared" si="4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5"/>
        <v>16.600000000000001</v>
      </c>
      <c r="J126" s="3">
        <f t="shared" si="5"/>
        <v>8.4</v>
      </c>
      <c r="K126" s="3">
        <f t="shared" si="4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5"/>
        <v>16.399999999999999</v>
      </c>
      <c r="J127" s="3">
        <f t="shared" si="5"/>
        <v>9</v>
      </c>
      <c r="K127" s="3">
        <f t="shared" si="4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5"/>
        <v>16</v>
      </c>
      <c r="J128" s="3">
        <f t="shared" si="5"/>
        <v>6.5</v>
      </c>
      <c r="K128" s="3">
        <f t="shared" si="4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5"/>
        <v>15.7</v>
      </c>
      <c r="J129" s="3">
        <f t="shared" si="5"/>
        <v>6.2</v>
      </c>
      <c r="K129" s="3">
        <f t="shared" si="4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J23" sqref="J2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4" t="s">
        <v>115</v>
      </c>
      <c r="C1" s="54"/>
      <c r="D1" s="54" t="s">
        <v>159</v>
      </c>
      <c r="E1" s="5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162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 s="16">
        <v>8.5599999999999999E-3</v>
      </c>
      <c r="H57" s="1">
        <f t="shared" si="0"/>
        <v>1951</v>
      </c>
      <c r="I57" s="3">
        <f t="shared" si="1"/>
        <v>49.449942024000002</v>
      </c>
      <c r="J57" s="3">
        <f t="shared" si="1"/>
        <v>17.512285815999999</v>
      </c>
      <c r="K57" s="3">
        <f t="shared" si="2"/>
        <v>31.937656208000003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 s="16">
        <v>5.7919999999999999E-2</v>
      </c>
      <c r="H58" s="1">
        <f t="shared" si="0"/>
        <v>1952</v>
      </c>
      <c r="I58" s="3">
        <f t="shared" si="1"/>
        <v>49.936287999999998</v>
      </c>
      <c r="J58" s="3">
        <f t="shared" si="1"/>
        <v>17.550591999999998</v>
      </c>
      <c r="K58" s="3">
        <f t="shared" si="2"/>
        <v>32.385695999999996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 s="16">
        <v>0.16308</v>
      </c>
      <c r="H59" s="1">
        <f t="shared" si="0"/>
        <v>1953</v>
      </c>
      <c r="I59" s="3">
        <f t="shared" si="1"/>
        <v>49.702211700000007</v>
      </c>
      <c r="J59" s="3">
        <f t="shared" si="1"/>
        <v>17.359146588000002</v>
      </c>
      <c r="K59" s="3">
        <f t="shared" si="2"/>
        <v>32.343065112000005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 s="16">
        <v>0.31744</v>
      </c>
      <c r="H60" s="1">
        <f t="shared" si="0"/>
        <v>1954</v>
      </c>
      <c r="I60" s="3">
        <f t="shared" si="1"/>
        <v>49.244053696000009</v>
      </c>
      <c r="J60" s="3">
        <f t="shared" si="1"/>
        <v>16.889543136</v>
      </c>
      <c r="K60" s="3">
        <f t="shared" si="2"/>
        <v>32.354510560000008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 s="16">
        <v>0.5</v>
      </c>
      <c r="H61" s="1">
        <f t="shared" si="0"/>
        <v>1955</v>
      </c>
      <c r="I61" s="3">
        <f t="shared" si="1"/>
        <v>48.643450000000001</v>
      </c>
      <c r="J61" s="3">
        <f t="shared" si="1"/>
        <v>16.258849999999999</v>
      </c>
      <c r="K61" s="3">
        <f t="shared" si="2"/>
        <v>32.384600000000006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 s="16">
        <v>0.68255999999999994</v>
      </c>
      <c r="H62" s="1">
        <f t="shared" si="0"/>
        <v>1956</v>
      </c>
      <c r="I62" s="3">
        <f t="shared" si="1"/>
        <v>48.086705408</v>
      </c>
      <c r="J62" s="3">
        <f t="shared" si="1"/>
        <v>15.782033152</v>
      </c>
      <c r="K62" s="3">
        <f t="shared" si="2"/>
        <v>32.304672256000003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 s="16">
        <v>0.83692</v>
      </c>
      <c r="H63" s="1">
        <f t="shared" si="0"/>
        <v>1957</v>
      </c>
      <c r="I63" s="3">
        <f t="shared" si="1"/>
        <v>47.679388000000003</v>
      </c>
      <c r="J63" s="3">
        <f t="shared" si="1"/>
        <v>15.422763999999999</v>
      </c>
      <c r="K63" s="3">
        <f t="shared" si="2"/>
        <v>32.256624000000002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 s="16">
        <v>0.94208000000000003</v>
      </c>
      <c r="H64" s="1">
        <f t="shared" si="0"/>
        <v>1958</v>
      </c>
      <c r="I64" s="3">
        <f t="shared" si="1"/>
        <v>47.265577024000002</v>
      </c>
      <c r="J64" s="3">
        <f t="shared" si="1"/>
        <v>15.101425952</v>
      </c>
      <c r="K64" s="3">
        <f t="shared" si="2"/>
        <v>32.164151072000003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 s="16">
        <v>0.99143999999999999</v>
      </c>
      <c r="H65" s="1">
        <f t="shared" si="0"/>
        <v>1959</v>
      </c>
      <c r="I65" s="3">
        <f t="shared" si="1"/>
        <v>47.009142935999996</v>
      </c>
      <c r="J65" s="3">
        <f t="shared" si="1"/>
        <v>14.58659076</v>
      </c>
      <c r="K65" s="3">
        <f t="shared" si="2"/>
        <v>32.422552175999996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1</v>
      </c>
      <c r="H66" s="1">
        <f t="shared" si="0"/>
        <v>1960</v>
      </c>
      <c r="I66" s="3">
        <f t="shared" si="1"/>
        <v>46.9</v>
      </c>
      <c r="J66" s="3">
        <f t="shared" si="1"/>
        <v>14</v>
      </c>
      <c r="K66" s="3">
        <f t="shared" si="2"/>
        <v>32.9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24">
        <v>1</v>
      </c>
      <c r="H67" s="1">
        <f t="shared" si="0"/>
        <v>1961</v>
      </c>
      <c r="I67" s="3">
        <f t="shared" si="1"/>
        <v>46.8</v>
      </c>
      <c r="J67" s="3">
        <f t="shared" si="1"/>
        <v>13.3</v>
      </c>
      <c r="K67" s="3">
        <f t="shared" si="2"/>
        <v>33.5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24">
        <v>1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46.8</v>
      </c>
      <c r="J68" s="3">
        <f t="shared" si="4"/>
        <v>12.8</v>
      </c>
      <c r="K68" s="3">
        <f t="shared" ref="K68:K129" si="5">I68-J68</f>
        <v>34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24">
        <v>1</v>
      </c>
      <c r="H69" s="1">
        <f t="shared" si="3"/>
        <v>1963</v>
      </c>
      <c r="I69" s="3">
        <f t="shared" si="4"/>
        <v>46.8</v>
      </c>
      <c r="J69" s="3">
        <f t="shared" si="4"/>
        <v>12.5</v>
      </c>
      <c r="K69" s="3">
        <f t="shared" si="5"/>
        <v>34.299999999999997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24">
        <v>1</v>
      </c>
      <c r="H70" s="1">
        <f t="shared" si="3"/>
        <v>1964</v>
      </c>
      <c r="I70" s="3">
        <f t="shared" si="4"/>
        <v>46.8</v>
      </c>
      <c r="J70" s="3">
        <f t="shared" si="4"/>
        <v>12.1</v>
      </c>
      <c r="K70" s="3">
        <f t="shared" si="5"/>
        <v>34.699999999999996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24">
        <v>1</v>
      </c>
      <c r="H71" s="1">
        <f t="shared" si="3"/>
        <v>1965</v>
      </c>
      <c r="I71" s="3">
        <f t="shared" si="4"/>
        <v>46.5</v>
      </c>
      <c r="J71" s="3">
        <f t="shared" si="4"/>
        <v>11.6</v>
      </c>
      <c r="K71" s="3">
        <f t="shared" si="5"/>
        <v>34.9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24">
        <v>1</v>
      </c>
      <c r="H72" s="1">
        <f t="shared" si="3"/>
        <v>1966</v>
      </c>
      <c r="I72" s="3">
        <f t="shared" si="4"/>
        <v>46.3</v>
      </c>
      <c r="J72" s="3">
        <f t="shared" si="4"/>
        <v>11.2</v>
      </c>
      <c r="K72" s="3">
        <f t="shared" si="5"/>
        <v>35.099999999999994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24">
        <v>1</v>
      </c>
      <c r="H73" s="1">
        <f t="shared" si="3"/>
        <v>1967</v>
      </c>
      <c r="I73" s="3">
        <f t="shared" si="4"/>
        <v>45.9</v>
      </c>
      <c r="J73" s="3">
        <f t="shared" si="4"/>
        <v>10.8</v>
      </c>
      <c r="K73" s="3">
        <f t="shared" si="5"/>
        <v>35.099999999999994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24">
        <v>1</v>
      </c>
      <c r="H74" s="1">
        <f t="shared" si="3"/>
        <v>1968</v>
      </c>
      <c r="I74" s="3">
        <f t="shared" si="4"/>
        <v>45.6</v>
      </c>
      <c r="J74" s="3">
        <f t="shared" si="4"/>
        <v>10.5</v>
      </c>
      <c r="K74" s="3">
        <f t="shared" si="5"/>
        <v>35.1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24">
        <v>1</v>
      </c>
      <c r="H75" s="1">
        <f t="shared" si="3"/>
        <v>1969</v>
      </c>
      <c r="I75" s="3">
        <f t="shared" si="4"/>
        <v>45.1</v>
      </c>
      <c r="J75" s="3">
        <f t="shared" si="4"/>
        <v>10.3</v>
      </c>
      <c r="K75" s="3">
        <f t="shared" si="5"/>
        <v>34.799999999999997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topLeftCell="A58" workbookViewId="0">
      <selection activeCell="B3" sqref="B3:C67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54" t="s">
        <v>100</v>
      </c>
      <c r="C1" s="54"/>
      <c r="D1" s="54" t="s">
        <v>75</v>
      </c>
      <c r="E1" s="54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54" t="s">
        <v>100</v>
      </c>
      <c r="C1" s="54"/>
      <c r="D1" s="54" t="s">
        <v>75</v>
      </c>
      <c r="E1" s="54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54" t="s">
        <v>100</v>
      </c>
      <c r="C1" s="54"/>
      <c r="D1" s="54" t="s">
        <v>159</v>
      </c>
      <c r="E1" s="54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161</v>
      </c>
      <c r="E2" s="13" t="s">
        <v>160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55000000000000004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55000000000000004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55000000000000004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55000000000000004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55000000000000004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55000000000000004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55000000000000004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55000000000000004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55000000000000004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55000000000000004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55000000000000004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55000000000000004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55000000000000004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55000000000000004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55000000000000004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55000000000000004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55000000000000004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55000000000000004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55000000000000004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55000000000000004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55000000000000004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55000000000000004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55000000000000004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55000000000000004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55000000000000004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55000000000000004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55000000000000004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55000000000000004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55000000000000004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55000000000000004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55000000000000004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55000000000000004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55000000000000004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55000000000000004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55000000000000004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55000000000000004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55000000000000004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55000000000000004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55000000000000004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55000000000000004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55000000000000004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55000000000000004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55000000000000004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55000000000000004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55000000000000004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55000000000000004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55000000000000004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55000000000000004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55000000000000004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55000000000000004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55000000000000004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55000000000000004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55000000000000004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55000000000000004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55000000000000004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55000000000000004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55000000000000004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55000000000000004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55000000000000004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55000000000000004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55000000000000004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55000000000000004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55000000000000004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55000000000000004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54" t="s">
        <v>100</v>
      </c>
      <c r="C1" s="54"/>
      <c r="D1" s="54" t="s">
        <v>159</v>
      </c>
      <c r="E1" s="54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161</v>
      </c>
      <c r="E2" s="13" t="s">
        <v>160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55000000000000004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55000000000000004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55000000000000004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55000000000000004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55000000000000004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55000000000000004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55000000000000004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55000000000000004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55000000000000004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55000000000000004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55000000000000004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55000000000000004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55000000000000004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55000000000000004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55000000000000004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55000000000000004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55000000000000004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55000000000000004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55000000000000004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55000000000000004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55000000000000004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55000000000000004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55000000000000004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55000000000000004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55000000000000004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55000000000000004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55000000000000004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55000000000000004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55000000000000004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55000000000000004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55000000000000004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55000000000000004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55000000000000004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55000000000000004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55000000000000004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55000000000000004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55000000000000004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55000000000000004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55000000000000004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55000000000000004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55000000000000004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55000000000000004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55000000000000004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55000000000000004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55000000000000004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55000000000000004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55000000000000004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55000000000000004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55000000000000004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55000000000000004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55000000000000004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55000000000000004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55000000000000004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55000000000000004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55000000000000004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55000000000000004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55000000000000004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55000000000000004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55000000000000004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55000000000000004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55000000000000004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55000000000000004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55000000000000004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AM93"/>
  <sheetViews>
    <sheetView workbookViewId="0">
      <selection activeCell="AM42" sqref="AM42"/>
    </sheetView>
  </sheetViews>
  <sheetFormatPr defaultRowHeight="14.4" x14ac:dyDescent="0.55000000000000004"/>
  <cols>
    <col min="10" max="10" width="5" bestFit="1" customWidth="1"/>
    <col min="11" max="11" width="13.83984375" bestFit="1" customWidth="1"/>
    <col min="12" max="12" width="11.578125" bestFit="1" customWidth="1"/>
    <col min="13" max="13" width="4.578125" bestFit="1" customWidth="1"/>
  </cols>
  <sheetData>
    <row r="1" spans="1:39" x14ac:dyDescent="0.55000000000000004">
      <c r="A1" s="1"/>
      <c r="B1" s="54" t="s">
        <v>115</v>
      </c>
      <c r="C1" s="54"/>
      <c r="D1" s="54" t="s">
        <v>369</v>
      </c>
      <c r="E1" s="54"/>
      <c r="F1" s="54" t="s">
        <v>75</v>
      </c>
      <c r="G1" s="54"/>
    </row>
    <row r="2" spans="1:39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392</v>
      </c>
    </row>
    <row r="3" spans="1:39" x14ac:dyDescent="0.55000000000000004">
      <c r="A3">
        <v>1933</v>
      </c>
      <c r="B3" s="21">
        <v>39.159999999999997</v>
      </c>
      <c r="C3" s="21">
        <v>29.18</v>
      </c>
      <c r="D3" s="21">
        <v>39.622999999999998</v>
      </c>
      <c r="E3" s="21">
        <v>30.293099999999999</v>
      </c>
      <c r="F3" s="21"/>
      <c r="G3" s="21"/>
      <c r="H3" s="44">
        <v>0</v>
      </c>
      <c r="J3" s="1">
        <f>A3</f>
        <v>1933</v>
      </c>
      <c r="K3" s="3">
        <f>D3*(1-H3)+F3*H3</f>
        <v>39.622999999999998</v>
      </c>
      <c r="L3" s="3">
        <f>E3*(1-H3)+G3*H3</f>
        <v>30.293099999999999</v>
      </c>
      <c r="M3" s="3">
        <f>K3-L3</f>
        <v>9.3298999999999985</v>
      </c>
      <c r="N3" s="3"/>
      <c r="O3" s="3"/>
    </row>
    <row r="4" spans="1:39" x14ac:dyDescent="0.55000000000000004">
      <c r="A4">
        <v>1934</v>
      </c>
      <c r="B4" s="21">
        <v>40.67</v>
      </c>
      <c r="C4" s="21">
        <v>31.86</v>
      </c>
      <c r="D4" s="21">
        <v>42.110500000000002</v>
      </c>
      <c r="E4" s="21">
        <v>30.761399999999998</v>
      </c>
      <c r="F4" s="21"/>
      <c r="G4" s="21"/>
      <c r="H4" s="44">
        <v>0</v>
      </c>
      <c r="J4" s="1">
        <f t="shared" ref="J4:J67" si="0">A4</f>
        <v>1934</v>
      </c>
      <c r="K4" s="3">
        <f t="shared" ref="K4:K67" si="1">D4*(1-H4)+F4*H4</f>
        <v>42.110500000000002</v>
      </c>
      <c r="L4" s="3">
        <f t="shared" ref="L4:L67" si="2">E4*(1-H4)+G4*H4</f>
        <v>30.761399999999998</v>
      </c>
      <c r="M4" s="3">
        <f t="shared" ref="M4:M67" si="3">K4-L4</f>
        <v>11.349100000000004</v>
      </c>
      <c r="AM4" t="s">
        <v>393</v>
      </c>
    </row>
    <row r="5" spans="1:39" x14ac:dyDescent="0.55000000000000004">
      <c r="A5">
        <v>1935</v>
      </c>
      <c r="B5" s="21">
        <v>46.5</v>
      </c>
      <c r="C5" s="21">
        <v>32.47</v>
      </c>
      <c r="D5" s="21">
        <v>44.443600000000004</v>
      </c>
      <c r="E5" s="21">
        <v>31.007100000000001</v>
      </c>
      <c r="F5" s="21"/>
      <c r="G5" s="21"/>
      <c r="H5" s="44">
        <v>0</v>
      </c>
      <c r="J5" s="1">
        <f t="shared" si="0"/>
        <v>1935</v>
      </c>
      <c r="K5" s="3">
        <f t="shared" si="1"/>
        <v>44.443600000000004</v>
      </c>
      <c r="L5" s="3">
        <f t="shared" si="2"/>
        <v>31.007100000000001</v>
      </c>
      <c r="M5" s="3">
        <f t="shared" si="3"/>
        <v>13.436500000000002</v>
      </c>
      <c r="AM5" t="s">
        <v>440</v>
      </c>
    </row>
    <row r="6" spans="1:39" x14ac:dyDescent="0.55000000000000004">
      <c r="A6">
        <v>1936</v>
      </c>
      <c r="B6" s="21">
        <v>46.45</v>
      </c>
      <c r="C6" s="21">
        <v>31.14</v>
      </c>
      <c r="D6" s="21">
        <v>45.987900000000003</v>
      </c>
      <c r="E6" s="21">
        <v>31.027200000000001</v>
      </c>
      <c r="F6" s="21"/>
      <c r="G6" s="21"/>
      <c r="H6" s="44">
        <v>0</v>
      </c>
      <c r="J6" s="1">
        <f t="shared" si="0"/>
        <v>1936</v>
      </c>
      <c r="K6" s="3">
        <f t="shared" si="1"/>
        <v>45.987900000000003</v>
      </c>
      <c r="L6" s="3">
        <f t="shared" si="2"/>
        <v>31.027200000000001</v>
      </c>
      <c r="M6" s="3">
        <f t="shared" si="3"/>
        <v>14.960700000000003</v>
      </c>
    </row>
    <row r="7" spans="1:39" x14ac:dyDescent="0.55000000000000004">
      <c r="A7">
        <v>1937</v>
      </c>
      <c r="B7" s="21">
        <v>46.67</v>
      </c>
      <c r="C7" s="21">
        <v>30.47</v>
      </c>
      <c r="D7" s="21">
        <v>46.7943</v>
      </c>
      <c r="E7" s="21">
        <v>31.1114</v>
      </c>
      <c r="F7" s="21"/>
      <c r="G7" s="21"/>
      <c r="H7" s="44">
        <v>0</v>
      </c>
      <c r="J7" s="1">
        <f t="shared" si="0"/>
        <v>1937</v>
      </c>
      <c r="K7" s="3">
        <f t="shared" si="1"/>
        <v>46.7943</v>
      </c>
      <c r="L7" s="3">
        <f t="shared" si="2"/>
        <v>31.1114</v>
      </c>
      <c r="M7" s="3">
        <f t="shared" si="3"/>
        <v>15.6829</v>
      </c>
      <c r="AM7" t="s">
        <v>394</v>
      </c>
    </row>
    <row r="8" spans="1:39" x14ac:dyDescent="0.55000000000000004">
      <c r="A8">
        <v>1938</v>
      </c>
      <c r="B8" s="21">
        <v>47.72</v>
      </c>
      <c r="C8" s="21">
        <v>30.02</v>
      </c>
      <c r="D8" s="21">
        <v>47.067799999999998</v>
      </c>
      <c r="E8" s="21">
        <v>31.571999999999999</v>
      </c>
      <c r="F8" s="21"/>
      <c r="G8" s="21"/>
      <c r="H8" s="44">
        <v>0</v>
      </c>
      <c r="J8" s="1">
        <f t="shared" si="0"/>
        <v>1938</v>
      </c>
      <c r="K8" s="3">
        <f t="shared" si="1"/>
        <v>47.067799999999998</v>
      </c>
      <c r="L8" s="3">
        <f t="shared" si="2"/>
        <v>31.571999999999999</v>
      </c>
      <c r="M8" s="3">
        <f t="shared" si="3"/>
        <v>15.495799999999999</v>
      </c>
      <c r="AM8" t="s">
        <v>395</v>
      </c>
    </row>
    <row r="9" spans="1:39" x14ac:dyDescent="0.55000000000000004">
      <c r="A9">
        <v>1939</v>
      </c>
      <c r="B9" s="21">
        <v>45.92</v>
      </c>
      <c r="C9" s="21">
        <v>29.73</v>
      </c>
      <c r="D9" s="21">
        <v>46.972000000000001</v>
      </c>
      <c r="E9" s="21">
        <v>32.592799999999997</v>
      </c>
      <c r="F9" s="21"/>
      <c r="G9" s="21"/>
      <c r="H9" s="44">
        <v>0</v>
      </c>
      <c r="J9" s="1">
        <f t="shared" si="0"/>
        <v>1939</v>
      </c>
      <c r="K9" s="3">
        <f t="shared" si="1"/>
        <v>46.972000000000001</v>
      </c>
      <c r="L9" s="3">
        <f t="shared" si="2"/>
        <v>32.592799999999997</v>
      </c>
      <c r="M9" s="3">
        <f t="shared" si="3"/>
        <v>14.379200000000004</v>
      </c>
    </row>
    <row r="10" spans="1:39" x14ac:dyDescent="0.55000000000000004">
      <c r="A10">
        <v>1940</v>
      </c>
      <c r="B10" s="21">
        <v>47.26</v>
      </c>
      <c r="C10" s="21">
        <v>36.24</v>
      </c>
      <c r="D10" s="21">
        <v>46.887700000000002</v>
      </c>
      <c r="E10" s="21">
        <v>34.047400000000003</v>
      </c>
      <c r="F10" s="21"/>
      <c r="G10" s="21"/>
      <c r="H10" s="44">
        <v>0</v>
      </c>
      <c r="J10" s="1">
        <f t="shared" si="0"/>
        <v>1940</v>
      </c>
      <c r="K10" s="3">
        <f t="shared" si="1"/>
        <v>46.887700000000002</v>
      </c>
      <c r="L10" s="3">
        <f t="shared" si="2"/>
        <v>34.047400000000003</v>
      </c>
      <c r="M10" s="3">
        <f t="shared" si="3"/>
        <v>12.840299999999999</v>
      </c>
      <c r="AM10" t="s">
        <v>541</v>
      </c>
    </row>
    <row r="11" spans="1:39" x14ac:dyDescent="0.55000000000000004">
      <c r="A11">
        <v>1941</v>
      </c>
      <c r="B11" s="21">
        <v>46.78</v>
      </c>
      <c r="C11" s="21">
        <v>32.68</v>
      </c>
      <c r="D11" s="21">
        <v>46.845399999999998</v>
      </c>
      <c r="E11" s="21">
        <v>35.236800000000002</v>
      </c>
      <c r="F11" s="21"/>
      <c r="G11" s="21"/>
      <c r="H11" s="44">
        <v>0</v>
      </c>
      <c r="J11" s="1">
        <f t="shared" si="0"/>
        <v>1941</v>
      </c>
      <c r="K11" s="3">
        <f t="shared" si="1"/>
        <v>46.845399999999998</v>
      </c>
      <c r="L11" s="3">
        <f t="shared" si="2"/>
        <v>35.236800000000002</v>
      </c>
      <c r="M11" s="3">
        <f t="shared" si="3"/>
        <v>11.608599999999996</v>
      </c>
      <c r="AM11" t="s">
        <v>542</v>
      </c>
    </row>
    <row r="12" spans="1:39" x14ac:dyDescent="0.55000000000000004">
      <c r="A12">
        <v>1942</v>
      </c>
      <c r="B12" s="21">
        <v>47.61</v>
      </c>
      <c r="C12" s="21">
        <v>42.82</v>
      </c>
      <c r="D12" s="21">
        <v>46.999200000000002</v>
      </c>
      <c r="E12" s="37">
        <v>40</v>
      </c>
      <c r="F12" s="21"/>
      <c r="G12" s="21"/>
      <c r="H12" s="44">
        <v>0</v>
      </c>
      <c r="J12" s="1">
        <f t="shared" si="0"/>
        <v>1942</v>
      </c>
      <c r="K12" s="3">
        <f t="shared" si="1"/>
        <v>46.999200000000002</v>
      </c>
      <c r="L12" s="3">
        <f t="shared" si="2"/>
        <v>40</v>
      </c>
      <c r="M12" s="3">
        <f t="shared" si="3"/>
        <v>6.9992000000000019</v>
      </c>
      <c r="AM12" t="s">
        <v>543</v>
      </c>
    </row>
    <row r="13" spans="1:39" x14ac:dyDescent="0.55000000000000004">
      <c r="A13">
        <v>1943</v>
      </c>
      <c r="B13" s="21">
        <v>44.23</v>
      </c>
      <c r="C13" s="21">
        <v>34.06</v>
      </c>
      <c r="D13" s="37">
        <v>45.5</v>
      </c>
      <c r="E13" s="21">
        <v>35.266199999999998</v>
      </c>
      <c r="F13" s="21"/>
      <c r="G13" s="21"/>
      <c r="H13" s="44">
        <v>0</v>
      </c>
      <c r="J13" s="1">
        <f t="shared" si="0"/>
        <v>1943</v>
      </c>
      <c r="K13" s="3">
        <f t="shared" si="1"/>
        <v>45.5</v>
      </c>
      <c r="L13" s="3">
        <f t="shared" si="2"/>
        <v>35.266199999999998</v>
      </c>
      <c r="M13" s="3">
        <f t="shared" si="3"/>
        <v>10.233800000000002</v>
      </c>
      <c r="AM13" t="s">
        <v>544</v>
      </c>
    </row>
    <row r="14" spans="1:39" x14ac:dyDescent="0.55000000000000004">
      <c r="A14">
        <v>1944</v>
      </c>
      <c r="B14" s="21">
        <v>49.98</v>
      </c>
      <c r="C14" s="21">
        <v>35.18</v>
      </c>
      <c r="D14" s="21">
        <v>48.6295</v>
      </c>
      <c r="E14" s="21">
        <v>33.946599999999997</v>
      </c>
      <c r="F14" s="21"/>
      <c r="G14" s="21"/>
      <c r="H14" s="44">
        <v>0</v>
      </c>
      <c r="J14" s="1">
        <f t="shared" si="0"/>
        <v>1944</v>
      </c>
      <c r="K14" s="3">
        <f t="shared" si="1"/>
        <v>48.6295</v>
      </c>
      <c r="L14" s="3">
        <f t="shared" si="2"/>
        <v>33.946599999999997</v>
      </c>
      <c r="M14" s="3">
        <f t="shared" si="3"/>
        <v>14.682900000000004</v>
      </c>
      <c r="AM14" t="s">
        <v>545</v>
      </c>
    </row>
    <row r="15" spans="1:39" x14ac:dyDescent="0.55000000000000004">
      <c r="A15">
        <v>1945</v>
      </c>
      <c r="B15" s="21">
        <v>50.58</v>
      </c>
      <c r="C15" s="21">
        <v>29.34</v>
      </c>
      <c r="D15" s="21">
        <v>49.694299999999998</v>
      </c>
      <c r="E15" s="21">
        <v>32.312199999999997</v>
      </c>
      <c r="F15" s="21"/>
      <c r="G15" s="21"/>
      <c r="H15" s="44">
        <v>0</v>
      </c>
      <c r="J15" s="1">
        <f t="shared" si="0"/>
        <v>1945</v>
      </c>
      <c r="K15" s="3">
        <f t="shared" si="1"/>
        <v>49.694299999999998</v>
      </c>
      <c r="L15" s="3">
        <f t="shared" si="2"/>
        <v>32.312199999999997</v>
      </c>
      <c r="M15" s="3">
        <f t="shared" si="3"/>
        <v>17.382100000000001</v>
      </c>
      <c r="AM15" t="s">
        <v>546</v>
      </c>
    </row>
    <row r="16" spans="1:39" x14ac:dyDescent="0.55000000000000004">
      <c r="A16">
        <v>1946</v>
      </c>
      <c r="B16" s="21">
        <v>51.26</v>
      </c>
      <c r="C16" s="21">
        <v>28.48</v>
      </c>
      <c r="D16" s="21">
        <v>50.378700000000002</v>
      </c>
      <c r="E16" s="21">
        <v>30.980499999999999</v>
      </c>
      <c r="F16" s="21"/>
      <c r="G16" s="21"/>
      <c r="H16" s="44">
        <v>0</v>
      </c>
      <c r="J16" s="1">
        <f t="shared" si="0"/>
        <v>1946</v>
      </c>
      <c r="K16" s="3">
        <f t="shared" si="1"/>
        <v>50.378700000000002</v>
      </c>
      <c r="L16" s="3">
        <f t="shared" si="2"/>
        <v>30.980499999999999</v>
      </c>
      <c r="M16" s="3">
        <f t="shared" si="3"/>
        <v>19.398200000000003</v>
      </c>
      <c r="AM16" t="s">
        <v>547</v>
      </c>
    </row>
    <row r="17" spans="1:39" x14ac:dyDescent="0.55000000000000004">
      <c r="A17">
        <v>1947</v>
      </c>
      <c r="B17" s="21">
        <v>52.28</v>
      </c>
      <c r="C17" s="21">
        <v>30.75</v>
      </c>
      <c r="D17" s="21">
        <v>50.680399999999999</v>
      </c>
      <c r="E17" s="21">
        <v>29.974599999999999</v>
      </c>
      <c r="F17" s="21"/>
      <c r="G17" s="21"/>
      <c r="H17" s="44">
        <v>0</v>
      </c>
      <c r="J17" s="1">
        <f t="shared" si="0"/>
        <v>1947</v>
      </c>
      <c r="K17" s="3">
        <f t="shared" si="1"/>
        <v>50.680399999999999</v>
      </c>
      <c r="L17" s="3">
        <f t="shared" si="2"/>
        <v>29.974599999999999</v>
      </c>
      <c r="M17" s="3">
        <f t="shared" si="3"/>
        <v>20.7058</v>
      </c>
    </row>
    <row r="18" spans="1:39" x14ac:dyDescent="0.55000000000000004">
      <c r="A18">
        <v>1948</v>
      </c>
      <c r="B18" s="21">
        <v>46.74</v>
      </c>
      <c r="C18" s="21">
        <v>32.6</v>
      </c>
      <c r="D18" s="21">
        <v>50.890799999999999</v>
      </c>
      <c r="E18" s="21">
        <v>28.817499999999999</v>
      </c>
      <c r="F18" s="21"/>
      <c r="G18" s="21"/>
      <c r="H18" s="44">
        <v>0</v>
      </c>
      <c r="J18" s="1">
        <f t="shared" si="0"/>
        <v>1948</v>
      </c>
      <c r="K18" s="3">
        <f t="shared" si="1"/>
        <v>50.890799999999999</v>
      </c>
      <c r="L18" s="3">
        <f t="shared" si="2"/>
        <v>28.817499999999999</v>
      </c>
      <c r="M18" s="3">
        <f t="shared" si="3"/>
        <v>22.0733</v>
      </c>
      <c r="AM18" t="s">
        <v>548</v>
      </c>
    </row>
    <row r="19" spans="1:39" x14ac:dyDescent="0.55000000000000004">
      <c r="A19">
        <v>1949</v>
      </c>
      <c r="B19" s="21">
        <v>52.75</v>
      </c>
      <c r="C19" s="21">
        <v>26.62</v>
      </c>
      <c r="D19" s="21">
        <v>51.834400000000002</v>
      </c>
      <c r="E19" s="21">
        <v>27.187200000000001</v>
      </c>
      <c r="F19" s="21"/>
      <c r="G19" s="21"/>
      <c r="H19" s="44">
        <v>0</v>
      </c>
      <c r="J19" s="1">
        <f t="shared" si="0"/>
        <v>1949</v>
      </c>
      <c r="K19" s="3">
        <f t="shared" si="1"/>
        <v>51.834400000000002</v>
      </c>
      <c r="L19" s="3">
        <f t="shared" si="2"/>
        <v>27.187200000000001</v>
      </c>
      <c r="M19" s="3">
        <f t="shared" si="3"/>
        <v>24.647200000000002</v>
      </c>
      <c r="AM19" t="s">
        <v>549</v>
      </c>
    </row>
    <row r="20" spans="1:39" x14ac:dyDescent="0.55000000000000004">
      <c r="A20">
        <v>1950</v>
      </c>
      <c r="B20" s="21">
        <v>53.24</v>
      </c>
      <c r="C20" s="21">
        <v>24.86</v>
      </c>
      <c r="D20" s="21">
        <v>52.952300000000001</v>
      </c>
      <c r="E20" s="21">
        <v>25.5182</v>
      </c>
      <c r="F20" s="21">
        <v>54.1</v>
      </c>
      <c r="G20" s="21">
        <v>24</v>
      </c>
      <c r="H20" s="42">
        <v>9.0909000000000004E-2</v>
      </c>
      <c r="J20" s="1">
        <f t="shared" si="0"/>
        <v>1950</v>
      </c>
      <c r="K20" s="3">
        <f t="shared" si="1"/>
        <v>53.056636259299999</v>
      </c>
      <c r="L20" s="3">
        <f t="shared" si="2"/>
        <v>25.380181956200001</v>
      </c>
      <c r="M20" s="3">
        <f t="shared" si="3"/>
        <v>27.676454303099998</v>
      </c>
      <c r="AM20" t="s">
        <v>550</v>
      </c>
    </row>
    <row r="21" spans="1:39" x14ac:dyDescent="0.55000000000000004">
      <c r="A21">
        <v>1951</v>
      </c>
      <c r="B21" s="21">
        <v>53.49</v>
      </c>
      <c r="C21" s="21">
        <v>21.3</v>
      </c>
      <c r="D21" s="21">
        <v>53.990600000000001</v>
      </c>
      <c r="E21" s="21">
        <v>24.131799999999998</v>
      </c>
      <c r="F21" s="21">
        <v>53.7</v>
      </c>
      <c r="G21" s="21">
        <v>23.9</v>
      </c>
      <c r="H21" s="42">
        <v>0.18181800000000001</v>
      </c>
      <c r="J21" s="1">
        <f t="shared" si="0"/>
        <v>1951</v>
      </c>
      <c r="K21" s="3">
        <f t="shared" si="1"/>
        <v>53.937763689200004</v>
      </c>
      <c r="L21" s="3">
        <f t="shared" si="2"/>
        <v>24.089654587599995</v>
      </c>
      <c r="M21" s="3">
        <f t="shared" si="3"/>
        <v>29.848109101600009</v>
      </c>
      <c r="AM21" t="s">
        <v>551</v>
      </c>
    </row>
    <row r="22" spans="1:39" x14ac:dyDescent="0.55000000000000004">
      <c r="A22">
        <v>1952</v>
      </c>
      <c r="B22" s="21">
        <v>55.77</v>
      </c>
      <c r="C22" s="21">
        <v>24.5</v>
      </c>
      <c r="D22" s="21">
        <v>54.791600000000003</v>
      </c>
      <c r="E22" s="21">
        <v>23.217300000000002</v>
      </c>
      <c r="F22" s="21">
        <v>53.1</v>
      </c>
      <c r="G22" s="21">
        <v>23</v>
      </c>
      <c r="H22" s="42">
        <v>0.272727</v>
      </c>
      <c r="J22" s="1">
        <f t="shared" si="0"/>
        <v>1952</v>
      </c>
      <c r="K22" s="3">
        <f t="shared" si="1"/>
        <v>54.330255006800009</v>
      </c>
      <c r="L22" s="3">
        <f t="shared" si="2"/>
        <v>23.158036422900004</v>
      </c>
      <c r="M22" s="3">
        <f t="shared" si="3"/>
        <v>31.172218583900005</v>
      </c>
      <c r="AM22" t="s">
        <v>552</v>
      </c>
    </row>
    <row r="23" spans="1:39" x14ac:dyDescent="0.55000000000000004">
      <c r="A23">
        <v>1953</v>
      </c>
      <c r="B23" s="21">
        <v>55.26</v>
      </c>
      <c r="C23" s="21">
        <v>23.4</v>
      </c>
      <c r="D23" s="21">
        <v>55.030500000000004</v>
      </c>
      <c r="E23" s="21">
        <v>22.398</v>
      </c>
      <c r="F23" s="21">
        <v>52.7</v>
      </c>
      <c r="G23" s="21">
        <v>22.5</v>
      </c>
      <c r="H23" s="42">
        <v>0.36363600000000001</v>
      </c>
      <c r="J23" s="1">
        <f t="shared" si="0"/>
        <v>1953</v>
      </c>
      <c r="K23" s="3">
        <f t="shared" si="1"/>
        <v>54.183046301999994</v>
      </c>
      <c r="L23" s="3">
        <f t="shared" si="2"/>
        <v>22.435090871999996</v>
      </c>
      <c r="M23" s="3">
        <f t="shared" si="3"/>
        <v>31.747955429999998</v>
      </c>
      <c r="AM23" t="s">
        <v>547</v>
      </c>
    </row>
    <row r="24" spans="1:39" x14ac:dyDescent="0.55000000000000004">
      <c r="A24">
        <v>1954</v>
      </c>
      <c r="B24" s="21">
        <v>56.32</v>
      </c>
      <c r="C24" s="21">
        <v>21.96</v>
      </c>
      <c r="D24" s="21">
        <v>54.7087</v>
      </c>
      <c r="E24" s="21">
        <v>21.5534</v>
      </c>
      <c r="F24" s="21">
        <v>52.3</v>
      </c>
      <c r="G24" s="21">
        <v>21.9</v>
      </c>
      <c r="H24" s="42">
        <v>0.45454499999999998</v>
      </c>
      <c r="J24" s="1">
        <f t="shared" si="0"/>
        <v>1954</v>
      </c>
      <c r="K24" s="3">
        <f t="shared" si="1"/>
        <v>53.613837458500001</v>
      </c>
      <c r="L24" s="3">
        <f t="shared" si="2"/>
        <v>21.710945296999999</v>
      </c>
      <c r="M24" s="3">
        <f t="shared" si="3"/>
        <v>31.902892161500002</v>
      </c>
    </row>
    <row r="25" spans="1:39" x14ac:dyDescent="0.55000000000000004">
      <c r="A25">
        <v>1955</v>
      </c>
      <c r="B25" s="21">
        <v>52.96</v>
      </c>
      <c r="C25" s="21">
        <v>20.69</v>
      </c>
      <c r="D25" s="21">
        <v>53.904000000000003</v>
      </c>
      <c r="E25" s="21">
        <v>20.7636</v>
      </c>
      <c r="F25" s="21">
        <v>52</v>
      </c>
      <c r="G25" s="21">
        <v>21.4</v>
      </c>
      <c r="H25" s="42">
        <v>0.54545500000000002</v>
      </c>
      <c r="J25" s="1">
        <f t="shared" si="0"/>
        <v>1955</v>
      </c>
      <c r="K25" s="3">
        <f t="shared" si="1"/>
        <v>52.865453680000002</v>
      </c>
      <c r="L25" s="3">
        <f t="shared" si="2"/>
        <v>21.110727562000001</v>
      </c>
      <c r="M25" s="3">
        <f t="shared" si="3"/>
        <v>31.754726118000001</v>
      </c>
      <c r="AM25" t="s">
        <v>553</v>
      </c>
    </row>
    <row r="26" spans="1:39" x14ac:dyDescent="0.55000000000000004">
      <c r="A26">
        <v>1956</v>
      </c>
      <c r="B26" s="21">
        <v>51.78</v>
      </c>
      <c r="C26" s="21">
        <v>18.28</v>
      </c>
      <c r="D26" s="21">
        <v>53.2316</v>
      </c>
      <c r="E26" s="21">
        <v>20.190100000000001</v>
      </c>
      <c r="F26" s="21">
        <v>51.6</v>
      </c>
      <c r="G26" s="21">
        <v>20.8</v>
      </c>
      <c r="H26" s="42">
        <v>0.63636400000000004</v>
      </c>
      <c r="J26" s="1">
        <f t="shared" si="0"/>
        <v>1956</v>
      </c>
      <c r="K26" s="3">
        <f t="shared" si="1"/>
        <v>52.1933084976</v>
      </c>
      <c r="L26" s="3">
        <f t="shared" si="2"/>
        <v>20.578218403600001</v>
      </c>
      <c r="M26" s="3">
        <f t="shared" si="3"/>
        <v>31.615090093999999</v>
      </c>
      <c r="AM26" t="s">
        <v>554</v>
      </c>
    </row>
    <row r="27" spans="1:39" x14ac:dyDescent="0.55000000000000004">
      <c r="A27">
        <v>1957</v>
      </c>
      <c r="B27" s="21">
        <v>53.34</v>
      </c>
      <c r="C27" s="21">
        <v>19.55</v>
      </c>
      <c r="D27" s="21">
        <v>52.991599999999998</v>
      </c>
      <c r="E27" s="21">
        <v>19.979399999999998</v>
      </c>
      <c r="F27" s="21">
        <v>51.3</v>
      </c>
      <c r="G27" s="21">
        <v>20.2</v>
      </c>
      <c r="H27" s="42">
        <v>0.72727299999999995</v>
      </c>
      <c r="J27" s="1">
        <f t="shared" si="0"/>
        <v>1957</v>
      </c>
      <c r="K27" s="3">
        <f t="shared" si="1"/>
        <v>51.761344993199998</v>
      </c>
      <c r="L27" s="3">
        <f t="shared" si="2"/>
        <v>20.139836423799998</v>
      </c>
      <c r="M27" s="3">
        <f t="shared" si="3"/>
        <v>31.6215085694</v>
      </c>
      <c r="AM27" t="s">
        <v>555</v>
      </c>
    </row>
    <row r="28" spans="1:39" x14ac:dyDescent="0.55000000000000004">
      <c r="A28">
        <v>1958</v>
      </c>
      <c r="B28" s="21">
        <v>51.25</v>
      </c>
      <c r="C28" s="21">
        <v>21.43</v>
      </c>
      <c r="D28" s="21">
        <v>53.000700000000002</v>
      </c>
      <c r="E28" s="21">
        <v>19.8962</v>
      </c>
      <c r="F28" s="21">
        <v>50.9</v>
      </c>
      <c r="G28" s="21">
        <v>19.7</v>
      </c>
      <c r="H28" s="42">
        <v>0.81818199999999996</v>
      </c>
      <c r="J28" s="1">
        <f t="shared" si="0"/>
        <v>1958</v>
      </c>
      <c r="K28" s="3">
        <f t="shared" si="1"/>
        <v>51.281945072599996</v>
      </c>
      <c r="L28" s="3">
        <f t="shared" si="2"/>
        <v>19.735672691599998</v>
      </c>
      <c r="M28" s="3">
        <f t="shared" si="3"/>
        <v>31.546272380999998</v>
      </c>
      <c r="AM28" t="s">
        <v>556</v>
      </c>
    </row>
    <row r="29" spans="1:39" x14ac:dyDescent="0.55000000000000004">
      <c r="A29">
        <v>1959</v>
      </c>
      <c r="B29" s="21">
        <v>55.52</v>
      </c>
      <c r="C29" s="21">
        <v>19.54</v>
      </c>
      <c r="D29" s="21">
        <v>53.191499999999998</v>
      </c>
      <c r="E29" s="21">
        <v>19.619199999999999</v>
      </c>
      <c r="F29" s="21">
        <v>50.5</v>
      </c>
      <c r="G29" s="21">
        <v>19.100000000000001</v>
      </c>
      <c r="H29" s="42">
        <v>0.90909099999999998</v>
      </c>
      <c r="J29" s="1">
        <f t="shared" si="0"/>
        <v>1959</v>
      </c>
      <c r="K29" s="3">
        <f t="shared" si="1"/>
        <v>50.744681573500003</v>
      </c>
      <c r="L29" s="3">
        <f t="shared" si="2"/>
        <v>19.147199952800001</v>
      </c>
      <c r="M29" s="3">
        <f t="shared" si="3"/>
        <v>31.597481620700002</v>
      </c>
      <c r="AM29" t="s">
        <v>557</v>
      </c>
    </row>
    <row r="30" spans="1:39" x14ac:dyDescent="0.55000000000000004">
      <c r="A30">
        <v>1960</v>
      </c>
      <c r="B30" s="21">
        <v>53.71</v>
      </c>
      <c r="C30" s="21">
        <v>19.850000000000001</v>
      </c>
      <c r="D30" s="21">
        <v>52.9129</v>
      </c>
      <c r="E30" s="21">
        <v>19.134</v>
      </c>
      <c r="F30" s="21">
        <v>50</v>
      </c>
      <c r="G30" s="21">
        <v>18.8</v>
      </c>
      <c r="H30" s="42">
        <v>1</v>
      </c>
      <c r="J30" s="1">
        <f t="shared" si="0"/>
        <v>1960</v>
      </c>
      <c r="K30" s="3">
        <f t="shared" si="1"/>
        <v>50</v>
      </c>
      <c r="L30" s="3">
        <f t="shared" si="2"/>
        <v>18.8</v>
      </c>
      <c r="M30" s="3">
        <f t="shared" si="3"/>
        <v>31.2</v>
      </c>
      <c r="AM30" t="s">
        <v>558</v>
      </c>
    </row>
    <row r="31" spans="1:39" x14ac:dyDescent="0.55000000000000004">
      <c r="A31">
        <v>1961</v>
      </c>
      <c r="B31" s="21">
        <v>50.78</v>
      </c>
      <c r="C31" s="21">
        <v>18.5</v>
      </c>
      <c r="D31" s="21">
        <v>52.290199999999999</v>
      </c>
      <c r="E31" s="21">
        <v>18.410299999999999</v>
      </c>
      <c r="F31" s="21">
        <v>49.3</v>
      </c>
      <c r="G31" s="21">
        <v>18</v>
      </c>
      <c r="H31" s="42">
        <v>1</v>
      </c>
      <c r="J31" s="1">
        <f t="shared" si="0"/>
        <v>1961</v>
      </c>
      <c r="K31" s="3">
        <f t="shared" si="1"/>
        <v>49.3</v>
      </c>
      <c r="L31" s="3">
        <f t="shared" si="2"/>
        <v>18</v>
      </c>
      <c r="M31" s="3">
        <f t="shared" si="3"/>
        <v>31.299999999999997</v>
      </c>
      <c r="AM31" t="s">
        <v>559</v>
      </c>
    </row>
    <row r="32" spans="1:39" x14ac:dyDescent="0.55000000000000004">
      <c r="A32">
        <v>1962</v>
      </c>
      <c r="B32" s="21">
        <v>52.02</v>
      </c>
      <c r="C32" s="21">
        <v>17.38</v>
      </c>
      <c r="D32" s="21">
        <v>51.714300000000001</v>
      </c>
      <c r="E32" s="21">
        <v>17.5609</v>
      </c>
      <c r="F32" s="21">
        <v>48.9</v>
      </c>
      <c r="G32" s="21">
        <v>17.399999999999999</v>
      </c>
      <c r="H32" s="42">
        <v>1</v>
      </c>
      <c r="J32" s="1">
        <f t="shared" si="0"/>
        <v>1962</v>
      </c>
      <c r="K32" s="3">
        <f t="shared" si="1"/>
        <v>48.9</v>
      </c>
      <c r="L32" s="3">
        <f t="shared" si="2"/>
        <v>17.399999999999999</v>
      </c>
      <c r="M32" s="3">
        <f t="shared" si="3"/>
        <v>31.5</v>
      </c>
    </row>
    <row r="33" spans="1:39" x14ac:dyDescent="0.55000000000000004">
      <c r="A33">
        <v>1963</v>
      </c>
      <c r="B33" s="21">
        <v>51.69</v>
      </c>
      <c r="C33" s="21">
        <v>16.52</v>
      </c>
      <c r="D33" s="21">
        <v>51.072800000000001</v>
      </c>
      <c r="E33" s="21">
        <v>16.716699999999999</v>
      </c>
      <c r="F33" s="21">
        <v>48.5</v>
      </c>
      <c r="G33" s="21">
        <v>16.8</v>
      </c>
      <c r="H33" s="42">
        <v>1</v>
      </c>
      <c r="J33" s="1">
        <f t="shared" si="0"/>
        <v>1963</v>
      </c>
      <c r="K33" s="3">
        <f t="shared" si="1"/>
        <v>48.5</v>
      </c>
      <c r="L33" s="3">
        <f t="shared" si="2"/>
        <v>16.8</v>
      </c>
      <c r="M33" s="3">
        <f t="shared" si="3"/>
        <v>31.7</v>
      </c>
      <c r="AM33" t="s">
        <v>560</v>
      </c>
    </row>
    <row r="34" spans="1:39" x14ac:dyDescent="0.55000000000000004">
      <c r="A34">
        <v>1964</v>
      </c>
      <c r="B34" s="21">
        <v>50.56</v>
      </c>
      <c r="C34" s="21">
        <v>16.43</v>
      </c>
      <c r="D34" s="21">
        <v>50.355200000000004</v>
      </c>
      <c r="E34" s="21">
        <v>15.972300000000001</v>
      </c>
      <c r="F34" s="21">
        <v>48.2</v>
      </c>
      <c r="G34" s="21">
        <v>16.2</v>
      </c>
      <c r="H34" s="42">
        <v>1</v>
      </c>
      <c r="J34" s="1">
        <f t="shared" si="0"/>
        <v>1964</v>
      </c>
      <c r="K34" s="3">
        <f t="shared" si="1"/>
        <v>48.2</v>
      </c>
      <c r="L34" s="3">
        <f t="shared" si="2"/>
        <v>16.2</v>
      </c>
      <c r="M34" s="3">
        <f t="shared" si="3"/>
        <v>32</v>
      </c>
      <c r="AM34" t="s">
        <v>561</v>
      </c>
    </row>
    <row r="35" spans="1:39" x14ac:dyDescent="0.55000000000000004">
      <c r="A35">
        <v>1965</v>
      </c>
      <c r="B35" s="21">
        <v>49.03</v>
      </c>
      <c r="C35" s="21">
        <v>14.58</v>
      </c>
      <c r="D35" s="21">
        <v>49.756599999999999</v>
      </c>
      <c r="E35" s="21">
        <v>15.383100000000001</v>
      </c>
      <c r="F35" s="21">
        <v>47.9</v>
      </c>
      <c r="G35" s="21">
        <v>15.5</v>
      </c>
      <c r="H35" s="42">
        <v>1</v>
      </c>
      <c r="J35" s="1">
        <f t="shared" si="0"/>
        <v>1965</v>
      </c>
      <c r="K35" s="3">
        <f t="shared" si="1"/>
        <v>47.9</v>
      </c>
      <c r="L35" s="3">
        <f t="shared" si="2"/>
        <v>15.5</v>
      </c>
      <c r="M35" s="3">
        <f t="shared" si="3"/>
        <v>32.4</v>
      </c>
      <c r="AM35" t="s">
        <v>562</v>
      </c>
    </row>
    <row r="36" spans="1:39" x14ac:dyDescent="0.55000000000000004">
      <c r="A36">
        <v>1966</v>
      </c>
      <c r="B36" s="21">
        <v>48.17</v>
      </c>
      <c r="C36" s="21">
        <v>13.26</v>
      </c>
      <c r="D36" s="21">
        <v>49.540500000000002</v>
      </c>
      <c r="E36" s="21">
        <v>15.0959</v>
      </c>
      <c r="F36" s="21">
        <v>47.6</v>
      </c>
      <c r="G36" s="21">
        <v>14.9</v>
      </c>
      <c r="H36" s="42">
        <v>1</v>
      </c>
      <c r="J36" s="1">
        <f t="shared" si="0"/>
        <v>1966</v>
      </c>
      <c r="K36" s="3">
        <f t="shared" si="1"/>
        <v>47.6</v>
      </c>
      <c r="L36" s="3">
        <f t="shared" si="2"/>
        <v>14.9</v>
      </c>
      <c r="M36" s="3">
        <f t="shared" si="3"/>
        <v>32.700000000000003</v>
      </c>
      <c r="AM36" t="s">
        <v>563</v>
      </c>
    </row>
    <row r="37" spans="1:39" x14ac:dyDescent="0.55000000000000004">
      <c r="A37">
        <v>1967</v>
      </c>
      <c r="B37" s="21">
        <v>50.44</v>
      </c>
      <c r="C37" s="21">
        <v>16.059999999999999</v>
      </c>
      <c r="D37" s="21">
        <v>49.728099999999998</v>
      </c>
      <c r="E37" s="21">
        <v>15.0969</v>
      </c>
      <c r="F37" s="21">
        <v>47.4</v>
      </c>
      <c r="G37" s="21">
        <v>14.4</v>
      </c>
      <c r="H37" s="42">
        <v>1</v>
      </c>
      <c r="J37" s="1">
        <f t="shared" si="0"/>
        <v>1967</v>
      </c>
      <c r="K37" s="3">
        <f t="shared" si="1"/>
        <v>47.4</v>
      </c>
      <c r="L37" s="3">
        <f t="shared" si="2"/>
        <v>14.4</v>
      </c>
      <c r="M37" s="3">
        <f t="shared" si="3"/>
        <v>33</v>
      </c>
    </row>
    <row r="38" spans="1:39" x14ac:dyDescent="0.55000000000000004">
      <c r="A38">
        <v>1968</v>
      </c>
      <c r="B38" s="21">
        <v>50.52</v>
      </c>
      <c r="C38" s="21">
        <v>16.48</v>
      </c>
      <c r="D38" s="21">
        <v>49.884</v>
      </c>
      <c r="E38" s="21">
        <v>15.0052</v>
      </c>
      <c r="F38" s="21">
        <v>47.2</v>
      </c>
      <c r="G38" s="21">
        <v>14</v>
      </c>
      <c r="H38" s="42">
        <v>1</v>
      </c>
      <c r="J38" s="1">
        <f t="shared" si="0"/>
        <v>1968</v>
      </c>
      <c r="K38" s="3">
        <f t="shared" si="1"/>
        <v>47.2</v>
      </c>
      <c r="L38" s="3">
        <f t="shared" si="2"/>
        <v>14</v>
      </c>
      <c r="M38" s="3">
        <f t="shared" si="3"/>
        <v>33.200000000000003</v>
      </c>
      <c r="AM38" t="s">
        <v>516</v>
      </c>
    </row>
    <row r="39" spans="1:39" x14ac:dyDescent="0.55000000000000004">
      <c r="A39">
        <v>1969</v>
      </c>
      <c r="B39" s="21">
        <v>49.24</v>
      </c>
      <c r="C39" s="21">
        <v>15.5</v>
      </c>
      <c r="D39" s="21">
        <v>49.809699999999999</v>
      </c>
      <c r="E39" s="21">
        <v>14.6325</v>
      </c>
      <c r="F39" s="21">
        <v>47</v>
      </c>
      <c r="G39" s="21">
        <v>13.7</v>
      </c>
      <c r="H39" s="42">
        <v>1</v>
      </c>
      <c r="J39" s="1">
        <f t="shared" si="0"/>
        <v>1969</v>
      </c>
      <c r="K39" s="3">
        <f t="shared" si="1"/>
        <v>47</v>
      </c>
      <c r="L39" s="3">
        <f t="shared" si="2"/>
        <v>13.7</v>
      </c>
      <c r="M39" s="3">
        <f t="shared" si="3"/>
        <v>33.299999999999997</v>
      </c>
      <c r="AM39" t="s">
        <v>564</v>
      </c>
    </row>
    <row r="40" spans="1:39" x14ac:dyDescent="0.55000000000000004">
      <c r="A40">
        <v>1970</v>
      </c>
      <c r="B40" s="21">
        <v>51.87</v>
      </c>
      <c r="C40" s="21">
        <v>12.84</v>
      </c>
      <c r="D40" s="21">
        <v>49.518999999999998</v>
      </c>
      <c r="E40" s="21">
        <v>14.0854</v>
      </c>
      <c r="F40" s="21">
        <v>46.8</v>
      </c>
      <c r="G40" s="21">
        <v>13.4</v>
      </c>
      <c r="H40" s="42">
        <v>1</v>
      </c>
      <c r="J40" s="1">
        <f t="shared" si="0"/>
        <v>1970</v>
      </c>
      <c r="K40" s="3">
        <f t="shared" si="1"/>
        <v>46.8</v>
      </c>
      <c r="L40" s="3">
        <f t="shared" si="2"/>
        <v>13.4</v>
      </c>
      <c r="M40" s="3">
        <f t="shared" si="3"/>
        <v>33.4</v>
      </c>
      <c r="AM40" t="s">
        <v>565</v>
      </c>
    </row>
    <row r="41" spans="1:39" x14ac:dyDescent="0.55000000000000004">
      <c r="A41">
        <v>1971</v>
      </c>
      <c r="B41" s="21">
        <v>46.61</v>
      </c>
      <c r="C41" s="21">
        <v>10.45</v>
      </c>
      <c r="D41" s="21">
        <v>48.835799999999999</v>
      </c>
      <c r="E41" s="21">
        <v>13.6441</v>
      </c>
      <c r="F41" s="21">
        <v>46.8</v>
      </c>
      <c r="G41" s="21">
        <v>13.1</v>
      </c>
      <c r="H41" s="42">
        <v>1</v>
      </c>
      <c r="J41" s="1">
        <f t="shared" si="0"/>
        <v>1971</v>
      </c>
      <c r="K41" s="3">
        <f t="shared" si="1"/>
        <v>46.8</v>
      </c>
      <c r="L41" s="3">
        <f t="shared" si="2"/>
        <v>13.1</v>
      </c>
      <c r="M41" s="3">
        <f t="shared" si="3"/>
        <v>33.699999999999996</v>
      </c>
      <c r="AM41" t="s">
        <v>566</v>
      </c>
    </row>
    <row r="42" spans="1:39" x14ac:dyDescent="0.55000000000000004">
      <c r="A42">
        <v>1972</v>
      </c>
      <c r="B42" s="21">
        <v>49.84</v>
      </c>
      <c r="C42" s="21">
        <v>19.23</v>
      </c>
      <c r="D42" s="21">
        <v>48.3675</v>
      </c>
      <c r="E42" s="37">
        <v>16.8</v>
      </c>
      <c r="F42" s="21">
        <v>46.7</v>
      </c>
      <c r="G42" s="21">
        <v>16.8</v>
      </c>
      <c r="H42" s="42">
        <v>1</v>
      </c>
      <c r="J42" s="1">
        <f t="shared" si="0"/>
        <v>1972</v>
      </c>
      <c r="K42" s="3">
        <f t="shared" si="1"/>
        <v>46.7</v>
      </c>
      <c r="L42" s="3">
        <f t="shared" si="2"/>
        <v>16.8</v>
      </c>
      <c r="M42" s="3">
        <f t="shared" si="3"/>
        <v>29.900000000000002</v>
      </c>
      <c r="AM42" s="43" t="s">
        <v>573</v>
      </c>
    </row>
    <row r="43" spans="1:39" x14ac:dyDescent="0.55000000000000004">
      <c r="A43">
        <v>1973</v>
      </c>
      <c r="B43" s="21">
        <v>45.57</v>
      </c>
      <c r="C43" s="21">
        <v>11.1</v>
      </c>
      <c r="D43" s="21">
        <v>47.979700000000001</v>
      </c>
      <c r="E43" s="21">
        <v>12.564399999999999</v>
      </c>
      <c r="F43" s="21">
        <v>46.4</v>
      </c>
      <c r="G43" s="21">
        <v>12.5</v>
      </c>
      <c r="H43" s="42">
        <v>1</v>
      </c>
      <c r="J43" s="1">
        <f t="shared" si="0"/>
        <v>1973</v>
      </c>
      <c r="K43" s="3">
        <f t="shared" si="1"/>
        <v>46.4</v>
      </c>
      <c r="L43" s="3">
        <f t="shared" si="2"/>
        <v>12.5</v>
      </c>
      <c r="M43" s="3">
        <f t="shared" si="3"/>
        <v>33.9</v>
      </c>
    </row>
    <row r="44" spans="1:39" x14ac:dyDescent="0.55000000000000004">
      <c r="A44">
        <v>1974</v>
      </c>
      <c r="B44" s="21">
        <v>48.84</v>
      </c>
      <c r="C44" s="21">
        <v>10.57</v>
      </c>
      <c r="D44" s="21">
        <v>48.028700000000001</v>
      </c>
      <c r="E44" s="21">
        <v>11.8886</v>
      </c>
      <c r="F44" s="21">
        <v>46.2</v>
      </c>
      <c r="G44" s="21">
        <v>12.3</v>
      </c>
      <c r="H44" s="42">
        <v>1</v>
      </c>
      <c r="J44" s="1">
        <f t="shared" si="0"/>
        <v>1974</v>
      </c>
      <c r="K44" s="3">
        <f t="shared" si="1"/>
        <v>46.2</v>
      </c>
      <c r="L44" s="3">
        <f t="shared" si="2"/>
        <v>12.3</v>
      </c>
      <c r="M44" s="3">
        <f t="shared" si="3"/>
        <v>33.900000000000006</v>
      </c>
      <c r="AM44" t="s">
        <v>567</v>
      </c>
    </row>
    <row r="45" spans="1:39" x14ac:dyDescent="0.55000000000000004">
      <c r="A45">
        <v>1975</v>
      </c>
      <c r="B45" s="21">
        <v>48.42</v>
      </c>
      <c r="C45" s="21">
        <v>9.89</v>
      </c>
      <c r="D45" s="21">
        <v>48.067900000000002</v>
      </c>
      <c r="E45" s="21">
        <v>11.589600000000001</v>
      </c>
      <c r="F45" s="21">
        <v>45.9</v>
      </c>
      <c r="G45" s="21">
        <v>12.1</v>
      </c>
      <c r="H45" s="42">
        <v>1</v>
      </c>
      <c r="J45" s="1">
        <f t="shared" si="0"/>
        <v>1975</v>
      </c>
      <c r="K45" s="3">
        <f t="shared" si="1"/>
        <v>45.9</v>
      </c>
      <c r="L45" s="3">
        <f t="shared" si="2"/>
        <v>12.1</v>
      </c>
      <c r="M45" s="3">
        <f t="shared" si="3"/>
        <v>33.799999999999997</v>
      </c>
      <c r="AM45" t="s">
        <v>568</v>
      </c>
    </row>
    <row r="46" spans="1:39" x14ac:dyDescent="0.55000000000000004">
      <c r="A46">
        <v>1976</v>
      </c>
      <c r="B46" s="21">
        <v>48.32</v>
      </c>
      <c r="C46" s="21">
        <v>12.33</v>
      </c>
      <c r="D46" s="21">
        <v>47.920900000000003</v>
      </c>
      <c r="E46" s="21">
        <v>11.681100000000001</v>
      </c>
      <c r="F46" s="21">
        <v>45.6</v>
      </c>
      <c r="G46" s="21">
        <v>11.8</v>
      </c>
      <c r="H46" s="42">
        <v>1</v>
      </c>
      <c r="J46" s="1">
        <f t="shared" si="0"/>
        <v>1976</v>
      </c>
      <c r="K46" s="3">
        <f t="shared" si="1"/>
        <v>45.6</v>
      </c>
      <c r="L46" s="3">
        <f t="shared" si="2"/>
        <v>11.8</v>
      </c>
      <c r="M46" s="3">
        <f t="shared" si="3"/>
        <v>33.799999999999997</v>
      </c>
      <c r="AM46" t="s">
        <v>569</v>
      </c>
    </row>
    <row r="47" spans="1:39" x14ac:dyDescent="0.55000000000000004">
      <c r="A47">
        <v>1977</v>
      </c>
      <c r="B47" s="21">
        <v>47.67</v>
      </c>
      <c r="C47" s="21">
        <v>12.64</v>
      </c>
      <c r="D47" s="21">
        <v>47.528500000000001</v>
      </c>
      <c r="E47" s="21">
        <v>11.837</v>
      </c>
      <c r="F47" s="21">
        <v>45.3</v>
      </c>
      <c r="G47" s="21">
        <v>11.7</v>
      </c>
      <c r="H47" s="42">
        <v>1</v>
      </c>
      <c r="J47" s="1">
        <f t="shared" si="0"/>
        <v>1977</v>
      </c>
      <c r="K47" s="3">
        <f t="shared" si="1"/>
        <v>45.3</v>
      </c>
      <c r="L47" s="3">
        <f t="shared" si="2"/>
        <v>11.7</v>
      </c>
      <c r="M47" s="3">
        <f t="shared" si="3"/>
        <v>33.599999999999994</v>
      </c>
      <c r="AM47" t="s">
        <v>570</v>
      </c>
    </row>
    <row r="48" spans="1:39" x14ac:dyDescent="0.55000000000000004">
      <c r="A48">
        <v>1978</v>
      </c>
      <c r="B48" s="21">
        <v>47.1</v>
      </c>
      <c r="C48" s="21">
        <v>12.26</v>
      </c>
      <c r="D48" s="21">
        <v>46.964700000000001</v>
      </c>
      <c r="E48" s="21">
        <v>11.860799999999999</v>
      </c>
      <c r="F48" s="21">
        <v>44.9</v>
      </c>
      <c r="G48" s="21">
        <v>12.9</v>
      </c>
      <c r="H48" s="42">
        <v>1</v>
      </c>
      <c r="J48" s="1">
        <f t="shared" si="0"/>
        <v>1978</v>
      </c>
      <c r="K48" s="3">
        <f t="shared" si="1"/>
        <v>44.9</v>
      </c>
      <c r="L48" s="3">
        <f t="shared" si="2"/>
        <v>12.9</v>
      </c>
      <c r="M48" s="3">
        <f t="shared" si="3"/>
        <v>32</v>
      </c>
    </row>
    <row r="49" spans="1:39" x14ac:dyDescent="0.55000000000000004">
      <c r="A49">
        <v>1979</v>
      </c>
      <c r="B49" s="21">
        <v>45.95</v>
      </c>
      <c r="C49" s="21">
        <v>11.66</v>
      </c>
      <c r="D49" s="21">
        <v>46.350900000000003</v>
      </c>
      <c r="E49" s="21">
        <v>11.7165</v>
      </c>
      <c r="F49" s="21">
        <v>44.6</v>
      </c>
      <c r="G49" s="21">
        <v>14.1</v>
      </c>
      <c r="H49" s="42">
        <v>1</v>
      </c>
      <c r="J49" s="1">
        <f t="shared" si="0"/>
        <v>1979</v>
      </c>
      <c r="K49" s="3">
        <f t="shared" si="1"/>
        <v>44.6</v>
      </c>
      <c r="L49" s="3">
        <f t="shared" si="2"/>
        <v>14.1</v>
      </c>
      <c r="M49" s="3">
        <f t="shared" si="3"/>
        <v>30.5</v>
      </c>
      <c r="AM49" t="s">
        <v>571</v>
      </c>
    </row>
    <row r="50" spans="1:39" x14ac:dyDescent="0.55000000000000004">
      <c r="A50">
        <v>1980</v>
      </c>
      <c r="B50" s="21">
        <v>45.68</v>
      </c>
      <c r="C50" s="21">
        <v>11.4</v>
      </c>
      <c r="D50" s="21">
        <v>45.853200000000001</v>
      </c>
      <c r="E50" s="21">
        <v>11.4483</v>
      </c>
      <c r="F50" s="21">
        <v>44.1</v>
      </c>
      <c r="G50" s="21">
        <v>10.7</v>
      </c>
      <c r="H50" s="42">
        <v>1</v>
      </c>
      <c r="J50" s="1">
        <f t="shared" si="0"/>
        <v>1980</v>
      </c>
      <c r="K50" s="3">
        <f t="shared" si="1"/>
        <v>44.1</v>
      </c>
      <c r="L50" s="3">
        <f t="shared" si="2"/>
        <v>10.7</v>
      </c>
      <c r="M50" s="3">
        <f t="shared" si="3"/>
        <v>33.400000000000006</v>
      </c>
      <c r="AM50" t="s">
        <v>572</v>
      </c>
    </row>
    <row r="51" spans="1:39" x14ac:dyDescent="0.55000000000000004">
      <c r="A51">
        <v>1981</v>
      </c>
      <c r="B51" s="21">
        <v>45.4</v>
      </c>
      <c r="C51" s="21">
        <v>11.05</v>
      </c>
      <c r="D51" s="21">
        <v>45.504300000000001</v>
      </c>
      <c r="E51" s="21">
        <v>11.088699999999999</v>
      </c>
      <c r="F51" s="21">
        <v>43.4</v>
      </c>
      <c r="G51" s="21">
        <v>10.4</v>
      </c>
      <c r="H51" s="42">
        <v>1</v>
      </c>
      <c r="J51" s="1">
        <f t="shared" si="0"/>
        <v>1981</v>
      </c>
      <c r="K51" s="3">
        <f t="shared" si="1"/>
        <v>43.4</v>
      </c>
      <c r="L51" s="3">
        <f t="shared" si="2"/>
        <v>10.4</v>
      </c>
      <c r="M51" s="3">
        <f t="shared" si="3"/>
        <v>33</v>
      </c>
    </row>
    <row r="52" spans="1:39" x14ac:dyDescent="0.55000000000000004">
      <c r="A52">
        <v>1982</v>
      </c>
      <c r="B52" s="21">
        <v>45.37</v>
      </c>
      <c r="C52" s="21">
        <v>11.01</v>
      </c>
      <c r="D52" s="21">
        <v>45.2791</v>
      </c>
      <c r="E52" s="21">
        <v>10.6609</v>
      </c>
      <c r="F52" s="21">
        <v>42.8</v>
      </c>
      <c r="G52" s="21">
        <v>10.1</v>
      </c>
      <c r="H52" s="42">
        <v>1</v>
      </c>
      <c r="J52" s="1">
        <f t="shared" si="0"/>
        <v>1982</v>
      </c>
      <c r="K52" s="3">
        <f t="shared" si="1"/>
        <v>42.8</v>
      </c>
      <c r="L52" s="3">
        <f t="shared" si="2"/>
        <v>10.1</v>
      </c>
      <c r="M52" s="3">
        <f t="shared" si="3"/>
        <v>32.699999999999996</v>
      </c>
    </row>
    <row r="53" spans="1:39" x14ac:dyDescent="0.55000000000000004">
      <c r="A53">
        <v>1983</v>
      </c>
      <c r="B53" s="21">
        <v>44.92</v>
      </c>
      <c r="C53" s="21">
        <v>9.66</v>
      </c>
      <c r="D53" s="21">
        <v>45.117699999999999</v>
      </c>
      <c r="E53" s="21">
        <v>10.180099999999999</v>
      </c>
      <c r="F53" s="21">
        <v>42.1</v>
      </c>
      <c r="G53" s="21">
        <v>10.7</v>
      </c>
      <c r="H53" s="42">
        <v>1</v>
      </c>
      <c r="J53" s="1">
        <f t="shared" si="0"/>
        <v>1983</v>
      </c>
      <c r="K53" s="3">
        <f t="shared" si="1"/>
        <v>42.1</v>
      </c>
      <c r="L53" s="3">
        <f t="shared" si="2"/>
        <v>10.7</v>
      </c>
      <c r="M53" s="3">
        <f t="shared" si="3"/>
        <v>31.400000000000002</v>
      </c>
    </row>
    <row r="54" spans="1:39" x14ac:dyDescent="0.55000000000000004">
      <c r="A54">
        <v>1984</v>
      </c>
      <c r="B54" s="21">
        <v>44.81</v>
      </c>
      <c r="C54" s="21">
        <v>9.9</v>
      </c>
      <c r="D54" s="21">
        <v>44.990400000000001</v>
      </c>
      <c r="E54" s="21">
        <v>9.7314000000000007</v>
      </c>
      <c r="F54" s="21">
        <v>41.3</v>
      </c>
      <c r="G54" s="21">
        <v>10.9</v>
      </c>
      <c r="H54" s="42">
        <v>1</v>
      </c>
      <c r="J54" s="1">
        <f t="shared" si="0"/>
        <v>1984</v>
      </c>
      <c r="K54" s="3">
        <f t="shared" si="1"/>
        <v>41.3</v>
      </c>
      <c r="L54" s="3">
        <f t="shared" si="2"/>
        <v>10.9</v>
      </c>
      <c r="M54" s="3">
        <f t="shared" si="3"/>
        <v>30.4</v>
      </c>
    </row>
    <row r="55" spans="1:39" x14ac:dyDescent="0.55000000000000004">
      <c r="A55">
        <v>1985</v>
      </c>
      <c r="B55" s="21">
        <v>45.91</v>
      </c>
      <c r="C55" s="21">
        <v>10</v>
      </c>
      <c r="D55" s="21">
        <v>44.801900000000003</v>
      </c>
      <c r="E55" s="21">
        <v>9.2957999999999998</v>
      </c>
      <c r="F55" s="21">
        <v>40.6</v>
      </c>
      <c r="G55" s="21">
        <v>10.7</v>
      </c>
      <c r="H55" s="42">
        <v>1</v>
      </c>
      <c r="J55" s="1">
        <f t="shared" si="0"/>
        <v>1985</v>
      </c>
      <c r="K55" s="3">
        <f t="shared" si="1"/>
        <v>40.6</v>
      </c>
      <c r="L55" s="3">
        <f t="shared" si="2"/>
        <v>10.7</v>
      </c>
      <c r="M55" s="3">
        <f t="shared" si="3"/>
        <v>29.900000000000002</v>
      </c>
    </row>
    <row r="56" spans="1:39" x14ac:dyDescent="0.55000000000000004">
      <c r="A56">
        <v>1986</v>
      </c>
      <c r="B56" s="21">
        <v>43.32</v>
      </c>
      <c r="C56" s="21">
        <v>8.3000000000000007</v>
      </c>
      <c r="D56" s="21">
        <v>44.3964</v>
      </c>
      <c r="E56" s="21">
        <v>8.8882999999999992</v>
      </c>
      <c r="F56" s="21">
        <v>39.799999999999997</v>
      </c>
      <c r="G56" s="21">
        <v>10.1</v>
      </c>
      <c r="H56" s="42">
        <v>1</v>
      </c>
      <c r="J56" s="1">
        <f t="shared" si="0"/>
        <v>1986</v>
      </c>
      <c r="K56" s="3">
        <f t="shared" si="1"/>
        <v>39.799999999999997</v>
      </c>
      <c r="L56" s="3">
        <f t="shared" si="2"/>
        <v>10.1</v>
      </c>
      <c r="M56" s="3">
        <f t="shared" si="3"/>
        <v>29.699999999999996</v>
      </c>
    </row>
    <row r="57" spans="1:39" x14ac:dyDescent="0.55000000000000004">
      <c r="A57">
        <v>1987</v>
      </c>
      <c r="B57" s="21">
        <v>44.03</v>
      </c>
      <c r="C57" s="21">
        <v>8.3699999999999992</v>
      </c>
      <c r="D57" s="21">
        <v>43.9878</v>
      </c>
      <c r="E57" s="21">
        <v>8.6644000000000005</v>
      </c>
      <c r="F57" s="21">
        <v>39.1</v>
      </c>
      <c r="G57" s="21">
        <v>10</v>
      </c>
      <c r="H57" s="42">
        <v>1</v>
      </c>
      <c r="J57" s="1">
        <f t="shared" si="0"/>
        <v>1987</v>
      </c>
      <c r="K57" s="3">
        <f t="shared" si="1"/>
        <v>39.1</v>
      </c>
      <c r="L57" s="3">
        <f t="shared" si="2"/>
        <v>10</v>
      </c>
      <c r="M57" s="3">
        <f t="shared" si="3"/>
        <v>29.1</v>
      </c>
    </row>
    <row r="58" spans="1:39" x14ac:dyDescent="0.55000000000000004">
      <c r="A58">
        <v>1988</v>
      </c>
      <c r="B58" s="21">
        <v>44.22</v>
      </c>
      <c r="C58" s="21">
        <v>8.43</v>
      </c>
      <c r="D58" s="21">
        <v>43.430900000000001</v>
      </c>
      <c r="E58" s="21">
        <v>8.6622000000000003</v>
      </c>
      <c r="F58" s="21">
        <v>38.4</v>
      </c>
      <c r="G58" s="21">
        <v>8.9</v>
      </c>
      <c r="H58" s="42">
        <v>1</v>
      </c>
      <c r="J58" s="1">
        <f t="shared" si="0"/>
        <v>1988</v>
      </c>
      <c r="K58" s="3">
        <f t="shared" si="1"/>
        <v>38.4</v>
      </c>
      <c r="L58" s="3">
        <f t="shared" si="2"/>
        <v>8.9</v>
      </c>
      <c r="M58" s="3">
        <f t="shared" si="3"/>
        <v>29.5</v>
      </c>
    </row>
    <row r="59" spans="1:39" x14ac:dyDescent="0.55000000000000004">
      <c r="A59">
        <v>1989</v>
      </c>
      <c r="B59" s="21">
        <v>42.64</v>
      </c>
      <c r="C59" s="21">
        <v>8.5299999999999994</v>
      </c>
      <c r="D59" s="21">
        <v>42.594700000000003</v>
      </c>
      <c r="E59" s="21">
        <v>8.8606999999999996</v>
      </c>
      <c r="F59" s="21">
        <v>37.5</v>
      </c>
      <c r="G59" s="21">
        <v>8</v>
      </c>
      <c r="H59" s="42">
        <v>1</v>
      </c>
      <c r="J59" s="1">
        <f t="shared" si="0"/>
        <v>1989</v>
      </c>
      <c r="K59" s="3">
        <f t="shared" si="1"/>
        <v>37.5</v>
      </c>
      <c r="L59" s="3">
        <f t="shared" si="2"/>
        <v>8</v>
      </c>
      <c r="M59" s="3">
        <f t="shared" si="3"/>
        <v>29.5</v>
      </c>
    </row>
    <row r="60" spans="1:39" x14ac:dyDescent="0.55000000000000004">
      <c r="A60">
        <v>1990</v>
      </c>
      <c r="B60" s="21">
        <v>41.17</v>
      </c>
      <c r="C60" s="21">
        <v>9.86</v>
      </c>
      <c r="D60" s="21">
        <v>41.611499999999999</v>
      </c>
      <c r="E60" s="21">
        <v>9.1927000000000003</v>
      </c>
      <c r="F60" s="21">
        <v>36.6</v>
      </c>
      <c r="G60" s="21">
        <v>7.7</v>
      </c>
      <c r="H60" s="42">
        <v>1</v>
      </c>
      <c r="J60" s="1">
        <f t="shared" si="0"/>
        <v>1990</v>
      </c>
      <c r="K60" s="3">
        <f t="shared" si="1"/>
        <v>36.6</v>
      </c>
      <c r="L60" s="3">
        <f t="shared" si="2"/>
        <v>7.7</v>
      </c>
      <c r="M60" s="3">
        <f t="shared" si="3"/>
        <v>28.900000000000002</v>
      </c>
    </row>
    <row r="61" spans="1:39" x14ac:dyDescent="0.55000000000000004">
      <c r="A61">
        <f>A60+1</f>
        <v>1991</v>
      </c>
      <c r="B61" s="21"/>
      <c r="C61" s="21"/>
      <c r="D61" s="21"/>
      <c r="E61" s="21"/>
      <c r="F61" s="21">
        <v>35.799999999999997</v>
      </c>
      <c r="G61" s="21">
        <v>7.3</v>
      </c>
      <c r="H61" s="42">
        <v>1</v>
      </c>
      <c r="J61" s="1">
        <f t="shared" si="0"/>
        <v>1991</v>
      </c>
      <c r="K61" s="3">
        <f t="shared" si="1"/>
        <v>35.799999999999997</v>
      </c>
      <c r="L61" s="3">
        <f t="shared" si="2"/>
        <v>7.3</v>
      </c>
      <c r="M61" s="3">
        <f t="shared" si="3"/>
        <v>28.499999999999996</v>
      </c>
    </row>
    <row r="62" spans="1:39" x14ac:dyDescent="0.55000000000000004">
      <c r="A62">
        <f t="shared" ref="A62:A93" si="4">A61+1</f>
        <v>1992</v>
      </c>
      <c r="B62" s="21"/>
      <c r="C62" s="21"/>
      <c r="D62" s="21"/>
      <c r="E62" s="21"/>
      <c r="F62" s="21">
        <v>34.9</v>
      </c>
      <c r="G62" s="21">
        <v>7</v>
      </c>
      <c r="H62" s="42">
        <v>1</v>
      </c>
      <c r="J62" s="1">
        <f t="shared" si="0"/>
        <v>1992</v>
      </c>
      <c r="K62" s="3">
        <f t="shared" si="1"/>
        <v>34.9</v>
      </c>
      <c r="L62" s="3">
        <f t="shared" si="2"/>
        <v>7</v>
      </c>
      <c r="M62" s="3">
        <f t="shared" si="3"/>
        <v>27.9</v>
      </c>
    </row>
    <row r="63" spans="1:39" x14ac:dyDescent="0.55000000000000004">
      <c r="A63">
        <f t="shared" si="4"/>
        <v>1993</v>
      </c>
      <c r="B63" s="21"/>
      <c r="C63" s="21"/>
      <c r="D63" s="21"/>
      <c r="E63" s="21"/>
      <c r="F63" s="21">
        <v>33.9</v>
      </c>
      <c r="G63" s="21">
        <v>6.8</v>
      </c>
      <c r="H63" s="42">
        <v>1</v>
      </c>
      <c r="J63" s="1">
        <f t="shared" si="0"/>
        <v>1993</v>
      </c>
      <c r="K63" s="3">
        <f t="shared" si="1"/>
        <v>33.9</v>
      </c>
      <c r="L63" s="3">
        <f t="shared" si="2"/>
        <v>6.8</v>
      </c>
      <c r="M63" s="3">
        <f t="shared" si="3"/>
        <v>27.099999999999998</v>
      </c>
    </row>
    <row r="64" spans="1:39" x14ac:dyDescent="0.55000000000000004">
      <c r="A64">
        <f t="shared" si="4"/>
        <v>1994</v>
      </c>
      <c r="B64" s="21"/>
      <c r="C64" s="21"/>
      <c r="D64" s="21"/>
      <c r="E64" s="21"/>
      <c r="F64" s="21">
        <v>32.9</v>
      </c>
      <c r="G64" s="21">
        <v>6.6</v>
      </c>
      <c r="H64" s="42">
        <v>1</v>
      </c>
      <c r="J64" s="1">
        <f t="shared" si="0"/>
        <v>1994</v>
      </c>
      <c r="K64" s="3">
        <f t="shared" si="1"/>
        <v>32.9</v>
      </c>
      <c r="L64" s="3">
        <f t="shared" si="2"/>
        <v>6.6</v>
      </c>
      <c r="M64" s="3">
        <f t="shared" si="3"/>
        <v>26.299999999999997</v>
      </c>
    </row>
    <row r="65" spans="1:13" x14ac:dyDescent="0.55000000000000004">
      <c r="A65">
        <f t="shared" si="4"/>
        <v>1995</v>
      </c>
      <c r="B65" s="21"/>
      <c r="C65" s="21"/>
      <c r="D65" s="21"/>
      <c r="E65" s="21"/>
      <c r="F65" s="21">
        <v>31.9</v>
      </c>
      <c r="G65" s="21">
        <v>6.4</v>
      </c>
      <c r="H65" s="42">
        <v>1</v>
      </c>
      <c r="J65" s="1">
        <f t="shared" si="0"/>
        <v>1995</v>
      </c>
      <c r="K65" s="3">
        <f t="shared" si="1"/>
        <v>31.9</v>
      </c>
      <c r="L65" s="3">
        <f t="shared" si="2"/>
        <v>6.4</v>
      </c>
      <c r="M65" s="3">
        <f t="shared" si="3"/>
        <v>25.5</v>
      </c>
    </row>
    <row r="66" spans="1:13" x14ac:dyDescent="0.55000000000000004">
      <c r="A66">
        <f t="shared" si="4"/>
        <v>1996</v>
      </c>
      <c r="B66" s="21"/>
      <c r="C66" s="21"/>
      <c r="D66" s="21"/>
      <c r="E66" s="21"/>
      <c r="F66" s="21">
        <v>31</v>
      </c>
      <c r="G66" s="21">
        <v>6.3</v>
      </c>
      <c r="H66" s="42">
        <v>1</v>
      </c>
      <c r="J66" s="1">
        <f t="shared" si="0"/>
        <v>1996</v>
      </c>
      <c r="K66" s="3">
        <f t="shared" si="1"/>
        <v>31</v>
      </c>
      <c r="L66" s="3">
        <f t="shared" si="2"/>
        <v>6.3</v>
      </c>
      <c r="M66" s="3">
        <f t="shared" si="3"/>
        <v>24.7</v>
      </c>
    </row>
    <row r="67" spans="1:13" x14ac:dyDescent="0.55000000000000004">
      <c r="A67">
        <f t="shared" si="4"/>
        <v>1997</v>
      </c>
      <c r="B67" s="21"/>
      <c r="C67" s="21"/>
      <c r="D67" s="21"/>
      <c r="E67" s="21"/>
      <c r="F67" s="21">
        <v>30</v>
      </c>
      <c r="G67" s="21">
        <v>6.2</v>
      </c>
      <c r="H67" s="42">
        <v>1</v>
      </c>
      <c r="J67" s="1">
        <f t="shared" si="0"/>
        <v>1997</v>
      </c>
      <c r="K67" s="3">
        <f t="shared" si="1"/>
        <v>30</v>
      </c>
      <c r="L67" s="3">
        <f t="shared" si="2"/>
        <v>6.2</v>
      </c>
      <c r="M67" s="3">
        <f t="shared" si="3"/>
        <v>23.8</v>
      </c>
    </row>
    <row r="68" spans="1:13" x14ac:dyDescent="0.55000000000000004">
      <c r="A68">
        <f t="shared" si="4"/>
        <v>1998</v>
      </c>
      <c r="B68" s="21"/>
      <c r="C68" s="21"/>
      <c r="D68" s="21"/>
      <c r="E68" s="21"/>
      <c r="F68" s="21">
        <v>29.2</v>
      </c>
      <c r="G68" s="21">
        <v>6.9</v>
      </c>
      <c r="H68" s="42">
        <v>1</v>
      </c>
      <c r="J68" s="1">
        <f t="shared" ref="J68:J93" si="5">A68</f>
        <v>1998</v>
      </c>
      <c r="K68" s="3">
        <f t="shared" ref="K68:K93" si="6">D68*(1-H68)+F68*H68</f>
        <v>29.2</v>
      </c>
      <c r="L68" s="3">
        <f t="shared" ref="L68:L93" si="7">E68*(1-H68)+G68*H68</f>
        <v>6.9</v>
      </c>
      <c r="M68" s="3">
        <f t="shared" ref="M68:M93" si="8">K68-L68</f>
        <v>22.299999999999997</v>
      </c>
    </row>
    <row r="69" spans="1:13" x14ac:dyDescent="0.55000000000000004">
      <c r="A69">
        <f t="shared" si="4"/>
        <v>1999</v>
      </c>
      <c r="B69" s="21"/>
      <c r="C69" s="21"/>
      <c r="D69" s="21"/>
      <c r="E69" s="21"/>
      <c r="F69" s="21">
        <v>28.5</v>
      </c>
      <c r="G69" s="21">
        <v>6.2</v>
      </c>
      <c r="H69" s="42">
        <v>1</v>
      </c>
      <c r="J69" s="1">
        <f t="shared" si="5"/>
        <v>1999</v>
      </c>
      <c r="K69" s="3">
        <f t="shared" si="6"/>
        <v>28.5</v>
      </c>
      <c r="L69" s="3">
        <f t="shared" si="7"/>
        <v>6.2</v>
      </c>
      <c r="M69" s="3">
        <f t="shared" si="8"/>
        <v>22.3</v>
      </c>
    </row>
    <row r="70" spans="1:13" x14ac:dyDescent="0.55000000000000004">
      <c r="A70">
        <f t="shared" si="4"/>
        <v>2000</v>
      </c>
      <c r="B70" s="21"/>
      <c r="C70" s="21"/>
      <c r="D70" s="21"/>
      <c r="E70" s="21"/>
      <c r="F70" s="21">
        <v>27.9</v>
      </c>
      <c r="G70" s="21">
        <v>6.1</v>
      </c>
      <c r="H70" s="42">
        <v>1</v>
      </c>
      <c r="J70" s="1">
        <f t="shared" si="5"/>
        <v>2000</v>
      </c>
      <c r="K70" s="3">
        <f t="shared" si="6"/>
        <v>27.9</v>
      </c>
      <c r="L70" s="3">
        <f t="shared" si="7"/>
        <v>6.1</v>
      </c>
      <c r="M70" s="3">
        <f t="shared" si="8"/>
        <v>21.799999999999997</v>
      </c>
    </row>
    <row r="71" spans="1:13" x14ac:dyDescent="0.55000000000000004">
      <c r="A71">
        <f t="shared" si="4"/>
        <v>2001</v>
      </c>
      <c r="B71" s="21"/>
      <c r="C71" s="21"/>
      <c r="D71" s="21"/>
      <c r="E71" s="21"/>
      <c r="F71" s="21">
        <v>27</v>
      </c>
      <c r="G71" s="21">
        <v>6</v>
      </c>
      <c r="H71" s="42">
        <v>1</v>
      </c>
      <c r="J71" s="1">
        <f t="shared" si="5"/>
        <v>2001</v>
      </c>
      <c r="K71" s="3">
        <f t="shared" si="6"/>
        <v>27</v>
      </c>
      <c r="L71" s="3">
        <f t="shared" si="7"/>
        <v>6</v>
      </c>
      <c r="M71" s="3">
        <f t="shared" si="8"/>
        <v>21</v>
      </c>
    </row>
    <row r="72" spans="1:13" x14ac:dyDescent="0.55000000000000004">
      <c r="A72">
        <f t="shared" si="4"/>
        <v>2002</v>
      </c>
      <c r="B72" s="21"/>
      <c r="C72" s="21"/>
      <c r="D72" s="21"/>
      <c r="E72" s="21"/>
      <c r="F72" s="21">
        <v>26.3</v>
      </c>
      <c r="G72" s="21">
        <v>5.7</v>
      </c>
      <c r="H72" s="42">
        <v>1</v>
      </c>
      <c r="J72" s="1">
        <f t="shared" si="5"/>
        <v>2002</v>
      </c>
      <c r="K72" s="3">
        <f t="shared" si="6"/>
        <v>26.3</v>
      </c>
      <c r="L72" s="3">
        <f t="shared" si="7"/>
        <v>5.7</v>
      </c>
      <c r="M72" s="3">
        <f t="shared" si="8"/>
        <v>20.6</v>
      </c>
    </row>
    <row r="73" spans="1:13" x14ac:dyDescent="0.55000000000000004">
      <c r="A73">
        <f t="shared" si="4"/>
        <v>2003</v>
      </c>
      <c r="B73" s="21"/>
      <c r="C73" s="21"/>
      <c r="D73" s="21"/>
      <c r="E73" s="21"/>
      <c r="F73" s="21">
        <v>25.9</v>
      </c>
      <c r="G73" s="21">
        <v>5.6</v>
      </c>
      <c r="H73" s="42">
        <v>1</v>
      </c>
      <c r="J73" s="1">
        <f t="shared" si="5"/>
        <v>2003</v>
      </c>
      <c r="K73" s="3">
        <f t="shared" si="6"/>
        <v>25.9</v>
      </c>
      <c r="L73" s="3">
        <f t="shared" si="7"/>
        <v>5.6</v>
      </c>
      <c r="M73" s="3">
        <f t="shared" si="8"/>
        <v>20.299999999999997</v>
      </c>
    </row>
    <row r="74" spans="1:13" x14ac:dyDescent="0.55000000000000004">
      <c r="A74">
        <f t="shared" si="4"/>
        <v>2004</v>
      </c>
      <c r="B74" s="21"/>
      <c r="C74" s="21"/>
      <c r="D74" s="21"/>
      <c r="E74" s="21"/>
      <c r="F74" s="21">
        <v>25.7</v>
      </c>
      <c r="G74" s="21">
        <v>5.4</v>
      </c>
      <c r="H74" s="42">
        <v>1</v>
      </c>
      <c r="J74" s="1">
        <f t="shared" si="5"/>
        <v>2004</v>
      </c>
      <c r="K74" s="3">
        <f t="shared" si="6"/>
        <v>25.7</v>
      </c>
      <c r="L74" s="3">
        <f t="shared" si="7"/>
        <v>5.4</v>
      </c>
      <c r="M74" s="3">
        <f t="shared" si="8"/>
        <v>20.299999999999997</v>
      </c>
    </row>
    <row r="75" spans="1:13" x14ac:dyDescent="0.55000000000000004">
      <c r="A75">
        <f t="shared" si="4"/>
        <v>2005</v>
      </c>
      <c r="B75" s="21"/>
      <c r="C75" s="21"/>
      <c r="D75" s="21"/>
      <c r="E75" s="21"/>
      <c r="F75" s="21">
        <v>25.6</v>
      </c>
      <c r="G75" s="21">
        <v>5.2</v>
      </c>
      <c r="H75" s="42">
        <v>1</v>
      </c>
      <c r="J75" s="1">
        <f t="shared" si="5"/>
        <v>2005</v>
      </c>
      <c r="K75" s="3">
        <f t="shared" si="6"/>
        <v>25.6</v>
      </c>
      <c r="L75" s="3">
        <f t="shared" si="7"/>
        <v>5.2</v>
      </c>
      <c r="M75" s="3">
        <f t="shared" si="8"/>
        <v>20.400000000000002</v>
      </c>
    </row>
    <row r="76" spans="1:13" x14ac:dyDescent="0.55000000000000004">
      <c r="A76">
        <f t="shared" si="4"/>
        <v>2006</v>
      </c>
      <c r="B76" s="21"/>
      <c r="C76" s="21"/>
      <c r="D76" s="21"/>
      <c r="E76" s="21"/>
      <c r="F76" s="21">
        <v>25.4</v>
      </c>
      <c r="G76" s="21">
        <v>5.0999999999999996</v>
      </c>
      <c r="H76" s="42">
        <v>1</v>
      </c>
      <c r="J76" s="1">
        <f t="shared" si="5"/>
        <v>2006</v>
      </c>
      <c r="K76" s="3">
        <f t="shared" si="6"/>
        <v>25.4</v>
      </c>
      <c r="L76" s="3">
        <f t="shared" si="7"/>
        <v>5.0999999999999996</v>
      </c>
      <c r="M76" s="3">
        <f t="shared" si="8"/>
        <v>20.299999999999997</v>
      </c>
    </row>
    <row r="77" spans="1:13" x14ac:dyDescent="0.55000000000000004">
      <c r="A77">
        <f t="shared" si="4"/>
        <v>2007</v>
      </c>
      <c r="B77" s="21"/>
      <c r="C77" s="21"/>
      <c r="D77" s="21"/>
      <c r="E77" s="21"/>
      <c r="F77" s="21">
        <v>25.2</v>
      </c>
      <c r="G77" s="21">
        <v>5.0999999999999996</v>
      </c>
      <c r="H77" s="42">
        <v>1</v>
      </c>
      <c r="J77" s="1">
        <f t="shared" si="5"/>
        <v>2007</v>
      </c>
      <c r="K77" s="3">
        <f t="shared" si="6"/>
        <v>25.2</v>
      </c>
      <c r="L77" s="3">
        <f t="shared" si="7"/>
        <v>5.0999999999999996</v>
      </c>
      <c r="M77" s="3">
        <f t="shared" si="8"/>
        <v>20.100000000000001</v>
      </c>
    </row>
    <row r="78" spans="1:13" x14ac:dyDescent="0.55000000000000004">
      <c r="A78">
        <f t="shared" si="4"/>
        <v>2008</v>
      </c>
      <c r="B78" s="21"/>
      <c r="C78" s="21"/>
      <c r="D78" s="21"/>
      <c r="E78" s="21"/>
      <c r="F78" s="21">
        <v>24.9</v>
      </c>
      <c r="G78" s="21">
        <v>5.0999999999999996</v>
      </c>
      <c r="H78" s="42">
        <v>1</v>
      </c>
      <c r="J78" s="1">
        <f t="shared" si="5"/>
        <v>2008</v>
      </c>
      <c r="K78" s="3">
        <f t="shared" si="6"/>
        <v>24.9</v>
      </c>
      <c r="L78" s="3">
        <f t="shared" si="7"/>
        <v>5.0999999999999996</v>
      </c>
      <c r="M78" s="3">
        <f t="shared" si="8"/>
        <v>19.799999999999997</v>
      </c>
    </row>
    <row r="79" spans="1:13" x14ac:dyDescent="0.55000000000000004">
      <c r="A79">
        <f t="shared" si="4"/>
        <v>2009</v>
      </c>
      <c r="B79" s="21"/>
      <c r="C79" s="21"/>
      <c r="D79" s="21"/>
      <c r="E79" s="21"/>
      <c r="F79" s="21">
        <v>24.6</v>
      </c>
      <c r="G79" s="21">
        <v>5.0999999999999996</v>
      </c>
      <c r="H79" s="42">
        <v>1</v>
      </c>
      <c r="J79" s="1">
        <f t="shared" si="5"/>
        <v>2009</v>
      </c>
      <c r="K79" s="3">
        <f t="shared" si="6"/>
        <v>24.6</v>
      </c>
      <c r="L79" s="3">
        <f t="shared" si="7"/>
        <v>5.0999999999999996</v>
      </c>
      <c r="M79" s="3">
        <f t="shared" si="8"/>
        <v>19.5</v>
      </c>
    </row>
    <row r="80" spans="1:13" x14ac:dyDescent="0.55000000000000004">
      <c r="A80">
        <f t="shared" si="4"/>
        <v>2010</v>
      </c>
      <c r="B80" s="21"/>
      <c r="C80" s="21"/>
      <c r="D80" s="21"/>
      <c r="E80" s="21"/>
      <c r="F80" s="21">
        <v>24.3</v>
      </c>
      <c r="G80" s="21">
        <v>5.0999999999999996</v>
      </c>
      <c r="H80" s="42">
        <v>1</v>
      </c>
      <c r="J80" s="1">
        <f t="shared" si="5"/>
        <v>2010</v>
      </c>
      <c r="K80" s="3">
        <f t="shared" si="6"/>
        <v>24.3</v>
      </c>
      <c r="L80" s="3">
        <f t="shared" si="7"/>
        <v>5.0999999999999996</v>
      </c>
      <c r="M80" s="3">
        <f t="shared" si="8"/>
        <v>19.200000000000003</v>
      </c>
    </row>
    <row r="81" spans="1:13" x14ac:dyDescent="0.55000000000000004">
      <c r="A81">
        <f t="shared" si="4"/>
        <v>2011</v>
      </c>
      <c r="B81" s="21"/>
      <c r="C81" s="21"/>
      <c r="D81" s="21"/>
      <c r="E81" s="21"/>
      <c r="F81" s="21">
        <v>24</v>
      </c>
      <c r="G81" s="21">
        <v>5.0999999999999996</v>
      </c>
      <c r="H81" s="42">
        <v>1</v>
      </c>
      <c r="J81" s="1">
        <f t="shared" si="5"/>
        <v>2011</v>
      </c>
      <c r="K81" s="3">
        <f t="shared" si="6"/>
        <v>24</v>
      </c>
      <c r="L81" s="3">
        <f t="shared" si="7"/>
        <v>5.0999999999999996</v>
      </c>
      <c r="M81" s="3">
        <f t="shared" si="8"/>
        <v>18.899999999999999</v>
      </c>
    </row>
    <row r="82" spans="1:13" x14ac:dyDescent="0.55000000000000004">
      <c r="A82">
        <f t="shared" si="4"/>
        <v>2012</v>
      </c>
      <c r="B82" s="21"/>
      <c r="C82" s="21"/>
      <c r="D82" s="21"/>
      <c r="E82" s="21"/>
      <c r="F82" s="21">
        <v>23.6</v>
      </c>
      <c r="G82" s="21">
        <v>5</v>
      </c>
      <c r="H82" s="42">
        <v>1</v>
      </c>
      <c r="J82" s="1">
        <f t="shared" si="5"/>
        <v>2012</v>
      </c>
      <c r="K82" s="3">
        <f t="shared" si="6"/>
        <v>23.6</v>
      </c>
      <c r="L82" s="3">
        <f t="shared" si="7"/>
        <v>5</v>
      </c>
      <c r="M82" s="3">
        <f t="shared" si="8"/>
        <v>18.600000000000001</v>
      </c>
    </row>
    <row r="83" spans="1:13" x14ac:dyDescent="0.55000000000000004">
      <c r="A83">
        <f t="shared" si="4"/>
        <v>2013</v>
      </c>
      <c r="B83" s="21"/>
      <c r="C83" s="21"/>
      <c r="D83" s="21"/>
      <c r="E83" s="21"/>
      <c r="F83" s="21">
        <v>23.2</v>
      </c>
      <c r="G83" s="21">
        <v>5</v>
      </c>
      <c r="H83" s="42">
        <v>1</v>
      </c>
      <c r="J83" s="1">
        <f t="shared" si="5"/>
        <v>2013</v>
      </c>
      <c r="K83" s="3">
        <f t="shared" si="6"/>
        <v>23.2</v>
      </c>
      <c r="L83" s="3">
        <f t="shared" si="7"/>
        <v>5</v>
      </c>
      <c r="M83" s="3">
        <f t="shared" si="8"/>
        <v>18.2</v>
      </c>
    </row>
    <row r="84" spans="1:13" x14ac:dyDescent="0.55000000000000004">
      <c r="A84">
        <f t="shared" si="4"/>
        <v>2014</v>
      </c>
      <c r="B84" s="21"/>
      <c r="C84" s="21"/>
      <c r="D84" s="21"/>
      <c r="E84" s="21"/>
      <c r="F84" s="21">
        <v>22.8</v>
      </c>
      <c r="G84" s="21">
        <v>5</v>
      </c>
      <c r="H84" s="42">
        <v>1</v>
      </c>
      <c r="J84" s="1">
        <f t="shared" si="5"/>
        <v>2014</v>
      </c>
      <c r="K84" s="3">
        <f t="shared" si="6"/>
        <v>22.8</v>
      </c>
      <c r="L84" s="3">
        <f t="shared" si="7"/>
        <v>5</v>
      </c>
      <c r="M84" s="3">
        <f t="shared" si="8"/>
        <v>17.8</v>
      </c>
    </row>
    <row r="85" spans="1:13" x14ac:dyDescent="0.55000000000000004">
      <c r="A85">
        <f t="shared" si="4"/>
        <v>2015</v>
      </c>
      <c r="B85" s="21"/>
      <c r="C85" s="21"/>
      <c r="D85" s="21"/>
      <c r="E85" s="21"/>
      <c r="F85" s="21">
        <v>22.4</v>
      </c>
      <c r="G85" s="21">
        <v>5</v>
      </c>
      <c r="H85" s="42">
        <v>1</v>
      </c>
      <c r="J85" s="1">
        <f t="shared" si="5"/>
        <v>2015</v>
      </c>
      <c r="K85" s="3">
        <f t="shared" si="6"/>
        <v>22.4</v>
      </c>
      <c r="L85" s="3">
        <f t="shared" si="7"/>
        <v>5</v>
      </c>
      <c r="M85" s="3">
        <f t="shared" si="8"/>
        <v>17.399999999999999</v>
      </c>
    </row>
    <row r="86" spans="1:13" x14ac:dyDescent="0.55000000000000004">
      <c r="A86">
        <f t="shared" si="4"/>
        <v>2016</v>
      </c>
      <c r="B86" s="21"/>
      <c r="C86" s="21"/>
      <c r="D86" s="21"/>
      <c r="E86" s="21"/>
      <c r="F86" s="21">
        <v>22.1</v>
      </c>
      <c r="G86" s="21">
        <v>5</v>
      </c>
      <c r="H86" s="42">
        <v>1</v>
      </c>
      <c r="J86" s="1">
        <f t="shared" si="5"/>
        <v>2016</v>
      </c>
      <c r="K86" s="3">
        <f t="shared" si="6"/>
        <v>22.1</v>
      </c>
      <c r="L86" s="3">
        <f t="shared" si="7"/>
        <v>5</v>
      </c>
      <c r="M86" s="3">
        <f t="shared" si="8"/>
        <v>17.100000000000001</v>
      </c>
    </row>
    <row r="87" spans="1:13" x14ac:dyDescent="0.55000000000000004">
      <c r="A87">
        <f t="shared" si="4"/>
        <v>2017</v>
      </c>
      <c r="B87" s="21"/>
      <c r="C87" s="21"/>
      <c r="D87" s="21"/>
      <c r="E87" s="21"/>
      <c r="F87" s="21">
        <v>21.6</v>
      </c>
      <c r="G87" s="21">
        <v>4.9000000000000004</v>
      </c>
      <c r="H87" s="42">
        <v>1</v>
      </c>
      <c r="J87" s="1">
        <f t="shared" si="5"/>
        <v>2017</v>
      </c>
      <c r="K87" s="3">
        <f t="shared" si="6"/>
        <v>21.6</v>
      </c>
      <c r="L87" s="3">
        <f t="shared" si="7"/>
        <v>4.9000000000000004</v>
      </c>
      <c r="M87" s="3">
        <f t="shared" si="8"/>
        <v>16.700000000000003</v>
      </c>
    </row>
    <row r="88" spans="1:13" x14ac:dyDescent="0.55000000000000004">
      <c r="A88">
        <f t="shared" si="4"/>
        <v>2018</v>
      </c>
      <c r="B88" s="21"/>
      <c r="C88" s="21"/>
      <c r="D88" s="21"/>
      <c r="E88" s="21"/>
      <c r="F88" s="21">
        <v>21.2</v>
      </c>
      <c r="G88" s="21">
        <v>4.8</v>
      </c>
      <c r="H88" s="42">
        <v>1</v>
      </c>
      <c r="J88" s="1">
        <f t="shared" si="5"/>
        <v>2018</v>
      </c>
      <c r="K88" s="3">
        <f t="shared" si="6"/>
        <v>21.2</v>
      </c>
      <c r="L88" s="3">
        <f t="shared" si="7"/>
        <v>4.8</v>
      </c>
      <c r="M88" s="3">
        <f t="shared" si="8"/>
        <v>16.399999999999999</v>
      </c>
    </row>
    <row r="89" spans="1:13" x14ac:dyDescent="0.55000000000000004">
      <c r="A89">
        <f t="shared" si="4"/>
        <v>2019</v>
      </c>
      <c r="B89" s="21"/>
      <c r="C89" s="21"/>
      <c r="D89" s="21"/>
      <c r="E89" s="21"/>
      <c r="F89" s="21">
        <v>20.8</v>
      </c>
      <c r="G89" s="21">
        <v>5</v>
      </c>
      <c r="H89" s="42">
        <v>1</v>
      </c>
      <c r="J89" s="1">
        <f t="shared" si="5"/>
        <v>2019</v>
      </c>
      <c r="K89" s="3">
        <f t="shared" si="6"/>
        <v>20.8</v>
      </c>
      <c r="L89" s="3">
        <f t="shared" si="7"/>
        <v>5</v>
      </c>
      <c r="M89" s="3">
        <f t="shared" si="8"/>
        <v>15.8</v>
      </c>
    </row>
    <row r="90" spans="1:13" x14ac:dyDescent="0.55000000000000004">
      <c r="A90">
        <f t="shared" si="4"/>
        <v>2020</v>
      </c>
      <c r="B90" s="21"/>
      <c r="C90" s="21"/>
      <c r="D90" s="21"/>
      <c r="E90" s="21"/>
      <c r="F90" s="21">
        <v>20.5</v>
      </c>
      <c r="G90" s="21">
        <v>6.7</v>
      </c>
      <c r="H90" s="42">
        <v>1</v>
      </c>
      <c r="J90" s="1">
        <f t="shared" si="5"/>
        <v>2020</v>
      </c>
      <c r="K90" s="3">
        <f t="shared" si="6"/>
        <v>20.5</v>
      </c>
      <c r="L90" s="3">
        <f t="shared" si="7"/>
        <v>6.7</v>
      </c>
      <c r="M90" s="3">
        <f t="shared" si="8"/>
        <v>13.8</v>
      </c>
    </row>
    <row r="91" spans="1:13" x14ac:dyDescent="0.55000000000000004">
      <c r="A91">
        <f t="shared" si="4"/>
        <v>2021</v>
      </c>
      <c r="B91" s="21"/>
      <c r="C91" s="21"/>
      <c r="D91" s="21"/>
      <c r="E91" s="21"/>
      <c r="F91" s="21">
        <v>20</v>
      </c>
      <c r="G91" s="21">
        <v>6.6</v>
      </c>
      <c r="H91" s="42">
        <v>1</v>
      </c>
      <c r="J91" s="1">
        <f t="shared" si="5"/>
        <v>2021</v>
      </c>
      <c r="K91" s="3">
        <f t="shared" si="6"/>
        <v>20</v>
      </c>
      <c r="L91" s="3">
        <f t="shared" si="7"/>
        <v>6.6</v>
      </c>
      <c r="M91" s="3">
        <f t="shared" si="8"/>
        <v>13.4</v>
      </c>
    </row>
    <row r="92" spans="1:13" x14ac:dyDescent="0.55000000000000004">
      <c r="A92">
        <f t="shared" si="4"/>
        <v>2022</v>
      </c>
      <c r="B92" s="21"/>
      <c r="C92" s="21"/>
      <c r="D92" s="21"/>
      <c r="E92" s="21"/>
      <c r="F92" s="21">
        <v>19.7</v>
      </c>
      <c r="G92" s="21">
        <v>4.7</v>
      </c>
      <c r="H92" s="42">
        <v>1</v>
      </c>
      <c r="J92" s="1">
        <f t="shared" si="5"/>
        <v>2022</v>
      </c>
      <c r="K92" s="3">
        <f t="shared" si="6"/>
        <v>19.7</v>
      </c>
      <c r="L92" s="3">
        <f t="shared" si="7"/>
        <v>4.7</v>
      </c>
      <c r="M92" s="3">
        <f t="shared" si="8"/>
        <v>15</v>
      </c>
    </row>
    <row r="93" spans="1:13" x14ac:dyDescent="0.55000000000000004">
      <c r="A93">
        <f t="shared" si="4"/>
        <v>2023</v>
      </c>
      <c r="B93" s="21"/>
      <c r="C93" s="21"/>
      <c r="D93" s="21"/>
      <c r="E93" s="21"/>
      <c r="F93" s="21">
        <v>19.399999999999999</v>
      </c>
      <c r="G93" s="21">
        <v>4.5999999999999996</v>
      </c>
      <c r="H93" s="42">
        <v>1</v>
      </c>
      <c r="J93" s="1">
        <f t="shared" si="5"/>
        <v>2023</v>
      </c>
      <c r="K93" s="3">
        <f t="shared" si="6"/>
        <v>19.399999999999999</v>
      </c>
      <c r="L93" s="3">
        <f t="shared" si="7"/>
        <v>4.5999999999999996</v>
      </c>
      <c r="M93" s="3">
        <f t="shared" si="8"/>
        <v>14.799999999999999</v>
      </c>
    </row>
  </sheetData>
  <mergeCells count="3">
    <mergeCell ref="B1:C1"/>
    <mergeCell ref="F1:G1"/>
    <mergeCell ref="D1:E1"/>
  </mergeCells>
  <hyperlinks>
    <hyperlink ref="AM42" r:id="rId1" xr:uid="{8E19FF37-4D32-4BF1-9274-E08477B16193}"/>
  </hyperlinks>
  <pageMargins left="0.7" right="0.7" top="0.75" bottom="0.75" header="0.3" footer="0.3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153</v>
      </c>
      <c r="F1" s="13" t="s">
        <v>152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2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153</v>
      </c>
      <c r="F1" s="13" t="s">
        <v>152</v>
      </c>
    </row>
    <row r="2" spans="1:32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316</v>
      </c>
    </row>
    <row r="3" spans="1:32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317</v>
      </c>
    </row>
    <row r="5" spans="1:32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318</v>
      </c>
    </row>
    <row r="6" spans="1:32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319</v>
      </c>
    </row>
    <row r="7" spans="1:32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320</v>
      </c>
    </row>
    <row r="8" spans="1:32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321</v>
      </c>
    </row>
    <row r="9" spans="1:32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322</v>
      </c>
    </row>
    <row r="11" spans="1:32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323</v>
      </c>
    </row>
    <row r="13" spans="1:32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324</v>
      </c>
    </row>
    <row r="14" spans="1:32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325</v>
      </c>
    </row>
    <row r="16" spans="1:32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326</v>
      </c>
    </row>
    <row r="17" spans="1:32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327</v>
      </c>
    </row>
    <row r="18" spans="1:32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328</v>
      </c>
    </row>
    <row r="19" spans="1:32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329</v>
      </c>
    </row>
    <row r="21" spans="1:32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330</v>
      </c>
    </row>
    <row r="22" spans="1:32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331</v>
      </c>
    </row>
    <row r="23" spans="1:32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332</v>
      </c>
    </row>
    <row r="25" spans="1:32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333</v>
      </c>
    </row>
    <row r="26" spans="1:32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M127"/>
  <sheetViews>
    <sheetView workbookViewId="0">
      <selection activeCell="K4" sqref="K4:L127"/>
    </sheetView>
  </sheetViews>
  <sheetFormatPr defaultRowHeight="14.4" x14ac:dyDescent="0.55000000000000004"/>
  <sheetData>
    <row r="1" spans="1:13" x14ac:dyDescent="0.55000000000000004">
      <c r="A1" s="1"/>
      <c r="B1" s="54" t="s">
        <v>115</v>
      </c>
      <c r="C1" s="54"/>
      <c r="D1" s="54" t="s">
        <v>369</v>
      </c>
      <c r="E1" s="54"/>
      <c r="F1" s="54" t="s">
        <v>75</v>
      </c>
      <c r="G1" s="54"/>
    </row>
    <row r="2" spans="1:13" x14ac:dyDescent="0.55000000000000004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</row>
    <row r="3" spans="1:13" x14ac:dyDescent="0.55000000000000004">
      <c r="A3">
        <v>1899</v>
      </c>
      <c r="B3" s="21">
        <v>42.07</v>
      </c>
      <c r="C3" s="21">
        <v>24.48</v>
      </c>
      <c r="D3" s="21">
        <v>42.922400000000003</v>
      </c>
      <c r="E3" s="21">
        <v>23.369900000000001</v>
      </c>
      <c r="F3" s="21"/>
      <c r="G3" s="21"/>
      <c r="H3" s="44">
        <v>0</v>
      </c>
      <c r="J3" s="1">
        <f>A3</f>
        <v>1899</v>
      </c>
      <c r="K3" s="3">
        <f>D3*(1-H3)+F3*H3</f>
        <v>42.922400000000003</v>
      </c>
      <c r="L3" s="3">
        <f>E3*(1-H3)+G3*H3</f>
        <v>23.369900000000001</v>
      </c>
      <c r="M3" s="3">
        <f>K3-L3</f>
        <v>19.552500000000002</v>
      </c>
    </row>
    <row r="4" spans="1:13" x14ac:dyDescent="0.55000000000000004">
      <c r="A4">
        <v>1900</v>
      </c>
      <c r="B4" s="21">
        <v>44.49</v>
      </c>
      <c r="C4" s="21">
        <v>22.22</v>
      </c>
      <c r="D4" s="21">
        <v>43.319099999999999</v>
      </c>
      <c r="E4" s="21">
        <v>24.5138</v>
      </c>
      <c r="F4" s="21"/>
      <c r="G4" s="21"/>
      <c r="H4" s="44">
        <v>0</v>
      </c>
      <c r="J4" s="1">
        <f t="shared" ref="J4:J67" si="0">A4</f>
        <v>1900</v>
      </c>
      <c r="K4" s="3">
        <f t="shared" ref="K4:K67" si="1">D4*(1-H4)+F4*H4</f>
        <v>43.319099999999999</v>
      </c>
      <c r="L4" s="3">
        <f t="shared" ref="L4:L67" si="2">E4*(1-H4)+G4*H4</f>
        <v>24.5138</v>
      </c>
      <c r="M4" s="3">
        <f t="shared" ref="M4:M67" si="3">K4-L4</f>
        <v>18.805299999999999</v>
      </c>
    </row>
    <row r="5" spans="1:13" x14ac:dyDescent="0.55000000000000004">
      <c r="A5">
        <v>1901</v>
      </c>
      <c r="B5" s="21">
        <v>43.97</v>
      </c>
      <c r="C5" s="21">
        <v>25.34</v>
      </c>
      <c r="D5" s="21">
        <v>43.431800000000003</v>
      </c>
      <c r="E5" s="21">
        <v>25.8797</v>
      </c>
      <c r="F5" s="21"/>
      <c r="G5" s="21"/>
      <c r="H5" s="44">
        <v>0</v>
      </c>
      <c r="J5" s="1">
        <f t="shared" si="0"/>
        <v>1901</v>
      </c>
      <c r="K5" s="3">
        <f t="shared" si="1"/>
        <v>43.431800000000003</v>
      </c>
      <c r="L5" s="3">
        <f t="shared" si="2"/>
        <v>25.8797</v>
      </c>
      <c r="M5" s="3">
        <f t="shared" si="3"/>
        <v>17.552100000000003</v>
      </c>
    </row>
    <row r="6" spans="1:13" x14ac:dyDescent="0.55000000000000004">
      <c r="A6">
        <v>1902</v>
      </c>
      <c r="B6" s="21">
        <v>41.76</v>
      </c>
      <c r="C6" s="21">
        <v>27.33</v>
      </c>
      <c r="D6" s="21">
        <v>43.366500000000002</v>
      </c>
      <c r="E6" s="21">
        <v>27.230899999999998</v>
      </c>
      <c r="F6" s="21"/>
      <c r="G6" s="21"/>
      <c r="H6" s="44">
        <v>0</v>
      </c>
      <c r="J6" s="1">
        <f t="shared" si="0"/>
        <v>1902</v>
      </c>
      <c r="K6" s="3">
        <f t="shared" si="1"/>
        <v>43.366500000000002</v>
      </c>
      <c r="L6" s="3">
        <f t="shared" si="2"/>
        <v>27.230899999999998</v>
      </c>
      <c r="M6" s="3">
        <f t="shared" si="3"/>
        <v>16.135600000000004</v>
      </c>
    </row>
    <row r="7" spans="1:13" x14ac:dyDescent="0.55000000000000004">
      <c r="A7">
        <v>1903</v>
      </c>
      <c r="B7" s="21">
        <v>43.96</v>
      </c>
      <c r="C7" s="21">
        <v>31.81</v>
      </c>
      <c r="D7" s="21">
        <v>43.408799999999999</v>
      </c>
      <c r="E7" s="21">
        <v>28.2226</v>
      </c>
      <c r="F7" s="21"/>
      <c r="G7" s="21"/>
      <c r="H7" s="44">
        <v>0</v>
      </c>
      <c r="J7" s="1">
        <f t="shared" si="0"/>
        <v>1903</v>
      </c>
      <c r="K7" s="3">
        <f t="shared" si="1"/>
        <v>43.408799999999999</v>
      </c>
      <c r="L7" s="3">
        <f t="shared" si="2"/>
        <v>28.2226</v>
      </c>
      <c r="M7" s="3">
        <f t="shared" si="3"/>
        <v>15.186199999999999</v>
      </c>
    </row>
    <row r="8" spans="1:13" x14ac:dyDescent="0.55000000000000004">
      <c r="A8">
        <v>1904</v>
      </c>
      <c r="B8" s="21">
        <v>44.19</v>
      </c>
      <c r="C8" s="21">
        <v>27</v>
      </c>
      <c r="D8" s="21">
        <v>43.308799999999998</v>
      </c>
      <c r="E8" s="21">
        <v>28.530100000000001</v>
      </c>
      <c r="F8" s="21"/>
      <c r="G8" s="21"/>
      <c r="H8" s="44">
        <v>0</v>
      </c>
      <c r="J8" s="1">
        <f t="shared" si="0"/>
        <v>1904</v>
      </c>
      <c r="K8" s="3">
        <f t="shared" si="1"/>
        <v>43.308799999999998</v>
      </c>
      <c r="L8" s="3">
        <f t="shared" si="2"/>
        <v>28.530100000000001</v>
      </c>
      <c r="M8" s="3">
        <f t="shared" si="3"/>
        <v>14.778699999999997</v>
      </c>
    </row>
    <row r="9" spans="1:13" x14ac:dyDescent="0.55000000000000004">
      <c r="A9">
        <v>1905</v>
      </c>
      <c r="B9" s="21">
        <v>43.48</v>
      </c>
      <c r="C9" s="21">
        <v>29.08</v>
      </c>
      <c r="D9" s="21">
        <v>43.0002</v>
      </c>
      <c r="E9" s="21">
        <v>28.545999999999999</v>
      </c>
      <c r="F9" s="21"/>
      <c r="G9" s="21"/>
      <c r="H9" s="44">
        <v>0</v>
      </c>
      <c r="J9" s="1">
        <f t="shared" si="0"/>
        <v>1905</v>
      </c>
      <c r="K9" s="3">
        <f t="shared" si="1"/>
        <v>43.0002</v>
      </c>
      <c r="L9" s="3">
        <f t="shared" si="2"/>
        <v>28.545999999999999</v>
      </c>
      <c r="M9" s="3">
        <f t="shared" si="3"/>
        <v>14.4542</v>
      </c>
    </row>
    <row r="10" spans="1:13" x14ac:dyDescent="0.55000000000000004">
      <c r="A10">
        <v>1906</v>
      </c>
      <c r="B10" s="21">
        <v>41.16</v>
      </c>
      <c r="C10" s="21">
        <v>27.78</v>
      </c>
      <c r="D10" s="21">
        <v>42.710500000000003</v>
      </c>
      <c r="E10" s="21">
        <v>28.3569</v>
      </c>
      <c r="F10" s="21"/>
      <c r="G10" s="21"/>
      <c r="H10" s="44">
        <v>0</v>
      </c>
      <c r="J10" s="1">
        <f t="shared" si="0"/>
        <v>1906</v>
      </c>
      <c r="K10" s="3">
        <f t="shared" si="1"/>
        <v>42.710500000000003</v>
      </c>
      <c r="L10" s="3">
        <f t="shared" si="2"/>
        <v>28.3569</v>
      </c>
      <c r="M10" s="3">
        <f t="shared" si="3"/>
        <v>14.353600000000004</v>
      </c>
    </row>
    <row r="11" spans="1:13" x14ac:dyDescent="0.55000000000000004">
      <c r="A11">
        <v>1907</v>
      </c>
      <c r="B11" s="21">
        <v>41.95</v>
      </c>
      <c r="C11" s="21">
        <v>27.82</v>
      </c>
      <c r="D11" s="21">
        <v>42.827300000000001</v>
      </c>
      <c r="E11" s="21">
        <v>28.156199999999998</v>
      </c>
      <c r="F11" s="21"/>
      <c r="G11" s="21"/>
      <c r="H11" s="44">
        <v>0</v>
      </c>
      <c r="J11" s="1">
        <f t="shared" si="0"/>
        <v>1907</v>
      </c>
      <c r="K11" s="3">
        <f t="shared" si="1"/>
        <v>42.827300000000001</v>
      </c>
      <c r="L11" s="3">
        <f t="shared" si="2"/>
        <v>28.156199999999998</v>
      </c>
      <c r="M11" s="3">
        <f t="shared" si="3"/>
        <v>14.671100000000003</v>
      </c>
    </row>
    <row r="12" spans="1:13" x14ac:dyDescent="0.55000000000000004">
      <c r="A12">
        <v>1908</v>
      </c>
      <c r="B12" s="21">
        <v>44.57</v>
      </c>
      <c r="C12" s="21">
        <v>27.71</v>
      </c>
      <c r="D12" s="21">
        <v>43.221200000000003</v>
      </c>
      <c r="E12" s="21">
        <v>28.021799999999999</v>
      </c>
      <c r="F12" s="21"/>
      <c r="G12" s="21"/>
      <c r="H12" s="44">
        <v>0</v>
      </c>
      <c r="J12" s="1">
        <f t="shared" si="0"/>
        <v>1908</v>
      </c>
      <c r="K12" s="3">
        <f t="shared" si="1"/>
        <v>43.221200000000003</v>
      </c>
      <c r="L12" s="3">
        <f t="shared" si="2"/>
        <v>28.021799999999999</v>
      </c>
      <c r="M12" s="3">
        <f t="shared" si="3"/>
        <v>15.199400000000004</v>
      </c>
    </row>
    <row r="13" spans="1:13" x14ac:dyDescent="0.55000000000000004">
      <c r="A13">
        <v>1909</v>
      </c>
      <c r="B13" s="21">
        <v>43.94</v>
      </c>
      <c r="C13" s="21">
        <v>27.96</v>
      </c>
      <c r="D13" s="21">
        <v>43.470399999999998</v>
      </c>
      <c r="E13" s="21">
        <v>27.964600000000001</v>
      </c>
      <c r="F13" s="21"/>
      <c r="G13" s="21"/>
      <c r="H13" s="44">
        <v>0</v>
      </c>
      <c r="J13" s="1">
        <f t="shared" si="0"/>
        <v>1909</v>
      </c>
      <c r="K13" s="3">
        <f t="shared" si="1"/>
        <v>43.470399999999998</v>
      </c>
      <c r="L13" s="3">
        <f t="shared" si="2"/>
        <v>27.964600000000001</v>
      </c>
      <c r="M13" s="3">
        <f t="shared" si="3"/>
        <v>15.505799999999997</v>
      </c>
    </row>
    <row r="14" spans="1:13" x14ac:dyDescent="0.55000000000000004">
      <c r="A14">
        <v>1910</v>
      </c>
      <c r="B14" s="21">
        <v>42.43</v>
      </c>
      <c r="C14" s="21">
        <v>29.72</v>
      </c>
      <c r="D14" s="21">
        <v>43.602699999999999</v>
      </c>
      <c r="E14" s="21">
        <v>27.933</v>
      </c>
      <c r="F14" s="21"/>
      <c r="G14" s="21"/>
      <c r="H14" s="44">
        <v>0</v>
      </c>
      <c r="J14" s="1">
        <f t="shared" si="0"/>
        <v>1910</v>
      </c>
      <c r="K14" s="3">
        <f t="shared" si="1"/>
        <v>43.602699999999999</v>
      </c>
      <c r="L14" s="3">
        <f t="shared" si="2"/>
        <v>27.933</v>
      </c>
      <c r="M14" s="3">
        <f t="shared" si="3"/>
        <v>15.669699999999999</v>
      </c>
    </row>
    <row r="15" spans="1:13" x14ac:dyDescent="0.55000000000000004">
      <c r="A15">
        <v>1911</v>
      </c>
      <c r="B15" s="21">
        <v>43.97</v>
      </c>
      <c r="C15" s="21">
        <v>28.9</v>
      </c>
      <c r="D15" s="21">
        <v>43.802500000000002</v>
      </c>
      <c r="E15" s="21">
        <v>27.874500000000001</v>
      </c>
      <c r="F15" s="21"/>
      <c r="G15" s="21"/>
      <c r="H15" s="44">
        <v>0</v>
      </c>
      <c r="J15" s="1">
        <f t="shared" si="0"/>
        <v>1911</v>
      </c>
      <c r="K15" s="3">
        <f t="shared" si="1"/>
        <v>43.802500000000002</v>
      </c>
      <c r="L15" s="3">
        <f t="shared" si="2"/>
        <v>27.874500000000001</v>
      </c>
      <c r="M15" s="3">
        <f t="shared" si="3"/>
        <v>15.928000000000001</v>
      </c>
    </row>
    <row r="16" spans="1:13" x14ac:dyDescent="0.55000000000000004">
      <c r="A16">
        <v>1912</v>
      </c>
      <c r="B16" s="21">
        <v>44.03</v>
      </c>
      <c r="C16" s="21">
        <v>26.34</v>
      </c>
      <c r="D16" s="21">
        <v>43.863199999999999</v>
      </c>
      <c r="E16" s="21">
        <v>28.093900000000001</v>
      </c>
      <c r="F16" s="21"/>
      <c r="G16" s="21"/>
      <c r="H16" s="44">
        <v>0</v>
      </c>
      <c r="J16" s="1">
        <f t="shared" si="0"/>
        <v>1912</v>
      </c>
      <c r="K16" s="3">
        <f t="shared" si="1"/>
        <v>43.863199999999999</v>
      </c>
      <c r="L16" s="3">
        <f t="shared" si="2"/>
        <v>28.093900000000001</v>
      </c>
      <c r="M16" s="3">
        <f t="shared" si="3"/>
        <v>15.769299999999998</v>
      </c>
    </row>
    <row r="17" spans="1:13" x14ac:dyDescent="0.55000000000000004">
      <c r="A17">
        <v>1913</v>
      </c>
      <c r="B17" s="21">
        <v>44.13</v>
      </c>
      <c r="C17" s="21">
        <v>26.11</v>
      </c>
      <c r="D17" s="21">
        <v>43.634399999999999</v>
      </c>
      <c r="E17" s="21">
        <v>29.101400000000002</v>
      </c>
      <c r="F17" s="21"/>
      <c r="G17" s="21"/>
      <c r="H17" s="44">
        <v>0</v>
      </c>
      <c r="J17" s="1">
        <f t="shared" si="0"/>
        <v>1913</v>
      </c>
      <c r="K17" s="3">
        <f t="shared" si="1"/>
        <v>43.634399999999999</v>
      </c>
      <c r="L17" s="3">
        <f t="shared" si="2"/>
        <v>29.101400000000002</v>
      </c>
      <c r="M17" s="3">
        <f t="shared" si="3"/>
        <v>14.532999999999998</v>
      </c>
    </row>
    <row r="18" spans="1:13" x14ac:dyDescent="0.55000000000000004">
      <c r="A18">
        <v>1914</v>
      </c>
      <c r="B18" s="21">
        <v>44.08</v>
      </c>
      <c r="C18" s="21">
        <v>25.92</v>
      </c>
      <c r="D18" s="21">
        <v>43.020699999999998</v>
      </c>
      <c r="E18" s="21">
        <v>31.055900000000001</v>
      </c>
      <c r="F18" s="21"/>
      <c r="G18" s="21"/>
      <c r="H18" s="44">
        <v>0</v>
      </c>
      <c r="J18" s="1">
        <f t="shared" si="0"/>
        <v>1914</v>
      </c>
      <c r="K18" s="3">
        <f t="shared" si="1"/>
        <v>43.020699999999998</v>
      </c>
      <c r="L18" s="3">
        <f t="shared" si="2"/>
        <v>31.055900000000001</v>
      </c>
      <c r="M18" s="3">
        <f t="shared" si="3"/>
        <v>11.964799999999997</v>
      </c>
    </row>
    <row r="19" spans="1:13" x14ac:dyDescent="0.55000000000000004">
      <c r="A19">
        <v>1915</v>
      </c>
      <c r="B19" s="21">
        <v>42.63</v>
      </c>
      <c r="C19" s="21">
        <v>37.520000000000003</v>
      </c>
      <c r="D19" s="21">
        <v>42.092500000000001</v>
      </c>
      <c r="E19" s="21">
        <v>33.518599999999999</v>
      </c>
      <c r="F19" s="21"/>
      <c r="G19" s="21"/>
      <c r="H19" s="44">
        <v>0</v>
      </c>
      <c r="J19" s="1">
        <f t="shared" si="0"/>
        <v>1915</v>
      </c>
      <c r="K19" s="3">
        <f t="shared" si="1"/>
        <v>42.092500000000001</v>
      </c>
      <c r="L19" s="3">
        <f t="shared" si="2"/>
        <v>33.518599999999999</v>
      </c>
      <c r="M19" s="3">
        <f t="shared" si="3"/>
        <v>8.5739000000000019</v>
      </c>
    </row>
    <row r="20" spans="1:13" x14ac:dyDescent="0.55000000000000004">
      <c r="A20">
        <v>1916</v>
      </c>
      <c r="B20" s="21">
        <v>38.68</v>
      </c>
      <c r="C20" s="21">
        <v>41.62</v>
      </c>
      <c r="D20" s="21">
        <v>41.272799999999997</v>
      </c>
      <c r="E20" s="21">
        <v>35.023099999999999</v>
      </c>
      <c r="F20" s="21"/>
      <c r="G20" s="21"/>
      <c r="H20" s="44">
        <v>0</v>
      </c>
      <c r="J20" s="1">
        <f t="shared" si="0"/>
        <v>1916</v>
      </c>
      <c r="K20" s="3">
        <f t="shared" si="1"/>
        <v>41.272799999999997</v>
      </c>
      <c r="L20" s="3">
        <f t="shared" si="2"/>
        <v>35.023099999999999</v>
      </c>
      <c r="M20" s="3">
        <f t="shared" si="3"/>
        <v>6.2496999999999971</v>
      </c>
    </row>
    <row r="21" spans="1:13" x14ac:dyDescent="0.55000000000000004">
      <c r="A21">
        <v>1917</v>
      </c>
      <c r="B21" s="21">
        <v>41.63</v>
      </c>
      <c r="C21" s="21">
        <v>34</v>
      </c>
      <c r="D21" s="21">
        <v>41.164200000000001</v>
      </c>
      <c r="E21" s="21">
        <v>34.903500000000001</v>
      </c>
      <c r="F21" s="21"/>
      <c r="G21" s="21"/>
      <c r="H21" s="44">
        <v>0</v>
      </c>
      <c r="J21" s="1">
        <f t="shared" si="0"/>
        <v>1917</v>
      </c>
      <c r="K21" s="3">
        <f t="shared" si="1"/>
        <v>41.164200000000001</v>
      </c>
      <c r="L21" s="3">
        <f t="shared" si="2"/>
        <v>34.903500000000001</v>
      </c>
      <c r="M21" s="3">
        <f t="shared" si="3"/>
        <v>6.2606999999999999</v>
      </c>
    </row>
    <row r="22" spans="1:13" x14ac:dyDescent="0.55000000000000004">
      <c r="A22">
        <v>1918</v>
      </c>
      <c r="B22" s="21">
        <v>41.16</v>
      </c>
      <c r="C22" s="21">
        <v>33.619999999999997</v>
      </c>
      <c r="D22" s="21">
        <v>41.504800000000003</v>
      </c>
      <c r="E22" s="21">
        <v>33.813200000000002</v>
      </c>
      <c r="F22" s="21"/>
      <c r="G22" s="21"/>
      <c r="H22" s="44">
        <v>0</v>
      </c>
      <c r="J22" s="1">
        <f t="shared" si="0"/>
        <v>1918</v>
      </c>
      <c r="K22" s="3">
        <f t="shared" si="1"/>
        <v>41.504800000000003</v>
      </c>
      <c r="L22" s="3">
        <f t="shared" si="2"/>
        <v>33.813200000000002</v>
      </c>
      <c r="M22" s="3">
        <f t="shared" si="3"/>
        <v>7.6916000000000011</v>
      </c>
    </row>
    <row r="23" spans="1:13" x14ac:dyDescent="0.55000000000000004">
      <c r="A23">
        <v>1919</v>
      </c>
      <c r="B23" s="21">
        <v>41.52</v>
      </c>
      <c r="C23" s="21">
        <v>31.22</v>
      </c>
      <c r="D23" s="21">
        <v>42.187899999999999</v>
      </c>
      <c r="E23" s="21">
        <v>32.224699999999999</v>
      </c>
      <c r="F23" s="21"/>
      <c r="G23" s="21"/>
      <c r="H23" s="44">
        <v>0</v>
      </c>
      <c r="J23" s="1">
        <f t="shared" si="0"/>
        <v>1919</v>
      </c>
      <c r="K23" s="3">
        <f t="shared" si="1"/>
        <v>42.187899999999999</v>
      </c>
      <c r="L23" s="3">
        <f t="shared" si="2"/>
        <v>32.224699999999999</v>
      </c>
      <c r="M23" s="3">
        <f t="shared" si="3"/>
        <v>9.9632000000000005</v>
      </c>
    </row>
    <row r="24" spans="1:13" x14ac:dyDescent="0.55000000000000004">
      <c r="A24">
        <v>1920</v>
      </c>
      <c r="B24" s="21">
        <v>44.49</v>
      </c>
      <c r="C24" s="21">
        <v>30.64</v>
      </c>
      <c r="D24" s="21">
        <v>42.992100000000001</v>
      </c>
      <c r="E24" s="21">
        <v>30.572299999999998</v>
      </c>
      <c r="F24" s="21"/>
      <c r="G24" s="21"/>
      <c r="H24" s="44">
        <v>0</v>
      </c>
      <c r="J24" s="1">
        <f t="shared" si="0"/>
        <v>1920</v>
      </c>
      <c r="K24" s="3">
        <f t="shared" si="1"/>
        <v>42.992100000000001</v>
      </c>
      <c r="L24" s="3">
        <f t="shared" si="2"/>
        <v>30.572299999999998</v>
      </c>
      <c r="M24" s="3">
        <f t="shared" si="3"/>
        <v>12.419800000000002</v>
      </c>
    </row>
    <row r="25" spans="1:13" x14ac:dyDescent="0.55000000000000004">
      <c r="A25">
        <v>1921</v>
      </c>
      <c r="B25" s="21">
        <v>44.5</v>
      </c>
      <c r="C25" s="21">
        <v>29.43</v>
      </c>
      <c r="D25" s="21">
        <v>43.473199999999999</v>
      </c>
      <c r="E25" s="21">
        <v>29.089099999999998</v>
      </c>
      <c r="F25" s="21"/>
      <c r="G25" s="21"/>
      <c r="H25" s="44">
        <v>0</v>
      </c>
      <c r="J25" s="1">
        <f t="shared" si="0"/>
        <v>1921</v>
      </c>
      <c r="K25" s="3">
        <f t="shared" si="1"/>
        <v>43.473199999999999</v>
      </c>
      <c r="L25" s="3">
        <f t="shared" si="2"/>
        <v>29.089099999999998</v>
      </c>
      <c r="M25" s="3">
        <f t="shared" si="3"/>
        <v>14.3841</v>
      </c>
    </row>
    <row r="26" spans="1:13" x14ac:dyDescent="0.55000000000000004">
      <c r="A26">
        <v>1922</v>
      </c>
      <c r="B26" s="21">
        <v>41.96</v>
      </c>
      <c r="C26" s="21">
        <v>26.96</v>
      </c>
      <c r="D26" s="21">
        <v>43.686199999999999</v>
      </c>
      <c r="E26" s="21">
        <v>28.021599999999999</v>
      </c>
      <c r="F26" s="21"/>
      <c r="G26" s="21"/>
      <c r="H26" s="44">
        <v>0</v>
      </c>
      <c r="J26" s="1">
        <f t="shared" si="0"/>
        <v>1922</v>
      </c>
      <c r="K26" s="3">
        <f t="shared" si="1"/>
        <v>43.686199999999999</v>
      </c>
      <c r="L26" s="3">
        <f t="shared" si="2"/>
        <v>28.021599999999999</v>
      </c>
      <c r="M26" s="3">
        <f t="shared" si="3"/>
        <v>15.6646</v>
      </c>
    </row>
    <row r="27" spans="1:13" x14ac:dyDescent="0.55000000000000004">
      <c r="A27">
        <v>1923</v>
      </c>
      <c r="B27" s="21">
        <v>44.03</v>
      </c>
      <c r="C27" s="21">
        <v>23.4</v>
      </c>
      <c r="D27" s="21">
        <v>44.028700000000001</v>
      </c>
      <c r="E27" s="21">
        <v>27.684699999999999</v>
      </c>
      <c r="F27" s="21"/>
      <c r="G27" s="21"/>
      <c r="H27" s="44">
        <v>0</v>
      </c>
      <c r="J27" s="1">
        <f t="shared" si="0"/>
        <v>1923</v>
      </c>
      <c r="K27" s="3">
        <f t="shared" si="1"/>
        <v>44.028700000000001</v>
      </c>
      <c r="L27" s="3">
        <f t="shared" si="2"/>
        <v>27.684699999999999</v>
      </c>
      <c r="M27" s="3">
        <f t="shared" si="3"/>
        <v>16.344000000000001</v>
      </c>
    </row>
    <row r="28" spans="1:13" x14ac:dyDescent="0.55000000000000004">
      <c r="A28">
        <v>1924</v>
      </c>
      <c r="B28" s="21">
        <v>46.16</v>
      </c>
      <c r="C28" s="21">
        <v>30.21</v>
      </c>
      <c r="D28" s="21">
        <v>44.322699999999998</v>
      </c>
      <c r="E28" s="21">
        <v>28.180900000000001</v>
      </c>
      <c r="F28" s="21"/>
      <c r="G28" s="21"/>
      <c r="H28" s="44">
        <v>0</v>
      </c>
      <c r="J28" s="1">
        <f t="shared" si="0"/>
        <v>1924</v>
      </c>
      <c r="K28" s="3">
        <f t="shared" si="1"/>
        <v>44.322699999999998</v>
      </c>
      <c r="L28" s="3">
        <f t="shared" si="2"/>
        <v>28.180900000000001</v>
      </c>
      <c r="M28" s="3">
        <f t="shared" si="3"/>
        <v>16.141799999999996</v>
      </c>
    </row>
    <row r="29" spans="1:13" x14ac:dyDescent="0.55000000000000004">
      <c r="A29">
        <v>1925</v>
      </c>
      <c r="B29" s="21">
        <v>42.63</v>
      </c>
      <c r="C29" s="21">
        <v>29.12</v>
      </c>
      <c r="D29" s="21">
        <v>44.3904</v>
      </c>
      <c r="E29" s="21">
        <v>28.755800000000001</v>
      </c>
      <c r="F29" s="21"/>
      <c r="G29" s="21"/>
      <c r="H29" s="44">
        <v>0</v>
      </c>
      <c r="J29" s="1">
        <f t="shared" si="0"/>
        <v>1925</v>
      </c>
      <c r="K29" s="3">
        <f t="shared" si="1"/>
        <v>44.3904</v>
      </c>
      <c r="L29" s="3">
        <f t="shared" si="2"/>
        <v>28.755800000000001</v>
      </c>
      <c r="M29" s="3">
        <f t="shared" si="3"/>
        <v>15.634599999999999</v>
      </c>
    </row>
    <row r="30" spans="1:13" x14ac:dyDescent="0.55000000000000004">
      <c r="A30">
        <v>1926</v>
      </c>
      <c r="B30" s="21">
        <v>44.69</v>
      </c>
      <c r="C30" s="21">
        <v>33.21</v>
      </c>
      <c r="D30" s="21">
        <v>44.666800000000002</v>
      </c>
      <c r="E30" s="21">
        <v>29.0609</v>
      </c>
      <c r="F30" s="21"/>
      <c r="G30" s="21"/>
      <c r="H30" s="44">
        <v>0</v>
      </c>
      <c r="J30" s="1">
        <f t="shared" si="0"/>
        <v>1926</v>
      </c>
      <c r="K30" s="3">
        <f t="shared" si="1"/>
        <v>44.666800000000002</v>
      </c>
      <c r="L30" s="3">
        <f t="shared" si="2"/>
        <v>29.0609</v>
      </c>
      <c r="M30" s="3">
        <f t="shared" si="3"/>
        <v>15.605900000000002</v>
      </c>
    </row>
    <row r="31" spans="1:13" x14ac:dyDescent="0.55000000000000004">
      <c r="A31">
        <v>1927</v>
      </c>
      <c r="B31" s="21">
        <v>44.51</v>
      </c>
      <c r="C31" s="21">
        <v>26.22</v>
      </c>
      <c r="D31" s="21">
        <v>45</v>
      </c>
      <c r="E31" s="21">
        <v>28.8203</v>
      </c>
      <c r="F31" s="21"/>
      <c r="G31" s="21"/>
      <c r="H31" s="44">
        <v>0</v>
      </c>
      <c r="J31" s="1">
        <f t="shared" si="0"/>
        <v>1927</v>
      </c>
      <c r="K31" s="3">
        <f t="shared" si="1"/>
        <v>45</v>
      </c>
      <c r="L31" s="3">
        <f t="shared" si="2"/>
        <v>28.8203</v>
      </c>
      <c r="M31" s="3">
        <f t="shared" si="3"/>
        <v>16.1797</v>
      </c>
    </row>
    <row r="32" spans="1:13" x14ac:dyDescent="0.55000000000000004">
      <c r="A32">
        <v>1928</v>
      </c>
      <c r="B32" s="21">
        <v>47.01</v>
      </c>
      <c r="C32" s="21">
        <v>28.44</v>
      </c>
      <c r="D32" s="21">
        <v>45.245699999999999</v>
      </c>
      <c r="E32" s="21">
        <v>28.588100000000001</v>
      </c>
      <c r="F32" s="21"/>
      <c r="G32" s="21"/>
      <c r="H32" s="44">
        <v>0</v>
      </c>
      <c r="J32" s="1">
        <f t="shared" si="0"/>
        <v>1928</v>
      </c>
      <c r="K32" s="3">
        <f t="shared" si="1"/>
        <v>45.245699999999999</v>
      </c>
      <c r="L32" s="3">
        <f t="shared" si="2"/>
        <v>28.588100000000001</v>
      </c>
      <c r="M32" s="3">
        <f t="shared" si="3"/>
        <v>16.657599999999999</v>
      </c>
    </row>
    <row r="33" spans="1:13" x14ac:dyDescent="0.55000000000000004">
      <c r="A33">
        <v>1929</v>
      </c>
      <c r="B33" s="21">
        <v>43.09</v>
      </c>
      <c r="C33" s="21">
        <v>29.36</v>
      </c>
      <c r="D33" s="21">
        <v>45.096299999999999</v>
      </c>
      <c r="E33" s="21">
        <v>28.398399999999999</v>
      </c>
      <c r="F33" s="21"/>
      <c r="G33" s="21"/>
      <c r="H33" s="44">
        <v>0</v>
      </c>
      <c r="J33" s="1">
        <f t="shared" si="0"/>
        <v>1929</v>
      </c>
      <c r="K33" s="3">
        <f t="shared" si="1"/>
        <v>45.096299999999999</v>
      </c>
      <c r="L33" s="3">
        <f t="shared" si="2"/>
        <v>28.398399999999999</v>
      </c>
      <c r="M33" s="3">
        <f t="shared" si="3"/>
        <v>16.697900000000001</v>
      </c>
    </row>
    <row r="34" spans="1:13" x14ac:dyDescent="0.55000000000000004">
      <c r="A34">
        <v>1930</v>
      </c>
      <c r="B34" s="21">
        <v>46.2</v>
      </c>
      <c r="C34" s="21">
        <v>27.3</v>
      </c>
      <c r="D34" s="21">
        <v>44.832500000000003</v>
      </c>
      <c r="E34" s="21">
        <v>28.255500000000001</v>
      </c>
      <c r="F34" s="21"/>
      <c r="G34" s="21"/>
      <c r="H34" s="44">
        <v>0</v>
      </c>
      <c r="J34" s="1">
        <f t="shared" si="0"/>
        <v>1930</v>
      </c>
      <c r="K34" s="3">
        <f t="shared" si="1"/>
        <v>44.832500000000003</v>
      </c>
      <c r="L34" s="3">
        <f t="shared" si="2"/>
        <v>28.255500000000001</v>
      </c>
      <c r="M34" s="3">
        <f t="shared" si="3"/>
        <v>16.577000000000002</v>
      </c>
    </row>
    <row r="35" spans="1:13" x14ac:dyDescent="0.55000000000000004">
      <c r="A35">
        <v>1931</v>
      </c>
      <c r="B35" s="21">
        <v>46.09</v>
      </c>
      <c r="C35" s="21">
        <v>27.87</v>
      </c>
      <c r="D35" s="21">
        <v>44.066099999999999</v>
      </c>
      <c r="E35" s="21">
        <v>28.356200000000001</v>
      </c>
      <c r="F35" s="21"/>
      <c r="G35" s="21"/>
      <c r="H35" s="44">
        <v>0</v>
      </c>
      <c r="J35" s="1">
        <f t="shared" si="0"/>
        <v>1931</v>
      </c>
      <c r="K35" s="3">
        <f t="shared" si="1"/>
        <v>44.066099999999999</v>
      </c>
      <c r="L35" s="3">
        <f t="shared" si="2"/>
        <v>28.356200000000001</v>
      </c>
      <c r="M35" s="3">
        <f t="shared" si="3"/>
        <v>15.709899999999998</v>
      </c>
    </row>
    <row r="36" spans="1:13" x14ac:dyDescent="0.55000000000000004">
      <c r="A36">
        <v>1932</v>
      </c>
      <c r="B36" s="21">
        <v>41.05</v>
      </c>
      <c r="C36" s="21">
        <v>27.04</v>
      </c>
      <c r="D36" s="21">
        <v>42.864600000000003</v>
      </c>
      <c r="E36" s="21">
        <v>28.706</v>
      </c>
      <c r="F36" s="21"/>
      <c r="G36" s="21"/>
      <c r="H36" s="44">
        <v>0</v>
      </c>
      <c r="J36" s="1">
        <f t="shared" si="0"/>
        <v>1932</v>
      </c>
      <c r="K36" s="3">
        <f t="shared" si="1"/>
        <v>42.864600000000003</v>
      </c>
      <c r="L36" s="3">
        <f t="shared" si="2"/>
        <v>28.706</v>
      </c>
      <c r="M36" s="3">
        <f t="shared" si="3"/>
        <v>14.158600000000003</v>
      </c>
    </row>
    <row r="37" spans="1:13" x14ac:dyDescent="0.55000000000000004">
      <c r="A37">
        <v>1933</v>
      </c>
      <c r="B37" s="21">
        <v>41.75</v>
      </c>
      <c r="C37" s="21">
        <v>29.14</v>
      </c>
      <c r="D37" s="21">
        <v>41.970399999999998</v>
      </c>
      <c r="E37" s="21">
        <v>29.2133</v>
      </c>
      <c r="F37" s="21"/>
      <c r="G37" s="21"/>
      <c r="H37" s="44">
        <v>0</v>
      </c>
      <c r="J37" s="1">
        <f t="shared" si="0"/>
        <v>1933</v>
      </c>
      <c r="K37" s="3">
        <f t="shared" si="1"/>
        <v>41.970399999999998</v>
      </c>
      <c r="L37" s="3">
        <f t="shared" si="2"/>
        <v>29.2133</v>
      </c>
      <c r="M37" s="3">
        <f t="shared" si="3"/>
        <v>12.757099999999998</v>
      </c>
    </row>
    <row r="38" spans="1:13" x14ac:dyDescent="0.55000000000000004">
      <c r="A38">
        <v>1934</v>
      </c>
      <c r="B38" s="21">
        <v>41.44</v>
      </c>
      <c r="C38" s="21">
        <v>31.73</v>
      </c>
      <c r="D38" s="21">
        <v>41.520800000000001</v>
      </c>
      <c r="E38" s="21">
        <v>29.453299999999999</v>
      </c>
      <c r="F38" s="21"/>
      <c r="G38" s="21"/>
      <c r="H38" s="44">
        <v>0</v>
      </c>
      <c r="J38" s="1">
        <f t="shared" si="0"/>
        <v>1934</v>
      </c>
      <c r="K38" s="3">
        <f t="shared" si="1"/>
        <v>41.520800000000001</v>
      </c>
      <c r="L38" s="3">
        <f t="shared" si="2"/>
        <v>29.453299999999999</v>
      </c>
      <c r="M38" s="3">
        <f t="shared" si="3"/>
        <v>12.067500000000003</v>
      </c>
    </row>
    <row r="39" spans="1:13" x14ac:dyDescent="0.55000000000000004">
      <c r="A39">
        <v>1935</v>
      </c>
      <c r="B39" s="21">
        <v>39.86</v>
      </c>
      <c r="C39" s="21">
        <v>31.55</v>
      </c>
      <c r="D39" s="21">
        <v>41.579900000000002</v>
      </c>
      <c r="E39" s="21">
        <v>28.9864</v>
      </c>
      <c r="F39" s="21"/>
      <c r="G39" s="21"/>
      <c r="H39" s="44">
        <v>0</v>
      </c>
      <c r="J39" s="1">
        <f t="shared" si="0"/>
        <v>1935</v>
      </c>
      <c r="K39" s="3">
        <f t="shared" si="1"/>
        <v>41.579900000000002</v>
      </c>
      <c r="L39" s="3">
        <f t="shared" si="2"/>
        <v>28.9864</v>
      </c>
      <c r="M39" s="3">
        <f t="shared" si="3"/>
        <v>12.593500000000002</v>
      </c>
    </row>
    <row r="40" spans="1:13" x14ac:dyDescent="0.55000000000000004">
      <c r="A40">
        <v>1936</v>
      </c>
      <c r="B40" s="21">
        <v>43.73</v>
      </c>
      <c r="C40" s="21">
        <v>26.95</v>
      </c>
      <c r="D40" s="21">
        <v>42.1845</v>
      </c>
      <c r="E40" s="21">
        <v>27.828399999999998</v>
      </c>
      <c r="F40" s="21"/>
      <c r="G40" s="21"/>
      <c r="H40" s="44">
        <v>0</v>
      </c>
      <c r="J40" s="1">
        <f t="shared" si="0"/>
        <v>1936</v>
      </c>
      <c r="K40" s="3">
        <f t="shared" si="1"/>
        <v>42.1845</v>
      </c>
      <c r="L40" s="3">
        <f t="shared" si="2"/>
        <v>27.828399999999998</v>
      </c>
      <c r="M40" s="3">
        <f t="shared" si="3"/>
        <v>14.356100000000001</v>
      </c>
    </row>
    <row r="41" spans="1:13" x14ac:dyDescent="0.55000000000000004">
      <c r="A41">
        <v>1937</v>
      </c>
      <c r="B41" s="21">
        <v>41.93</v>
      </c>
      <c r="C41" s="21">
        <v>25.97</v>
      </c>
      <c r="D41" s="21">
        <v>42.798400000000001</v>
      </c>
      <c r="E41" s="21">
        <v>26.507999999999999</v>
      </c>
      <c r="F41" s="21"/>
      <c r="G41" s="21"/>
      <c r="H41" s="44">
        <v>0</v>
      </c>
      <c r="J41" s="1">
        <f t="shared" si="0"/>
        <v>1937</v>
      </c>
      <c r="K41" s="3">
        <f t="shared" si="1"/>
        <v>42.798400000000001</v>
      </c>
      <c r="L41" s="3">
        <f t="shared" si="2"/>
        <v>26.507999999999999</v>
      </c>
      <c r="M41" s="3">
        <f t="shared" si="3"/>
        <v>16.290400000000002</v>
      </c>
    </row>
    <row r="42" spans="1:13" x14ac:dyDescent="0.55000000000000004">
      <c r="A42">
        <v>1938</v>
      </c>
      <c r="B42" s="21">
        <v>43.9</v>
      </c>
      <c r="C42" s="21">
        <v>24.33</v>
      </c>
      <c r="D42" s="21">
        <v>43.400399999999998</v>
      </c>
      <c r="E42" s="21">
        <v>25.3779</v>
      </c>
      <c r="F42" s="21"/>
      <c r="G42" s="21"/>
      <c r="H42" s="44">
        <v>0</v>
      </c>
      <c r="J42" s="1">
        <f t="shared" si="0"/>
        <v>1938</v>
      </c>
      <c r="K42" s="3">
        <f t="shared" si="1"/>
        <v>43.400399999999998</v>
      </c>
      <c r="L42" s="3">
        <f t="shared" si="2"/>
        <v>25.3779</v>
      </c>
      <c r="M42" s="3">
        <f t="shared" si="3"/>
        <v>18.022499999999997</v>
      </c>
    </row>
    <row r="43" spans="1:13" x14ac:dyDescent="0.55000000000000004">
      <c r="A43">
        <v>1939</v>
      </c>
      <c r="B43" s="21">
        <v>43.92</v>
      </c>
      <c r="C43" s="21">
        <v>24.24</v>
      </c>
      <c r="D43" s="21">
        <v>43.68</v>
      </c>
      <c r="E43" s="21">
        <v>24.683499999999999</v>
      </c>
      <c r="F43" s="21"/>
      <c r="G43" s="21"/>
      <c r="H43" s="44">
        <v>0</v>
      </c>
      <c r="J43" s="1">
        <f t="shared" si="0"/>
        <v>1939</v>
      </c>
      <c r="K43" s="3">
        <f t="shared" si="1"/>
        <v>43.68</v>
      </c>
      <c r="L43" s="3">
        <f t="shared" si="2"/>
        <v>24.683499999999999</v>
      </c>
      <c r="M43" s="3">
        <f t="shared" si="3"/>
        <v>18.996500000000001</v>
      </c>
    </row>
    <row r="44" spans="1:13" x14ac:dyDescent="0.55000000000000004">
      <c r="A44">
        <v>1940</v>
      </c>
      <c r="B44" s="21">
        <v>44.87</v>
      </c>
      <c r="C44" s="21">
        <v>23.48</v>
      </c>
      <c r="D44" s="21">
        <v>43.493000000000002</v>
      </c>
      <c r="E44" s="21">
        <v>24.4605</v>
      </c>
      <c r="F44" s="21"/>
      <c r="G44" s="21"/>
      <c r="H44" s="44">
        <v>0</v>
      </c>
      <c r="J44" s="1">
        <f t="shared" si="0"/>
        <v>1940</v>
      </c>
      <c r="K44" s="3">
        <f t="shared" si="1"/>
        <v>43.493000000000002</v>
      </c>
      <c r="L44" s="3">
        <f t="shared" si="2"/>
        <v>24.4605</v>
      </c>
      <c r="M44" s="3">
        <f t="shared" si="3"/>
        <v>19.032500000000002</v>
      </c>
    </row>
    <row r="45" spans="1:13" x14ac:dyDescent="0.55000000000000004">
      <c r="A45">
        <v>1941</v>
      </c>
      <c r="B45" s="21">
        <v>42.65</v>
      </c>
      <c r="C45" s="21">
        <v>22.46</v>
      </c>
      <c r="D45" s="21">
        <v>42.775500000000001</v>
      </c>
      <c r="E45" s="21">
        <v>24.655899999999999</v>
      </c>
      <c r="F45" s="21"/>
      <c r="G45" s="21"/>
      <c r="H45" s="44">
        <v>0</v>
      </c>
      <c r="J45" s="1">
        <f t="shared" si="0"/>
        <v>1941</v>
      </c>
      <c r="K45" s="3">
        <f t="shared" si="1"/>
        <v>42.775500000000001</v>
      </c>
      <c r="L45" s="3">
        <f t="shared" si="2"/>
        <v>24.655899999999999</v>
      </c>
      <c r="M45" s="3">
        <f t="shared" si="3"/>
        <v>18.119600000000002</v>
      </c>
    </row>
    <row r="46" spans="1:13" x14ac:dyDescent="0.55000000000000004">
      <c r="A46">
        <v>1942</v>
      </c>
      <c r="B46" s="21">
        <v>41.3</v>
      </c>
      <c r="C46" s="21">
        <v>27.65</v>
      </c>
      <c r="D46" s="21">
        <v>41.9223</v>
      </c>
      <c r="E46" s="21">
        <v>25.020499999999998</v>
      </c>
      <c r="F46" s="21"/>
      <c r="G46" s="21"/>
      <c r="H46" s="44">
        <v>0</v>
      </c>
      <c r="J46" s="1">
        <f t="shared" si="0"/>
        <v>1942</v>
      </c>
      <c r="K46" s="3">
        <f t="shared" si="1"/>
        <v>41.9223</v>
      </c>
      <c r="L46" s="3">
        <f t="shared" si="2"/>
        <v>25.020499999999998</v>
      </c>
      <c r="M46" s="3">
        <f t="shared" si="3"/>
        <v>16.901800000000001</v>
      </c>
    </row>
    <row r="47" spans="1:13" x14ac:dyDescent="0.55000000000000004">
      <c r="A47">
        <v>1943</v>
      </c>
      <c r="B47" s="21">
        <v>40.869999999999997</v>
      </c>
      <c r="C47" s="21">
        <v>27.39</v>
      </c>
      <c r="D47" s="21">
        <v>41.2866</v>
      </c>
      <c r="E47" s="21">
        <v>24.866</v>
      </c>
      <c r="F47" s="21"/>
      <c r="G47" s="21"/>
      <c r="H47" s="44">
        <v>0</v>
      </c>
      <c r="J47" s="1">
        <f t="shared" si="0"/>
        <v>1943</v>
      </c>
      <c r="K47" s="3">
        <f t="shared" si="1"/>
        <v>41.2866</v>
      </c>
      <c r="L47" s="3">
        <f t="shared" si="2"/>
        <v>24.866</v>
      </c>
      <c r="M47" s="3">
        <f t="shared" si="3"/>
        <v>16.4206</v>
      </c>
    </row>
    <row r="48" spans="1:13" x14ac:dyDescent="0.55000000000000004">
      <c r="A48">
        <v>1944</v>
      </c>
      <c r="B48" s="21">
        <v>40.96</v>
      </c>
      <c r="C48" s="21">
        <v>23.86</v>
      </c>
      <c r="D48" s="21">
        <v>41.014200000000002</v>
      </c>
      <c r="E48" s="21">
        <v>24.030200000000001</v>
      </c>
      <c r="F48" s="21"/>
      <c r="G48" s="21"/>
      <c r="H48" s="44">
        <v>0</v>
      </c>
      <c r="J48" s="1">
        <f t="shared" si="0"/>
        <v>1944</v>
      </c>
      <c r="K48" s="3">
        <f t="shared" si="1"/>
        <v>41.014200000000002</v>
      </c>
      <c r="L48" s="3">
        <f t="shared" si="2"/>
        <v>24.030200000000001</v>
      </c>
      <c r="M48" s="3">
        <f t="shared" si="3"/>
        <v>16.984000000000002</v>
      </c>
    </row>
    <row r="49" spans="1:13" x14ac:dyDescent="0.55000000000000004">
      <c r="A49">
        <v>1945</v>
      </c>
      <c r="B49" s="21">
        <v>41.46</v>
      </c>
      <c r="C49" s="21">
        <v>22.04</v>
      </c>
      <c r="D49" s="21">
        <v>41.111800000000002</v>
      </c>
      <c r="E49" s="21">
        <v>22.855399999999999</v>
      </c>
      <c r="F49" s="21"/>
      <c r="G49" s="21"/>
      <c r="H49" s="44">
        <v>0</v>
      </c>
      <c r="J49" s="1">
        <f t="shared" si="0"/>
        <v>1945</v>
      </c>
      <c r="K49" s="3">
        <f t="shared" si="1"/>
        <v>41.111800000000002</v>
      </c>
      <c r="L49" s="3">
        <f t="shared" si="2"/>
        <v>22.855399999999999</v>
      </c>
      <c r="M49" s="3">
        <f t="shared" si="3"/>
        <v>18.256400000000003</v>
      </c>
    </row>
    <row r="50" spans="1:13" x14ac:dyDescent="0.55000000000000004">
      <c r="A50">
        <v>1946</v>
      </c>
      <c r="B50" s="21">
        <v>39.29</v>
      </c>
      <c r="C50" s="21">
        <v>21.13</v>
      </c>
      <c r="D50" s="21">
        <v>41.568199999999997</v>
      </c>
      <c r="E50" s="21">
        <v>21.65</v>
      </c>
      <c r="F50" s="21"/>
      <c r="G50" s="21"/>
      <c r="H50" s="44">
        <v>0</v>
      </c>
      <c r="J50" s="1">
        <f t="shared" si="0"/>
        <v>1946</v>
      </c>
      <c r="K50" s="3">
        <f t="shared" si="1"/>
        <v>41.568199999999997</v>
      </c>
      <c r="L50" s="3">
        <f t="shared" si="2"/>
        <v>21.65</v>
      </c>
      <c r="M50" s="3">
        <f t="shared" si="3"/>
        <v>19.918199999999999</v>
      </c>
    </row>
    <row r="51" spans="1:13" x14ac:dyDescent="0.55000000000000004">
      <c r="A51">
        <v>1947</v>
      </c>
      <c r="B51" s="21">
        <v>45.22</v>
      </c>
      <c r="C51" s="21">
        <v>20.59</v>
      </c>
      <c r="D51" s="21">
        <v>42.488199999999999</v>
      </c>
      <c r="E51" s="21">
        <v>20.559200000000001</v>
      </c>
      <c r="F51" s="21"/>
      <c r="G51" s="21"/>
      <c r="H51" s="44">
        <v>0</v>
      </c>
      <c r="J51" s="1">
        <f t="shared" si="0"/>
        <v>1947</v>
      </c>
      <c r="K51" s="3">
        <f t="shared" si="1"/>
        <v>42.488199999999999</v>
      </c>
      <c r="L51" s="3">
        <f t="shared" si="2"/>
        <v>20.559200000000001</v>
      </c>
      <c r="M51" s="3">
        <f t="shared" si="3"/>
        <v>21.928999999999998</v>
      </c>
    </row>
    <row r="52" spans="1:13" x14ac:dyDescent="0.55000000000000004">
      <c r="A52">
        <v>1948</v>
      </c>
      <c r="B52" s="21">
        <v>42.31</v>
      </c>
      <c r="C52" s="21">
        <v>19.989999999999998</v>
      </c>
      <c r="D52" s="21">
        <v>43.217199999999998</v>
      </c>
      <c r="E52" s="21">
        <v>19.624400000000001</v>
      </c>
      <c r="F52" s="21"/>
      <c r="G52" s="21"/>
      <c r="H52" s="44">
        <v>0</v>
      </c>
      <c r="J52" s="1">
        <f t="shared" si="0"/>
        <v>1948</v>
      </c>
      <c r="K52" s="3">
        <f t="shared" si="1"/>
        <v>43.217199999999998</v>
      </c>
      <c r="L52" s="3">
        <f t="shared" si="2"/>
        <v>19.624400000000001</v>
      </c>
      <c r="M52" s="3">
        <f t="shared" si="3"/>
        <v>23.592799999999997</v>
      </c>
    </row>
    <row r="53" spans="1:13" x14ac:dyDescent="0.55000000000000004">
      <c r="A53">
        <v>1949</v>
      </c>
      <c r="B53" s="21">
        <v>43.52</v>
      </c>
      <c r="C53" s="21">
        <v>18.170000000000002</v>
      </c>
      <c r="D53" s="21">
        <v>44.011299999999999</v>
      </c>
      <c r="E53" s="21">
        <v>18.893000000000001</v>
      </c>
      <c r="F53" s="21"/>
      <c r="G53" s="21"/>
      <c r="H53" s="44">
        <v>0</v>
      </c>
      <c r="J53" s="1">
        <f t="shared" si="0"/>
        <v>1949</v>
      </c>
      <c r="K53" s="3">
        <f t="shared" si="1"/>
        <v>44.011299999999999</v>
      </c>
      <c r="L53" s="3">
        <f t="shared" si="2"/>
        <v>18.893000000000001</v>
      </c>
      <c r="M53" s="3">
        <f t="shared" si="3"/>
        <v>25.118299999999998</v>
      </c>
    </row>
    <row r="54" spans="1:13" x14ac:dyDescent="0.55000000000000004">
      <c r="A54">
        <v>1950</v>
      </c>
      <c r="B54" s="21">
        <v>45.35</v>
      </c>
      <c r="C54" s="21">
        <v>17.600000000000001</v>
      </c>
      <c r="D54" s="21">
        <v>44.823900000000002</v>
      </c>
      <c r="E54" s="21">
        <v>18.485600000000002</v>
      </c>
      <c r="F54" s="3">
        <v>46.9</v>
      </c>
      <c r="G54" s="3">
        <v>21</v>
      </c>
      <c r="H54" s="42">
        <v>9.0909000000000004E-2</v>
      </c>
      <c r="J54" s="1">
        <f t="shared" si="0"/>
        <v>1950</v>
      </c>
      <c r="K54" s="3">
        <f t="shared" si="1"/>
        <v>45.012636174900003</v>
      </c>
      <c r="L54" s="3">
        <f t="shared" si="2"/>
        <v>18.714181589600003</v>
      </c>
      <c r="M54" s="3">
        <f t="shared" si="3"/>
        <v>26.2984545853</v>
      </c>
    </row>
    <row r="55" spans="1:13" x14ac:dyDescent="0.55000000000000004">
      <c r="A55">
        <v>1951</v>
      </c>
      <c r="B55" s="21">
        <v>45.71</v>
      </c>
      <c r="C55" s="21">
        <v>18.14</v>
      </c>
      <c r="D55" s="21">
        <v>45.445</v>
      </c>
      <c r="E55" s="21">
        <v>18.3781</v>
      </c>
      <c r="F55" s="3">
        <v>47</v>
      </c>
      <c r="G55" s="3">
        <v>21.4</v>
      </c>
      <c r="H55" s="42">
        <v>0.18181800000000001</v>
      </c>
      <c r="J55" s="1">
        <f t="shared" si="0"/>
        <v>1951</v>
      </c>
      <c r="K55" s="3">
        <f t="shared" si="1"/>
        <v>45.727726989999994</v>
      </c>
      <c r="L55" s="3">
        <f t="shared" si="2"/>
        <v>18.927535814199999</v>
      </c>
      <c r="M55" s="3">
        <f t="shared" si="3"/>
        <v>26.800191175799995</v>
      </c>
    </row>
    <row r="56" spans="1:13" x14ac:dyDescent="0.55000000000000004">
      <c r="A56">
        <v>1952</v>
      </c>
      <c r="B56" s="21">
        <v>46.08</v>
      </c>
      <c r="C56" s="21">
        <v>19.760000000000002</v>
      </c>
      <c r="D56" s="21">
        <v>45.839799999999997</v>
      </c>
      <c r="E56" s="21">
        <v>18.369499999999999</v>
      </c>
      <c r="F56" s="3">
        <v>47.2</v>
      </c>
      <c r="G56" s="3">
        <v>20.7</v>
      </c>
      <c r="H56" s="42">
        <v>0.272727</v>
      </c>
      <c r="J56" s="1">
        <f t="shared" si="0"/>
        <v>1952</v>
      </c>
      <c r="K56" s="3">
        <f t="shared" si="1"/>
        <v>46.210763265399997</v>
      </c>
      <c r="L56" s="3">
        <f t="shared" si="2"/>
        <v>19.005090273500002</v>
      </c>
      <c r="M56" s="3">
        <f t="shared" si="3"/>
        <v>27.205672991899995</v>
      </c>
    </row>
    <row r="57" spans="1:13" x14ac:dyDescent="0.55000000000000004">
      <c r="A57">
        <v>1953</v>
      </c>
      <c r="B57" s="21">
        <v>45.76</v>
      </c>
      <c r="C57" s="21">
        <v>18.010000000000002</v>
      </c>
      <c r="D57" s="21">
        <v>46.061799999999998</v>
      </c>
      <c r="E57" s="21">
        <v>18.210999999999999</v>
      </c>
      <c r="F57" s="3">
        <v>47.3</v>
      </c>
      <c r="G57" s="3">
        <v>20.5</v>
      </c>
      <c r="H57" s="42">
        <v>0.36363600000000001</v>
      </c>
      <c r="J57" s="1">
        <f t="shared" si="0"/>
        <v>1953</v>
      </c>
      <c r="K57" s="3">
        <f t="shared" si="1"/>
        <v>46.5120540952</v>
      </c>
      <c r="L57" s="3">
        <f t="shared" si="2"/>
        <v>19.043362803999997</v>
      </c>
      <c r="M57" s="3">
        <f t="shared" si="3"/>
        <v>27.468691291200003</v>
      </c>
    </row>
    <row r="58" spans="1:13" x14ac:dyDescent="0.55000000000000004">
      <c r="A58">
        <v>1954</v>
      </c>
      <c r="B58" s="21">
        <v>46.2</v>
      </c>
      <c r="C58" s="21">
        <v>18.440000000000001</v>
      </c>
      <c r="D58" s="21">
        <v>46.244500000000002</v>
      </c>
      <c r="E58" s="21">
        <v>17.931799999999999</v>
      </c>
      <c r="F58" s="3">
        <v>47.4</v>
      </c>
      <c r="G58" s="3">
        <v>20.100000000000001</v>
      </c>
      <c r="H58" s="42">
        <v>0.45454499999999998</v>
      </c>
      <c r="J58" s="1">
        <f t="shared" si="0"/>
        <v>1954</v>
      </c>
      <c r="K58" s="3">
        <f t="shared" si="1"/>
        <v>46.769726747500002</v>
      </c>
      <c r="L58" s="3">
        <f t="shared" si="2"/>
        <v>18.917344469</v>
      </c>
      <c r="M58" s="3">
        <f t="shared" si="3"/>
        <v>27.852382278500002</v>
      </c>
    </row>
    <row r="59" spans="1:13" x14ac:dyDescent="0.55000000000000004">
      <c r="A59">
        <v>1955</v>
      </c>
      <c r="B59" s="21">
        <v>46.37</v>
      </c>
      <c r="C59" s="21">
        <v>17.600000000000001</v>
      </c>
      <c r="D59" s="21">
        <v>46.420999999999999</v>
      </c>
      <c r="E59" s="21">
        <v>17.5212</v>
      </c>
      <c r="F59" s="3">
        <v>47.5</v>
      </c>
      <c r="G59" s="3">
        <v>19.7</v>
      </c>
      <c r="H59" s="42">
        <v>0.54545500000000002</v>
      </c>
      <c r="J59" s="1">
        <f t="shared" si="0"/>
        <v>1955</v>
      </c>
      <c r="K59" s="3">
        <f t="shared" si="1"/>
        <v>47.009545944999999</v>
      </c>
      <c r="L59" s="3">
        <f t="shared" si="2"/>
        <v>18.709637353999998</v>
      </c>
      <c r="M59" s="3">
        <f t="shared" si="3"/>
        <v>28.299908591000001</v>
      </c>
    </row>
    <row r="60" spans="1:13" x14ac:dyDescent="0.55000000000000004">
      <c r="A60">
        <v>1956</v>
      </c>
      <c r="B60" s="21">
        <v>45.82</v>
      </c>
      <c r="C60" s="21">
        <v>15.48</v>
      </c>
      <c r="D60" s="21">
        <v>46.609400000000001</v>
      </c>
      <c r="E60" s="21">
        <v>17.069800000000001</v>
      </c>
      <c r="F60" s="3">
        <v>47.4</v>
      </c>
      <c r="G60" s="3">
        <v>19.3</v>
      </c>
      <c r="H60" s="42">
        <v>0.63636400000000004</v>
      </c>
      <c r="J60" s="1">
        <f t="shared" si="0"/>
        <v>1956</v>
      </c>
      <c r="K60" s="3">
        <f t="shared" si="1"/>
        <v>47.112509378399999</v>
      </c>
      <c r="L60" s="3">
        <f t="shared" si="2"/>
        <v>18.489018992800002</v>
      </c>
      <c r="M60" s="3">
        <f t="shared" si="3"/>
        <v>28.623490385599997</v>
      </c>
    </row>
    <row r="61" spans="1:13" x14ac:dyDescent="0.55000000000000004">
      <c r="A61">
        <v>1957</v>
      </c>
      <c r="B61" s="21">
        <v>48.07</v>
      </c>
      <c r="C61" s="21">
        <v>17.61</v>
      </c>
      <c r="D61" s="21">
        <v>46.810899999999997</v>
      </c>
      <c r="E61" s="21">
        <v>16.684200000000001</v>
      </c>
      <c r="F61" s="3">
        <v>47.5</v>
      </c>
      <c r="G61" s="3">
        <v>18.899999999999999</v>
      </c>
      <c r="H61" s="42">
        <v>0.72727299999999995</v>
      </c>
      <c r="J61" s="1">
        <f t="shared" si="0"/>
        <v>1957</v>
      </c>
      <c r="K61" s="3">
        <f t="shared" si="1"/>
        <v>47.312063824300004</v>
      </c>
      <c r="L61" s="3">
        <f t="shared" si="2"/>
        <v>18.295691513399998</v>
      </c>
      <c r="M61" s="3">
        <f t="shared" si="3"/>
        <v>29.016372310900007</v>
      </c>
    </row>
    <row r="62" spans="1:13" x14ac:dyDescent="0.55000000000000004">
      <c r="A62">
        <v>1958</v>
      </c>
      <c r="B62" s="21">
        <v>46.84</v>
      </c>
      <c r="C62" s="21">
        <v>17.100000000000001</v>
      </c>
      <c r="D62" s="21">
        <v>46.763300000000001</v>
      </c>
      <c r="E62" s="21">
        <v>16.152899999999999</v>
      </c>
      <c r="F62" s="3">
        <v>47.4</v>
      </c>
      <c r="G62" s="3">
        <v>18.399999999999999</v>
      </c>
      <c r="H62" s="42">
        <v>0.81818199999999996</v>
      </c>
      <c r="J62" s="1">
        <f t="shared" si="0"/>
        <v>1958</v>
      </c>
      <c r="K62" s="3">
        <f t="shared" si="1"/>
        <v>47.284236479400001</v>
      </c>
      <c r="L62" s="3">
        <f t="shared" si="2"/>
        <v>17.991436772199997</v>
      </c>
      <c r="M62" s="3">
        <f t="shared" si="3"/>
        <v>29.292799707200004</v>
      </c>
    </row>
    <row r="63" spans="1:13" x14ac:dyDescent="0.55000000000000004">
      <c r="A63">
        <v>1959</v>
      </c>
      <c r="B63" s="21">
        <v>45.76</v>
      </c>
      <c r="C63" s="21">
        <v>15.22</v>
      </c>
      <c r="D63" s="21">
        <v>46.624499999999998</v>
      </c>
      <c r="E63" s="21">
        <v>15.4497</v>
      </c>
      <c r="F63" s="3">
        <v>47.2</v>
      </c>
      <c r="G63" s="3">
        <v>18.100000000000001</v>
      </c>
      <c r="H63" s="42">
        <v>0.90909099999999998</v>
      </c>
      <c r="J63" s="1">
        <f t="shared" si="0"/>
        <v>1959</v>
      </c>
      <c r="K63" s="3">
        <f t="shared" si="1"/>
        <v>47.147681870500001</v>
      </c>
      <c r="L63" s="3">
        <f t="shared" si="2"/>
        <v>17.859063877299999</v>
      </c>
      <c r="M63" s="3">
        <f t="shared" si="3"/>
        <v>29.288617993200003</v>
      </c>
    </row>
    <row r="64" spans="1:13" x14ac:dyDescent="0.55000000000000004">
      <c r="A64">
        <v>1960</v>
      </c>
      <c r="B64" s="21">
        <v>46.71</v>
      </c>
      <c r="C64" s="21">
        <v>14.17</v>
      </c>
      <c r="D64" s="21">
        <v>46.5777</v>
      </c>
      <c r="E64" s="21">
        <v>14.7376</v>
      </c>
      <c r="F64" s="3">
        <v>47</v>
      </c>
      <c r="G64" s="3">
        <v>17.8</v>
      </c>
      <c r="H64" s="42">
        <v>1</v>
      </c>
      <c r="J64" s="1">
        <f t="shared" si="0"/>
        <v>1960</v>
      </c>
      <c r="K64" s="3">
        <f t="shared" si="1"/>
        <v>47</v>
      </c>
      <c r="L64" s="3">
        <f t="shared" si="2"/>
        <v>17.8</v>
      </c>
      <c r="M64" s="3">
        <f t="shared" si="3"/>
        <v>29.2</v>
      </c>
    </row>
    <row r="65" spans="1:13" x14ac:dyDescent="0.55000000000000004">
      <c r="A65">
        <v>1961</v>
      </c>
      <c r="B65" s="21">
        <v>46.62</v>
      </c>
      <c r="C65" s="21">
        <v>13.61</v>
      </c>
      <c r="D65" s="21">
        <v>46.518000000000001</v>
      </c>
      <c r="E65" s="21">
        <v>14.133800000000001</v>
      </c>
      <c r="F65" s="3">
        <v>47</v>
      </c>
      <c r="G65" s="3">
        <v>17.5</v>
      </c>
      <c r="H65" s="42">
        <v>1</v>
      </c>
      <c r="J65" s="1">
        <f t="shared" si="0"/>
        <v>1961</v>
      </c>
      <c r="K65" s="3">
        <f t="shared" si="1"/>
        <v>47</v>
      </c>
      <c r="L65" s="3">
        <f t="shared" si="2"/>
        <v>17.5</v>
      </c>
      <c r="M65" s="3">
        <f t="shared" si="3"/>
        <v>29.5</v>
      </c>
    </row>
    <row r="66" spans="1:13" x14ac:dyDescent="0.55000000000000004">
      <c r="A66">
        <v>1962</v>
      </c>
      <c r="B66" s="21">
        <v>46.04</v>
      </c>
      <c r="C66" s="21">
        <v>14.06</v>
      </c>
      <c r="D66" s="21">
        <v>46.384599999999999</v>
      </c>
      <c r="E66" s="21">
        <v>13.642099999999999</v>
      </c>
      <c r="F66" s="3">
        <v>47.1</v>
      </c>
      <c r="G66" s="3">
        <v>17.2</v>
      </c>
      <c r="H66" s="42">
        <v>1</v>
      </c>
      <c r="J66" s="1">
        <f t="shared" si="0"/>
        <v>1962</v>
      </c>
      <c r="K66" s="3">
        <f t="shared" si="1"/>
        <v>47.1</v>
      </c>
      <c r="L66" s="3">
        <f t="shared" si="2"/>
        <v>17.2</v>
      </c>
      <c r="M66" s="3">
        <f t="shared" si="3"/>
        <v>29.900000000000002</v>
      </c>
    </row>
    <row r="67" spans="1:13" x14ac:dyDescent="0.55000000000000004">
      <c r="A67">
        <v>1963</v>
      </c>
      <c r="B67" s="21">
        <v>46.88</v>
      </c>
      <c r="C67" s="21">
        <v>13.32</v>
      </c>
      <c r="D67" s="21">
        <v>46.150700000000001</v>
      </c>
      <c r="E67" s="21">
        <v>13.1614</v>
      </c>
      <c r="F67" s="3">
        <v>47</v>
      </c>
      <c r="G67" s="3">
        <v>17</v>
      </c>
      <c r="H67" s="42">
        <v>1</v>
      </c>
      <c r="J67" s="1">
        <f t="shared" si="0"/>
        <v>1963</v>
      </c>
      <c r="K67" s="3">
        <f t="shared" si="1"/>
        <v>47</v>
      </c>
      <c r="L67" s="3">
        <f t="shared" si="2"/>
        <v>17</v>
      </c>
      <c r="M67" s="3">
        <f t="shared" si="3"/>
        <v>30</v>
      </c>
    </row>
    <row r="68" spans="1:13" x14ac:dyDescent="0.55000000000000004">
      <c r="A68">
        <v>1964</v>
      </c>
      <c r="B68" s="21">
        <v>45.33</v>
      </c>
      <c r="C68" s="21">
        <v>12.86</v>
      </c>
      <c r="D68" s="21">
        <v>45.674700000000001</v>
      </c>
      <c r="E68" s="21">
        <v>12.674099999999999</v>
      </c>
      <c r="F68" s="3">
        <v>46.8</v>
      </c>
      <c r="G68" s="3">
        <v>16.8</v>
      </c>
      <c r="H68" s="42">
        <v>1</v>
      </c>
      <c r="J68" s="1">
        <f t="shared" ref="J68:J127" si="4">A68</f>
        <v>1964</v>
      </c>
      <c r="K68" s="3">
        <f t="shared" ref="K68:K127" si="5">D68*(1-H68)+F68*H68</f>
        <v>46.8</v>
      </c>
      <c r="L68" s="3">
        <f t="shared" ref="L68:L127" si="6">E68*(1-H68)+G68*H68</f>
        <v>16.8</v>
      </c>
      <c r="M68" s="3">
        <f t="shared" ref="M68:M127" si="7">K68-L68</f>
        <v>29.999999999999996</v>
      </c>
    </row>
    <row r="69" spans="1:13" x14ac:dyDescent="0.55000000000000004">
      <c r="A69">
        <v>1965</v>
      </c>
      <c r="B69" s="21">
        <v>45.42</v>
      </c>
      <c r="C69" s="21">
        <v>12.26</v>
      </c>
      <c r="D69" s="21">
        <v>45.0578</v>
      </c>
      <c r="E69" s="21">
        <v>12.1944</v>
      </c>
      <c r="F69" s="3">
        <v>46.3</v>
      </c>
      <c r="G69" s="3">
        <v>16.5</v>
      </c>
      <c r="H69" s="42">
        <v>1</v>
      </c>
      <c r="J69" s="1">
        <f t="shared" si="4"/>
        <v>1965</v>
      </c>
      <c r="K69" s="3">
        <f t="shared" si="5"/>
        <v>46.3</v>
      </c>
      <c r="L69" s="3">
        <f t="shared" si="6"/>
        <v>16.5</v>
      </c>
      <c r="M69" s="3">
        <f t="shared" si="7"/>
        <v>29.799999999999997</v>
      </c>
    </row>
    <row r="70" spans="1:13" x14ac:dyDescent="0.55000000000000004">
      <c r="A70">
        <v>1966</v>
      </c>
      <c r="B70" s="21">
        <v>44.24</v>
      </c>
      <c r="C70" s="21">
        <v>11.72</v>
      </c>
      <c r="D70" s="21">
        <v>44.2866</v>
      </c>
      <c r="E70" s="21">
        <v>11.773899999999999</v>
      </c>
      <c r="F70" s="3">
        <v>45.7</v>
      </c>
      <c r="G70" s="3">
        <v>16.2</v>
      </c>
      <c r="H70" s="42">
        <v>1</v>
      </c>
      <c r="J70" s="1">
        <f t="shared" si="4"/>
        <v>1966</v>
      </c>
      <c r="K70" s="3">
        <f t="shared" si="5"/>
        <v>45.7</v>
      </c>
      <c r="L70" s="3">
        <f t="shared" si="6"/>
        <v>16.2</v>
      </c>
      <c r="M70" s="3">
        <f t="shared" si="7"/>
        <v>29.500000000000004</v>
      </c>
    </row>
    <row r="71" spans="1:13" x14ac:dyDescent="0.55000000000000004">
      <c r="A71">
        <v>1967</v>
      </c>
      <c r="B71" s="21">
        <v>43.58</v>
      </c>
      <c r="C71" s="21">
        <v>10.83</v>
      </c>
      <c r="D71" s="21">
        <v>43.468499999999999</v>
      </c>
      <c r="E71" s="21">
        <v>11.477</v>
      </c>
      <c r="F71" s="3">
        <v>45.1</v>
      </c>
      <c r="G71" s="3">
        <v>16</v>
      </c>
      <c r="H71" s="42">
        <v>1</v>
      </c>
      <c r="J71" s="1">
        <f t="shared" si="4"/>
        <v>1967</v>
      </c>
      <c r="K71" s="3">
        <f t="shared" si="5"/>
        <v>45.1</v>
      </c>
      <c r="L71" s="3">
        <f t="shared" si="6"/>
        <v>16</v>
      </c>
      <c r="M71" s="3">
        <f t="shared" si="7"/>
        <v>29.1</v>
      </c>
    </row>
    <row r="72" spans="1:13" x14ac:dyDescent="0.55000000000000004">
      <c r="A72">
        <v>1968</v>
      </c>
      <c r="B72" s="21">
        <v>42.61</v>
      </c>
      <c r="C72" s="21">
        <v>10.84</v>
      </c>
      <c r="D72" s="21">
        <v>42.695</v>
      </c>
      <c r="E72" s="21">
        <v>11.3574</v>
      </c>
      <c r="F72" s="3">
        <v>44.3</v>
      </c>
      <c r="G72" s="3">
        <v>15.9</v>
      </c>
      <c r="H72" s="42">
        <v>1</v>
      </c>
      <c r="J72" s="1">
        <f t="shared" si="4"/>
        <v>1968</v>
      </c>
      <c r="K72" s="3">
        <f t="shared" si="5"/>
        <v>44.3</v>
      </c>
      <c r="L72" s="3">
        <f t="shared" si="6"/>
        <v>15.9</v>
      </c>
      <c r="M72" s="3">
        <f t="shared" si="7"/>
        <v>28.4</v>
      </c>
    </row>
    <row r="73" spans="1:13" x14ac:dyDescent="0.55000000000000004">
      <c r="A73">
        <v>1969</v>
      </c>
      <c r="B73" s="21">
        <v>41.9</v>
      </c>
      <c r="C73" s="21">
        <v>11.86</v>
      </c>
      <c r="D73" s="21">
        <v>42.095100000000002</v>
      </c>
      <c r="E73" s="21">
        <v>11.339600000000001</v>
      </c>
      <c r="F73" s="3">
        <v>43.5</v>
      </c>
      <c r="G73" s="3">
        <v>15.5</v>
      </c>
      <c r="H73" s="42">
        <v>1</v>
      </c>
      <c r="J73" s="1">
        <f t="shared" si="4"/>
        <v>1969</v>
      </c>
      <c r="K73" s="3">
        <f t="shared" si="5"/>
        <v>43.5</v>
      </c>
      <c r="L73" s="3">
        <f t="shared" si="6"/>
        <v>15.5</v>
      </c>
      <c r="M73" s="3">
        <f t="shared" si="7"/>
        <v>28</v>
      </c>
    </row>
    <row r="74" spans="1:13" x14ac:dyDescent="0.55000000000000004">
      <c r="A74">
        <v>1970</v>
      </c>
      <c r="B74" s="21">
        <v>40.42</v>
      </c>
      <c r="C74" s="21">
        <v>12.53</v>
      </c>
      <c r="D74" s="21">
        <v>41.769199999999998</v>
      </c>
      <c r="E74" s="21">
        <v>11.244400000000001</v>
      </c>
      <c r="F74" s="3">
        <v>42.8</v>
      </c>
      <c r="G74" s="3">
        <v>15.4</v>
      </c>
      <c r="H74" s="42">
        <v>1</v>
      </c>
      <c r="J74" s="1">
        <f t="shared" si="4"/>
        <v>1970</v>
      </c>
      <c r="K74" s="3">
        <f t="shared" si="5"/>
        <v>42.8</v>
      </c>
      <c r="L74" s="3">
        <f t="shared" si="6"/>
        <v>15.4</v>
      </c>
      <c r="M74" s="3">
        <f t="shared" si="7"/>
        <v>27.4</v>
      </c>
    </row>
    <row r="75" spans="1:13" x14ac:dyDescent="0.55000000000000004">
      <c r="A75">
        <v>1971</v>
      </c>
      <c r="B75" s="21">
        <v>43.16</v>
      </c>
      <c r="C75" s="21">
        <v>10.050000000000001</v>
      </c>
      <c r="D75" s="21">
        <v>41.753</v>
      </c>
      <c r="E75" s="21">
        <v>10.9968</v>
      </c>
      <c r="F75" s="3">
        <v>42.8</v>
      </c>
      <c r="G75" s="3">
        <v>15</v>
      </c>
      <c r="H75" s="42">
        <v>1</v>
      </c>
      <c r="J75" s="1">
        <f t="shared" si="4"/>
        <v>1971</v>
      </c>
      <c r="K75" s="3">
        <f t="shared" si="5"/>
        <v>42.8</v>
      </c>
      <c r="L75" s="3">
        <f t="shared" si="6"/>
        <v>15</v>
      </c>
      <c r="M75" s="3">
        <f t="shared" si="7"/>
        <v>27.799999999999997</v>
      </c>
    </row>
    <row r="76" spans="1:13" x14ac:dyDescent="0.55000000000000004">
      <c r="A76">
        <v>1972</v>
      </c>
      <c r="B76" s="21">
        <v>41.81</v>
      </c>
      <c r="C76" s="21">
        <v>11.03</v>
      </c>
      <c r="D76" s="21">
        <v>41.632100000000001</v>
      </c>
      <c r="E76" s="21">
        <v>10.778700000000001</v>
      </c>
      <c r="F76" s="3">
        <v>42.5</v>
      </c>
      <c r="G76" s="3">
        <v>14.6</v>
      </c>
      <c r="H76" s="42">
        <v>1</v>
      </c>
      <c r="J76" s="1">
        <f t="shared" si="4"/>
        <v>1972</v>
      </c>
      <c r="K76" s="3">
        <f t="shared" si="5"/>
        <v>42.5</v>
      </c>
      <c r="L76" s="3">
        <f t="shared" si="6"/>
        <v>14.6</v>
      </c>
      <c r="M76" s="3">
        <f t="shared" si="7"/>
        <v>27.9</v>
      </c>
    </row>
    <row r="77" spans="1:13" x14ac:dyDescent="0.55000000000000004">
      <c r="A77">
        <v>1973</v>
      </c>
      <c r="B77" s="21">
        <v>41.39</v>
      </c>
      <c r="C77" s="21">
        <v>10.59</v>
      </c>
      <c r="D77" s="21">
        <v>41.461399999999998</v>
      </c>
      <c r="E77" s="21">
        <v>10.5831</v>
      </c>
      <c r="F77" s="3">
        <v>42.2</v>
      </c>
      <c r="G77" s="3">
        <v>13.9</v>
      </c>
      <c r="H77" s="42">
        <v>1</v>
      </c>
      <c r="J77" s="1">
        <f t="shared" si="4"/>
        <v>1973</v>
      </c>
      <c r="K77" s="3">
        <f t="shared" si="5"/>
        <v>42.2</v>
      </c>
      <c r="L77" s="3">
        <f t="shared" si="6"/>
        <v>13.9</v>
      </c>
      <c r="M77" s="3">
        <f t="shared" si="7"/>
        <v>28.300000000000004</v>
      </c>
    </row>
    <row r="78" spans="1:13" x14ac:dyDescent="0.55000000000000004">
      <c r="A78">
        <v>1974</v>
      </c>
      <c r="B78" s="21">
        <v>41.14</v>
      </c>
      <c r="C78" s="21">
        <v>9.89</v>
      </c>
      <c r="D78" s="21">
        <v>41.354999999999997</v>
      </c>
      <c r="E78" s="21">
        <v>10.4527</v>
      </c>
      <c r="F78" s="3">
        <v>41.9</v>
      </c>
      <c r="G78" s="3">
        <v>13.7</v>
      </c>
      <c r="H78" s="42">
        <v>1</v>
      </c>
      <c r="J78" s="1">
        <f t="shared" si="4"/>
        <v>1974</v>
      </c>
      <c r="K78" s="3">
        <f t="shared" si="5"/>
        <v>41.9</v>
      </c>
      <c r="L78" s="3">
        <f t="shared" si="6"/>
        <v>13.7</v>
      </c>
      <c r="M78" s="3">
        <f t="shared" si="7"/>
        <v>28.2</v>
      </c>
    </row>
    <row r="79" spans="1:13" x14ac:dyDescent="0.55000000000000004">
      <c r="A79">
        <v>1975</v>
      </c>
      <c r="B79" s="21">
        <v>40.43</v>
      </c>
      <c r="C79" s="21">
        <v>10.8</v>
      </c>
      <c r="D79" s="21">
        <v>41.402999999999999</v>
      </c>
      <c r="E79" s="21">
        <v>10.432</v>
      </c>
      <c r="F79" s="3">
        <v>41.5</v>
      </c>
      <c r="G79" s="3">
        <v>13.2</v>
      </c>
      <c r="H79" s="42">
        <v>1</v>
      </c>
      <c r="J79" s="1">
        <f t="shared" si="4"/>
        <v>1975</v>
      </c>
      <c r="K79" s="3">
        <f t="shared" si="5"/>
        <v>41.5</v>
      </c>
      <c r="L79" s="3">
        <f t="shared" si="6"/>
        <v>13.2</v>
      </c>
      <c r="M79" s="3">
        <f t="shared" si="7"/>
        <v>28.3</v>
      </c>
    </row>
    <row r="80" spans="1:13" x14ac:dyDescent="0.55000000000000004">
      <c r="A80">
        <v>1976</v>
      </c>
      <c r="B80" s="21">
        <v>41.19</v>
      </c>
      <c r="C80" s="21">
        <v>10.34</v>
      </c>
      <c r="D80" s="21">
        <v>41.624099999999999</v>
      </c>
      <c r="E80" s="21">
        <v>10.4528</v>
      </c>
      <c r="F80" s="3">
        <v>41.2</v>
      </c>
      <c r="G80" s="3">
        <v>12.5</v>
      </c>
      <c r="H80" s="42">
        <v>1</v>
      </c>
      <c r="J80" s="1">
        <f t="shared" si="4"/>
        <v>1976</v>
      </c>
      <c r="K80" s="3">
        <f t="shared" si="5"/>
        <v>41.2</v>
      </c>
      <c r="L80" s="3">
        <f t="shared" si="6"/>
        <v>12.5</v>
      </c>
      <c r="M80" s="3">
        <f t="shared" si="7"/>
        <v>28.700000000000003</v>
      </c>
    </row>
    <row r="81" spans="1:13" x14ac:dyDescent="0.55000000000000004">
      <c r="A81">
        <v>1977</v>
      </c>
      <c r="B81" s="21">
        <v>43.22</v>
      </c>
      <c r="C81" s="21">
        <v>10.85</v>
      </c>
      <c r="D81" s="21">
        <v>41.712699999999998</v>
      </c>
      <c r="E81" s="21">
        <v>10.5205</v>
      </c>
      <c r="F81" s="3">
        <v>40.799999999999997</v>
      </c>
      <c r="G81" s="3">
        <v>12.5</v>
      </c>
      <c r="H81" s="42">
        <v>1</v>
      </c>
      <c r="J81" s="1">
        <f t="shared" si="4"/>
        <v>1977</v>
      </c>
      <c r="K81" s="3">
        <f t="shared" si="5"/>
        <v>40.799999999999997</v>
      </c>
      <c r="L81" s="3">
        <f t="shared" si="6"/>
        <v>12.5</v>
      </c>
      <c r="M81" s="3">
        <f t="shared" si="7"/>
        <v>28.299999999999997</v>
      </c>
    </row>
    <row r="82" spans="1:13" x14ac:dyDescent="0.55000000000000004">
      <c r="A82">
        <v>1978</v>
      </c>
      <c r="B82" s="21">
        <v>41.18</v>
      </c>
      <c r="C82" s="21">
        <v>9.67</v>
      </c>
      <c r="D82" s="21">
        <v>41.2181</v>
      </c>
      <c r="E82" s="21">
        <v>10.617900000000001</v>
      </c>
      <c r="F82" s="3">
        <v>40.4</v>
      </c>
      <c r="G82" s="3">
        <v>12.1</v>
      </c>
      <c r="H82" s="42">
        <v>1</v>
      </c>
      <c r="J82" s="1">
        <f t="shared" si="4"/>
        <v>1978</v>
      </c>
      <c r="K82" s="3">
        <f t="shared" si="5"/>
        <v>40.4</v>
      </c>
      <c r="L82" s="3">
        <f t="shared" si="6"/>
        <v>12.1</v>
      </c>
      <c r="M82" s="3">
        <f t="shared" si="7"/>
        <v>28.299999999999997</v>
      </c>
    </row>
    <row r="83" spans="1:13" x14ac:dyDescent="0.55000000000000004">
      <c r="A83">
        <v>1979</v>
      </c>
      <c r="B83" s="21">
        <v>40.61</v>
      </c>
      <c r="C83" s="21">
        <v>10.37</v>
      </c>
      <c r="D83" s="21">
        <v>40.192500000000003</v>
      </c>
      <c r="E83" s="21">
        <v>10.793699999999999</v>
      </c>
      <c r="F83" s="3">
        <v>40.1</v>
      </c>
      <c r="G83" s="3">
        <v>12.5</v>
      </c>
      <c r="H83" s="42">
        <v>1</v>
      </c>
      <c r="J83" s="1">
        <f t="shared" si="4"/>
        <v>1979</v>
      </c>
      <c r="K83" s="3">
        <f t="shared" si="5"/>
        <v>40.1</v>
      </c>
      <c r="L83" s="3">
        <f t="shared" si="6"/>
        <v>12.5</v>
      </c>
      <c r="M83" s="3">
        <f t="shared" si="7"/>
        <v>27.6</v>
      </c>
    </row>
    <row r="84" spans="1:13" x14ac:dyDescent="0.55000000000000004">
      <c r="A84">
        <v>1980</v>
      </c>
      <c r="B84" s="21">
        <v>38.83</v>
      </c>
      <c r="C84" s="21">
        <v>12.02</v>
      </c>
      <c r="D84" s="21">
        <v>38.675199999999997</v>
      </c>
      <c r="E84" s="37">
        <v>12.02</v>
      </c>
      <c r="F84" s="3">
        <v>39.799999999999997</v>
      </c>
      <c r="G84" s="3">
        <v>15.2</v>
      </c>
      <c r="H84" s="42">
        <v>1</v>
      </c>
      <c r="J84" s="1">
        <f t="shared" si="4"/>
        <v>1980</v>
      </c>
      <c r="K84" s="3">
        <f t="shared" si="5"/>
        <v>39.799999999999997</v>
      </c>
      <c r="L84" s="3">
        <f t="shared" si="6"/>
        <v>15.2</v>
      </c>
      <c r="M84" s="3">
        <f t="shared" si="7"/>
        <v>24.599999999999998</v>
      </c>
    </row>
    <row r="85" spans="1:13" x14ac:dyDescent="0.55000000000000004">
      <c r="A85">
        <v>1981</v>
      </c>
      <c r="B85" s="21">
        <v>36.979999999999997</v>
      </c>
      <c r="C85" s="21">
        <v>11.45</v>
      </c>
      <c r="D85" s="21">
        <v>36.8446</v>
      </c>
      <c r="E85" s="37">
        <v>11.45</v>
      </c>
      <c r="F85" s="3">
        <v>39.6</v>
      </c>
      <c r="G85" s="3">
        <v>13.9</v>
      </c>
      <c r="H85" s="42">
        <v>1</v>
      </c>
      <c r="J85" s="1">
        <f t="shared" si="4"/>
        <v>1981</v>
      </c>
      <c r="K85" s="3">
        <f t="shared" si="5"/>
        <v>39.6</v>
      </c>
      <c r="L85" s="3">
        <f t="shared" si="6"/>
        <v>13.9</v>
      </c>
      <c r="M85" s="3">
        <f t="shared" si="7"/>
        <v>25.700000000000003</v>
      </c>
    </row>
    <row r="86" spans="1:13" x14ac:dyDescent="0.55000000000000004">
      <c r="A86">
        <v>1982</v>
      </c>
      <c r="B86" s="21">
        <v>35.229999999999997</v>
      </c>
      <c r="C86" s="21">
        <v>10.1</v>
      </c>
      <c r="D86" s="21">
        <v>34.930700000000002</v>
      </c>
      <c r="E86" s="21">
        <v>10.2668</v>
      </c>
      <c r="F86" s="3">
        <v>38.6</v>
      </c>
      <c r="G86" s="3">
        <v>12.4</v>
      </c>
      <c r="H86" s="42">
        <v>1</v>
      </c>
      <c r="J86" s="1">
        <f t="shared" si="4"/>
        <v>1982</v>
      </c>
      <c r="K86" s="3">
        <f t="shared" si="5"/>
        <v>38.6</v>
      </c>
      <c r="L86" s="3">
        <f t="shared" si="6"/>
        <v>12.4</v>
      </c>
      <c r="M86" s="3">
        <f t="shared" si="7"/>
        <v>26.200000000000003</v>
      </c>
    </row>
    <row r="87" spans="1:13" x14ac:dyDescent="0.55000000000000004">
      <c r="A87">
        <v>1983</v>
      </c>
      <c r="B87" s="21">
        <v>32.15</v>
      </c>
      <c r="C87" s="21">
        <v>9.84</v>
      </c>
      <c r="D87" s="21">
        <v>33.2089</v>
      </c>
      <c r="E87" s="21">
        <v>9.6508000000000003</v>
      </c>
      <c r="F87" s="3">
        <v>37.700000000000003</v>
      </c>
      <c r="G87" s="3">
        <v>11.8</v>
      </c>
      <c r="H87" s="42">
        <v>1</v>
      </c>
      <c r="J87" s="1">
        <f t="shared" si="4"/>
        <v>1983</v>
      </c>
      <c r="K87" s="3">
        <f t="shared" si="5"/>
        <v>37.700000000000003</v>
      </c>
      <c r="L87" s="3">
        <f t="shared" si="6"/>
        <v>11.8</v>
      </c>
      <c r="M87" s="3">
        <f t="shared" si="7"/>
        <v>25.900000000000002</v>
      </c>
    </row>
    <row r="88" spans="1:13" x14ac:dyDescent="0.55000000000000004">
      <c r="A88">
        <v>1984</v>
      </c>
      <c r="B88" s="21">
        <v>31.55</v>
      </c>
      <c r="C88" s="21">
        <v>8.64</v>
      </c>
      <c r="D88" s="21">
        <v>32.054000000000002</v>
      </c>
      <c r="E88" s="21">
        <v>8.9915000000000003</v>
      </c>
      <c r="F88" s="3">
        <v>36.700000000000003</v>
      </c>
      <c r="G88" s="3">
        <v>10.6</v>
      </c>
      <c r="H88" s="42">
        <v>1</v>
      </c>
      <c r="J88" s="1">
        <f t="shared" si="4"/>
        <v>1984</v>
      </c>
      <c r="K88" s="3">
        <f t="shared" si="5"/>
        <v>36.700000000000003</v>
      </c>
      <c r="L88" s="3">
        <f t="shared" si="6"/>
        <v>10.6</v>
      </c>
      <c r="M88" s="3">
        <f t="shared" si="7"/>
        <v>26.1</v>
      </c>
    </row>
    <row r="89" spans="1:13" x14ac:dyDescent="0.55000000000000004">
      <c r="A89">
        <v>1985</v>
      </c>
      <c r="B89" s="21">
        <v>31.06</v>
      </c>
      <c r="C89" s="21">
        <v>8.11</v>
      </c>
      <c r="D89" s="21">
        <v>31.488099999999999</v>
      </c>
      <c r="E89" s="21">
        <v>8.4338999999999995</v>
      </c>
      <c r="F89" s="3">
        <v>35.700000000000003</v>
      </c>
      <c r="G89" s="3">
        <v>9.6999999999999993</v>
      </c>
      <c r="H89" s="42">
        <v>1</v>
      </c>
      <c r="J89" s="1">
        <f t="shared" si="4"/>
        <v>1985</v>
      </c>
      <c r="K89" s="3">
        <f t="shared" si="5"/>
        <v>35.700000000000003</v>
      </c>
      <c r="L89" s="3">
        <f t="shared" si="6"/>
        <v>9.6999999999999993</v>
      </c>
      <c r="M89" s="3">
        <f t="shared" si="7"/>
        <v>26.000000000000004</v>
      </c>
    </row>
    <row r="90" spans="1:13" x14ac:dyDescent="0.55000000000000004">
      <c r="A90">
        <v>1986</v>
      </c>
      <c r="B90" s="21">
        <v>31.6</v>
      </c>
      <c r="C90" s="21">
        <v>7.56</v>
      </c>
      <c r="D90" s="21">
        <v>31.365200000000002</v>
      </c>
      <c r="E90" s="21">
        <v>8.0527999999999995</v>
      </c>
      <c r="F90" s="3">
        <v>35.1</v>
      </c>
      <c r="G90" s="3">
        <v>9</v>
      </c>
      <c r="H90" s="42">
        <v>1</v>
      </c>
      <c r="J90" s="1">
        <f t="shared" si="4"/>
        <v>1986</v>
      </c>
      <c r="K90" s="3">
        <f t="shared" si="5"/>
        <v>35.1</v>
      </c>
      <c r="L90" s="3">
        <f t="shared" si="6"/>
        <v>9</v>
      </c>
      <c r="M90" s="3">
        <f t="shared" si="7"/>
        <v>26.1</v>
      </c>
    </row>
    <row r="91" spans="1:13" x14ac:dyDescent="0.55000000000000004">
      <c r="A91">
        <v>1987</v>
      </c>
      <c r="B91" s="21">
        <v>31.83</v>
      </c>
      <c r="C91" s="21">
        <v>7.98</v>
      </c>
      <c r="D91" s="21">
        <v>31.3965</v>
      </c>
      <c r="E91" s="21">
        <v>7.8579999999999997</v>
      </c>
      <c r="F91" s="3">
        <v>35.200000000000003</v>
      </c>
      <c r="G91" s="3">
        <v>9</v>
      </c>
      <c r="H91" s="42">
        <v>1</v>
      </c>
      <c r="J91" s="1">
        <f t="shared" si="4"/>
        <v>1987</v>
      </c>
      <c r="K91" s="3">
        <f t="shared" si="5"/>
        <v>35.200000000000003</v>
      </c>
      <c r="L91" s="3">
        <f t="shared" si="6"/>
        <v>9</v>
      </c>
      <c r="M91" s="3">
        <f t="shared" si="7"/>
        <v>26.200000000000003</v>
      </c>
    </row>
    <row r="92" spans="1:13" x14ac:dyDescent="0.55000000000000004">
      <c r="A92">
        <v>1988</v>
      </c>
      <c r="B92" s="21">
        <v>31.57</v>
      </c>
      <c r="C92" s="21">
        <v>7.93</v>
      </c>
      <c r="D92" s="21">
        <v>31.371600000000001</v>
      </c>
      <c r="E92" s="21">
        <v>7.7611999999999997</v>
      </c>
      <c r="F92" s="3">
        <v>34.9</v>
      </c>
      <c r="G92" s="3">
        <v>8.6999999999999993</v>
      </c>
      <c r="H92" s="42">
        <v>1</v>
      </c>
      <c r="J92" s="1">
        <f t="shared" si="4"/>
        <v>1988</v>
      </c>
      <c r="K92" s="3">
        <f t="shared" si="5"/>
        <v>34.9</v>
      </c>
      <c r="L92" s="3">
        <f t="shared" si="6"/>
        <v>8.6999999999999993</v>
      </c>
      <c r="M92" s="3">
        <f t="shared" si="7"/>
        <v>26.2</v>
      </c>
    </row>
    <row r="93" spans="1:13" x14ac:dyDescent="0.55000000000000004">
      <c r="A93">
        <v>1989</v>
      </c>
      <c r="B93" s="21">
        <v>31.65</v>
      </c>
      <c r="C93" s="21">
        <v>7.81</v>
      </c>
      <c r="D93" s="21">
        <v>31.224599999999999</v>
      </c>
      <c r="E93" s="21">
        <v>7.6978999999999997</v>
      </c>
      <c r="F93" s="3">
        <v>34.4</v>
      </c>
      <c r="G93" s="3">
        <v>8.1</v>
      </c>
      <c r="H93" s="42">
        <v>1</v>
      </c>
      <c r="J93" s="1">
        <f t="shared" si="4"/>
        <v>1989</v>
      </c>
      <c r="K93" s="3">
        <f t="shared" si="5"/>
        <v>34.4</v>
      </c>
      <c r="L93" s="3">
        <f t="shared" si="6"/>
        <v>8.1</v>
      </c>
      <c r="M93" s="3">
        <f t="shared" si="7"/>
        <v>26.299999999999997</v>
      </c>
    </row>
    <row r="94" spans="1:13" x14ac:dyDescent="0.55000000000000004">
      <c r="A94">
        <v>1990</v>
      </c>
      <c r="B94" s="21">
        <v>30.47</v>
      </c>
      <c r="C94" s="21">
        <v>7.82</v>
      </c>
      <c r="D94" s="21">
        <v>30.955500000000001</v>
      </c>
      <c r="E94" s="21">
        <v>7.6376999999999997</v>
      </c>
      <c r="F94" s="3">
        <v>33.700000000000003</v>
      </c>
      <c r="G94" s="3">
        <v>7.7</v>
      </c>
      <c r="H94" s="42">
        <v>1</v>
      </c>
      <c r="J94" s="1">
        <f t="shared" si="4"/>
        <v>1990</v>
      </c>
      <c r="K94" s="3">
        <f t="shared" si="5"/>
        <v>33.700000000000003</v>
      </c>
      <c r="L94" s="3">
        <f t="shared" si="6"/>
        <v>7.7</v>
      </c>
      <c r="M94" s="3">
        <f t="shared" si="7"/>
        <v>26.000000000000004</v>
      </c>
    </row>
    <row r="95" spans="1:13" x14ac:dyDescent="0.55000000000000004">
      <c r="A95">
        <v>1991</v>
      </c>
      <c r="B95" s="21">
        <v>30.52</v>
      </c>
      <c r="C95" s="21">
        <v>7.38</v>
      </c>
      <c r="D95" s="21">
        <v>30.706499999999998</v>
      </c>
      <c r="E95" s="21">
        <v>7.5728</v>
      </c>
      <c r="F95" s="3">
        <v>33.1</v>
      </c>
      <c r="G95" s="3">
        <v>7.5</v>
      </c>
      <c r="H95" s="42">
        <v>1</v>
      </c>
      <c r="J95" s="1">
        <f t="shared" si="4"/>
        <v>1991</v>
      </c>
      <c r="K95" s="3">
        <f t="shared" si="5"/>
        <v>33.1</v>
      </c>
      <c r="L95" s="3">
        <f t="shared" si="6"/>
        <v>7.5</v>
      </c>
      <c r="M95" s="3">
        <f t="shared" si="7"/>
        <v>25.6</v>
      </c>
    </row>
    <row r="96" spans="1:13" x14ac:dyDescent="0.55000000000000004">
      <c r="A96">
        <v>1992</v>
      </c>
      <c r="B96" s="21">
        <v>30.54</v>
      </c>
      <c r="C96" s="21">
        <v>7.46</v>
      </c>
      <c r="D96" s="21">
        <v>30.457599999999999</v>
      </c>
      <c r="E96" s="21">
        <v>7.5313999999999997</v>
      </c>
      <c r="F96" s="3">
        <v>32.200000000000003</v>
      </c>
      <c r="G96" s="3">
        <v>7.3</v>
      </c>
      <c r="H96" s="42">
        <v>1</v>
      </c>
      <c r="J96" s="1">
        <f t="shared" si="4"/>
        <v>1992</v>
      </c>
      <c r="K96" s="3">
        <f t="shared" si="5"/>
        <v>32.200000000000003</v>
      </c>
      <c r="L96" s="3">
        <f t="shared" si="6"/>
        <v>7.3</v>
      </c>
      <c r="M96" s="3">
        <f t="shared" si="7"/>
        <v>24.900000000000002</v>
      </c>
    </row>
    <row r="97" spans="1:13" x14ac:dyDescent="0.55000000000000004">
      <c r="A97">
        <v>1993</v>
      </c>
      <c r="B97" s="21">
        <v>30.7</v>
      </c>
      <c r="C97" s="21">
        <v>7.68</v>
      </c>
      <c r="D97" s="21">
        <v>30.126799999999999</v>
      </c>
      <c r="E97" s="21">
        <v>7.5034000000000001</v>
      </c>
      <c r="F97" s="3">
        <v>31.3</v>
      </c>
      <c r="G97" s="3">
        <v>6.9</v>
      </c>
      <c r="H97" s="42">
        <v>1</v>
      </c>
      <c r="J97" s="1">
        <f t="shared" si="4"/>
        <v>1993</v>
      </c>
      <c r="K97" s="3">
        <f t="shared" si="5"/>
        <v>31.3</v>
      </c>
      <c r="L97" s="3">
        <f t="shared" si="6"/>
        <v>6.9</v>
      </c>
      <c r="M97" s="3">
        <f t="shared" si="7"/>
        <v>24.4</v>
      </c>
    </row>
    <row r="98" spans="1:13" x14ac:dyDescent="0.55000000000000004">
      <c r="A98">
        <v>1994</v>
      </c>
      <c r="B98" s="21">
        <v>29.25</v>
      </c>
      <c r="C98" s="21">
        <v>7.41</v>
      </c>
      <c r="D98" s="21">
        <v>29.659500000000001</v>
      </c>
      <c r="E98" s="21">
        <v>7.4645999999999999</v>
      </c>
      <c r="F98" s="3">
        <v>31</v>
      </c>
      <c r="G98" s="3">
        <v>6.8</v>
      </c>
      <c r="H98" s="42">
        <v>1</v>
      </c>
      <c r="J98" s="1">
        <f t="shared" si="4"/>
        <v>1994</v>
      </c>
      <c r="K98" s="3">
        <f t="shared" si="5"/>
        <v>31</v>
      </c>
      <c r="L98" s="3">
        <f t="shared" si="6"/>
        <v>6.8</v>
      </c>
      <c r="M98" s="3">
        <f t="shared" si="7"/>
        <v>24.2</v>
      </c>
    </row>
    <row r="99" spans="1:13" x14ac:dyDescent="0.55000000000000004">
      <c r="A99">
        <f>A98+1</f>
        <v>1995</v>
      </c>
      <c r="B99" s="21"/>
      <c r="C99" s="21"/>
      <c r="D99" s="21"/>
      <c r="E99" s="21"/>
      <c r="F99" s="3">
        <v>30.8</v>
      </c>
      <c r="G99" s="3">
        <v>6.8</v>
      </c>
      <c r="H99" s="42">
        <v>1</v>
      </c>
      <c r="J99" s="1">
        <f t="shared" si="4"/>
        <v>1995</v>
      </c>
      <c r="K99" s="3">
        <f t="shared" si="5"/>
        <v>30.8</v>
      </c>
      <c r="L99" s="3">
        <f t="shared" si="6"/>
        <v>6.8</v>
      </c>
      <c r="M99" s="3">
        <f t="shared" si="7"/>
        <v>24</v>
      </c>
    </row>
    <row r="100" spans="1:13" x14ac:dyDescent="0.55000000000000004">
      <c r="A100">
        <f t="shared" ref="A100:A127" si="8">A99+1</f>
        <v>1996</v>
      </c>
      <c r="B100" s="21"/>
      <c r="C100" s="21"/>
      <c r="D100" s="21"/>
      <c r="E100" s="21"/>
      <c r="F100" s="3">
        <v>30.3</v>
      </c>
      <c r="G100" s="3">
        <v>6.7</v>
      </c>
      <c r="H100" s="42">
        <v>1</v>
      </c>
      <c r="J100" s="1">
        <f t="shared" si="4"/>
        <v>1996</v>
      </c>
      <c r="K100" s="3">
        <f t="shared" si="5"/>
        <v>30.3</v>
      </c>
      <c r="L100" s="3">
        <f t="shared" si="6"/>
        <v>6.7</v>
      </c>
      <c r="M100" s="3">
        <f t="shared" si="7"/>
        <v>23.6</v>
      </c>
    </row>
    <row r="101" spans="1:13" x14ac:dyDescent="0.55000000000000004">
      <c r="A101">
        <f t="shared" si="8"/>
        <v>1997</v>
      </c>
      <c r="B101" s="21"/>
      <c r="C101" s="21"/>
      <c r="D101" s="21"/>
      <c r="E101" s="21"/>
      <c r="F101" s="3">
        <v>29.6</v>
      </c>
      <c r="G101" s="3">
        <v>6.6</v>
      </c>
      <c r="H101" s="42">
        <v>1</v>
      </c>
      <c r="J101" s="1">
        <f t="shared" si="4"/>
        <v>1997</v>
      </c>
      <c r="K101" s="3">
        <f t="shared" si="5"/>
        <v>29.6</v>
      </c>
      <c r="L101" s="3">
        <f t="shared" si="6"/>
        <v>6.6</v>
      </c>
      <c r="M101" s="3">
        <f t="shared" si="7"/>
        <v>23</v>
      </c>
    </row>
    <row r="102" spans="1:13" x14ac:dyDescent="0.55000000000000004">
      <c r="A102">
        <f t="shared" si="8"/>
        <v>1998</v>
      </c>
      <c r="B102" s="21"/>
      <c r="C102" s="21"/>
      <c r="D102" s="21"/>
      <c r="E102" s="21"/>
      <c r="F102" s="3">
        <v>29.4</v>
      </c>
      <c r="G102" s="3">
        <v>6.6</v>
      </c>
      <c r="H102" s="42">
        <v>1</v>
      </c>
      <c r="J102" s="1">
        <f t="shared" si="4"/>
        <v>1998</v>
      </c>
      <c r="K102" s="3">
        <f t="shared" si="5"/>
        <v>29.4</v>
      </c>
      <c r="L102" s="3">
        <f t="shared" si="6"/>
        <v>6.6</v>
      </c>
      <c r="M102" s="3">
        <f t="shared" si="7"/>
        <v>22.799999999999997</v>
      </c>
    </row>
    <row r="103" spans="1:13" x14ac:dyDescent="0.55000000000000004">
      <c r="A103">
        <f t="shared" si="8"/>
        <v>1999</v>
      </c>
      <c r="B103" s="21"/>
      <c r="C103" s="21"/>
      <c r="D103" s="21"/>
      <c r="E103" s="21"/>
      <c r="F103" s="3">
        <v>28.3</v>
      </c>
      <c r="G103" s="3">
        <v>6.5</v>
      </c>
      <c r="H103" s="42">
        <v>1</v>
      </c>
      <c r="J103" s="1">
        <f t="shared" si="4"/>
        <v>1999</v>
      </c>
      <c r="K103" s="3">
        <f t="shared" si="5"/>
        <v>28.3</v>
      </c>
      <c r="L103" s="3">
        <f t="shared" si="6"/>
        <v>6.5</v>
      </c>
      <c r="M103" s="3">
        <f t="shared" si="7"/>
        <v>21.8</v>
      </c>
    </row>
    <row r="104" spans="1:13" x14ac:dyDescent="0.55000000000000004">
      <c r="A104">
        <f t="shared" si="8"/>
        <v>2000</v>
      </c>
      <c r="B104" s="21"/>
      <c r="C104" s="21"/>
      <c r="D104" s="21"/>
      <c r="E104" s="21"/>
      <c r="F104" s="3">
        <v>27.1</v>
      </c>
      <c r="G104" s="3">
        <v>6.6</v>
      </c>
      <c r="H104" s="42">
        <v>1</v>
      </c>
      <c r="J104" s="1">
        <f t="shared" si="4"/>
        <v>2000</v>
      </c>
      <c r="K104" s="3">
        <f t="shared" si="5"/>
        <v>27.1</v>
      </c>
      <c r="L104" s="3">
        <f t="shared" si="6"/>
        <v>6.6</v>
      </c>
      <c r="M104" s="3">
        <f t="shared" si="7"/>
        <v>20.5</v>
      </c>
    </row>
    <row r="105" spans="1:13" x14ac:dyDescent="0.55000000000000004">
      <c r="A105">
        <f t="shared" si="8"/>
        <v>2001</v>
      </c>
      <c r="B105" s="21"/>
      <c r="C105" s="21"/>
      <c r="D105" s="21"/>
      <c r="E105" s="21"/>
      <c r="F105" s="3">
        <v>25.8</v>
      </c>
      <c r="G105" s="3">
        <v>6.7</v>
      </c>
      <c r="H105" s="42">
        <v>1</v>
      </c>
      <c r="J105" s="1">
        <f t="shared" si="4"/>
        <v>2001</v>
      </c>
      <c r="K105" s="3">
        <f t="shared" si="5"/>
        <v>25.8</v>
      </c>
      <c r="L105" s="3">
        <f t="shared" si="6"/>
        <v>6.7</v>
      </c>
      <c r="M105" s="3">
        <f t="shared" si="7"/>
        <v>19.100000000000001</v>
      </c>
    </row>
    <row r="106" spans="1:13" x14ac:dyDescent="0.55000000000000004">
      <c r="A106">
        <f t="shared" si="8"/>
        <v>2002</v>
      </c>
      <c r="B106" s="21"/>
      <c r="C106" s="21"/>
      <c r="D106" s="21"/>
      <c r="E106" s="21"/>
      <c r="F106" s="3">
        <v>24.4</v>
      </c>
      <c r="G106" s="3">
        <v>6.7</v>
      </c>
      <c r="H106" s="42">
        <v>1</v>
      </c>
      <c r="J106" s="1">
        <f t="shared" si="4"/>
        <v>2002</v>
      </c>
      <c r="K106" s="3">
        <f t="shared" si="5"/>
        <v>24.4</v>
      </c>
      <c r="L106" s="3">
        <f t="shared" si="6"/>
        <v>6.7</v>
      </c>
      <c r="M106" s="3">
        <f t="shared" si="7"/>
        <v>17.7</v>
      </c>
    </row>
    <row r="107" spans="1:13" x14ac:dyDescent="0.55000000000000004">
      <c r="A107">
        <f t="shared" si="8"/>
        <v>2003</v>
      </c>
      <c r="B107" s="21"/>
      <c r="C107" s="21"/>
      <c r="D107" s="21"/>
      <c r="E107" s="21"/>
      <c r="F107" s="3">
        <v>23.1</v>
      </c>
      <c r="G107" s="3">
        <v>6.8</v>
      </c>
      <c r="H107" s="42">
        <v>1</v>
      </c>
      <c r="J107" s="1">
        <f t="shared" si="4"/>
        <v>2003</v>
      </c>
      <c r="K107" s="3">
        <f t="shared" si="5"/>
        <v>23.1</v>
      </c>
      <c r="L107" s="3">
        <f t="shared" si="6"/>
        <v>6.8</v>
      </c>
      <c r="M107" s="3">
        <f t="shared" si="7"/>
        <v>16.3</v>
      </c>
    </row>
    <row r="108" spans="1:13" x14ac:dyDescent="0.55000000000000004">
      <c r="A108">
        <f t="shared" si="8"/>
        <v>2004</v>
      </c>
      <c r="B108" s="21"/>
      <c r="C108" s="21"/>
      <c r="D108" s="21"/>
      <c r="E108" s="21"/>
      <c r="F108" s="3">
        <v>22.1</v>
      </c>
      <c r="G108" s="3">
        <v>6.9</v>
      </c>
      <c r="H108" s="42">
        <v>1</v>
      </c>
      <c r="J108" s="1">
        <f t="shared" si="4"/>
        <v>2004</v>
      </c>
      <c r="K108" s="3">
        <f t="shared" si="5"/>
        <v>22.1</v>
      </c>
      <c r="L108" s="3">
        <f t="shared" si="6"/>
        <v>6.9</v>
      </c>
      <c r="M108" s="3">
        <f t="shared" si="7"/>
        <v>15.200000000000001</v>
      </c>
    </row>
    <row r="109" spans="1:13" x14ac:dyDescent="0.55000000000000004">
      <c r="A109">
        <f t="shared" si="8"/>
        <v>2005</v>
      </c>
      <c r="B109" s="21"/>
      <c r="C109" s="21"/>
      <c r="D109" s="21"/>
      <c r="E109" s="21"/>
      <c r="F109" s="3">
        <v>21.4</v>
      </c>
      <c r="G109" s="3">
        <v>7.2</v>
      </c>
      <c r="H109" s="42">
        <v>1</v>
      </c>
      <c r="J109" s="1">
        <f t="shared" si="4"/>
        <v>2005</v>
      </c>
      <c r="K109" s="3">
        <f t="shared" si="5"/>
        <v>21.4</v>
      </c>
      <c r="L109" s="3">
        <f t="shared" si="6"/>
        <v>7.2</v>
      </c>
      <c r="M109" s="3">
        <f t="shared" si="7"/>
        <v>14.2</v>
      </c>
    </row>
    <row r="110" spans="1:13" x14ac:dyDescent="0.55000000000000004">
      <c r="A110">
        <f t="shared" si="8"/>
        <v>2006</v>
      </c>
      <c r="B110" s="21"/>
      <c r="C110" s="21"/>
      <c r="D110" s="21"/>
      <c r="E110" s="21"/>
      <c r="F110" s="3">
        <v>21</v>
      </c>
      <c r="G110" s="3">
        <v>7.5</v>
      </c>
      <c r="H110" s="42">
        <v>1</v>
      </c>
      <c r="J110" s="1">
        <f t="shared" si="4"/>
        <v>2006</v>
      </c>
      <c r="K110" s="3">
        <f t="shared" si="5"/>
        <v>21</v>
      </c>
      <c r="L110" s="3">
        <f t="shared" si="6"/>
        <v>7.5</v>
      </c>
      <c r="M110" s="3">
        <f t="shared" si="7"/>
        <v>13.5</v>
      </c>
    </row>
    <row r="111" spans="1:13" x14ac:dyDescent="0.55000000000000004">
      <c r="A111">
        <f t="shared" si="8"/>
        <v>2007</v>
      </c>
      <c r="B111" s="21"/>
      <c r="C111" s="21"/>
      <c r="D111" s="21"/>
      <c r="E111" s="21"/>
      <c r="F111" s="3">
        <v>20.6</v>
      </c>
      <c r="G111" s="3">
        <v>7.8</v>
      </c>
      <c r="H111" s="42">
        <v>1</v>
      </c>
      <c r="J111" s="1">
        <f t="shared" si="4"/>
        <v>2007</v>
      </c>
      <c r="K111" s="3">
        <f t="shared" si="5"/>
        <v>20.6</v>
      </c>
      <c r="L111" s="3">
        <f t="shared" si="6"/>
        <v>7.8</v>
      </c>
      <c r="M111" s="3">
        <f t="shared" si="7"/>
        <v>12.8</v>
      </c>
    </row>
    <row r="112" spans="1:13" x14ac:dyDescent="0.55000000000000004">
      <c r="A112">
        <f t="shared" si="8"/>
        <v>2008</v>
      </c>
      <c r="B112" s="21"/>
      <c r="C112" s="21"/>
      <c r="D112" s="21"/>
      <c r="E112" s="21"/>
      <c r="F112" s="3">
        <v>20</v>
      </c>
      <c r="G112" s="3">
        <v>7.6</v>
      </c>
      <c r="H112" s="42">
        <v>1</v>
      </c>
      <c r="J112" s="1">
        <f t="shared" si="4"/>
        <v>2008</v>
      </c>
      <c r="K112" s="3">
        <f t="shared" si="5"/>
        <v>20</v>
      </c>
      <c r="L112" s="3">
        <f t="shared" si="6"/>
        <v>7.6</v>
      </c>
      <c r="M112" s="3">
        <f t="shared" si="7"/>
        <v>12.4</v>
      </c>
    </row>
    <row r="113" spans="1:13" x14ac:dyDescent="0.55000000000000004">
      <c r="A113">
        <f t="shared" si="8"/>
        <v>2009</v>
      </c>
      <c r="B113" s="21"/>
      <c r="C113" s="21"/>
      <c r="D113" s="21"/>
      <c r="E113" s="21"/>
      <c r="F113" s="3">
        <v>19.8</v>
      </c>
      <c r="G113" s="3">
        <v>7.5</v>
      </c>
      <c r="H113" s="42">
        <v>1</v>
      </c>
      <c r="J113" s="1">
        <f t="shared" si="4"/>
        <v>2009</v>
      </c>
      <c r="K113" s="3">
        <f t="shared" si="5"/>
        <v>19.8</v>
      </c>
      <c r="L113" s="3">
        <f t="shared" si="6"/>
        <v>7.5</v>
      </c>
      <c r="M113" s="3">
        <f t="shared" si="7"/>
        <v>12.3</v>
      </c>
    </row>
    <row r="114" spans="1:13" x14ac:dyDescent="0.55000000000000004">
      <c r="A114">
        <f t="shared" si="8"/>
        <v>2010</v>
      </c>
      <c r="B114" s="21"/>
      <c r="C114" s="21"/>
      <c r="D114" s="21"/>
      <c r="E114" s="21"/>
      <c r="F114" s="3">
        <v>19.7</v>
      </c>
      <c r="G114" s="3">
        <v>7.2</v>
      </c>
      <c r="H114" s="42">
        <v>1</v>
      </c>
      <c r="J114" s="1">
        <f t="shared" si="4"/>
        <v>2010</v>
      </c>
      <c r="K114" s="3">
        <f t="shared" si="5"/>
        <v>19.7</v>
      </c>
      <c r="L114" s="3">
        <f t="shared" si="6"/>
        <v>7.2</v>
      </c>
      <c r="M114" s="3">
        <f t="shared" si="7"/>
        <v>12.5</v>
      </c>
    </row>
    <row r="115" spans="1:13" x14ac:dyDescent="0.55000000000000004">
      <c r="A115">
        <f t="shared" si="8"/>
        <v>2011</v>
      </c>
      <c r="B115" s="21"/>
      <c r="C115" s="21"/>
      <c r="D115" s="21"/>
      <c r="E115" s="21"/>
      <c r="F115" s="3">
        <v>19.600000000000001</v>
      </c>
      <c r="G115" s="3">
        <v>7.1</v>
      </c>
      <c r="H115" s="42">
        <v>1</v>
      </c>
      <c r="J115" s="1">
        <f t="shared" si="4"/>
        <v>2011</v>
      </c>
      <c r="K115" s="3">
        <f t="shared" si="5"/>
        <v>19.600000000000001</v>
      </c>
      <c r="L115" s="3">
        <f t="shared" si="6"/>
        <v>7.1</v>
      </c>
      <c r="M115" s="3">
        <f t="shared" si="7"/>
        <v>12.500000000000002</v>
      </c>
    </row>
    <row r="116" spans="1:13" x14ac:dyDescent="0.55000000000000004">
      <c r="A116">
        <f t="shared" si="8"/>
        <v>2012</v>
      </c>
      <c r="B116" s="21"/>
      <c r="C116" s="21"/>
      <c r="D116" s="21"/>
      <c r="E116" s="21"/>
      <c r="F116" s="3">
        <v>19.399999999999999</v>
      </c>
      <c r="G116" s="3">
        <v>7</v>
      </c>
      <c r="H116" s="42">
        <v>1</v>
      </c>
      <c r="J116" s="1">
        <f t="shared" si="4"/>
        <v>2012</v>
      </c>
      <c r="K116" s="3">
        <f t="shared" si="5"/>
        <v>19.399999999999999</v>
      </c>
      <c r="L116" s="3">
        <f t="shared" si="6"/>
        <v>7</v>
      </c>
      <c r="M116" s="3">
        <f t="shared" si="7"/>
        <v>12.399999999999999</v>
      </c>
    </row>
    <row r="117" spans="1:13" x14ac:dyDescent="0.55000000000000004">
      <c r="A117">
        <f t="shared" si="8"/>
        <v>2013</v>
      </c>
      <c r="B117" s="21"/>
      <c r="C117" s="21"/>
      <c r="D117" s="21"/>
      <c r="E117" s="21"/>
      <c r="F117" s="3">
        <v>19.2</v>
      </c>
      <c r="G117" s="3">
        <v>7.2</v>
      </c>
      <c r="H117" s="42">
        <v>1</v>
      </c>
      <c r="J117" s="1">
        <f t="shared" si="4"/>
        <v>2013</v>
      </c>
      <c r="K117" s="3">
        <f t="shared" si="5"/>
        <v>19.2</v>
      </c>
      <c r="L117" s="3">
        <f t="shared" si="6"/>
        <v>7.2</v>
      </c>
      <c r="M117" s="3">
        <f t="shared" si="7"/>
        <v>12</v>
      </c>
    </row>
    <row r="118" spans="1:13" x14ac:dyDescent="0.55000000000000004">
      <c r="A118">
        <f t="shared" si="8"/>
        <v>2014</v>
      </c>
      <c r="B118" s="21"/>
      <c r="C118" s="21"/>
      <c r="D118" s="21"/>
      <c r="E118" s="21"/>
      <c r="F118" s="3">
        <v>19</v>
      </c>
      <c r="G118" s="3">
        <v>7.2</v>
      </c>
      <c r="H118" s="42">
        <v>1</v>
      </c>
      <c r="J118" s="1">
        <f t="shared" si="4"/>
        <v>2014</v>
      </c>
      <c r="K118" s="3">
        <f t="shared" si="5"/>
        <v>19</v>
      </c>
      <c r="L118" s="3">
        <f t="shared" si="6"/>
        <v>7.2</v>
      </c>
      <c r="M118" s="3">
        <f t="shared" si="7"/>
        <v>11.8</v>
      </c>
    </row>
    <row r="119" spans="1:13" x14ac:dyDescent="0.55000000000000004">
      <c r="A119">
        <f t="shared" si="8"/>
        <v>2015</v>
      </c>
      <c r="B119" s="21"/>
      <c r="C119" s="21"/>
      <c r="D119" s="21"/>
      <c r="E119" s="21"/>
      <c r="F119" s="3">
        <v>18.600000000000001</v>
      </c>
      <c r="G119" s="3">
        <v>7.4</v>
      </c>
      <c r="H119" s="42">
        <v>1</v>
      </c>
      <c r="J119" s="1">
        <f t="shared" si="4"/>
        <v>2015</v>
      </c>
      <c r="K119" s="3">
        <f t="shared" si="5"/>
        <v>18.600000000000001</v>
      </c>
      <c r="L119" s="3">
        <f t="shared" si="6"/>
        <v>7.4</v>
      </c>
      <c r="M119" s="3">
        <f t="shared" si="7"/>
        <v>11.200000000000001</v>
      </c>
    </row>
    <row r="120" spans="1:13" x14ac:dyDescent="0.55000000000000004">
      <c r="A120">
        <f t="shared" si="8"/>
        <v>2016</v>
      </c>
      <c r="B120" s="21"/>
      <c r="C120" s="21"/>
      <c r="D120" s="21"/>
      <c r="E120" s="21"/>
      <c r="F120" s="3">
        <v>17.7</v>
      </c>
      <c r="G120" s="3">
        <v>7.4</v>
      </c>
      <c r="H120" s="42">
        <v>1</v>
      </c>
      <c r="J120" s="1">
        <f t="shared" si="4"/>
        <v>2016</v>
      </c>
      <c r="K120" s="3">
        <f t="shared" si="5"/>
        <v>17.7</v>
      </c>
      <c r="L120" s="3">
        <f t="shared" si="6"/>
        <v>7.4</v>
      </c>
      <c r="M120" s="3">
        <f t="shared" si="7"/>
        <v>10.299999999999999</v>
      </c>
    </row>
    <row r="121" spans="1:13" x14ac:dyDescent="0.55000000000000004">
      <c r="A121">
        <f t="shared" si="8"/>
        <v>2017</v>
      </c>
      <c r="B121" s="21"/>
      <c r="C121" s="21"/>
      <c r="D121" s="21"/>
      <c r="E121" s="21"/>
      <c r="F121" s="3">
        <v>17.100000000000001</v>
      </c>
      <c r="G121" s="3">
        <v>7.5</v>
      </c>
      <c r="H121" s="42">
        <v>1</v>
      </c>
      <c r="J121" s="1">
        <f t="shared" si="4"/>
        <v>2017</v>
      </c>
      <c r="K121" s="3">
        <f t="shared" si="5"/>
        <v>17.100000000000001</v>
      </c>
      <c r="L121" s="3">
        <f t="shared" si="6"/>
        <v>7.5</v>
      </c>
      <c r="M121" s="3">
        <f t="shared" si="7"/>
        <v>9.6000000000000014</v>
      </c>
    </row>
    <row r="122" spans="1:13" x14ac:dyDescent="0.55000000000000004">
      <c r="A122">
        <f t="shared" si="8"/>
        <v>2018</v>
      </c>
      <c r="B122" s="21"/>
      <c r="C122" s="21"/>
      <c r="D122" s="21"/>
      <c r="E122" s="21"/>
      <c r="F122" s="3">
        <v>16.7</v>
      </c>
      <c r="G122" s="3">
        <v>7.4</v>
      </c>
      <c r="H122" s="42">
        <v>1</v>
      </c>
      <c r="J122" s="1">
        <f t="shared" si="4"/>
        <v>2018</v>
      </c>
      <c r="K122" s="3">
        <f t="shared" si="5"/>
        <v>16.7</v>
      </c>
      <c r="L122" s="3">
        <f t="shared" si="6"/>
        <v>7.4</v>
      </c>
      <c r="M122" s="3">
        <f t="shared" si="7"/>
        <v>9.2999999999999989</v>
      </c>
    </row>
    <row r="123" spans="1:13" x14ac:dyDescent="0.55000000000000004">
      <c r="A123">
        <f t="shared" si="8"/>
        <v>2019</v>
      </c>
      <c r="B123" s="21"/>
      <c r="C123" s="21"/>
      <c r="D123" s="21"/>
      <c r="E123" s="21"/>
      <c r="F123" s="3">
        <v>16.600000000000001</v>
      </c>
      <c r="G123" s="3">
        <v>7.4</v>
      </c>
      <c r="H123" s="42">
        <v>1</v>
      </c>
      <c r="J123" s="1">
        <f t="shared" si="4"/>
        <v>2019</v>
      </c>
      <c r="K123" s="3">
        <f t="shared" si="5"/>
        <v>16.600000000000001</v>
      </c>
      <c r="L123" s="3">
        <f t="shared" si="6"/>
        <v>7.4</v>
      </c>
      <c r="M123" s="3">
        <f t="shared" si="7"/>
        <v>9.2000000000000011</v>
      </c>
    </row>
    <row r="124" spans="1:13" x14ac:dyDescent="0.55000000000000004">
      <c r="A124">
        <f t="shared" si="8"/>
        <v>2020</v>
      </c>
      <c r="B124" s="21"/>
      <c r="C124" s="21"/>
      <c r="D124" s="21"/>
      <c r="E124" s="21"/>
      <c r="F124" s="3">
        <v>16.3</v>
      </c>
      <c r="G124" s="3">
        <v>8.6</v>
      </c>
      <c r="H124" s="42">
        <v>1</v>
      </c>
      <c r="J124" s="1">
        <f t="shared" si="4"/>
        <v>2020</v>
      </c>
      <c r="K124" s="3">
        <f t="shared" si="5"/>
        <v>16.3</v>
      </c>
      <c r="L124" s="3">
        <f t="shared" si="6"/>
        <v>8.6</v>
      </c>
      <c r="M124" s="3">
        <f t="shared" si="7"/>
        <v>7.7000000000000011</v>
      </c>
    </row>
    <row r="125" spans="1:13" x14ac:dyDescent="0.55000000000000004">
      <c r="A125">
        <f t="shared" si="8"/>
        <v>2021</v>
      </c>
      <c r="B125" s="21"/>
      <c r="C125" s="21"/>
      <c r="D125" s="21"/>
      <c r="E125" s="21"/>
      <c r="F125" s="3">
        <v>16.2</v>
      </c>
      <c r="G125" s="3">
        <v>8.6999999999999993</v>
      </c>
      <c r="H125" s="42">
        <v>1</v>
      </c>
      <c r="J125" s="1">
        <f t="shared" si="4"/>
        <v>2021</v>
      </c>
      <c r="K125" s="3">
        <f t="shared" si="5"/>
        <v>16.2</v>
      </c>
      <c r="L125" s="3">
        <f t="shared" si="6"/>
        <v>8.6999999999999993</v>
      </c>
      <c r="M125" s="3">
        <f t="shared" si="7"/>
        <v>7.5</v>
      </c>
    </row>
    <row r="126" spans="1:13" x14ac:dyDescent="0.55000000000000004">
      <c r="A126">
        <f t="shared" si="8"/>
        <v>2022</v>
      </c>
      <c r="B126" s="21"/>
      <c r="C126" s="21"/>
      <c r="D126" s="21"/>
      <c r="E126" s="21"/>
      <c r="F126" s="3">
        <v>15.9</v>
      </c>
      <c r="G126" s="3">
        <v>7.5</v>
      </c>
      <c r="H126" s="42">
        <v>1</v>
      </c>
      <c r="J126" s="1">
        <f t="shared" si="4"/>
        <v>2022</v>
      </c>
      <c r="K126" s="3">
        <f t="shared" si="5"/>
        <v>15.9</v>
      </c>
      <c r="L126" s="3">
        <f t="shared" si="6"/>
        <v>7.5</v>
      </c>
      <c r="M126" s="3">
        <f t="shared" si="7"/>
        <v>8.4</v>
      </c>
    </row>
    <row r="127" spans="1:13" x14ac:dyDescent="0.55000000000000004">
      <c r="A127">
        <f t="shared" si="8"/>
        <v>2023</v>
      </c>
      <c r="B127" s="21"/>
      <c r="C127" s="21"/>
      <c r="D127" s="21"/>
      <c r="E127" s="21"/>
      <c r="F127" s="3">
        <v>15.8</v>
      </c>
      <c r="G127" s="3">
        <v>7.5</v>
      </c>
      <c r="H127" s="42">
        <v>1</v>
      </c>
      <c r="J127" s="1">
        <f t="shared" si="4"/>
        <v>2023</v>
      </c>
      <c r="K127" s="3">
        <f t="shared" si="5"/>
        <v>15.8</v>
      </c>
      <c r="L127" s="3">
        <f t="shared" si="6"/>
        <v>7.5</v>
      </c>
      <c r="M127" s="3">
        <f t="shared" si="7"/>
        <v>8.3000000000000007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B2" sqref="B2:C125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228</v>
      </c>
    </row>
    <row r="4" spans="1:30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229</v>
      </c>
    </row>
    <row r="5" spans="1:30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241</v>
      </c>
    </row>
    <row r="7" spans="1:30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230</v>
      </c>
    </row>
    <row r="8" spans="1:30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231</v>
      </c>
    </row>
    <row r="9" spans="1:30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232</v>
      </c>
    </row>
    <row r="10" spans="1:30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237</v>
      </c>
    </row>
    <row r="12" spans="1:30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238</v>
      </c>
    </row>
    <row r="13" spans="1:30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239</v>
      </c>
    </row>
    <row r="14" spans="1:30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242</v>
      </c>
    </row>
    <row r="16" spans="1:30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240</v>
      </c>
    </row>
    <row r="17" spans="1:30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233</v>
      </c>
    </row>
    <row r="19" spans="1:30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234</v>
      </c>
    </row>
    <row r="20" spans="1:30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235</v>
      </c>
    </row>
    <row r="22" spans="1:30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236</v>
      </c>
    </row>
    <row r="23" spans="1:30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396</v>
      </c>
    </row>
    <row r="27" spans="1:30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334</v>
      </c>
    </row>
    <row r="29" spans="1:30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335</v>
      </c>
    </row>
    <row r="30" spans="1:30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336</v>
      </c>
    </row>
    <row r="31" spans="1:30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337</v>
      </c>
    </row>
    <row r="32" spans="1:30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338</v>
      </c>
    </row>
    <row r="33" spans="1:30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339</v>
      </c>
    </row>
    <row r="35" spans="1:30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340</v>
      </c>
    </row>
    <row r="36" spans="1:30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341</v>
      </c>
    </row>
    <row r="37" spans="1:30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338</v>
      </c>
    </row>
    <row r="38" spans="1:30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342</v>
      </c>
    </row>
    <row r="40" spans="1:30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343</v>
      </c>
    </row>
    <row r="41" spans="1:30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344</v>
      </c>
    </row>
    <row r="42" spans="1:30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345</v>
      </c>
    </row>
    <row r="43" spans="1:30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346</v>
      </c>
    </row>
    <row r="45" spans="1:30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347</v>
      </c>
    </row>
    <row r="46" spans="1:30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348</v>
      </c>
    </row>
    <row r="47" spans="1:30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349</v>
      </c>
    </row>
    <row r="48" spans="1:30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350</v>
      </c>
    </row>
    <row r="50" spans="1:30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351</v>
      </c>
    </row>
    <row r="51" spans="1:30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F81A-4671-4230-89A9-5CA7F1D8072F}">
  <dimension ref="A1:J128"/>
  <sheetViews>
    <sheetView tabSelected="1" workbookViewId="0">
      <selection activeCell="AO24" sqref="AO24"/>
    </sheetView>
  </sheetViews>
  <sheetFormatPr defaultRowHeight="14.4" x14ac:dyDescent="0.55000000000000004"/>
  <sheetData>
    <row r="1" spans="1:10" x14ac:dyDescent="0.55000000000000004">
      <c r="A1" s="29" t="s">
        <v>451</v>
      </c>
      <c r="G1" s="1"/>
      <c r="J1" s="1"/>
    </row>
    <row r="2" spans="1:10" x14ac:dyDescent="0.55000000000000004">
      <c r="G2" s="1"/>
      <c r="J2" s="1"/>
    </row>
    <row r="3" spans="1:10" x14ac:dyDescent="0.55000000000000004">
      <c r="B3" s="55" t="s">
        <v>115</v>
      </c>
      <c r="C3" s="55"/>
      <c r="D3" s="55" t="s">
        <v>452</v>
      </c>
      <c r="E3" s="55"/>
      <c r="G3" s="1"/>
      <c r="J3" s="1"/>
    </row>
    <row r="4" spans="1:10" x14ac:dyDescent="0.55000000000000004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13" t="s">
        <v>73</v>
      </c>
      <c r="H4" s="13" t="s">
        <v>89</v>
      </c>
      <c r="I4" s="13" t="s">
        <v>90</v>
      </c>
      <c r="J4" s="13" t="s">
        <v>88</v>
      </c>
    </row>
    <row r="5" spans="1:10" x14ac:dyDescent="0.55000000000000004">
      <c r="A5">
        <v>1900</v>
      </c>
      <c r="B5" s="3">
        <v>43.319099999999999</v>
      </c>
      <c r="C5" s="3">
        <v>24.5138</v>
      </c>
      <c r="D5" s="3">
        <v>44</v>
      </c>
      <c r="E5" s="3">
        <v>29.1</v>
      </c>
      <c r="G5" s="17">
        <f>A5</f>
        <v>1900</v>
      </c>
      <c r="H5" s="3">
        <f>(B5+D5)/2</f>
        <v>43.659549999999996</v>
      </c>
      <c r="I5" s="3">
        <f>(C5+E5)/2</f>
        <v>26.806899999999999</v>
      </c>
      <c r="J5" s="26">
        <f>H5-I5</f>
        <v>16.852649999999997</v>
      </c>
    </row>
    <row r="6" spans="1:10" x14ac:dyDescent="0.55000000000000004">
      <c r="A6">
        <f>A5+1</f>
        <v>1901</v>
      </c>
      <c r="B6" s="3">
        <v>43.431800000000003</v>
      </c>
      <c r="C6" s="3">
        <v>25.8797</v>
      </c>
      <c r="D6" s="3">
        <v>43.9</v>
      </c>
      <c r="E6" s="3">
        <v>29.2</v>
      </c>
      <c r="G6" s="17">
        <f t="shared" ref="G6:G69" si="0">A6</f>
        <v>1901</v>
      </c>
      <c r="H6" s="3">
        <f t="shared" ref="H6:H69" si="1">(B6+D6)/2</f>
        <v>43.665900000000001</v>
      </c>
      <c r="I6" s="3">
        <f t="shared" ref="I6:I69" si="2">(C6+E6)/2</f>
        <v>27.539850000000001</v>
      </c>
      <c r="J6" s="26">
        <f t="shared" ref="J6:J69" si="3">H6-I6</f>
        <v>16.126049999999999</v>
      </c>
    </row>
    <row r="7" spans="1:10" x14ac:dyDescent="0.55000000000000004">
      <c r="A7">
        <f t="shared" ref="A7:A70" si="4">A6+1</f>
        <v>1902</v>
      </c>
      <c r="B7" s="3">
        <v>43.366500000000002</v>
      </c>
      <c r="C7" s="3">
        <v>27.230899999999998</v>
      </c>
      <c r="D7" s="3">
        <v>43.9</v>
      </c>
      <c r="E7" s="3">
        <v>29.5</v>
      </c>
      <c r="G7" s="17">
        <f t="shared" si="0"/>
        <v>1902</v>
      </c>
      <c r="H7" s="3">
        <f t="shared" si="1"/>
        <v>43.633250000000004</v>
      </c>
      <c r="I7" s="3">
        <f t="shared" si="2"/>
        <v>28.365449999999999</v>
      </c>
      <c r="J7" s="26">
        <f t="shared" si="3"/>
        <v>15.267800000000005</v>
      </c>
    </row>
    <row r="8" spans="1:10" x14ac:dyDescent="0.55000000000000004">
      <c r="A8">
        <f t="shared" si="4"/>
        <v>1903</v>
      </c>
      <c r="B8" s="3">
        <v>43.408799999999999</v>
      </c>
      <c r="C8" s="3">
        <v>28.2226</v>
      </c>
      <c r="D8" s="3">
        <v>43.7</v>
      </c>
      <c r="E8" s="3">
        <v>30</v>
      </c>
      <c r="G8" s="17">
        <f t="shared" si="0"/>
        <v>1903</v>
      </c>
      <c r="H8" s="3">
        <f t="shared" si="1"/>
        <v>43.554400000000001</v>
      </c>
      <c r="I8" s="3">
        <f t="shared" si="2"/>
        <v>29.1113</v>
      </c>
      <c r="J8" s="26">
        <f t="shared" si="3"/>
        <v>14.443100000000001</v>
      </c>
    </row>
    <row r="9" spans="1:10" x14ac:dyDescent="0.55000000000000004">
      <c r="A9">
        <f t="shared" si="4"/>
        <v>1904</v>
      </c>
      <c r="B9" s="3">
        <v>43.308799999999998</v>
      </c>
      <c r="C9" s="3">
        <v>28.530100000000001</v>
      </c>
      <c r="D9" s="3">
        <v>43.5</v>
      </c>
      <c r="E9" s="3">
        <v>30.6</v>
      </c>
      <c r="G9" s="17">
        <f t="shared" si="0"/>
        <v>1904</v>
      </c>
      <c r="H9" s="3">
        <f t="shared" si="1"/>
        <v>43.404399999999995</v>
      </c>
      <c r="I9" s="3">
        <f t="shared" si="2"/>
        <v>29.565049999999999</v>
      </c>
      <c r="J9" s="26">
        <f t="shared" si="3"/>
        <v>13.839349999999996</v>
      </c>
    </row>
    <row r="10" spans="1:10" x14ac:dyDescent="0.55000000000000004">
      <c r="A10">
        <f t="shared" si="4"/>
        <v>1905</v>
      </c>
      <c r="B10" s="3">
        <v>43.0002</v>
      </c>
      <c r="C10" s="3">
        <v>28.545999999999999</v>
      </c>
      <c r="D10" s="3">
        <v>43.3</v>
      </c>
      <c r="E10" s="3">
        <v>31.4</v>
      </c>
      <c r="G10" s="17">
        <f t="shared" si="0"/>
        <v>1905</v>
      </c>
      <c r="H10" s="3">
        <f t="shared" si="1"/>
        <v>43.150099999999995</v>
      </c>
      <c r="I10" s="3">
        <f t="shared" si="2"/>
        <v>29.972999999999999</v>
      </c>
      <c r="J10" s="26">
        <f t="shared" si="3"/>
        <v>13.177099999999996</v>
      </c>
    </row>
    <row r="11" spans="1:10" x14ac:dyDescent="0.55000000000000004">
      <c r="A11">
        <f t="shared" si="4"/>
        <v>1906</v>
      </c>
      <c r="B11" s="3">
        <v>42.710500000000003</v>
      </c>
      <c r="C11" s="3">
        <v>28.3569</v>
      </c>
      <c r="D11" s="3">
        <v>43.2</v>
      </c>
      <c r="E11" s="3">
        <v>31.8</v>
      </c>
      <c r="G11" s="17">
        <f t="shared" si="0"/>
        <v>1906</v>
      </c>
      <c r="H11" s="3">
        <f t="shared" si="1"/>
        <v>42.955250000000007</v>
      </c>
      <c r="I11" s="3">
        <f t="shared" si="2"/>
        <v>30.07845</v>
      </c>
      <c r="J11" s="26">
        <f t="shared" si="3"/>
        <v>12.876800000000006</v>
      </c>
    </row>
    <row r="12" spans="1:10" x14ac:dyDescent="0.55000000000000004">
      <c r="A12">
        <f t="shared" si="4"/>
        <v>1907</v>
      </c>
      <c r="B12" s="3">
        <v>42.827300000000001</v>
      </c>
      <c r="C12" s="3">
        <v>28.156199999999998</v>
      </c>
      <c r="D12" s="3">
        <v>43.3</v>
      </c>
      <c r="E12" s="3">
        <v>31.8</v>
      </c>
      <c r="G12" s="17">
        <f t="shared" si="0"/>
        <v>1907</v>
      </c>
      <c r="H12" s="3">
        <f t="shared" si="1"/>
        <v>43.063649999999996</v>
      </c>
      <c r="I12" s="3">
        <f t="shared" si="2"/>
        <v>29.978099999999998</v>
      </c>
      <c r="J12" s="26">
        <f t="shared" si="3"/>
        <v>13.085549999999998</v>
      </c>
    </row>
    <row r="13" spans="1:10" x14ac:dyDescent="0.55000000000000004">
      <c r="A13">
        <f t="shared" si="4"/>
        <v>1908</v>
      </c>
      <c r="B13" s="3">
        <v>43.221200000000003</v>
      </c>
      <c r="C13" s="3">
        <v>28.021799999999999</v>
      </c>
      <c r="D13" s="3">
        <v>43.6</v>
      </c>
      <c r="E13" s="3">
        <v>31.4</v>
      </c>
      <c r="G13" s="17">
        <f t="shared" si="0"/>
        <v>1908</v>
      </c>
      <c r="H13" s="3">
        <f t="shared" si="1"/>
        <v>43.410600000000002</v>
      </c>
      <c r="I13" s="3">
        <f t="shared" si="2"/>
        <v>29.710899999999999</v>
      </c>
      <c r="J13" s="26">
        <f t="shared" si="3"/>
        <v>13.699700000000004</v>
      </c>
    </row>
    <row r="14" spans="1:10" x14ac:dyDescent="0.55000000000000004">
      <c r="A14">
        <f t="shared" si="4"/>
        <v>1909</v>
      </c>
      <c r="B14" s="3">
        <v>43.470399999999998</v>
      </c>
      <c r="C14" s="3">
        <v>27.964600000000001</v>
      </c>
      <c r="D14" s="3">
        <v>44.1</v>
      </c>
      <c r="E14" s="3">
        <v>30.6</v>
      </c>
      <c r="G14" s="17">
        <f t="shared" si="0"/>
        <v>1909</v>
      </c>
      <c r="H14" s="3">
        <f t="shared" si="1"/>
        <v>43.785200000000003</v>
      </c>
      <c r="I14" s="3">
        <f t="shared" si="2"/>
        <v>29.282299999999999</v>
      </c>
      <c r="J14" s="26">
        <f t="shared" si="3"/>
        <v>14.502900000000004</v>
      </c>
    </row>
    <row r="15" spans="1:10" x14ac:dyDescent="0.55000000000000004">
      <c r="A15">
        <f t="shared" si="4"/>
        <v>1910</v>
      </c>
      <c r="B15" s="3">
        <v>43.602699999999999</v>
      </c>
      <c r="C15" s="3">
        <v>27.933</v>
      </c>
      <c r="D15" s="3">
        <v>44.7</v>
      </c>
      <c r="E15" s="3">
        <v>29.4</v>
      </c>
      <c r="G15" s="17">
        <f t="shared" si="0"/>
        <v>1910</v>
      </c>
      <c r="H15" s="3">
        <f t="shared" si="1"/>
        <v>44.151350000000001</v>
      </c>
      <c r="I15" s="3">
        <f t="shared" si="2"/>
        <v>28.666499999999999</v>
      </c>
      <c r="J15" s="26">
        <f t="shared" si="3"/>
        <v>15.484850000000002</v>
      </c>
    </row>
    <row r="16" spans="1:10" x14ac:dyDescent="0.55000000000000004">
      <c r="A16">
        <f t="shared" si="4"/>
        <v>1911</v>
      </c>
      <c r="B16" s="3">
        <v>43.802500000000002</v>
      </c>
      <c r="C16" s="3">
        <v>27.874500000000001</v>
      </c>
      <c r="D16" s="3">
        <v>45</v>
      </c>
      <c r="E16" s="3">
        <v>29.2</v>
      </c>
      <c r="G16" s="17">
        <f t="shared" si="0"/>
        <v>1911</v>
      </c>
      <c r="H16" s="3">
        <f t="shared" si="1"/>
        <v>44.401250000000005</v>
      </c>
      <c r="I16" s="3">
        <f t="shared" si="2"/>
        <v>28.53725</v>
      </c>
      <c r="J16" s="26">
        <f t="shared" si="3"/>
        <v>15.864000000000004</v>
      </c>
    </row>
    <row r="17" spans="1:10" x14ac:dyDescent="0.55000000000000004">
      <c r="A17">
        <f t="shared" si="4"/>
        <v>1912</v>
      </c>
      <c r="B17" s="3">
        <v>43.863199999999999</v>
      </c>
      <c r="C17" s="3">
        <v>28.093900000000001</v>
      </c>
      <c r="D17" s="3">
        <v>45</v>
      </c>
      <c r="E17" s="3">
        <v>30</v>
      </c>
      <c r="G17" s="17">
        <f t="shared" si="0"/>
        <v>1912</v>
      </c>
      <c r="H17" s="3">
        <f t="shared" si="1"/>
        <v>44.431600000000003</v>
      </c>
      <c r="I17" s="3">
        <f t="shared" si="2"/>
        <v>29.046950000000002</v>
      </c>
      <c r="J17" s="26">
        <f t="shared" si="3"/>
        <v>15.384650000000001</v>
      </c>
    </row>
    <row r="18" spans="1:10" x14ac:dyDescent="0.55000000000000004">
      <c r="A18">
        <f t="shared" si="4"/>
        <v>1913</v>
      </c>
      <c r="B18" s="3">
        <v>43.634399999999999</v>
      </c>
      <c r="C18" s="3">
        <v>29.101400000000002</v>
      </c>
      <c r="D18" s="3">
        <v>44.7</v>
      </c>
      <c r="E18" s="3">
        <v>31.9</v>
      </c>
      <c r="G18" s="17">
        <f t="shared" si="0"/>
        <v>1913</v>
      </c>
      <c r="H18" s="3">
        <f t="shared" si="1"/>
        <v>44.167200000000001</v>
      </c>
      <c r="I18" s="3">
        <f t="shared" si="2"/>
        <v>30.500700000000002</v>
      </c>
      <c r="J18" s="26">
        <f t="shared" si="3"/>
        <v>13.666499999999999</v>
      </c>
    </row>
    <row r="19" spans="1:10" x14ac:dyDescent="0.55000000000000004">
      <c r="A19">
        <f t="shared" si="4"/>
        <v>1914</v>
      </c>
      <c r="B19" s="3">
        <v>43.020699999999998</v>
      </c>
      <c r="C19" s="3">
        <v>31.055900000000001</v>
      </c>
      <c r="D19" s="3">
        <v>44</v>
      </c>
      <c r="E19" s="3">
        <v>34.9</v>
      </c>
      <c r="G19" s="17">
        <f t="shared" si="0"/>
        <v>1914</v>
      </c>
      <c r="H19" s="3">
        <f t="shared" si="1"/>
        <v>43.510350000000003</v>
      </c>
      <c r="I19" s="3">
        <f t="shared" si="2"/>
        <v>32.97795</v>
      </c>
      <c r="J19" s="26">
        <f t="shared" si="3"/>
        <v>10.532400000000003</v>
      </c>
    </row>
    <row r="20" spans="1:10" x14ac:dyDescent="0.55000000000000004">
      <c r="A20">
        <f t="shared" si="4"/>
        <v>1915</v>
      </c>
      <c r="B20" s="3">
        <v>42.092500000000001</v>
      </c>
      <c r="C20" s="3">
        <v>33.518599999999999</v>
      </c>
      <c r="D20" s="3">
        <v>43</v>
      </c>
      <c r="E20" s="3">
        <v>39.1</v>
      </c>
      <c r="G20" s="17">
        <f t="shared" si="0"/>
        <v>1915</v>
      </c>
      <c r="H20" s="3">
        <f t="shared" si="1"/>
        <v>42.546250000000001</v>
      </c>
      <c r="I20" s="3">
        <f t="shared" si="2"/>
        <v>36.3093</v>
      </c>
      <c r="J20" s="26">
        <f t="shared" si="3"/>
        <v>6.2369500000000002</v>
      </c>
    </row>
    <row r="21" spans="1:10" x14ac:dyDescent="0.55000000000000004">
      <c r="A21">
        <f t="shared" si="4"/>
        <v>1916</v>
      </c>
      <c r="B21" s="3">
        <v>41.272799999999997</v>
      </c>
      <c r="C21" s="3">
        <v>35.023099999999999</v>
      </c>
      <c r="D21" s="3">
        <v>42.5</v>
      </c>
      <c r="E21" s="3">
        <v>41.8</v>
      </c>
      <c r="G21" s="17">
        <f t="shared" si="0"/>
        <v>1916</v>
      </c>
      <c r="H21" s="3">
        <f t="shared" si="1"/>
        <v>41.886399999999995</v>
      </c>
      <c r="I21" s="3">
        <f t="shared" si="2"/>
        <v>38.411549999999998</v>
      </c>
      <c r="J21" s="26">
        <f t="shared" si="3"/>
        <v>3.4748499999999964</v>
      </c>
    </row>
    <row r="22" spans="1:10" x14ac:dyDescent="0.55000000000000004">
      <c r="A22">
        <f t="shared" si="4"/>
        <v>1917</v>
      </c>
      <c r="B22" s="3">
        <v>41.164200000000001</v>
      </c>
      <c r="C22" s="3">
        <v>34.903500000000001</v>
      </c>
      <c r="D22" s="3">
        <v>42.4</v>
      </c>
      <c r="E22" s="3">
        <v>42.9</v>
      </c>
      <c r="G22" s="17">
        <f t="shared" si="0"/>
        <v>1917</v>
      </c>
      <c r="H22" s="3">
        <f t="shared" si="1"/>
        <v>41.7821</v>
      </c>
      <c r="I22" s="3">
        <f t="shared" si="2"/>
        <v>38.90175</v>
      </c>
      <c r="J22" s="26">
        <f t="shared" si="3"/>
        <v>2.88035</v>
      </c>
    </row>
    <row r="23" spans="1:10" x14ac:dyDescent="0.55000000000000004">
      <c r="A23">
        <f t="shared" si="4"/>
        <v>1918</v>
      </c>
      <c r="B23" s="3">
        <v>41.504800000000003</v>
      </c>
      <c r="C23" s="3">
        <v>33.813200000000002</v>
      </c>
      <c r="D23" s="3">
        <v>42.8</v>
      </c>
      <c r="E23" s="3">
        <v>42.2</v>
      </c>
      <c r="G23" s="17">
        <f t="shared" si="0"/>
        <v>1918</v>
      </c>
      <c r="H23" s="3">
        <f t="shared" si="1"/>
        <v>42.1524</v>
      </c>
      <c r="I23" s="3">
        <f t="shared" si="2"/>
        <v>38.006600000000006</v>
      </c>
      <c r="J23" s="26">
        <f t="shared" si="3"/>
        <v>4.1457999999999942</v>
      </c>
    </row>
    <row r="24" spans="1:10" x14ac:dyDescent="0.55000000000000004">
      <c r="A24">
        <f t="shared" si="4"/>
        <v>1919</v>
      </c>
      <c r="B24" s="3">
        <v>42.187899999999999</v>
      </c>
      <c r="C24" s="3">
        <v>32.224699999999999</v>
      </c>
      <c r="D24" s="3">
        <v>43.7</v>
      </c>
      <c r="E24" s="3">
        <v>40</v>
      </c>
      <c r="G24" s="17">
        <f t="shared" si="0"/>
        <v>1919</v>
      </c>
      <c r="H24" s="3">
        <f t="shared" si="1"/>
        <v>42.943950000000001</v>
      </c>
      <c r="I24" s="3">
        <f t="shared" si="2"/>
        <v>36.112349999999999</v>
      </c>
      <c r="J24" s="26">
        <f t="shared" si="3"/>
        <v>6.8316000000000017</v>
      </c>
    </row>
    <row r="25" spans="1:10" x14ac:dyDescent="0.55000000000000004">
      <c r="A25">
        <f t="shared" si="4"/>
        <v>1920</v>
      </c>
      <c r="B25" s="3">
        <v>42.992100000000001</v>
      </c>
      <c r="C25" s="3">
        <v>30.572299999999998</v>
      </c>
      <c r="D25" s="3">
        <v>45.1</v>
      </c>
      <c r="E25" s="3">
        <v>36.200000000000003</v>
      </c>
      <c r="G25" s="17">
        <f t="shared" si="0"/>
        <v>1920</v>
      </c>
      <c r="H25" s="3">
        <f t="shared" si="1"/>
        <v>44.046050000000001</v>
      </c>
      <c r="I25" s="3">
        <f t="shared" si="2"/>
        <v>33.386150000000001</v>
      </c>
      <c r="J25" s="26">
        <f t="shared" si="3"/>
        <v>10.6599</v>
      </c>
    </row>
    <row r="26" spans="1:10" x14ac:dyDescent="0.55000000000000004">
      <c r="A26">
        <f t="shared" si="4"/>
        <v>1921</v>
      </c>
      <c r="B26" s="3">
        <v>43.473199999999999</v>
      </c>
      <c r="C26" s="3">
        <v>29.089099999999998</v>
      </c>
      <c r="D26" s="3">
        <v>46.1</v>
      </c>
      <c r="E26" s="3">
        <v>33.5</v>
      </c>
      <c r="G26" s="17">
        <f t="shared" si="0"/>
        <v>1921</v>
      </c>
      <c r="H26" s="3">
        <f t="shared" si="1"/>
        <v>44.7866</v>
      </c>
      <c r="I26" s="3">
        <f t="shared" si="2"/>
        <v>31.294550000000001</v>
      </c>
      <c r="J26" s="26">
        <f t="shared" si="3"/>
        <v>13.492049999999999</v>
      </c>
    </row>
    <row r="27" spans="1:10" x14ac:dyDescent="0.55000000000000004">
      <c r="A27">
        <f t="shared" si="4"/>
        <v>1922</v>
      </c>
      <c r="B27" s="3">
        <v>43.686199999999999</v>
      </c>
      <c r="C27" s="3">
        <v>28.021599999999999</v>
      </c>
      <c r="D27" s="3">
        <v>46.9</v>
      </c>
      <c r="E27" s="3">
        <v>31.8</v>
      </c>
      <c r="G27" s="17">
        <f t="shared" si="0"/>
        <v>1922</v>
      </c>
      <c r="H27" s="3">
        <f t="shared" si="1"/>
        <v>45.293099999999995</v>
      </c>
      <c r="I27" s="3">
        <f t="shared" si="2"/>
        <v>29.910800000000002</v>
      </c>
      <c r="J27" s="26">
        <f t="shared" si="3"/>
        <v>15.382299999999994</v>
      </c>
    </row>
    <row r="28" spans="1:10" x14ac:dyDescent="0.55000000000000004">
      <c r="A28">
        <f t="shared" si="4"/>
        <v>1923</v>
      </c>
      <c r="B28" s="3">
        <v>44.028700000000001</v>
      </c>
      <c r="C28" s="3">
        <v>27.684699999999999</v>
      </c>
      <c r="D28" s="3">
        <v>47.3</v>
      </c>
      <c r="E28" s="3">
        <v>31.2</v>
      </c>
      <c r="G28" s="17">
        <f t="shared" si="0"/>
        <v>1923</v>
      </c>
      <c r="H28" s="3">
        <f t="shared" si="1"/>
        <v>45.664349999999999</v>
      </c>
      <c r="I28" s="3">
        <f t="shared" si="2"/>
        <v>29.442349999999998</v>
      </c>
      <c r="J28" s="26">
        <f t="shared" si="3"/>
        <v>16.222000000000001</v>
      </c>
    </row>
    <row r="29" spans="1:10" x14ac:dyDescent="0.55000000000000004">
      <c r="A29">
        <f t="shared" si="4"/>
        <v>1924</v>
      </c>
      <c r="B29" s="3">
        <v>44.322699999999998</v>
      </c>
      <c r="C29" s="3">
        <v>28.180900000000001</v>
      </c>
      <c r="D29" s="3">
        <v>47.5</v>
      </c>
      <c r="E29" s="3">
        <v>31.5</v>
      </c>
      <c r="G29" s="17">
        <f t="shared" si="0"/>
        <v>1924</v>
      </c>
      <c r="H29" s="3">
        <f t="shared" si="1"/>
        <v>45.911349999999999</v>
      </c>
      <c r="I29" s="3">
        <f t="shared" si="2"/>
        <v>29.840450000000001</v>
      </c>
      <c r="J29" s="26">
        <f t="shared" si="3"/>
        <v>16.070899999999998</v>
      </c>
    </row>
    <row r="30" spans="1:10" x14ac:dyDescent="0.55000000000000004">
      <c r="A30">
        <f t="shared" si="4"/>
        <v>1925</v>
      </c>
      <c r="B30" s="3">
        <v>44.3904</v>
      </c>
      <c r="C30" s="3">
        <v>28.755800000000001</v>
      </c>
      <c r="D30" s="3">
        <v>47.3</v>
      </c>
      <c r="E30" s="3">
        <v>32.9</v>
      </c>
      <c r="G30" s="17">
        <f t="shared" si="0"/>
        <v>1925</v>
      </c>
      <c r="H30" s="3">
        <f t="shared" si="1"/>
        <v>45.845199999999998</v>
      </c>
      <c r="I30" s="3">
        <f t="shared" si="2"/>
        <v>30.8279</v>
      </c>
      <c r="J30" s="26">
        <f t="shared" si="3"/>
        <v>15.017299999999999</v>
      </c>
    </row>
    <row r="31" spans="1:10" x14ac:dyDescent="0.55000000000000004">
      <c r="A31">
        <f t="shared" si="4"/>
        <v>1926</v>
      </c>
      <c r="B31" s="3">
        <v>44.666800000000002</v>
      </c>
      <c r="C31" s="3">
        <v>29.0609</v>
      </c>
      <c r="D31" s="3">
        <v>47.2</v>
      </c>
      <c r="E31" s="3">
        <v>33.9</v>
      </c>
      <c r="G31" s="17">
        <f t="shared" si="0"/>
        <v>1926</v>
      </c>
      <c r="H31" s="3">
        <f t="shared" si="1"/>
        <v>45.933400000000006</v>
      </c>
      <c r="I31" s="3">
        <f t="shared" si="2"/>
        <v>31.480449999999998</v>
      </c>
      <c r="J31" s="26">
        <f t="shared" si="3"/>
        <v>14.452950000000008</v>
      </c>
    </row>
    <row r="32" spans="1:10" x14ac:dyDescent="0.55000000000000004">
      <c r="A32">
        <f t="shared" si="4"/>
        <v>1927</v>
      </c>
      <c r="B32" s="3">
        <v>45</v>
      </c>
      <c r="C32" s="3">
        <v>28.8203</v>
      </c>
      <c r="D32" s="3">
        <v>47.1</v>
      </c>
      <c r="E32" s="3">
        <v>34.5</v>
      </c>
      <c r="G32" s="17">
        <f t="shared" si="0"/>
        <v>1927</v>
      </c>
      <c r="H32" s="3">
        <f t="shared" si="1"/>
        <v>46.05</v>
      </c>
      <c r="I32" s="3">
        <f t="shared" si="2"/>
        <v>31.660150000000002</v>
      </c>
      <c r="J32" s="26">
        <f t="shared" si="3"/>
        <v>14.389849999999996</v>
      </c>
    </row>
    <row r="33" spans="1:10" x14ac:dyDescent="0.55000000000000004">
      <c r="A33">
        <f t="shared" si="4"/>
        <v>1928</v>
      </c>
      <c r="B33" s="3">
        <v>45.245699999999999</v>
      </c>
      <c r="C33" s="3">
        <v>28.588100000000001</v>
      </c>
      <c r="D33" s="3">
        <v>47</v>
      </c>
      <c r="E33" s="3">
        <v>34.700000000000003</v>
      </c>
      <c r="G33" s="17">
        <f t="shared" si="0"/>
        <v>1928</v>
      </c>
      <c r="H33" s="3">
        <f t="shared" si="1"/>
        <v>46.12285</v>
      </c>
      <c r="I33" s="3">
        <f t="shared" si="2"/>
        <v>31.64405</v>
      </c>
      <c r="J33" s="26">
        <f t="shared" si="3"/>
        <v>14.4788</v>
      </c>
    </row>
    <row r="34" spans="1:10" x14ac:dyDescent="0.55000000000000004">
      <c r="A34">
        <f t="shared" si="4"/>
        <v>1929</v>
      </c>
      <c r="B34" s="3">
        <v>45.096299999999999</v>
      </c>
      <c r="C34" s="3">
        <v>28.398399999999999</v>
      </c>
      <c r="D34" s="3">
        <v>46.9</v>
      </c>
      <c r="E34" s="3">
        <v>34.6</v>
      </c>
      <c r="G34" s="17">
        <f t="shared" si="0"/>
        <v>1929</v>
      </c>
      <c r="H34" s="3">
        <f t="shared" si="1"/>
        <v>45.998149999999995</v>
      </c>
      <c r="I34" s="3">
        <f t="shared" si="2"/>
        <v>31.499200000000002</v>
      </c>
      <c r="J34" s="26">
        <f t="shared" si="3"/>
        <v>14.498949999999994</v>
      </c>
    </row>
    <row r="35" spans="1:10" x14ac:dyDescent="0.55000000000000004">
      <c r="A35">
        <f t="shared" si="4"/>
        <v>1930</v>
      </c>
      <c r="B35" s="3">
        <v>44.832500000000003</v>
      </c>
      <c r="C35" s="3">
        <v>28.255500000000001</v>
      </c>
      <c r="D35" s="3">
        <v>46.8</v>
      </c>
      <c r="E35" s="3">
        <v>34</v>
      </c>
      <c r="G35" s="17">
        <f t="shared" si="0"/>
        <v>1930</v>
      </c>
      <c r="H35" s="3">
        <f t="shared" si="1"/>
        <v>45.816249999999997</v>
      </c>
      <c r="I35" s="3">
        <f t="shared" si="2"/>
        <v>31.127749999999999</v>
      </c>
      <c r="J35" s="26">
        <f t="shared" si="3"/>
        <v>14.688499999999998</v>
      </c>
    </row>
    <row r="36" spans="1:10" x14ac:dyDescent="0.55000000000000004">
      <c r="A36">
        <f t="shared" si="4"/>
        <v>1931</v>
      </c>
      <c r="B36" s="3">
        <v>44.066099999999999</v>
      </c>
      <c r="C36" s="3">
        <v>28.356200000000001</v>
      </c>
      <c r="D36" s="3">
        <v>46.7</v>
      </c>
      <c r="E36" s="3">
        <v>33.4</v>
      </c>
      <c r="G36" s="17">
        <f t="shared" si="0"/>
        <v>1931</v>
      </c>
      <c r="H36" s="3">
        <f t="shared" si="1"/>
        <v>45.383049999999997</v>
      </c>
      <c r="I36" s="3">
        <f t="shared" si="2"/>
        <v>30.8781</v>
      </c>
      <c r="J36" s="26">
        <f t="shared" si="3"/>
        <v>14.504949999999997</v>
      </c>
    </row>
    <row r="37" spans="1:10" x14ac:dyDescent="0.55000000000000004">
      <c r="A37">
        <f t="shared" si="4"/>
        <v>1932</v>
      </c>
      <c r="B37" s="3">
        <v>42.864600000000003</v>
      </c>
      <c r="C37" s="3">
        <v>28.706</v>
      </c>
      <c r="D37" s="3">
        <v>46.6</v>
      </c>
      <c r="E37" s="3">
        <v>32.799999999999997</v>
      </c>
      <c r="G37" s="17">
        <f t="shared" si="0"/>
        <v>1932</v>
      </c>
      <c r="H37" s="3">
        <f t="shared" si="1"/>
        <v>44.732300000000002</v>
      </c>
      <c r="I37" s="3">
        <f t="shared" si="2"/>
        <v>30.753</v>
      </c>
      <c r="J37" s="26">
        <f t="shared" si="3"/>
        <v>13.979300000000002</v>
      </c>
    </row>
    <row r="38" spans="1:10" x14ac:dyDescent="0.55000000000000004">
      <c r="A38">
        <f t="shared" si="4"/>
        <v>1933</v>
      </c>
      <c r="B38" s="3">
        <v>41.970399999999998</v>
      </c>
      <c r="C38" s="3">
        <v>29.2133</v>
      </c>
      <c r="D38" s="3">
        <v>46.3</v>
      </c>
      <c r="E38" s="3">
        <v>32.1</v>
      </c>
      <c r="G38" s="17">
        <f t="shared" si="0"/>
        <v>1933</v>
      </c>
      <c r="H38" s="3">
        <f t="shared" si="1"/>
        <v>44.135199999999998</v>
      </c>
      <c r="I38" s="3">
        <f t="shared" si="2"/>
        <v>30.656649999999999</v>
      </c>
      <c r="J38" s="26">
        <f t="shared" si="3"/>
        <v>13.478549999999998</v>
      </c>
    </row>
    <row r="39" spans="1:10" x14ac:dyDescent="0.55000000000000004">
      <c r="A39">
        <f t="shared" si="4"/>
        <v>1934</v>
      </c>
      <c r="B39" s="3">
        <v>41.520800000000001</v>
      </c>
      <c r="C39" s="3">
        <v>29.453299999999999</v>
      </c>
      <c r="D39" s="3">
        <v>46.1</v>
      </c>
      <c r="E39" s="3">
        <v>31.3</v>
      </c>
      <c r="G39" s="17">
        <f t="shared" si="0"/>
        <v>1934</v>
      </c>
      <c r="H39" s="3">
        <f t="shared" si="1"/>
        <v>43.810400000000001</v>
      </c>
      <c r="I39" s="3">
        <f t="shared" si="2"/>
        <v>30.376649999999998</v>
      </c>
      <c r="J39" s="26">
        <f t="shared" si="3"/>
        <v>13.433750000000003</v>
      </c>
    </row>
    <row r="40" spans="1:10" x14ac:dyDescent="0.55000000000000004">
      <c r="A40">
        <f t="shared" si="4"/>
        <v>1935</v>
      </c>
      <c r="B40" s="3">
        <v>41.579900000000002</v>
      </c>
      <c r="C40" s="3">
        <v>28.9864</v>
      </c>
      <c r="D40" s="3">
        <v>45.7</v>
      </c>
      <c r="E40" s="3">
        <v>30.4</v>
      </c>
      <c r="G40" s="17">
        <f t="shared" si="0"/>
        <v>1935</v>
      </c>
      <c r="H40" s="3">
        <f t="shared" si="1"/>
        <v>43.639949999999999</v>
      </c>
      <c r="I40" s="3">
        <f t="shared" si="2"/>
        <v>29.693199999999997</v>
      </c>
      <c r="J40" s="26">
        <f t="shared" si="3"/>
        <v>13.946750000000002</v>
      </c>
    </row>
    <row r="41" spans="1:10" x14ac:dyDescent="0.55000000000000004">
      <c r="A41">
        <f t="shared" si="4"/>
        <v>1936</v>
      </c>
      <c r="B41" s="3">
        <v>42.1845</v>
      </c>
      <c r="C41" s="3">
        <v>27.828399999999998</v>
      </c>
      <c r="D41" s="3">
        <v>45.5</v>
      </c>
      <c r="E41" s="3">
        <v>29.8</v>
      </c>
      <c r="G41" s="17">
        <f t="shared" si="0"/>
        <v>1936</v>
      </c>
      <c r="H41" s="3">
        <f t="shared" si="1"/>
        <v>43.84225</v>
      </c>
      <c r="I41" s="3">
        <f t="shared" si="2"/>
        <v>28.8142</v>
      </c>
      <c r="J41" s="26">
        <f t="shared" si="3"/>
        <v>15.02805</v>
      </c>
    </row>
    <row r="42" spans="1:10" x14ac:dyDescent="0.55000000000000004">
      <c r="A42">
        <f t="shared" si="4"/>
        <v>1937</v>
      </c>
      <c r="B42" s="3">
        <v>42.798400000000001</v>
      </c>
      <c r="C42" s="3">
        <v>26.507999999999999</v>
      </c>
      <c r="D42" s="3">
        <v>45.3</v>
      </c>
      <c r="E42" s="3">
        <v>29.4</v>
      </c>
      <c r="G42" s="17">
        <f t="shared" si="0"/>
        <v>1937</v>
      </c>
      <c r="H42" s="3">
        <f t="shared" si="1"/>
        <v>44.049199999999999</v>
      </c>
      <c r="I42" s="3">
        <f t="shared" si="2"/>
        <v>27.954000000000001</v>
      </c>
      <c r="J42" s="26">
        <f t="shared" si="3"/>
        <v>16.095199999999998</v>
      </c>
    </row>
    <row r="43" spans="1:10" x14ac:dyDescent="0.55000000000000004">
      <c r="A43">
        <f t="shared" si="4"/>
        <v>1938</v>
      </c>
      <c r="B43" s="3">
        <v>43.400399999999998</v>
      </c>
      <c r="C43" s="3">
        <v>25.3779</v>
      </c>
      <c r="D43" s="3">
        <v>45.2</v>
      </c>
      <c r="E43" s="3">
        <v>29.2</v>
      </c>
      <c r="G43" s="17">
        <f t="shared" si="0"/>
        <v>1938</v>
      </c>
      <c r="H43" s="3">
        <f t="shared" si="1"/>
        <v>44.300200000000004</v>
      </c>
      <c r="I43" s="3">
        <f t="shared" si="2"/>
        <v>27.28895</v>
      </c>
      <c r="J43" s="26">
        <f t="shared" si="3"/>
        <v>17.011250000000004</v>
      </c>
    </row>
    <row r="44" spans="1:10" x14ac:dyDescent="0.55000000000000004">
      <c r="A44">
        <f t="shared" si="4"/>
        <v>1939</v>
      </c>
      <c r="B44" s="3">
        <v>43.68</v>
      </c>
      <c r="C44" s="3">
        <v>24.683499999999999</v>
      </c>
      <c r="D44" s="3">
        <v>45.3</v>
      </c>
      <c r="E44" s="3">
        <v>29.3</v>
      </c>
      <c r="G44" s="17">
        <f t="shared" si="0"/>
        <v>1939</v>
      </c>
      <c r="H44" s="3">
        <f t="shared" si="1"/>
        <v>44.489999999999995</v>
      </c>
      <c r="I44" s="3">
        <f t="shared" si="2"/>
        <v>26.99175</v>
      </c>
      <c r="J44" s="26">
        <f t="shared" si="3"/>
        <v>17.498249999999995</v>
      </c>
    </row>
    <row r="45" spans="1:10" x14ac:dyDescent="0.55000000000000004">
      <c r="A45">
        <f t="shared" si="4"/>
        <v>1940</v>
      </c>
      <c r="B45" s="3">
        <v>43.493000000000002</v>
      </c>
      <c r="C45" s="3">
        <v>24.4605</v>
      </c>
      <c r="D45" s="3">
        <v>45.4</v>
      </c>
      <c r="E45" s="3">
        <v>29.6</v>
      </c>
      <c r="G45" s="17">
        <f t="shared" si="0"/>
        <v>1940</v>
      </c>
      <c r="H45" s="3">
        <f t="shared" si="1"/>
        <v>44.4465</v>
      </c>
      <c r="I45" s="3">
        <f t="shared" si="2"/>
        <v>27.030250000000002</v>
      </c>
      <c r="J45" s="26">
        <f t="shared" si="3"/>
        <v>17.416249999999998</v>
      </c>
    </row>
    <row r="46" spans="1:10" x14ac:dyDescent="0.55000000000000004">
      <c r="A46">
        <f t="shared" si="4"/>
        <v>1941</v>
      </c>
      <c r="B46" s="3">
        <v>42.775500000000001</v>
      </c>
      <c r="C46" s="3">
        <v>24.655899999999999</v>
      </c>
      <c r="D46" s="3">
        <v>45.4</v>
      </c>
      <c r="E46" s="3">
        <v>29.4</v>
      </c>
      <c r="G46" s="17">
        <f t="shared" si="0"/>
        <v>1941</v>
      </c>
      <c r="H46" s="3">
        <f t="shared" si="1"/>
        <v>44.08775</v>
      </c>
      <c r="I46" s="3">
        <f t="shared" si="2"/>
        <v>27.027949999999997</v>
      </c>
      <c r="J46" s="26">
        <f t="shared" si="3"/>
        <v>17.059800000000003</v>
      </c>
    </row>
    <row r="47" spans="1:10" x14ac:dyDescent="0.55000000000000004">
      <c r="A47">
        <f t="shared" si="4"/>
        <v>1942</v>
      </c>
      <c r="B47" s="3">
        <v>41.9223</v>
      </c>
      <c r="C47" s="3">
        <v>25.020499999999998</v>
      </c>
      <c r="D47" s="3">
        <v>45.3</v>
      </c>
      <c r="E47" s="3">
        <v>28.9</v>
      </c>
      <c r="G47" s="17">
        <f t="shared" si="0"/>
        <v>1942</v>
      </c>
      <c r="H47" s="3">
        <f t="shared" si="1"/>
        <v>43.611149999999995</v>
      </c>
      <c r="I47" s="3">
        <f t="shared" si="2"/>
        <v>26.960249999999998</v>
      </c>
      <c r="J47" s="26">
        <f t="shared" si="3"/>
        <v>16.650899999999996</v>
      </c>
    </row>
    <row r="48" spans="1:10" x14ac:dyDescent="0.55000000000000004">
      <c r="A48">
        <f t="shared" si="4"/>
        <v>1943</v>
      </c>
      <c r="B48" s="3">
        <v>41.2866</v>
      </c>
      <c r="C48" s="3">
        <v>24.866</v>
      </c>
      <c r="D48" s="3">
        <v>45.1</v>
      </c>
      <c r="E48" s="3">
        <v>28</v>
      </c>
      <c r="G48" s="17">
        <f t="shared" si="0"/>
        <v>1943</v>
      </c>
      <c r="H48" s="3">
        <f t="shared" si="1"/>
        <v>43.193300000000001</v>
      </c>
      <c r="I48" s="3">
        <f t="shared" si="2"/>
        <v>26.433</v>
      </c>
      <c r="J48" s="26">
        <f t="shared" si="3"/>
        <v>16.760300000000001</v>
      </c>
    </row>
    <row r="49" spans="1:10" x14ac:dyDescent="0.55000000000000004">
      <c r="A49">
        <f t="shared" si="4"/>
        <v>1944</v>
      </c>
      <c r="B49" s="3">
        <v>41.014200000000002</v>
      </c>
      <c r="C49" s="3">
        <v>24.030200000000001</v>
      </c>
      <c r="D49" s="3">
        <v>44.8</v>
      </c>
      <c r="E49" s="3">
        <v>26.7</v>
      </c>
      <c r="G49" s="17">
        <f t="shared" si="0"/>
        <v>1944</v>
      </c>
      <c r="H49" s="3">
        <f t="shared" si="1"/>
        <v>42.9071</v>
      </c>
      <c r="I49" s="3">
        <f t="shared" si="2"/>
        <v>25.365099999999998</v>
      </c>
      <c r="J49" s="26">
        <f t="shared" si="3"/>
        <v>17.542000000000002</v>
      </c>
    </row>
    <row r="50" spans="1:10" x14ac:dyDescent="0.55000000000000004">
      <c r="A50">
        <f t="shared" si="4"/>
        <v>1945</v>
      </c>
      <c r="B50" s="3">
        <v>41.111800000000002</v>
      </c>
      <c r="C50" s="3">
        <v>22.855399999999999</v>
      </c>
      <c r="D50" s="3">
        <v>44.4</v>
      </c>
      <c r="E50" s="3">
        <v>25</v>
      </c>
      <c r="G50" s="17">
        <f t="shared" si="0"/>
        <v>1945</v>
      </c>
      <c r="H50" s="3">
        <f t="shared" si="1"/>
        <v>42.755899999999997</v>
      </c>
      <c r="I50" s="3">
        <f t="shared" si="2"/>
        <v>23.927700000000002</v>
      </c>
      <c r="J50" s="26">
        <f t="shared" si="3"/>
        <v>18.828199999999995</v>
      </c>
    </row>
    <row r="51" spans="1:10" x14ac:dyDescent="0.55000000000000004">
      <c r="A51">
        <f t="shared" si="4"/>
        <v>1946</v>
      </c>
      <c r="B51" s="3">
        <v>41.568199999999997</v>
      </c>
      <c r="C51" s="3">
        <v>21.65</v>
      </c>
      <c r="D51" s="3">
        <v>44.3</v>
      </c>
      <c r="E51" s="3">
        <v>23.7</v>
      </c>
      <c r="G51" s="17">
        <f t="shared" si="0"/>
        <v>1946</v>
      </c>
      <c r="H51" s="3">
        <f t="shared" si="1"/>
        <v>42.934100000000001</v>
      </c>
      <c r="I51" s="3">
        <f t="shared" si="2"/>
        <v>22.674999999999997</v>
      </c>
      <c r="J51" s="26">
        <f t="shared" si="3"/>
        <v>20.259100000000004</v>
      </c>
    </row>
    <row r="52" spans="1:10" x14ac:dyDescent="0.55000000000000004">
      <c r="A52">
        <f t="shared" si="4"/>
        <v>1947</v>
      </c>
      <c r="B52" s="3">
        <v>42.488199999999999</v>
      </c>
      <c r="C52" s="3">
        <v>20.559200000000001</v>
      </c>
      <c r="D52" s="3">
        <v>44.5</v>
      </c>
      <c r="E52" s="3">
        <v>22.6</v>
      </c>
      <c r="G52" s="17">
        <f t="shared" si="0"/>
        <v>1947</v>
      </c>
      <c r="H52" s="3">
        <f t="shared" si="1"/>
        <v>43.494100000000003</v>
      </c>
      <c r="I52" s="3">
        <f t="shared" si="2"/>
        <v>21.579599999999999</v>
      </c>
      <c r="J52" s="26">
        <f t="shared" si="3"/>
        <v>21.914500000000004</v>
      </c>
    </row>
    <row r="53" spans="1:10" x14ac:dyDescent="0.55000000000000004">
      <c r="A53">
        <f t="shared" si="4"/>
        <v>1948</v>
      </c>
      <c r="B53" s="3">
        <v>43.217199999999998</v>
      </c>
      <c r="C53" s="3">
        <v>19.624400000000001</v>
      </c>
      <c r="D53" s="3">
        <v>45</v>
      </c>
      <c r="E53" s="3">
        <v>21.8</v>
      </c>
      <c r="G53" s="17">
        <f t="shared" si="0"/>
        <v>1948</v>
      </c>
      <c r="H53" s="3">
        <f t="shared" si="1"/>
        <v>44.108599999999996</v>
      </c>
      <c r="I53" s="3">
        <f t="shared" si="2"/>
        <v>20.712200000000003</v>
      </c>
      <c r="J53" s="26">
        <f t="shared" si="3"/>
        <v>23.396399999999993</v>
      </c>
    </row>
    <row r="54" spans="1:10" x14ac:dyDescent="0.55000000000000004">
      <c r="A54">
        <f t="shared" si="4"/>
        <v>1949</v>
      </c>
      <c r="B54" s="3">
        <v>44.011299999999999</v>
      </c>
      <c r="C54" s="3">
        <v>18.893000000000001</v>
      </c>
      <c r="D54" s="3">
        <v>45.7</v>
      </c>
      <c r="E54" s="3">
        <v>21.2</v>
      </c>
      <c r="G54" s="17">
        <f t="shared" si="0"/>
        <v>1949</v>
      </c>
      <c r="H54" s="3">
        <f t="shared" si="1"/>
        <v>44.855649999999997</v>
      </c>
      <c r="I54" s="3">
        <f t="shared" si="2"/>
        <v>20.046500000000002</v>
      </c>
      <c r="J54" s="26">
        <f t="shared" si="3"/>
        <v>24.809149999999995</v>
      </c>
    </row>
    <row r="55" spans="1:10" x14ac:dyDescent="0.55000000000000004">
      <c r="A55">
        <f t="shared" si="4"/>
        <v>1950</v>
      </c>
      <c r="B55" s="3">
        <v>45.012636174900003</v>
      </c>
      <c r="C55" s="3">
        <v>18.714181589600003</v>
      </c>
      <c r="D55" s="3">
        <v>46.8</v>
      </c>
      <c r="E55" s="3">
        <v>20.9</v>
      </c>
      <c r="G55" s="17">
        <f t="shared" si="0"/>
        <v>1950</v>
      </c>
      <c r="H55" s="3">
        <f t="shared" si="1"/>
        <v>45.906318087450003</v>
      </c>
      <c r="I55" s="3">
        <f t="shared" si="2"/>
        <v>19.807090794800001</v>
      </c>
      <c r="J55" s="26">
        <f t="shared" si="3"/>
        <v>26.099227292650003</v>
      </c>
    </row>
    <row r="56" spans="1:10" x14ac:dyDescent="0.55000000000000004">
      <c r="A56">
        <f t="shared" si="4"/>
        <v>1951</v>
      </c>
      <c r="B56" s="3">
        <v>45.727726989999994</v>
      </c>
      <c r="C56" s="3">
        <v>18.927535814199999</v>
      </c>
      <c r="D56" s="3">
        <v>47.6</v>
      </c>
      <c r="E56" s="3">
        <v>20.5</v>
      </c>
      <c r="G56" s="17">
        <f t="shared" si="0"/>
        <v>1951</v>
      </c>
      <c r="H56" s="3">
        <f t="shared" si="1"/>
        <v>46.663863495000001</v>
      </c>
      <c r="I56" s="3">
        <f t="shared" si="2"/>
        <v>19.713767907099999</v>
      </c>
      <c r="J56" s="26">
        <f t="shared" si="3"/>
        <v>26.950095587900002</v>
      </c>
    </row>
    <row r="57" spans="1:10" x14ac:dyDescent="0.55000000000000004">
      <c r="A57">
        <f t="shared" si="4"/>
        <v>1952</v>
      </c>
      <c r="B57" s="3">
        <v>46.210763265399997</v>
      </c>
      <c r="C57" s="3">
        <v>19.005090273500002</v>
      </c>
      <c r="D57" s="3">
        <v>48.1</v>
      </c>
      <c r="E57" s="3">
        <v>20.100000000000001</v>
      </c>
      <c r="G57" s="17">
        <f t="shared" si="0"/>
        <v>1952</v>
      </c>
      <c r="H57" s="3">
        <f t="shared" si="1"/>
        <v>47.155381632699999</v>
      </c>
      <c r="I57" s="3">
        <f t="shared" si="2"/>
        <v>19.552545136750002</v>
      </c>
      <c r="J57" s="26">
        <f t="shared" si="3"/>
        <v>27.602836495949997</v>
      </c>
    </row>
    <row r="58" spans="1:10" x14ac:dyDescent="0.55000000000000004">
      <c r="A58">
        <f t="shared" si="4"/>
        <v>1953</v>
      </c>
      <c r="B58" s="3">
        <v>46.5120540952</v>
      </c>
      <c r="C58" s="3">
        <v>19.043362803999997</v>
      </c>
      <c r="D58" s="3">
        <v>48.2</v>
      </c>
      <c r="E58" s="3">
        <v>19.7</v>
      </c>
      <c r="G58" s="17">
        <f t="shared" si="0"/>
        <v>1953</v>
      </c>
      <c r="H58" s="3">
        <f t="shared" si="1"/>
        <v>47.356027047600001</v>
      </c>
      <c r="I58" s="3">
        <f t="shared" si="2"/>
        <v>19.371681402</v>
      </c>
      <c r="J58" s="26">
        <f t="shared" si="3"/>
        <v>27.984345645600001</v>
      </c>
    </row>
    <row r="59" spans="1:10" x14ac:dyDescent="0.55000000000000004">
      <c r="A59">
        <f t="shared" si="4"/>
        <v>1954</v>
      </c>
      <c r="B59" s="3">
        <v>46.769726747500002</v>
      </c>
      <c r="C59" s="3">
        <v>18.917344469</v>
      </c>
      <c r="D59" s="3">
        <v>48.1</v>
      </c>
      <c r="E59" s="3">
        <v>19.399999999999999</v>
      </c>
      <c r="G59" s="17">
        <f t="shared" si="0"/>
        <v>1954</v>
      </c>
      <c r="H59" s="3">
        <f t="shared" si="1"/>
        <v>47.434863373750005</v>
      </c>
      <c r="I59" s="3">
        <f t="shared" si="2"/>
        <v>19.158672234499999</v>
      </c>
      <c r="J59" s="26">
        <f t="shared" si="3"/>
        <v>28.276191139250006</v>
      </c>
    </row>
    <row r="60" spans="1:10" x14ac:dyDescent="0.55000000000000004">
      <c r="A60">
        <f t="shared" si="4"/>
        <v>1955</v>
      </c>
      <c r="B60" s="3">
        <v>47.009545944999999</v>
      </c>
      <c r="C60" s="3">
        <v>18.709637353999998</v>
      </c>
      <c r="D60" s="3">
        <v>47.8</v>
      </c>
      <c r="E60" s="3">
        <v>19.100000000000001</v>
      </c>
      <c r="G60" s="17">
        <f t="shared" si="0"/>
        <v>1955</v>
      </c>
      <c r="H60" s="3">
        <f t="shared" si="1"/>
        <v>47.404772972499998</v>
      </c>
      <c r="I60" s="3">
        <f t="shared" si="2"/>
        <v>18.904818677000002</v>
      </c>
      <c r="J60" s="26">
        <f t="shared" si="3"/>
        <v>28.499954295499997</v>
      </c>
    </row>
    <row r="61" spans="1:10" x14ac:dyDescent="0.55000000000000004">
      <c r="A61">
        <f t="shared" si="4"/>
        <v>1956</v>
      </c>
      <c r="B61" s="3">
        <v>47.112509378399999</v>
      </c>
      <c r="C61" s="3">
        <v>18.489018992800002</v>
      </c>
      <c r="D61" s="3">
        <v>47.6</v>
      </c>
      <c r="E61" s="3">
        <v>18.899999999999999</v>
      </c>
      <c r="G61" s="17">
        <f t="shared" si="0"/>
        <v>1956</v>
      </c>
      <c r="H61" s="3">
        <f t="shared" si="1"/>
        <v>47.3562546892</v>
      </c>
      <c r="I61" s="3">
        <f t="shared" si="2"/>
        <v>18.694509496400002</v>
      </c>
      <c r="J61" s="26">
        <f t="shared" si="3"/>
        <v>28.661745192799998</v>
      </c>
    </row>
    <row r="62" spans="1:10" x14ac:dyDescent="0.55000000000000004">
      <c r="A62">
        <f t="shared" si="4"/>
        <v>1957</v>
      </c>
      <c r="B62" s="3">
        <v>47.312063824300004</v>
      </c>
      <c r="C62" s="3">
        <v>18.295691513399998</v>
      </c>
      <c r="D62" s="3">
        <v>47.6</v>
      </c>
      <c r="E62" s="3">
        <v>18.7</v>
      </c>
      <c r="G62" s="17">
        <f t="shared" si="0"/>
        <v>1957</v>
      </c>
      <c r="H62" s="3">
        <f t="shared" si="1"/>
        <v>47.456031912150003</v>
      </c>
      <c r="I62" s="3">
        <f t="shared" si="2"/>
        <v>18.497845756699999</v>
      </c>
      <c r="J62" s="26">
        <f t="shared" si="3"/>
        <v>28.958186155450004</v>
      </c>
    </row>
    <row r="63" spans="1:10" x14ac:dyDescent="0.55000000000000004">
      <c r="A63">
        <f t="shared" si="4"/>
        <v>1958</v>
      </c>
      <c r="B63" s="3">
        <v>47.284236479400001</v>
      </c>
      <c r="C63" s="3">
        <v>17.991436772199997</v>
      </c>
      <c r="D63" s="3">
        <v>47.4</v>
      </c>
      <c r="E63" s="3">
        <v>18.3</v>
      </c>
      <c r="G63" s="17">
        <f t="shared" si="0"/>
        <v>1958</v>
      </c>
      <c r="H63" s="3">
        <f t="shared" si="1"/>
        <v>47.3421182397</v>
      </c>
      <c r="I63" s="3">
        <f t="shared" si="2"/>
        <v>18.1457183861</v>
      </c>
      <c r="J63" s="26">
        <f t="shared" si="3"/>
        <v>29.196399853599999</v>
      </c>
    </row>
    <row r="64" spans="1:10" x14ac:dyDescent="0.55000000000000004">
      <c r="A64">
        <f t="shared" si="4"/>
        <v>1959</v>
      </c>
      <c r="B64" s="3">
        <v>47.147681870500001</v>
      </c>
      <c r="C64" s="3">
        <v>17.859063877299999</v>
      </c>
      <c r="D64" s="3">
        <v>47.2</v>
      </c>
      <c r="E64" s="3">
        <v>18.100000000000001</v>
      </c>
      <c r="G64" s="17">
        <f t="shared" si="0"/>
        <v>1959</v>
      </c>
      <c r="H64" s="3">
        <f t="shared" si="1"/>
        <v>47.173840935249999</v>
      </c>
      <c r="I64" s="3">
        <f t="shared" si="2"/>
        <v>17.979531938649998</v>
      </c>
      <c r="J64" s="26">
        <f t="shared" si="3"/>
        <v>29.1943089966</v>
      </c>
    </row>
    <row r="65" spans="1:10" x14ac:dyDescent="0.55000000000000004">
      <c r="A65">
        <f t="shared" si="4"/>
        <v>1960</v>
      </c>
      <c r="B65" s="3">
        <v>47</v>
      </c>
      <c r="C65" s="3">
        <v>17.8</v>
      </c>
      <c r="D65" s="3">
        <v>47</v>
      </c>
      <c r="E65" s="3">
        <v>17.8</v>
      </c>
      <c r="G65" s="17">
        <f t="shared" si="0"/>
        <v>1960</v>
      </c>
      <c r="H65" s="3">
        <f t="shared" si="1"/>
        <v>47</v>
      </c>
      <c r="I65" s="3">
        <f t="shared" si="2"/>
        <v>17.8</v>
      </c>
      <c r="J65" s="26">
        <f t="shared" si="3"/>
        <v>29.2</v>
      </c>
    </row>
    <row r="66" spans="1:10" x14ac:dyDescent="0.55000000000000004">
      <c r="A66">
        <f t="shared" si="4"/>
        <v>1961</v>
      </c>
      <c r="B66" s="3">
        <v>47</v>
      </c>
      <c r="C66" s="3">
        <v>17.5</v>
      </c>
      <c r="D66" s="3">
        <v>47</v>
      </c>
      <c r="E66" s="3">
        <v>17.5</v>
      </c>
      <c r="G66" s="17">
        <f t="shared" si="0"/>
        <v>1961</v>
      </c>
      <c r="H66" s="3">
        <f t="shared" si="1"/>
        <v>47</v>
      </c>
      <c r="I66" s="3">
        <f t="shared" si="2"/>
        <v>17.5</v>
      </c>
      <c r="J66" s="26">
        <f t="shared" si="3"/>
        <v>29.5</v>
      </c>
    </row>
    <row r="67" spans="1:10" x14ac:dyDescent="0.55000000000000004">
      <c r="A67">
        <f t="shared" si="4"/>
        <v>1962</v>
      </c>
      <c r="B67" s="3">
        <v>47.1</v>
      </c>
      <c r="C67" s="3">
        <v>17.2</v>
      </c>
      <c r="D67" s="3">
        <v>47.1</v>
      </c>
      <c r="E67" s="3">
        <v>17.2</v>
      </c>
      <c r="G67" s="17">
        <f t="shared" si="0"/>
        <v>1962</v>
      </c>
      <c r="H67" s="3">
        <f t="shared" si="1"/>
        <v>47.1</v>
      </c>
      <c r="I67" s="3">
        <f t="shared" si="2"/>
        <v>17.2</v>
      </c>
      <c r="J67" s="26">
        <f t="shared" si="3"/>
        <v>29.900000000000002</v>
      </c>
    </row>
    <row r="68" spans="1:10" x14ac:dyDescent="0.55000000000000004">
      <c r="A68">
        <f t="shared" si="4"/>
        <v>1963</v>
      </c>
      <c r="B68" s="3">
        <v>47</v>
      </c>
      <c r="C68" s="3">
        <v>17</v>
      </c>
      <c r="D68" s="3">
        <v>47</v>
      </c>
      <c r="E68" s="3">
        <v>17</v>
      </c>
      <c r="G68" s="17">
        <f t="shared" si="0"/>
        <v>1963</v>
      </c>
      <c r="H68" s="3">
        <f t="shared" si="1"/>
        <v>47</v>
      </c>
      <c r="I68" s="3">
        <f t="shared" si="2"/>
        <v>17</v>
      </c>
      <c r="J68" s="26">
        <f t="shared" si="3"/>
        <v>30</v>
      </c>
    </row>
    <row r="69" spans="1:10" x14ac:dyDescent="0.55000000000000004">
      <c r="A69">
        <f t="shared" si="4"/>
        <v>1964</v>
      </c>
      <c r="B69" s="3">
        <v>46.8</v>
      </c>
      <c r="C69" s="3">
        <v>16.8</v>
      </c>
      <c r="D69" s="3">
        <v>46.8</v>
      </c>
      <c r="E69" s="3">
        <v>16.8</v>
      </c>
      <c r="G69" s="17">
        <f t="shared" si="0"/>
        <v>1964</v>
      </c>
      <c r="H69" s="3">
        <f t="shared" si="1"/>
        <v>46.8</v>
      </c>
      <c r="I69" s="3">
        <f t="shared" si="2"/>
        <v>16.8</v>
      </c>
      <c r="J69" s="26">
        <f t="shared" si="3"/>
        <v>29.999999999999996</v>
      </c>
    </row>
    <row r="70" spans="1:10" x14ac:dyDescent="0.55000000000000004">
      <c r="A70">
        <f t="shared" si="4"/>
        <v>1965</v>
      </c>
      <c r="B70" s="3">
        <v>46.3</v>
      </c>
      <c r="C70" s="3">
        <v>16.5</v>
      </c>
      <c r="D70" s="3">
        <v>46.3</v>
      </c>
      <c r="E70" s="3">
        <v>16.5</v>
      </c>
      <c r="G70" s="17">
        <f t="shared" ref="G70:G128" si="5">A70</f>
        <v>1965</v>
      </c>
      <c r="H70" s="3">
        <f t="shared" ref="H70:H128" si="6">(B70+D70)/2</f>
        <v>46.3</v>
      </c>
      <c r="I70" s="3">
        <f t="shared" ref="I70:I128" si="7">(C70+E70)/2</f>
        <v>16.5</v>
      </c>
      <c r="J70" s="26">
        <f t="shared" ref="J70:J128" si="8">H70-I70</f>
        <v>29.799999999999997</v>
      </c>
    </row>
    <row r="71" spans="1:10" x14ac:dyDescent="0.55000000000000004">
      <c r="A71">
        <f t="shared" ref="A71:A128" si="9">A70+1</f>
        <v>1966</v>
      </c>
      <c r="B71" s="3">
        <v>45.7</v>
      </c>
      <c r="C71" s="3">
        <v>16.2</v>
      </c>
      <c r="D71" s="3">
        <v>45.7</v>
      </c>
      <c r="E71" s="3">
        <v>16.2</v>
      </c>
      <c r="G71" s="17">
        <f t="shared" si="5"/>
        <v>1966</v>
      </c>
      <c r="H71" s="3">
        <f t="shared" si="6"/>
        <v>45.7</v>
      </c>
      <c r="I71" s="3">
        <f t="shared" si="7"/>
        <v>16.2</v>
      </c>
      <c r="J71" s="26">
        <f t="shared" si="8"/>
        <v>29.500000000000004</v>
      </c>
    </row>
    <row r="72" spans="1:10" x14ac:dyDescent="0.55000000000000004">
      <c r="A72">
        <f t="shared" si="9"/>
        <v>1967</v>
      </c>
      <c r="B72" s="3">
        <v>45.1</v>
      </c>
      <c r="C72" s="3">
        <v>16</v>
      </c>
      <c r="D72" s="3">
        <v>45.1</v>
      </c>
      <c r="E72" s="3">
        <v>16</v>
      </c>
      <c r="G72" s="17">
        <f t="shared" si="5"/>
        <v>1967</v>
      </c>
      <c r="H72" s="3">
        <f t="shared" si="6"/>
        <v>45.1</v>
      </c>
      <c r="I72" s="3">
        <f t="shared" si="7"/>
        <v>16</v>
      </c>
      <c r="J72" s="26">
        <f t="shared" si="8"/>
        <v>29.1</v>
      </c>
    </row>
    <row r="73" spans="1:10" x14ac:dyDescent="0.55000000000000004">
      <c r="A73">
        <f t="shared" si="9"/>
        <v>1968</v>
      </c>
      <c r="B73" s="3">
        <v>44.3</v>
      </c>
      <c r="C73" s="3">
        <v>15.9</v>
      </c>
      <c r="D73" s="3">
        <v>44.3</v>
      </c>
      <c r="E73" s="3">
        <v>15.9</v>
      </c>
      <c r="G73" s="17">
        <f t="shared" si="5"/>
        <v>1968</v>
      </c>
      <c r="H73" s="3">
        <f t="shared" si="6"/>
        <v>44.3</v>
      </c>
      <c r="I73" s="3">
        <f t="shared" si="7"/>
        <v>15.9</v>
      </c>
      <c r="J73" s="26">
        <f t="shared" si="8"/>
        <v>28.4</v>
      </c>
    </row>
    <row r="74" spans="1:10" x14ac:dyDescent="0.55000000000000004">
      <c r="A74">
        <f t="shared" si="9"/>
        <v>1969</v>
      </c>
      <c r="B74" s="3">
        <v>43.5</v>
      </c>
      <c r="C74" s="3">
        <v>15.5</v>
      </c>
      <c r="D74" s="3">
        <v>43.5</v>
      </c>
      <c r="E74" s="3">
        <v>15.5</v>
      </c>
      <c r="G74" s="17">
        <f t="shared" si="5"/>
        <v>1969</v>
      </c>
      <c r="H74" s="3">
        <f t="shared" si="6"/>
        <v>43.5</v>
      </c>
      <c r="I74" s="3">
        <f t="shared" si="7"/>
        <v>15.5</v>
      </c>
      <c r="J74" s="26">
        <f t="shared" si="8"/>
        <v>28</v>
      </c>
    </row>
    <row r="75" spans="1:10" x14ac:dyDescent="0.55000000000000004">
      <c r="A75">
        <f t="shared" si="9"/>
        <v>1970</v>
      </c>
      <c r="B75" s="3">
        <v>42.8</v>
      </c>
      <c r="C75" s="3">
        <v>15.4</v>
      </c>
      <c r="D75" s="3">
        <v>42.8</v>
      </c>
      <c r="E75" s="3">
        <v>15.4</v>
      </c>
      <c r="G75" s="17">
        <f t="shared" si="5"/>
        <v>1970</v>
      </c>
      <c r="H75" s="3">
        <f t="shared" si="6"/>
        <v>42.8</v>
      </c>
      <c r="I75" s="3">
        <f t="shared" si="7"/>
        <v>15.4</v>
      </c>
      <c r="J75" s="26">
        <f t="shared" si="8"/>
        <v>27.4</v>
      </c>
    </row>
    <row r="76" spans="1:10" x14ac:dyDescent="0.55000000000000004">
      <c r="A76">
        <f t="shared" si="9"/>
        <v>1971</v>
      </c>
      <c r="B76" s="3">
        <v>42.8</v>
      </c>
      <c r="C76" s="3">
        <v>15</v>
      </c>
      <c r="D76" s="3">
        <v>42.8</v>
      </c>
      <c r="E76" s="3">
        <v>15</v>
      </c>
      <c r="G76" s="17">
        <f t="shared" si="5"/>
        <v>1971</v>
      </c>
      <c r="H76" s="3">
        <f t="shared" si="6"/>
        <v>42.8</v>
      </c>
      <c r="I76" s="3">
        <f t="shared" si="7"/>
        <v>15</v>
      </c>
      <c r="J76" s="26">
        <f t="shared" si="8"/>
        <v>27.799999999999997</v>
      </c>
    </row>
    <row r="77" spans="1:10" x14ac:dyDescent="0.55000000000000004">
      <c r="A77">
        <f t="shared" si="9"/>
        <v>1972</v>
      </c>
      <c r="B77" s="3">
        <v>42.5</v>
      </c>
      <c r="C77" s="3">
        <v>14.6</v>
      </c>
      <c r="D77" s="3">
        <v>42.5</v>
      </c>
      <c r="E77" s="3">
        <v>14.6</v>
      </c>
      <c r="G77" s="17">
        <f t="shared" si="5"/>
        <v>1972</v>
      </c>
      <c r="H77" s="3">
        <f t="shared" si="6"/>
        <v>42.5</v>
      </c>
      <c r="I77" s="3">
        <f t="shared" si="7"/>
        <v>14.6</v>
      </c>
      <c r="J77" s="26">
        <f t="shared" si="8"/>
        <v>27.9</v>
      </c>
    </row>
    <row r="78" spans="1:10" x14ac:dyDescent="0.55000000000000004">
      <c r="A78">
        <f t="shared" si="9"/>
        <v>1973</v>
      </c>
      <c r="B78" s="3">
        <v>42.2</v>
      </c>
      <c r="C78" s="3">
        <v>13.9</v>
      </c>
      <c r="D78" s="3">
        <v>42.2</v>
      </c>
      <c r="E78" s="3">
        <v>13.9</v>
      </c>
      <c r="G78" s="17">
        <f t="shared" si="5"/>
        <v>1973</v>
      </c>
      <c r="H78" s="3">
        <f t="shared" si="6"/>
        <v>42.2</v>
      </c>
      <c r="I78" s="3">
        <f t="shared" si="7"/>
        <v>13.9</v>
      </c>
      <c r="J78" s="26">
        <f t="shared" si="8"/>
        <v>28.300000000000004</v>
      </c>
    </row>
    <row r="79" spans="1:10" x14ac:dyDescent="0.55000000000000004">
      <c r="A79">
        <f t="shared" si="9"/>
        <v>1974</v>
      </c>
      <c r="B79" s="3">
        <v>41.9</v>
      </c>
      <c r="C79" s="3">
        <v>13.7</v>
      </c>
      <c r="D79" s="3">
        <v>41.9</v>
      </c>
      <c r="E79" s="3">
        <v>13.7</v>
      </c>
      <c r="G79" s="17">
        <f t="shared" si="5"/>
        <v>1974</v>
      </c>
      <c r="H79" s="3">
        <f t="shared" si="6"/>
        <v>41.9</v>
      </c>
      <c r="I79" s="3">
        <f t="shared" si="7"/>
        <v>13.7</v>
      </c>
      <c r="J79" s="26">
        <f t="shared" si="8"/>
        <v>28.2</v>
      </c>
    </row>
    <row r="80" spans="1:10" x14ac:dyDescent="0.55000000000000004">
      <c r="A80">
        <f t="shared" si="9"/>
        <v>1975</v>
      </c>
      <c r="B80" s="3">
        <v>41.5</v>
      </c>
      <c r="C80" s="3">
        <v>13.2</v>
      </c>
      <c r="D80" s="3">
        <v>41.5</v>
      </c>
      <c r="E80" s="3">
        <v>13.2</v>
      </c>
      <c r="G80" s="17">
        <f t="shared" si="5"/>
        <v>1975</v>
      </c>
      <c r="H80" s="3">
        <f t="shared" si="6"/>
        <v>41.5</v>
      </c>
      <c r="I80" s="3">
        <f t="shared" si="7"/>
        <v>13.2</v>
      </c>
      <c r="J80" s="26">
        <f t="shared" si="8"/>
        <v>28.3</v>
      </c>
    </row>
    <row r="81" spans="1:10" x14ac:dyDescent="0.55000000000000004">
      <c r="A81">
        <f t="shared" si="9"/>
        <v>1976</v>
      </c>
      <c r="B81" s="3">
        <v>41.2</v>
      </c>
      <c r="C81" s="3">
        <v>12.5</v>
      </c>
      <c r="D81" s="3">
        <v>41.2</v>
      </c>
      <c r="E81" s="3">
        <v>12.5</v>
      </c>
      <c r="G81" s="17">
        <f t="shared" si="5"/>
        <v>1976</v>
      </c>
      <c r="H81" s="3">
        <f t="shared" si="6"/>
        <v>41.2</v>
      </c>
      <c r="I81" s="3">
        <f t="shared" si="7"/>
        <v>12.5</v>
      </c>
      <c r="J81" s="26">
        <f t="shared" si="8"/>
        <v>28.700000000000003</v>
      </c>
    </row>
    <row r="82" spans="1:10" x14ac:dyDescent="0.55000000000000004">
      <c r="A82">
        <f t="shared" si="9"/>
        <v>1977</v>
      </c>
      <c r="B82" s="3">
        <v>40.799999999999997</v>
      </c>
      <c r="C82" s="3">
        <v>12.5</v>
      </c>
      <c r="D82" s="3">
        <v>40.799999999999997</v>
      </c>
      <c r="E82" s="3">
        <v>12.5</v>
      </c>
      <c r="G82" s="17">
        <f t="shared" si="5"/>
        <v>1977</v>
      </c>
      <c r="H82" s="3">
        <f t="shared" si="6"/>
        <v>40.799999999999997</v>
      </c>
      <c r="I82" s="3">
        <f t="shared" si="7"/>
        <v>12.5</v>
      </c>
      <c r="J82" s="26">
        <f t="shared" si="8"/>
        <v>28.299999999999997</v>
      </c>
    </row>
    <row r="83" spans="1:10" x14ac:dyDescent="0.55000000000000004">
      <c r="A83">
        <f t="shared" si="9"/>
        <v>1978</v>
      </c>
      <c r="B83" s="3">
        <v>40.4</v>
      </c>
      <c r="C83" s="3">
        <v>12.1</v>
      </c>
      <c r="D83" s="3">
        <v>40.4</v>
      </c>
      <c r="E83" s="3">
        <v>12.1</v>
      </c>
      <c r="G83" s="17">
        <f t="shared" si="5"/>
        <v>1978</v>
      </c>
      <c r="H83" s="3">
        <f t="shared" si="6"/>
        <v>40.4</v>
      </c>
      <c r="I83" s="3">
        <f t="shared" si="7"/>
        <v>12.1</v>
      </c>
      <c r="J83" s="26">
        <f t="shared" si="8"/>
        <v>28.299999999999997</v>
      </c>
    </row>
    <row r="84" spans="1:10" x14ac:dyDescent="0.55000000000000004">
      <c r="A84">
        <f t="shared" si="9"/>
        <v>1979</v>
      </c>
      <c r="B84" s="3">
        <v>40.1</v>
      </c>
      <c r="C84" s="3">
        <v>12.5</v>
      </c>
      <c r="D84" s="3">
        <v>40.1</v>
      </c>
      <c r="E84" s="3">
        <v>12.5</v>
      </c>
      <c r="G84" s="17">
        <f t="shared" si="5"/>
        <v>1979</v>
      </c>
      <c r="H84" s="3">
        <f t="shared" si="6"/>
        <v>40.1</v>
      </c>
      <c r="I84" s="3">
        <f t="shared" si="7"/>
        <v>12.5</v>
      </c>
      <c r="J84" s="26">
        <f t="shared" si="8"/>
        <v>27.6</v>
      </c>
    </row>
    <row r="85" spans="1:10" x14ac:dyDescent="0.55000000000000004">
      <c r="A85">
        <f t="shared" si="9"/>
        <v>1980</v>
      </c>
      <c r="B85" s="3">
        <v>39.799999999999997</v>
      </c>
      <c r="C85" s="3">
        <v>15.2</v>
      </c>
      <c r="D85" s="3">
        <v>39.799999999999997</v>
      </c>
      <c r="E85" s="3">
        <v>15.2</v>
      </c>
      <c r="G85" s="17">
        <f t="shared" si="5"/>
        <v>1980</v>
      </c>
      <c r="H85" s="3">
        <f t="shared" si="6"/>
        <v>39.799999999999997</v>
      </c>
      <c r="I85" s="3">
        <f t="shared" si="7"/>
        <v>15.2</v>
      </c>
      <c r="J85" s="26">
        <f t="shared" si="8"/>
        <v>24.599999999999998</v>
      </c>
    </row>
    <row r="86" spans="1:10" x14ac:dyDescent="0.55000000000000004">
      <c r="A86">
        <f t="shared" si="9"/>
        <v>1981</v>
      </c>
      <c r="B86" s="3">
        <v>39.6</v>
      </c>
      <c r="C86" s="3">
        <v>13.9</v>
      </c>
      <c r="D86" s="3">
        <v>39.6</v>
      </c>
      <c r="E86" s="3">
        <v>13.9</v>
      </c>
      <c r="G86" s="17">
        <f t="shared" si="5"/>
        <v>1981</v>
      </c>
      <c r="H86" s="3">
        <f t="shared" si="6"/>
        <v>39.6</v>
      </c>
      <c r="I86" s="3">
        <f t="shared" si="7"/>
        <v>13.9</v>
      </c>
      <c r="J86" s="26">
        <f t="shared" si="8"/>
        <v>25.700000000000003</v>
      </c>
    </row>
    <row r="87" spans="1:10" x14ac:dyDescent="0.55000000000000004">
      <c r="A87">
        <f t="shared" si="9"/>
        <v>1982</v>
      </c>
      <c r="B87" s="3">
        <v>38.6</v>
      </c>
      <c r="C87" s="3">
        <v>12.4</v>
      </c>
      <c r="D87" s="3">
        <v>38.6</v>
      </c>
      <c r="E87" s="3">
        <v>12.4</v>
      </c>
      <c r="G87" s="17">
        <f t="shared" si="5"/>
        <v>1982</v>
      </c>
      <c r="H87" s="3">
        <f t="shared" si="6"/>
        <v>38.6</v>
      </c>
      <c r="I87" s="3">
        <f t="shared" si="7"/>
        <v>12.4</v>
      </c>
      <c r="J87" s="26">
        <f t="shared" si="8"/>
        <v>26.200000000000003</v>
      </c>
    </row>
    <row r="88" spans="1:10" x14ac:dyDescent="0.55000000000000004">
      <c r="A88">
        <f t="shared" si="9"/>
        <v>1983</v>
      </c>
      <c r="B88" s="3">
        <v>37.700000000000003</v>
      </c>
      <c r="C88" s="3">
        <v>11.8</v>
      </c>
      <c r="D88" s="3">
        <v>37.700000000000003</v>
      </c>
      <c r="E88" s="3">
        <v>11.8</v>
      </c>
      <c r="G88" s="17">
        <f t="shared" si="5"/>
        <v>1983</v>
      </c>
      <c r="H88" s="3">
        <f t="shared" si="6"/>
        <v>37.700000000000003</v>
      </c>
      <c r="I88" s="3">
        <f t="shared" si="7"/>
        <v>11.8</v>
      </c>
      <c r="J88" s="26">
        <f t="shared" si="8"/>
        <v>25.900000000000002</v>
      </c>
    </row>
    <row r="89" spans="1:10" x14ac:dyDescent="0.55000000000000004">
      <c r="A89">
        <f t="shared" si="9"/>
        <v>1984</v>
      </c>
      <c r="B89" s="3">
        <v>36.700000000000003</v>
      </c>
      <c r="C89" s="3">
        <v>10.6</v>
      </c>
      <c r="D89" s="3">
        <v>36.700000000000003</v>
      </c>
      <c r="E89" s="3">
        <v>10.6</v>
      </c>
      <c r="G89" s="17">
        <f t="shared" si="5"/>
        <v>1984</v>
      </c>
      <c r="H89" s="3">
        <f t="shared" si="6"/>
        <v>36.700000000000003</v>
      </c>
      <c r="I89" s="3">
        <f t="shared" si="7"/>
        <v>10.6</v>
      </c>
      <c r="J89" s="26">
        <f t="shared" si="8"/>
        <v>26.1</v>
      </c>
    </row>
    <row r="90" spans="1:10" x14ac:dyDescent="0.55000000000000004">
      <c r="A90">
        <f t="shared" si="9"/>
        <v>1985</v>
      </c>
      <c r="B90" s="3">
        <v>35.700000000000003</v>
      </c>
      <c r="C90" s="3">
        <v>9.6999999999999993</v>
      </c>
      <c r="D90" s="3">
        <v>35.700000000000003</v>
      </c>
      <c r="E90" s="3">
        <v>9.6999999999999993</v>
      </c>
      <c r="G90" s="17">
        <f t="shared" si="5"/>
        <v>1985</v>
      </c>
      <c r="H90" s="3">
        <f t="shared" si="6"/>
        <v>35.700000000000003</v>
      </c>
      <c r="I90" s="3">
        <f t="shared" si="7"/>
        <v>9.6999999999999993</v>
      </c>
      <c r="J90" s="26">
        <f t="shared" si="8"/>
        <v>26.000000000000004</v>
      </c>
    </row>
    <row r="91" spans="1:10" x14ac:dyDescent="0.55000000000000004">
      <c r="A91">
        <f t="shared" si="9"/>
        <v>1986</v>
      </c>
      <c r="B91" s="3">
        <v>35.1</v>
      </c>
      <c r="C91" s="3">
        <v>9</v>
      </c>
      <c r="D91" s="3">
        <v>35.1</v>
      </c>
      <c r="E91" s="3">
        <v>9</v>
      </c>
      <c r="G91" s="17">
        <f t="shared" si="5"/>
        <v>1986</v>
      </c>
      <c r="H91" s="3">
        <f t="shared" si="6"/>
        <v>35.1</v>
      </c>
      <c r="I91" s="3">
        <f t="shared" si="7"/>
        <v>9</v>
      </c>
      <c r="J91" s="26">
        <f t="shared" si="8"/>
        <v>26.1</v>
      </c>
    </row>
    <row r="92" spans="1:10" x14ac:dyDescent="0.55000000000000004">
      <c r="A92">
        <f t="shared" si="9"/>
        <v>1987</v>
      </c>
      <c r="B92" s="3">
        <v>35.200000000000003</v>
      </c>
      <c r="C92" s="3">
        <v>9</v>
      </c>
      <c r="D92" s="3">
        <v>35.200000000000003</v>
      </c>
      <c r="E92" s="3">
        <v>9</v>
      </c>
      <c r="G92" s="17">
        <f t="shared" si="5"/>
        <v>1987</v>
      </c>
      <c r="H92" s="3">
        <f t="shared" si="6"/>
        <v>35.200000000000003</v>
      </c>
      <c r="I92" s="3">
        <f t="shared" si="7"/>
        <v>9</v>
      </c>
      <c r="J92" s="26">
        <f t="shared" si="8"/>
        <v>26.200000000000003</v>
      </c>
    </row>
    <row r="93" spans="1:10" x14ac:dyDescent="0.55000000000000004">
      <c r="A93">
        <f t="shared" si="9"/>
        <v>1988</v>
      </c>
      <c r="B93" s="3">
        <v>34.9</v>
      </c>
      <c r="C93" s="3">
        <v>8.6999999999999993</v>
      </c>
      <c r="D93" s="3">
        <v>34.9</v>
      </c>
      <c r="E93" s="3">
        <v>8.6999999999999993</v>
      </c>
      <c r="G93" s="17">
        <f t="shared" si="5"/>
        <v>1988</v>
      </c>
      <c r="H93" s="3">
        <f t="shared" si="6"/>
        <v>34.9</v>
      </c>
      <c r="I93" s="3">
        <f t="shared" si="7"/>
        <v>8.6999999999999993</v>
      </c>
      <c r="J93" s="26">
        <f t="shared" si="8"/>
        <v>26.2</v>
      </c>
    </row>
    <row r="94" spans="1:10" x14ac:dyDescent="0.55000000000000004">
      <c r="A94">
        <f t="shared" si="9"/>
        <v>1989</v>
      </c>
      <c r="B94" s="3">
        <v>34.4</v>
      </c>
      <c r="C94" s="3">
        <v>8.1</v>
      </c>
      <c r="D94" s="3">
        <v>34.4</v>
      </c>
      <c r="E94" s="3">
        <v>8.1</v>
      </c>
      <c r="G94" s="17">
        <f t="shared" si="5"/>
        <v>1989</v>
      </c>
      <c r="H94" s="3">
        <f t="shared" si="6"/>
        <v>34.4</v>
      </c>
      <c r="I94" s="3">
        <f t="shared" si="7"/>
        <v>8.1</v>
      </c>
      <c r="J94" s="26">
        <f t="shared" si="8"/>
        <v>26.299999999999997</v>
      </c>
    </row>
    <row r="95" spans="1:10" x14ac:dyDescent="0.55000000000000004">
      <c r="A95">
        <f t="shared" si="9"/>
        <v>1990</v>
      </c>
      <c r="B95" s="3">
        <v>33.700000000000003</v>
      </c>
      <c r="C95" s="3">
        <v>7.7</v>
      </c>
      <c r="D95" s="3">
        <v>33.700000000000003</v>
      </c>
      <c r="E95" s="3">
        <v>7.7</v>
      </c>
      <c r="G95" s="17">
        <f t="shared" si="5"/>
        <v>1990</v>
      </c>
      <c r="H95" s="3">
        <f t="shared" si="6"/>
        <v>33.700000000000003</v>
      </c>
      <c r="I95" s="3">
        <f t="shared" si="7"/>
        <v>7.7</v>
      </c>
      <c r="J95" s="26">
        <f t="shared" si="8"/>
        <v>26.000000000000004</v>
      </c>
    </row>
    <row r="96" spans="1:10" x14ac:dyDescent="0.55000000000000004">
      <c r="A96">
        <f t="shared" si="9"/>
        <v>1991</v>
      </c>
      <c r="B96" s="3">
        <v>33.1</v>
      </c>
      <c r="C96" s="3">
        <v>7.5</v>
      </c>
      <c r="D96" s="3">
        <v>33.1</v>
      </c>
      <c r="E96" s="3">
        <v>7.5</v>
      </c>
      <c r="G96" s="17">
        <f t="shared" si="5"/>
        <v>1991</v>
      </c>
      <c r="H96" s="3">
        <f t="shared" si="6"/>
        <v>33.1</v>
      </c>
      <c r="I96" s="3">
        <f t="shared" si="7"/>
        <v>7.5</v>
      </c>
      <c r="J96" s="26">
        <f t="shared" si="8"/>
        <v>25.6</v>
      </c>
    </row>
    <row r="97" spans="1:10" x14ac:dyDescent="0.55000000000000004">
      <c r="A97">
        <f t="shared" si="9"/>
        <v>1992</v>
      </c>
      <c r="B97" s="3">
        <v>32.200000000000003</v>
      </c>
      <c r="C97" s="3">
        <v>7.3</v>
      </c>
      <c r="D97" s="3">
        <v>32.200000000000003</v>
      </c>
      <c r="E97" s="3">
        <v>7.3</v>
      </c>
      <c r="G97" s="17">
        <f t="shared" si="5"/>
        <v>1992</v>
      </c>
      <c r="H97" s="3">
        <f t="shared" si="6"/>
        <v>32.200000000000003</v>
      </c>
      <c r="I97" s="3">
        <f t="shared" si="7"/>
        <v>7.3</v>
      </c>
      <c r="J97" s="26">
        <f t="shared" si="8"/>
        <v>24.900000000000002</v>
      </c>
    </row>
    <row r="98" spans="1:10" x14ac:dyDescent="0.55000000000000004">
      <c r="A98">
        <f t="shared" si="9"/>
        <v>1993</v>
      </c>
      <c r="B98" s="3">
        <v>31.3</v>
      </c>
      <c r="C98" s="3">
        <v>6.9</v>
      </c>
      <c r="D98" s="3">
        <v>31.3</v>
      </c>
      <c r="E98" s="3">
        <v>6.9</v>
      </c>
      <c r="G98" s="17">
        <f t="shared" si="5"/>
        <v>1993</v>
      </c>
      <c r="H98" s="3">
        <f t="shared" si="6"/>
        <v>31.3</v>
      </c>
      <c r="I98" s="3">
        <f t="shared" si="7"/>
        <v>6.9</v>
      </c>
      <c r="J98" s="26">
        <f t="shared" si="8"/>
        <v>24.4</v>
      </c>
    </row>
    <row r="99" spans="1:10" x14ac:dyDescent="0.55000000000000004">
      <c r="A99">
        <f t="shared" si="9"/>
        <v>1994</v>
      </c>
      <c r="B99" s="3">
        <v>31</v>
      </c>
      <c r="C99" s="3">
        <v>6.8</v>
      </c>
      <c r="D99" s="3">
        <v>31</v>
      </c>
      <c r="E99" s="3">
        <v>6.8</v>
      </c>
      <c r="G99" s="17">
        <f t="shared" si="5"/>
        <v>1994</v>
      </c>
      <c r="H99" s="3">
        <f t="shared" si="6"/>
        <v>31</v>
      </c>
      <c r="I99" s="3">
        <f t="shared" si="7"/>
        <v>6.8</v>
      </c>
      <c r="J99" s="26">
        <f t="shared" si="8"/>
        <v>24.2</v>
      </c>
    </row>
    <row r="100" spans="1:10" x14ac:dyDescent="0.55000000000000004">
      <c r="A100">
        <f t="shared" si="9"/>
        <v>1995</v>
      </c>
      <c r="B100" s="3">
        <v>30.8</v>
      </c>
      <c r="C100" s="3">
        <v>6.8</v>
      </c>
      <c r="D100" s="3">
        <v>30.8</v>
      </c>
      <c r="E100" s="3">
        <v>6.8</v>
      </c>
      <c r="G100" s="17">
        <f t="shared" si="5"/>
        <v>1995</v>
      </c>
      <c r="H100" s="3">
        <f t="shared" si="6"/>
        <v>30.8</v>
      </c>
      <c r="I100" s="3">
        <f t="shared" si="7"/>
        <v>6.8</v>
      </c>
      <c r="J100" s="26">
        <f t="shared" si="8"/>
        <v>24</v>
      </c>
    </row>
    <row r="101" spans="1:10" x14ac:dyDescent="0.55000000000000004">
      <c r="A101">
        <f t="shared" si="9"/>
        <v>1996</v>
      </c>
      <c r="B101" s="3">
        <v>30.3</v>
      </c>
      <c r="C101" s="3">
        <v>6.7</v>
      </c>
      <c r="D101" s="3">
        <v>30.3</v>
      </c>
      <c r="E101" s="3">
        <v>6.7</v>
      </c>
      <c r="G101" s="17">
        <f t="shared" si="5"/>
        <v>1996</v>
      </c>
      <c r="H101" s="3">
        <f t="shared" si="6"/>
        <v>30.3</v>
      </c>
      <c r="I101" s="3">
        <f t="shared" si="7"/>
        <v>6.7</v>
      </c>
      <c r="J101" s="26">
        <f t="shared" si="8"/>
        <v>23.6</v>
      </c>
    </row>
    <row r="102" spans="1:10" x14ac:dyDescent="0.55000000000000004">
      <c r="A102">
        <f t="shared" si="9"/>
        <v>1997</v>
      </c>
      <c r="B102" s="3">
        <v>29.6</v>
      </c>
      <c r="C102" s="3">
        <v>6.6</v>
      </c>
      <c r="D102" s="3">
        <v>29.6</v>
      </c>
      <c r="E102" s="3">
        <v>6.6</v>
      </c>
      <c r="G102" s="17">
        <f t="shared" si="5"/>
        <v>1997</v>
      </c>
      <c r="H102" s="3">
        <f t="shared" si="6"/>
        <v>29.6</v>
      </c>
      <c r="I102" s="3">
        <f t="shared" si="7"/>
        <v>6.6</v>
      </c>
      <c r="J102" s="26">
        <f t="shared" si="8"/>
        <v>23</v>
      </c>
    </row>
    <row r="103" spans="1:10" x14ac:dyDescent="0.55000000000000004">
      <c r="A103">
        <f t="shared" si="9"/>
        <v>1998</v>
      </c>
      <c r="B103" s="3">
        <v>29.4</v>
      </c>
      <c r="C103" s="3">
        <v>6.6</v>
      </c>
      <c r="D103" s="3">
        <v>29.4</v>
      </c>
      <c r="E103" s="3">
        <v>6.6</v>
      </c>
      <c r="G103" s="17">
        <f t="shared" si="5"/>
        <v>1998</v>
      </c>
      <c r="H103" s="3">
        <f t="shared" si="6"/>
        <v>29.4</v>
      </c>
      <c r="I103" s="3">
        <f t="shared" si="7"/>
        <v>6.6</v>
      </c>
      <c r="J103" s="26">
        <f t="shared" si="8"/>
        <v>22.799999999999997</v>
      </c>
    </row>
    <row r="104" spans="1:10" x14ac:dyDescent="0.55000000000000004">
      <c r="A104">
        <f t="shared" si="9"/>
        <v>1999</v>
      </c>
      <c r="B104" s="3">
        <v>28.3</v>
      </c>
      <c r="C104" s="3">
        <v>6.5</v>
      </c>
      <c r="D104" s="3">
        <v>28.3</v>
      </c>
      <c r="E104" s="3">
        <v>6.5</v>
      </c>
      <c r="G104" s="17">
        <f t="shared" si="5"/>
        <v>1999</v>
      </c>
      <c r="H104" s="3">
        <f t="shared" si="6"/>
        <v>28.3</v>
      </c>
      <c r="I104" s="3">
        <f t="shared" si="7"/>
        <v>6.5</v>
      </c>
      <c r="J104" s="26">
        <f t="shared" si="8"/>
        <v>21.8</v>
      </c>
    </row>
    <row r="105" spans="1:10" x14ac:dyDescent="0.55000000000000004">
      <c r="A105">
        <f t="shared" si="9"/>
        <v>2000</v>
      </c>
      <c r="B105" s="3">
        <v>27.1</v>
      </c>
      <c r="C105" s="3">
        <v>6.6</v>
      </c>
      <c r="D105" s="3">
        <v>27.1</v>
      </c>
      <c r="E105" s="3">
        <v>6.6</v>
      </c>
      <c r="G105" s="17">
        <f t="shared" si="5"/>
        <v>2000</v>
      </c>
      <c r="H105" s="3">
        <f t="shared" si="6"/>
        <v>27.1</v>
      </c>
      <c r="I105" s="3">
        <f t="shared" si="7"/>
        <v>6.6</v>
      </c>
      <c r="J105" s="26">
        <f t="shared" si="8"/>
        <v>20.5</v>
      </c>
    </row>
    <row r="106" spans="1:10" x14ac:dyDescent="0.55000000000000004">
      <c r="A106">
        <f t="shared" si="9"/>
        <v>2001</v>
      </c>
      <c r="B106" s="3">
        <v>25.8</v>
      </c>
      <c r="C106" s="3">
        <v>6.7</v>
      </c>
      <c r="D106" s="3">
        <v>25.8</v>
      </c>
      <c r="E106" s="3">
        <v>6.7</v>
      </c>
      <c r="G106" s="17">
        <f t="shared" si="5"/>
        <v>2001</v>
      </c>
      <c r="H106" s="3">
        <f t="shared" si="6"/>
        <v>25.8</v>
      </c>
      <c r="I106" s="3">
        <f t="shared" si="7"/>
        <v>6.7</v>
      </c>
      <c r="J106" s="26">
        <f t="shared" si="8"/>
        <v>19.100000000000001</v>
      </c>
    </row>
    <row r="107" spans="1:10" x14ac:dyDescent="0.55000000000000004">
      <c r="A107">
        <f t="shared" si="9"/>
        <v>2002</v>
      </c>
      <c r="B107" s="3">
        <v>24.4</v>
      </c>
      <c r="C107" s="3">
        <v>6.7</v>
      </c>
      <c r="D107" s="3">
        <v>24.4</v>
      </c>
      <c r="E107" s="3">
        <v>6.7</v>
      </c>
      <c r="G107" s="17">
        <f t="shared" si="5"/>
        <v>2002</v>
      </c>
      <c r="H107" s="3">
        <f t="shared" si="6"/>
        <v>24.4</v>
      </c>
      <c r="I107" s="3">
        <f t="shared" si="7"/>
        <v>6.7</v>
      </c>
      <c r="J107" s="26">
        <f t="shared" si="8"/>
        <v>17.7</v>
      </c>
    </row>
    <row r="108" spans="1:10" x14ac:dyDescent="0.55000000000000004">
      <c r="A108">
        <f t="shared" si="9"/>
        <v>2003</v>
      </c>
      <c r="B108" s="3">
        <v>23.1</v>
      </c>
      <c r="C108" s="3">
        <v>6.8</v>
      </c>
      <c r="D108" s="3">
        <v>23.1</v>
      </c>
      <c r="E108" s="3">
        <v>6.8</v>
      </c>
      <c r="G108" s="17">
        <f t="shared" si="5"/>
        <v>2003</v>
      </c>
      <c r="H108" s="3">
        <f t="shared" si="6"/>
        <v>23.1</v>
      </c>
      <c r="I108" s="3">
        <f t="shared" si="7"/>
        <v>6.8</v>
      </c>
      <c r="J108" s="26">
        <f t="shared" si="8"/>
        <v>16.3</v>
      </c>
    </row>
    <row r="109" spans="1:10" x14ac:dyDescent="0.55000000000000004">
      <c r="A109">
        <f t="shared" si="9"/>
        <v>2004</v>
      </c>
      <c r="B109" s="3">
        <v>22.1</v>
      </c>
      <c r="C109" s="3">
        <v>6.9</v>
      </c>
      <c r="D109" s="3">
        <v>22.1</v>
      </c>
      <c r="E109" s="3">
        <v>6.9</v>
      </c>
      <c r="G109" s="17">
        <f t="shared" si="5"/>
        <v>2004</v>
      </c>
      <c r="H109" s="3">
        <f t="shared" si="6"/>
        <v>22.1</v>
      </c>
      <c r="I109" s="3">
        <f t="shared" si="7"/>
        <v>6.9</v>
      </c>
      <c r="J109" s="26">
        <f t="shared" si="8"/>
        <v>15.200000000000001</v>
      </c>
    </row>
    <row r="110" spans="1:10" x14ac:dyDescent="0.55000000000000004">
      <c r="A110">
        <f t="shared" si="9"/>
        <v>2005</v>
      </c>
      <c r="B110" s="3">
        <v>21.4</v>
      </c>
      <c r="C110" s="3">
        <v>7.2</v>
      </c>
      <c r="D110" s="3">
        <v>21.4</v>
      </c>
      <c r="E110" s="3">
        <v>7.2</v>
      </c>
      <c r="G110" s="17">
        <f t="shared" si="5"/>
        <v>2005</v>
      </c>
      <c r="H110" s="3">
        <f t="shared" si="6"/>
        <v>21.4</v>
      </c>
      <c r="I110" s="3">
        <f t="shared" si="7"/>
        <v>7.2</v>
      </c>
      <c r="J110" s="26">
        <f t="shared" si="8"/>
        <v>14.2</v>
      </c>
    </row>
    <row r="111" spans="1:10" x14ac:dyDescent="0.55000000000000004">
      <c r="A111">
        <f t="shared" si="9"/>
        <v>2006</v>
      </c>
      <c r="B111" s="3">
        <v>21</v>
      </c>
      <c r="C111" s="3">
        <v>7.5</v>
      </c>
      <c r="D111" s="3">
        <v>21</v>
      </c>
      <c r="E111" s="3">
        <v>7.5</v>
      </c>
      <c r="G111" s="17">
        <f t="shared" si="5"/>
        <v>2006</v>
      </c>
      <c r="H111" s="3">
        <f t="shared" si="6"/>
        <v>21</v>
      </c>
      <c r="I111" s="3">
        <f t="shared" si="7"/>
        <v>7.5</v>
      </c>
      <c r="J111" s="26">
        <f t="shared" si="8"/>
        <v>13.5</v>
      </c>
    </row>
    <row r="112" spans="1:10" x14ac:dyDescent="0.55000000000000004">
      <c r="A112">
        <f t="shared" si="9"/>
        <v>2007</v>
      </c>
      <c r="B112" s="3">
        <v>20.6</v>
      </c>
      <c r="C112" s="3">
        <v>7.8</v>
      </c>
      <c r="D112" s="3">
        <v>20.6</v>
      </c>
      <c r="E112" s="3">
        <v>7.8</v>
      </c>
      <c r="G112" s="17">
        <f t="shared" si="5"/>
        <v>2007</v>
      </c>
      <c r="H112" s="3">
        <f t="shared" si="6"/>
        <v>20.6</v>
      </c>
      <c r="I112" s="3">
        <f t="shared" si="7"/>
        <v>7.8</v>
      </c>
      <c r="J112" s="26">
        <f t="shared" si="8"/>
        <v>12.8</v>
      </c>
    </row>
    <row r="113" spans="1:10" x14ac:dyDescent="0.55000000000000004">
      <c r="A113">
        <f t="shared" si="9"/>
        <v>2008</v>
      </c>
      <c r="B113" s="3">
        <v>20</v>
      </c>
      <c r="C113" s="3">
        <v>7.6</v>
      </c>
      <c r="D113" s="3">
        <v>20</v>
      </c>
      <c r="E113" s="3">
        <v>7.6</v>
      </c>
      <c r="G113" s="17">
        <f t="shared" si="5"/>
        <v>2008</v>
      </c>
      <c r="H113" s="3">
        <f t="shared" si="6"/>
        <v>20</v>
      </c>
      <c r="I113" s="3">
        <f t="shared" si="7"/>
        <v>7.6</v>
      </c>
      <c r="J113" s="26">
        <f t="shared" si="8"/>
        <v>12.4</v>
      </c>
    </row>
    <row r="114" spans="1:10" x14ac:dyDescent="0.55000000000000004">
      <c r="A114">
        <f t="shared" si="9"/>
        <v>2009</v>
      </c>
      <c r="B114" s="3">
        <v>19.8</v>
      </c>
      <c r="C114" s="3">
        <v>7.5</v>
      </c>
      <c r="D114" s="3">
        <v>19.8</v>
      </c>
      <c r="E114" s="3">
        <v>7.5</v>
      </c>
      <c r="G114" s="17">
        <f t="shared" si="5"/>
        <v>2009</v>
      </c>
      <c r="H114" s="3">
        <f t="shared" si="6"/>
        <v>19.8</v>
      </c>
      <c r="I114" s="3">
        <f t="shared" si="7"/>
        <v>7.5</v>
      </c>
      <c r="J114" s="26">
        <f t="shared" si="8"/>
        <v>12.3</v>
      </c>
    </row>
    <row r="115" spans="1:10" x14ac:dyDescent="0.55000000000000004">
      <c r="A115">
        <f t="shared" si="9"/>
        <v>2010</v>
      </c>
      <c r="B115" s="3">
        <v>19.7</v>
      </c>
      <c r="C115" s="3">
        <v>7.2</v>
      </c>
      <c r="D115" s="3">
        <v>19.7</v>
      </c>
      <c r="E115" s="3">
        <v>7.2</v>
      </c>
      <c r="G115" s="17">
        <f t="shared" si="5"/>
        <v>2010</v>
      </c>
      <c r="H115" s="3">
        <f t="shared" si="6"/>
        <v>19.7</v>
      </c>
      <c r="I115" s="3">
        <f t="shared" si="7"/>
        <v>7.2</v>
      </c>
      <c r="J115" s="26">
        <f t="shared" si="8"/>
        <v>12.5</v>
      </c>
    </row>
    <row r="116" spans="1:10" x14ac:dyDescent="0.55000000000000004">
      <c r="A116">
        <f t="shared" si="9"/>
        <v>2011</v>
      </c>
      <c r="B116" s="3">
        <v>19.600000000000001</v>
      </c>
      <c r="C116" s="3">
        <v>7.1</v>
      </c>
      <c r="D116" s="3">
        <v>19.600000000000001</v>
      </c>
      <c r="E116" s="3">
        <v>7.1</v>
      </c>
      <c r="G116" s="17">
        <f t="shared" si="5"/>
        <v>2011</v>
      </c>
      <c r="H116" s="3">
        <f t="shared" si="6"/>
        <v>19.600000000000001</v>
      </c>
      <c r="I116" s="3">
        <f t="shared" si="7"/>
        <v>7.1</v>
      </c>
      <c r="J116" s="26">
        <f t="shared" si="8"/>
        <v>12.500000000000002</v>
      </c>
    </row>
    <row r="117" spans="1:10" x14ac:dyDescent="0.55000000000000004">
      <c r="A117">
        <f t="shared" si="9"/>
        <v>2012</v>
      </c>
      <c r="B117" s="3">
        <v>19.399999999999999</v>
      </c>
      <c r="C117" s="3">
        <v>7</v>
      </c>
      <c r="D117" s="3">
        <v>19.399999999999999</v>
      </c>
      <c r="E117" s="3">
        <v>7</v>
      </c>
      <c r="G117" s="17">
        <f t="shared" si="5"/>
        <v>2012</v>
      </c>
      <c r="H117" s="3">
        <f t="shared" si="6"/>
        <v>19.399999999999999</v>
      </c>
      <c r="I117" s="3">
        <f t="shared" si="7"/>
        <v>7</v>
      </c>
      <c r="J117" s="26">
        <f t="shared" si="8"/>
        <v>12.399999999999999</v>
      </c>
    </row>
    <row r="118" spans="1:10" x14ac:dyDescent="0.55000000000000004">
      <c r="A118">
        <f t="shared" si="9"/>
        <v>2013</v>
      </c>
      <c r="B118" s="3">
        <v>19.2</v>
      </c>
      <c r="C118" s="3">
        <v>7.2</v>
      </c>
      <c r="D118" s="3">
        <v>19.2</v>
      </c>
      <c r="E118" s="3">
        <v>7.2</v>
      </c>
      <c r="G118" s="17">
        <f t="shared" si="5"/>
        <v>2013</v>
      </c>
      <c r="H118" s="3">
        <f t="shared" si="6"/>
        <v>19.2</v>
      </c>
      <c r="I118" s="3">
        <f t="shared" si="7"/>
        <v>7.2</v>
      </c>
      <c r="J118" s="26">
        <f t="shared" si="8"/>
        <v>12</v>
      </c>
    </row>
    <row r="119" spans="1:10" x14ac:dyDescent="0.55000000000000004">
      <c r="A119">
        <f t="shared" si="9"/>
        <v>2014</v>
      </c>
      <c r="B119" s="3">
        <v>19</v>
      </c>
      <c r="C119" s="3">
        <v>7.2</v>
      </c>
      <c r="D119" s="3">
        <v>19</v>
      </c>
      <c r="E119" s="3">
        <v>7.2</v>
      </c>
      <c r="G119" s="17">
        <f t="shared" si="5"/>
        <v>2014</v>
      </c>
      <c r="H119" s="3">
        <f t="shared" si="6"/>
        <v>19</v>
      </c>
      <c r="I119" s="3">
        <f t="shared" si="7"/>
        <v>7.2</v>
      </c>
      <c r="J119" s="26">
        <f t="shared" si="8"/>
        <v>11.8</v>
      </c>
    </row>
    <row r="120" spans="1:10" x14ac:dyDescent="0.55000000000000004">
      <c r="A120">
        <f t="shared" si="9"/>
        <v>2015</v>
      </c>
      <c r="B120" s="3">
        <v>18.600000000000001</v>
      </c>
      <c r="C120" s="3">
        <v>7.4</v>
      </c>
      <c r="D120" s="3">
        <v>18.600000000000001</v>
      </c>
      <c r="E120" s="3">
        <v>7.4</v>
      </c>
      <c r="G120" s="17">
        <f t="shared" si="5"/>
        <v>2015</v>
      </c>
      <c r="H120" s="3">
        <f t="shared" si="6"/>
        <v>18.600000000000001</v>
      </c>
      <c r="I120" s="3">
        <f t="shared" si="7"/>
        <v>7.4</v>
      </c>
      <c r="J120" s="26">
        <f t="shared" si="8"/>
        <v>11.200000000000001</v>
      </c>
    </row>
    <row r="121" spans="1:10" x14ac:dyDescent="0.55000000000000004">
      <c r="A121">
        <f t="shared" si="9"/>
        <v>2016</v>
      </c>
      <c r="B121" s="3">
        <v>17.7</v>
      </c>
      <c r="C121" s="3">
        <v>7.4</v>
      </c>
      <c r="D121" s="3">
        <v>17.7</v>
      </c>
      <c r="E121" s="3">
        <v>7.4</v>
      </c>
      <c r="G121" s="17">
        <f t="shared" si="5"/>
        <v>2016</v>
      </c>
      <c r="H121" s="3">
        <f t="shared" si="6"/>
        <v>17.7</v>
      </c>
      <c r="I121" s="3">
        <f t="shared" si="7"/>
        <v>7.4</v>
      </c>
      <c r="J121" s="26">
        <f t="shared" si="8"/>
        <v>10.299999999999999</v>
      </c>
    </row>
    <row r="122" spans="1:10" x14ac:dyDescent="0.55000000000000004">
      <c r="A122">
        <f t="shared" si="9"/>
        <v>2017</v>
      </c>
      <c r="B122" s="3">
        <v>17.100000000000001</v>
      </c>
      <c r="C122" s="3">
        <v>7.5</v>
      </c>
      <c r="D122" s="3">
        <v>17.100000000000001</v>
      </c>
      <c r="E122" s="3">
        <v>7.5</v>
      </c>
      <c r="G122" s="17">
        <f t="shared" si="5"/>
        <v>2017</v>
      </c>
      <c r="H122" s="3">
        <f t="shared" si="6"/>
        <v>17.100000000000001</v>
      </c>
      <c r="I122" s="3">
        <f t="shared" si="7"/>
        <v>7.5</v>
      </c>
      <c r="J122" s="26">
        <f t="shared" si="8"/>
        <v>9.6000000000000014</v>
      </c>
    </row>
    <row r="123" spans="1:10" x14ac:dyDescent="0.55000000000000004">
      <c r="A123">
        <f t="shared" si="9"/>
        <v>2018</v>
      </c>
      <c r="B123" s="3">
        <v>16.7</v>
      </c>
      <c r="C123" s="3">
        <v>7.4</v>
      </c>
      <c r="D123" s="3">
        <v>16.7</v>
      </c>
      <c r="E123" s="3">
        <v>7.4</v>
      </c>
      <c r="G123" s="17">
        <f t="shared" si="5"/>
        <v>2018</v>
      </c>
      <c r="H123" s="3">
        <f t="shared" si="6"/>
        <v>16.7</v>
      </c>
      <c r="I123" s="3">
        <f t="shared" si="7"/>
        <v>7.4</v>
      </c>
      <c r="J123" s="26">
        <f t="shared" si="8"/>
        <v>9.2999999999999989</v>
      </c>
    </row>
    <row r="124" spans="1:10" x14ac:dyDescent="0.55000000000000004">
      <c r="A124">
        <f t="shared" si="9"/>
        <v>2019</v>
      </c>
      <c r="B124" s="3">
        <v>16.600000000000001</v>
      </c>
      <c r="C124" s="3">
        <v>7.4</v>
      </c>
      <c r="D124" s="3">
        <v>16.600000000000001</v>
      </c>
      <c r="E124" s="3">
        <v>7.4</v>
      </c>
      <c r="G124" s="17">
        <f t="shared" si="5"/>
        <v>2019</v>
      </c>
      <c r="H124" s="3">
        <f t="shared" si="6"/>
        <v>16.600000000000001</v>
      </c>
      <c r="I124" s="3">
        <f t="shared" si="7"/>
        <v>7.4</v>
      </c>
      <c r="J124" s="26">
        <f t="shared" si="8"/>
        <v>9.2000000000000011</v>
      </c>
    </row>
    <row r="125" spans="1:10" x14ac:dyDescent="0.55000000000000004">
      <c r="A125">
        <f t="shared" si="9"/>
        <v>2020</v>
      </c>
      <c r="B125" s="3">
        <v>16.3</v>
      </c>
      <c r="C125" s="3">
        <v>8.6</v>
      </c>
      <c r="D125" s="3">
        <v>16.3</v>
      </c>
      <c r="E125" s="3">
        <v>8.6</v>
      </c>
      <c r="G125" s="17">
        <f t="shared" si="5"/>
        <v>2020</v>
      </c>
      <c r="H125" s="3">
        <f t="shared" si="6"/>
        <v>16.3</v>
      </c>
      <c r="I125" s="3">
        <f t="shared" si="7"/>
        <v>8.6</v>
      </c>
      <c r="J125" s="26">
        <f t="shared" si="8"/>
        <v>7.7000000000000011</v>
      </c>
    </row>
    <row r="126" spans="1:10" x14ac:dyDescent="0.55000000000000004">
      <c r="A126">
        <f t="shared" si="9"/>
        <v>2021</v>
      </c>
      <c r="B126" s="3">
        <v>16.2</v>
      </c>
      <c r="C126" s="3">
        <v>8.6999999999999993</v>
      </c>
      <c r="D126" s="3">
        <v>16.2</v>
      </c>
      <c r="E126" s="3">
        <v>8.6999999999999993</v>
      </c>
      <c r="G126" s="17">
        <f t="shared" si="5"/>
        <v>2021</v>
      </c>
      <c r="H126" s="3">
        <f t="shared" si="6"/>
        <v>16.2</v>
      </c>
      <c r="I126" s="3">
        <f t="shared" si="7"/>
        <v>8.6999999999999993</v>
      </c>
      <c r="J126" s="26">
        <f t="shared" si="8"/>
        <v>7.5</v>
      </c>
    </row>
    <row r="127" spans="1:10" x14ac:dyDescent="0.55000000000000004">
      <c r="A127">
        <f t="shared" si="9"/>
        <v>2022</v>
      </c>
      <c r="B127" s="3">
        <v>15.9</v>
      </c>
      <c r="C127" s="3">
        <v>7.5</v>
      </c>
      <c r="D127" s="3">
        <v>15.9</v>
      </c>
      <c r="E127" s="3">
        <v>7.5</v>
      </c>
      <c r="G127" s="17">
        <f t="shared" si="5"/>
        <v>2022</v>
      </c>
      <c r="H127" s="3">
        <f t="shared" si="6"/>
        <v>15.9</v>
      </c>
      <c r="I127" s="3">
        <f t="shared" si="7"/>
        <v>7.5</v>
      </c>
      <c r="J127" s="26">
        <f t="shared" si="8"/>
        <v>8.4</v>
      </c>
    </row>
    <row r="128" spans="1:10" x14ac:dyDescent="0.55000000000000004">
      <c r="A128">
        <f t="shared" si="9"/>
        <v>2023</v>
      </c>
      <c r="B128" s="3">
        <v>15.8</v>
      </c>
      <c r="C128" s="3">
        <v>7.5</v>
      </c>
      <c r="D128" s="3">
        <v>15.8</v>
      </c>
      <c r="E128" s="3">
        <v>7.5</v>
      </c>
      <c r="G128" s="17">
        <f t="shared" si="5"/>
        <v>2023</v>
      </c>
      <c r="H128" s="3">
        <f t="shared" si="6"/>
        <v>15.8</v>
      </c>
      <c r="I128" s="3">
        <f t="shared" si="7"/>
        <v>7.5</v>
      </c>
      <c r="J128" s="26">
        <f t="shared" si="8"/>
        <v>8.3000000000000007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4" t="s">
        <v>115</v>
      </c>
      <c r="C1" s="54"/>
      <c r="D1" s="54" t="s">
        <v>75</v>
      </c>
      <c r="E1" s="5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I112"/>
  <sheetViews>
    <sheetView topLeftCell="E1" workbookViewId="0">
      <selection activeCell="H16" sqref="H16"/>
    </sheetView>
  </sheetViews>
  <sheetFormatPr defaultRowHeight="14.4" x14ac:dyDescent="0.55000000000000004"/>
  <cols>
    <col min="1" max="1" width="5" bestFit="1" customWidth="1"/>
    <col min="2" max="3" width="4.578125" bestFit="1" customWidth="1"/>
    <col min="4" max="4" width="9" bestFit="1" customWidth="1"/>
    <col min="6" max="6" width="5" bestFit="1" customWidth="1"/>
    <col min="7" max="7" width="13.83984375" style="21" bestFit="1" customWidth="1"/>
    <col min="8" max="8" width="11.578125" style="21" bestFit="1" customWidth="1"/>
    <col min="9" max="9" width="5.578125" bestFit="1" customWidth="1"/>
  </cols>
  <sheetData>
    <row r="1" spans="1:9" x14ac:dyDescent="0.55000000000000004">
      <c r="B1" s="54" t="s">
        <v>436</v>
      </c>
      <c r="C1" s="54"/>
      <c r="D1" s="54"/>
      <c r="G1" s="54" t="s">
        <v>438</v>
      </c>
      <c r="H1" s="54"/>
      <c r="I1" s="54"/>
    </row>
    <row r="2" spans="1:9" x14ac:dyDescent="0.55000000000000004">
      <c r="A2" s="13" t="s">
        <v>73</v>
      </c>
      <c r="B2" s="13" t="s">
        <v>84</v>
      </c>
      <c r="C2" s="13" t="s">
        <v>85</v>
      </c>
      <c r="D2" s="13" t="s">
        <v>437</v>
      </c>
      <c r="F2" s="13" t="s">
        <v>73</v>
      </c>
      <c r="G2" s="35" t="s">
        <v>89</v>
      </c>
      <c r="H2" s="35" t="s">
        <v>90</v>
      </c>
      <c r="I2" s="13" t="s">
        <v>88</v>
      </c>
    </row>
    <row r="3" spans="1:9" x14ac:dyDescent="0.55000000000000004">
      <c r="A3">
        <v>1882</v>
      </c>
      <c r="B3" s="3">
        <v>43</v>
      </c>
      <c r="C3" s="3">
        <v>18.100000000000001</v>
      </c>
      <c r="D3" s="3">
        <f>B3-C3</f>
        <v>24.9</v>
      </c>
      <c r="F3">
        <f>A3</f>
        <v>1882</v>
      </c>
      <c r="G3" s="21">
        <v>42.536299999999997</v>
      </c>
      <c r="H3" s="21">
        <v>17.142099999999999</v>
      </c>
      <c r="I3" s="21">
        <f>G3-H3</f>
        <v>25.394199999999998</v>
      </c>
    </row>
    <row r="4" spans="1:9" x14ac:dyDescent="0.55000000000000004">
      <c r="A4">
        <v>1883</v>
      </c>
      <c r="B4" s="3">
        <v>42.6</v>
      </c>
      <c r="C4" s="3">
        <v>16.3</v>
      </c>
      <c r="D4" s="3">
        <f t="shared" ref="D4:D67" si="0">B4-C4</f>
        <v>26.3</v>
      </c>
      <c r="F4">
        <f t="shared" ref="F4:F67" si="1">A4</f>
        <v>1883</v>
      </c>
      <c r="G4" s="21">
        <v>41.701599999999999</v>
      </c>
      <c r="H4" s="21">
        <v>17.172899999999998</v>
      </c>
      <c r="I4" s="21">
        <f t="shared" ref="I4:I67" si="2">G4-H4</f>
        <v>24.528700000000001</v>
      </c>
    </row>
    <row r="5" spans="1:9" x14ac:dyDescent="0.55000000000000004">
      <c r="A5">
        <v>1884</v>
      </c>
      <c r="B5" s="3">
        <v>38.9</v>
      </c>
      <c r="C5" s="3">
        <v>17.3</v>
      </c>
      <c r="D5" s="3">
        <f t="shared" si="0"/>
        <v>21.599999999999998</v>
      </c>
      <c r="F5">
        <f t="shared" si="1"/>
        <v>1884</v>
      </c>
      <c r="G5" s="21">
        <v>41.021599999999999</v>
      </c>
      <c r="H5" s="21">
        <v>17.395199999999999</v>
      </c>
      <c r="I5" s="21">
        <f t="shared" si="2"/>
        <v>23.6264</v>
      </c>
    </row>
    <row r="6" spans="1:9" x14ac:dyDescent="0.55000000000000004">
      <c r="A6">
        <v>1885</v>
      </c>
      <c r="B6" s="3">
        <v>40.700000000000003</v>
      </c>
      <c r="C6" s="3">
        <v>16.7</v>
      </c>
      <c r="D6" s="3">
        <f t="shared" si="0"/>
        <v>24.000000000000004</v>
      </c>
      <c r="F6">
        <f t="shared" si="1"/>
        <v>1885</v>
      </c>
      <c r="G6" s="21">
        <v>40.950099999999999</v>
      </c>
      <c r="H6" s="21">
        <v>17.8262</v>
      </c>
      <c r="I6" s="21">
        <f t="shared" si="2"/>
        <v>23.123899999999999</v>
      </c>
    </row>
    <row r="7" spans="1:9" x14ac:dyDescent="0.55000000000000004">
      <c r="A7">
        <v>1886</v>
      </c>
      <c r="B7" s="3">
        <v>41.5</v>
      </c>
      <c r="C7" s="3">
        <v>18.3</v>
      </c>
      <c r="D7" s="3">
        <f t="shared" si="0"/>
        <v>23.2</v>
      </c>
      <c r="F7">
        <f t="shared" si="1"/>
        <v>1886</v>
      </c>
      <c r="G7" s="21">
        <v>41.234200000000001</v>
      </c>
      <c r="H7" s="21">
        <v>18.463699999999999</v>
      </c>
      <c r="I7" s="21">
        <f t="shared" si="2"/>
        <v>22.770500000000002</v>
      </c>
    </row>
    <row r="8" spans="1:9" x14ac:dyDescent="0.55000000000000004">
      <c r="A8">
        <v>1887</v>
      </c>
      <c r="B8" s="3">
        <v>42.1</v>
      </c>
      <c r="C8" s="3">
        <v>20.2</v>
      </c>
      <c r="D8" s="3">
        <f t="shared" si="0"/>
        <v>21.900000000000002</v>
      </c>
      <c r="F8">
        <f t="shared" si="1"/>
        <v>1887</v>
      </c>
      <c r="G8" s="21">
        <v>41.537199999999999</v>
      </c>
      <c r="H8" s="21">
        <v>19.080500000000001</v>
      </c>
      <c r="I8" s="21">
        <f t="shared" si="2"/>
        <v>22.456699999999998</v>
      </c>
    </row>
    <row r="9" spans="1:9" x14ac:dyDescent="0.55000000000000004">
      <c r="A9">
        <v>1888</v>
      </c>
      <c r="B9" s="3">
        <f>AVERAGE(B8, B10)</f>
        <v>41.85</v>
      </c>
      <c r="C9" s="3">
        <f>AVERAGE(C8, C10)</f>
        <v>19.649999999999999</v>
      </c>
      <c r="D9" s="3">
        <f t="shared" si="0"/>
        <v>22.200000000000003</v>
      </c>
      <c r="F9">
        <f t="shared" si="1"/>
        <v>1888</v>
      </c>
      <c r="G9" s="21">
        <v>41.6111</v>
      </c>
      <c r="H9" s="21">
        <v>19.416599999999999</v>
      </c>
      <c r="I9" s="21">
        <f t="shared" si="2"/>
        <v>22.194500000000001</v>
      </c>
    </row>
    <row r="10" spans="1:9" x14ac:dyDescent="0.55000000000000004">
      <c r="A10">
        <v>1889</v>
      </c>
      <c r="B10" s="3">
        <v>41.6</v>
      </c>
      <c r="C10" s="3">
        <v>19.100000000000001</v>
      </c>
      <c r="D10" s="3">
        <f t="shared" si="0"/>
        <v>22.5</v>
      </c>
      <c r="F10">
        <f t="shared" si="1"/>
        <v>1889</v>
      </c>
      <c r="G10" s="21">
        <v>41.395800000000001</v>
      </c>
      <c r="H10" s="21">
        <v>19.4358</v>
      </c>
      <c r="I10" s="21">
        <f t="shared" si="2"/>
        <v>21.96</v>
      </c>
    </row>
    <row r="11" spans="1:9" x14ac:dyDescent="0.55000000000000004">
      <c r="A11">
        <v>1890</v>
      </c>
      <c r="B11" s="3">
        <v>40.700000000000003</v>
      </c>
      <c r="C11" s="3">
        <v>21.2</v>
      </c>
      <c r="D11" s="3">
        <f t="shared" si="0"/>
        <v>19.500000000000004</v>
      </c>
      <c r="F11">
        <f t="shared" si="1"/>
        <v>1890</v>
      </c>
      <c r="G11" s="21">
        <v>40.927199999999999</v>
      </c>
      <c r="H11" s="21">
        <v>19.1587</v>
      </c>
      <c r="I11" s="21">
        <f t="shared" si="2"/>
        <v>21.7685</v>
      </c>
    </row>
    <row r="12" spans="1:9" x14ac:dyDescent="0.55000000000000004">
      <c r="A12">
        <v>1891</v>
      </c>
      <c r="B12" s="3">
        <v>40.6</v>
      </c>
      <c r="C12" s="3">
        <v>17.100000000000001</v>
      </c>
      <c r="D12" s="3">
        <f t="shared" si="0"/>
        <v>23.5</v>
      </c>
      <c r="F12">
        <f t="shared" si="1"/>
        <v>1891</v>
      </c>
      <c r="G12" s="21">
        <v>40.3093</v>
      </c>
      <c r="H12" s="21">
        <v>18.538799999999998</v>
      </c>
      <c r="I12" s="21">
        <f t="shared" si="2"/>
        <v>21.770500000000002</v>
      </c>
    </row>
    <row r="13" spans="1:9" x14ac:dyDescent="0.55000000000000004">
      <c r="A13">
        <v>1892</v>
      </c>
      <c r="B13" s="3">
        <v>39.6</v>
      </c>
      <c r="C13" s="3">
        <v>17</v>
      </c>
      <c r="D13" s="3">
        <f t="shared" si="0"/>
        <v>22.6</v>
      </c>
      <c r="F13">
        <f t="shared" si="1"/>
        <v>1892</v>
      </c>
      <c r="G13" s="21">
        <v>39.570300000000003</v>
      </c>
      <c r="H13" s="21">
        <v>17.9377</v>
      </c>
      <c r="I13" s="21">
        <f t="shared" si="2"/>
        <v>21.632600000000004</v>
      </c>
    </row>
    <row r="14" spans="1:9" x14ac:dyDescent="0.55000000000000004">
      <c r="A14">
        <v>1893</v>
      </c>
      <c r="B14" s="3">
        <v>37.6</v>
      </c>
      <c r="C14" s="3">
        <v>17.2</v>
      </c>
      <c r="D14" s="3">
        <f t="shared" si="0"/>
        <v>20.400000000000002</v>
      </c>
      <c r="F14">
        <f t="shared" si="1"/>
        <v>1893</v>
      </c>
      <c r="G14" s="21">
        <v>38.835599999999999</v>
      </c>
      <c r="H14" s="21">
        <v>17.429200000000002</v>
      </c>
      <c r="I14" s="21">
        <f t="shared" si="2"/>
        <v>21.406399999999998</v>
      </c>
    </row>
    <row r="15" spans="1:9" x14ac:dyDescent="0.55000000000000004">
      <c r="A15">
        <v>1894</v>
      </c>
      <c r="B15" s="3">
        <v>38.1</v>
      </c>
      <c r="C15" s="3">
        <v>18.5</v>
      </c>
      <c r="D15" s="3">
        <f t="shared" si="0"/>
        <v>19.600000000000001</v>
      </c>
      <c r="F15">
        <f t="shared" si="1"/>
        <v>1894</v>
      </c>
      <c r="G15" s="21">
        <v>38.240099999999998</v>
      </c>
      <c r="H15" s="21">
        <v>16.899799999999999</v>
      </c>
      <c r="I15" s="21">
        <f t="shared" si="2"/>
        <v>21.340299999999999</v>
      </c>
    </row>
    <row r="16" spans="1:9" x14ac:dyDescent="0.55000000000000004">
      <c r="A16">
        <v>1895</v>
      </c>
      <c r="B16" s="3">
        <v>39.200000000000003</v>
      </c>
      <c r="C16" s="3">
        <v>15.6</v>
      </c>
      <c r="D16" s="3">
        <f t="shared" si="0"/>
        <v>23.6</v>
      </c>
      <c r="F16">
        <f t="shared" si="1"/>
        <v>1895</v>
      </c>
      <c r="G16" s="21">
        <v>37.507199999999997</v>
      </c>
      <c r="H16" s="21">
        <v>16.190000000000001</v>
      </c>
      <c r="I16" s="21">
        <f t="shared" si="2"/>
        <v>21.317199999999996</v>
      </c>
    </row>
    <row r="17" spans="1:9" x14ac:dyDescent="0.55000000000000004">
      <c r="A17">
        <v>1896</v>
      </c>
      <c r="B17" s="3">
        <v>37.799999999999997</v>
      </c>
      <c r="C17" s="3">
        <v>15.6</v>
      </c>
      <c r="D17" s="3">
        <f t="shared" si="0"/>
        <v>22.199999999999996</v>
      </c>
      <c r="F17">
        <f t="shared" si="1"/>
        <v>1896</v>
      </c>
      <c r="G17" s="21">
        <v>36.313299999999998</v>
      </c>
      <c r="H17" s="21">
        <v>15.4604</v>
      </c>
      <c r="I17" s="21">
        <f t="shared" si="2"/>
        <v>20.852899999999998</v>
      </c>
    </row>
    <row r="18" spans="1:9" x14ac:dyDescent="0.55000000000000004">
      <c r="A18">
        <v>1897</v>
      </c>
      <c r="B18" s="3">
        <v>32.1</v>
      </c>
      <c r="C18" s="3">
        <v>14.5</v>
      </c>
      <c r="D18" s="3">
        <f t="shared" si="0"/>
        <v>17.600000000000001</v>
      </c>
      <c r="F18">
        <f t="shared" si="1"/>
        <v>1897</v>
      </c>
      <c r="G18" s="21">
        <v>34.899099999999997</v>
      </c>
      <c r="H18" s="21">
        <v>14.753500000000001</v>
      </c>
      <c r="I18" s="21">
        <f t="shared" si="2"/>
        <v>20.145599999999995</v>
      </c>
    </row>
    <row r="19" spans="1:9" x14ac:dyDescent="0.55000000000000004">
      <c r="A19">
        <v>1898</v>
      </c>
      <c r="B19" s="3">
        <v>33.6</v>
      </c>
      <c r="C19" s="3">
        <v>14.4</v>
      </c>
      <c r="D19" s="3">
        <f t="shared" si="0"/>
        <v>19.200000000000003</v>
      </c>
      <c r="F19">
        <f t="shared" si="1"/>
        <v>1898</v>
      </c>
      <c r="G19" s="21">
        <v>34.001199999999997</v>
      </c>
      <c r="H19" s="21">
        <v>14.139799999999999</v>
      </c>
      <c r="I19" s="21">
        <f t="shared" si="2"/>
        <v>19.861399999999996</v>
      </c>
    </row>
    <row r="20" spans="1:9" x14ac:dyDescent="0.55000000000000004">
      <c r="A20">
        <v>1899</v>
      </c>
      <c r="B20" s="3">
        <v>34.299999999999997</v>
      </c>
      <c r="C20" s="3">
        <v>12.8</v>
      </c>
      <c r="D20" s="3">
        <f t="shared" si="0"/>
        <v>21.499999999999996</v>
      </c>
      <c r="F20">
        <f t="shared" si="1"/>
        <v>1899</v>
      </c>
      <c r="G20" s="21">
        <v>33.422899999999998</v>
      </c>
      <c r="H20" s="21">
        <v>13.638999999999999</v>
      </c>
      <c r="I20" s="21">
        <f t="shared" si="2"/>
        <v>19.783899999999999</v>
      </c>
    </row>
    <row r="21" spans="1:9" x14ac:dyDescent="0.55000000000000004">
      <c r="A21">
        <v>1900</v>
      </c>
      <c r="B21" s="3">
        <v>32.6</v>
      </c>
      <c r="C21" s="3">
        <v>13.7</v>
      </c>
      <c r="D21" s="3">
        <f t="shared" si="0"/>
        <v>18.900000000000002</v>
      </c>
      <c r="F21">
        <f t="shared" si="1"/>
        <v>1900</v>
      </c>
      <c r="G21" s="21">
        <v>32.833599999999997</v>
      </c>
      <c r="H21" s="21">
        <v>13.3231</v>
      </c>
      <c r="I21" s="21">
        <f t="shared" si="2"/>
        <v>19.510499999999997</v>
      </c>
    </row>
    <row r="22" spans="1:9" x14ac:dyDescent="0.55000000000000004">
      <c r="A22">
        <v>1901</v>
      </c>
      <c r="B22" s="3">
        <v>32.799999999999997</v>
      </c>
      <c r="C22" s="3">
        <v>12.9</v>
      </c>
      <c r="D22" s="3">
        <f t="shared" si="0"/>
        <v>19.899999999999999</v>
      </c>
      <c r="F22">
        <f t="shared" si="1"/>
        <v>1901</v>
      </c>
      <c r="G22" s="21">
        <v>32.195399999999999</v>
      </c>
      <c r="H22" s="21">
        <v>13.0961</v>
      </c>
      <c r="I22" s="21">
        <f t="shared" si="2"/>
        <v>19.099299999999999</v>
      </c>
    </row>
    <row r="23" spans="1:9" x14ac:dyDescent="0.55000000000000004">
      <c r="A23">
        <v>1902</v>
      </c>
      <c r="B23" s="3">
        <v>31.8</v>
      </c>
      <c r="C23" s="3">
        <v>13.6</v>
      </c>
      <c r="D23" s="3">
        <f t="shared" si="0"/>
        <v>18.200000000000003</v>
      </c>
      <c r="F23">
        <f t="shared" si="1"/>
        <v>1902</v>
      </c>
      <c r="G23" s="21">
        <v>31.392299999999999</v>
      </c>
      <c r="H23" s="21">
        <v>12.9373</v>
      </c>
      <c r="I23" s="21">
        <f t="shared" si="2"/>
        <v>18.454999999999998</v>
      </c>
    </row>
    <row r="24" spans="1:9" x14ac:dyDescent="0.55000000000000004">
      <c r="A24">
        <v>1903</v>
      </c>
      <c r="B24" s="3">
        <v>32</v>
      </c>
      <c r="C24" s="3">
        <v>13.4</v>
      </c>
      <c r="D24" s="3">
        <f t="shared" si="0"/>
        <v>18.600000000000001</v>
      </c>
      <c r="F24">
        <f t="shared" si="1"/>
        <v>1903</v>
      </c>
      <c r="G24" s="21">
        <v>30.510100000000001</v>
      </c>
      <c r="H24" s="21">
        <v>12.787000000000001</v>
      </c>
      <c r="I24" s="21">
        <f t="shared" si="2"/>
        <v>17.723100000000002</v>
      </c>
    </row>
    <row r="25" spans="1:9" x14ac:dyDescent="0.55000000000000004">
      <c r="A25">
        <v>1904</v>
      </c>
      <c r="B25" s="3">
        <v>26</v>
      </c>
      <c r="C25" s="3">
        <v>11.1</v>
      </c>
      <c r="D25" s="3">
        <f t="shared" si="0"/>
        <v>14.9</v>
      </c>
      <c r="F25">
        <f t="shared" si="1"/>
        <v>1904</v>
      </c>
      <c r="G25" s="21">
        <v>29.770299999999999</v>
      </c>
      <c r="H25" s="21">
        <v>12.7178</v>
      </c>
      <c r="I25" s="21">
        <f t="shared" si="2"/>
        <v>17.052499999999998</v>
      </c>
    </row>
    <row r="26" spans="1:9" x14ac:dyDescent="0.55000000000000004">
      <c r="A26">
        <v>1905</v>
      </c>
      <c r="B26" s="3">
        <v>31.5</v>
      </c>
      <c r="C26" s="3">
        <v>12.7</v>
      </c>
      <c r="D26" s="3">
        <f t="shared" si="0"/>
        <v>18.8</v>
      </c>
      <c r="F26">
        <f t="shared" si="1"/>
        <v>1905</v>
      </c>
      <c r="G26" s="21">
        <v>29.890999999999998</v>
      </c>
      <c r="H26" s="21">
        <v>12.9252</v>
      </c>
      <c r="I26" s="21">
        <f t="shared" si="2"/>
        <v>16.965799999999998</v>
      </c>
    </row>
    <row r="27" spans="1:9" x14ac:dyDescent="0.55000000000000004">
      <c r="A27">
        <v>1906</v>
      </c>
      <c r="B27" s="3">
        <v>29.5</v>
      </c>
      <c r="C27" s="3">
        <v>13.7</v>
      </c>
      <c r="D27" s="3">
        <f t="shared" si="0"/>
        <v>15.8</v>
      </c>
      <c r="F27">
        <f t="shared" si="1"/>
        <v>1906</v>
      </c>
      <c r="G27" s="21">
        <v>30.3337</v>
      </c>
      <c r="H27" s="21">
        <v>13.280799999999999</v>
      </c>
      <c r="I27" s="21">
        <f t="shared" si="2"/>
        <v>17.052900000000001</v>
      </c>
    </row>
    <row r="28" spans="1:9" x14ac:dyDescent="0.55000000000000004">
      <c r="A28">
        <v>1907</v>
      </c>
      <c r="B28" s="3">
        <v>30.5</v>
      </c>
      <c r="C28" s="3">
        <v>14.1</v>
      </c>
      <c r="D28" s="3">
        <f t="shared" si="0"/>
        <v>16.399999999999999</v>
      </c>
      <c r="F28">
        <f t="shared" si="1"/>
        <v>1907</v>
      </c>
      <c r="G28" s="21">
        <v>31.096</v>
      </c>
      <c r="H28" s="21">
        <v>13.6114</v>
      </c>
      <c r="I28" s="21">
        <f t="shared" si="2"/>
        <v>17.4846</v>
      </c>
    </row>
    <row r="29" spans="1:9" x14ac:dyDescent="0.55000000000000004">
      <c r="A29">
        <v>1908</v>
      </c>
      <c r="B29" s="3">
        <v>33.6</v>
      </c>
      <c r="C29" s="3">
        <v>13.6</v>
      </c>
      <c r="D29" s="3">
        <f t="shared" si="0"/>
        <v>20</v>
      </c>
      <c r="F29">
        <f t="shared" si="1"/>
        <v>1908</v>
      </c>
      <c r="G29" s="21">
        <v>31.898</v>
      </c>
      <c r="H29" s="21">
        <v>13.8276</v>
      </c>
      <c r="I29" s="21">
        <f t="shared" si="2"/>
        <v>18.070399999999999</v>
      </c>
    </row>
    <row r="30" spans="1:9" x14ac:dyDescent="0.55000000000000004">
      <c r="A30">
        <v>1909</v>
      </c>
      <c r="B30" s="3">
        <v>32.5</v>
      </c>
      <c r="C30" s="3">
        <v>13.9</v>
      </c>
      <c r="D30" s="3">
        <f t="shared" si="0"/>
        <v>18.600000000000001</v>
      </c>
      <c r="F30">
        <f t="shared" si="1"/>
        <v>1909</v>
      </c>
      <c r="G30" s="21">
        <v>32.2607</v>
      </c>
      <c r="H30" s="21">
        <v>13.9376</v>
      </c>
      <c r="I30" s="21">
        <f t="shared" si="2"/>
        <v>18.3231</v>
      </c>
    </row>
    <row r="31" spans="1:9" x14ac:dyDescent="0.55000000000000004">
      <c r="A31">
        <v>1910</v>
      </c>
      <c r="B31" s="3">
        <v>31.7</v>
      </c>
      <c r="C31" s="3">
        <v>14.5</v>
      </c>
      <c r="D31" s="3">
        <f t="shared" si="0"/>
        <v>17.2</v>
      </c>
      <c r="F31">
        <f t="shared" si="1"/>
        <v>1910</v>
      </c>
      <c r="G31" s="21">
        <v>32.272799999999997</v>
      </c>
      <c r="H31" s="21">
        <v>13.904199999999999</v>
      </c>
      <c r="I31" s="21">
        <f t="shared" si="2"/>
        <v>18.368599999999997</v>
      </c>
    </row>
    <row r="32" spans="1:9" x14ac:dyDescent="0.55000000000000004">
      <c r="A32">
        <v>1911</v>
      </c>
      <c r="B32" s="3">
        <v>31.8</v>
      </c>
      <c r="C32" s="3">
        <v>14</v>
      </c>
      <c r="D32" s="3">
        <f t="shared" si="0"/>
        <v>17.8</v>
      </c>
      <c r="F32">
        <f t="shared" si="1"/>
        <v>1911</v>
      </c>
      <c r="G32" s="21">
        <v>32.102400000000003</v>
      </c>
      <c r="H32" s="21">
        <v>13.682600000000001</v>
      </c>
      <c r="I32" s="21">
        <f t="shared" si="2"/>
        <v>18.419800000000002</v>
      </c>
    </row>
    <row r="33" spans="1:9" x14ac:dyDescent="0.55000000000000004">
      <c r="A33">
        <v>1912</v>
      </c>
      <c r="B33" s="3">
        <v>31.9</v>
      </c>
      <c r="C33" s="3">
        <v>13.6</v>
      </c>
      <c r="D33" s="3">
        <f t="shared" si="0"/>
        <v>18.299999999999997</v>
      </c>
      <c r="F33">
        <f t="shared" si="1"/>
        <v>1912</v>
      </c>
      <c r="G33" s="21">
        <v>31.727</v>
      </c>
      <c r="H33" s="21">
        <v>13.347200000000001</v>
      </c>
      <c r="I33" s="21">
        <f t="shared" si="2"/>
        <v>18.379799999999999</v>
      </c>
    </row>
    <row r="34" spans="1:9" x14ac:dyDescent="0.55000000000000004">
      <c r="A34">
        <v>1913</v>
      </c>
      <c r="B34" s="3">
        <v>32.200000000000003</v>
      </c>
      <c r="C34" s="3">
        <v>12.3</v>
      </c>
      <c r="D34" s="3">
        <f t="shared" si="0"/>
        <v>19.900000000000002</v>
      </c>
      <c r="F34">
        <f t="shared" si="1"/>
        <v>1913</v>
      </c>
      <c r="G34" s="21">
        <v>31.023099999999999</v>
      </c>
      <c r="H34" s="21">
        <v>13.036</v>
      </c>
      <c r="I34" s="21">
        <f t="shared" si="2"/>
        <v>17.987099999999998</v>
      </c>
    </row>
    <row r="35" spans="1:9" x14ac:dyDescent="0.55000000000000004">
      <c r="A35">
        <v>1914</v>
      </c>
      <c r="B35" s="3">
        <v>29.7</v>
      </c>
      <c r="C35" s="3">
        <v>11.8</v>
      </c>
      <c r="D35" s="3">
        <f t="shared" si="0"/>
        <v>17.899999999999999</v>
      </c>
      <c r="F35">
        <f t="shared" si="1"/>
        <v>1914</v>
      </c>
      <c r="G35" s="21">
        <v>29.924800000000001</v>
      </c>
      <c r="H35" s="21">
        <v>12.9374</v>
      </c>
      <c r="I35" s="21">
        <f t="shared" si="2"/>
        <v>16.987400000000001</v>
      </c>
    </row>
    <row r="36" spans="1:9" x14ac:dyDescent="0.55000000000000004">
      <c r="A36">
        <v>1915</v>
      </c>
      <c r="B36" s="3">
        <v>28.6</v>
      </c>
      <c r="C36" s="3">
        <v>12.8</v>
      </c>
      <c r="D36" s="3">
        <f t="shared" si="0"/>
        <v>15.8</v>
      </c>
      <c r="F36">
        <f t="shared" si="1"/>
        <v>1915</v>
      </c>
      <c r="G36" s="21">
        <v>28.758800000000001</v>
      </c>
      <c r="H36" s="21">
        <v>13.092599999999999</v>
      </c>
      <c r="I36" s="21">
        <f t="shared" si="2"/>
        <v>15.666200000000002</v>
      </c>
    </row>
    <row r="37" spans="1:9" x14ac:dyDescent="0.55000000000000004">
      <c r="A37">
        <v>1916</v>
      </c>
      <c r="B37" s="3">
        <v>27.1</v>
      </c>
      <c r="C37" s="3">
        <v>14.9</v>
      </c>
      <c r="D37" s="3">
        <f t="shared" si="0"/>
        <v>12.200000000000001</v>
      </c>
      <c r="F37">
        <f t="shared" si="1"/>
        <v>1916</v>
      </c>
      <c r="G37" s="21">
        <v>27.776599999999998</v>
      </c>
      <c r="H37" s="21">
        <v>13.3155</v>
      </c>
      <c r="I37" s="21">
        <f t="shared" si="2"/>
        <v>14.461099999999998</v>
      </c>
    </row>
    <row r="38" spans="1:9" x14ac:dyDescent="0.55000000000000004">
      <c r="A38">
        <v>1917</v>
      </c>
      <c r="B38" s="3">
        <v>26.4</v>
      </c>
      <c r="C38" s="3">
        <v>12.5</v>
      </c>
      <c r="D38" s="3">
        <f t="shared" si="0"/>
        <v>13.899999999999999</v>
      </c>
      <c r="F38">
        <f t="shared" si="1"/>
        <v>1917</v>
      </c>
      <c r="G38" s="21">
        <v>27.1768</v>
      </c>
      <c r="H38" s="21">
        <v>13.3611</v>
      </c>
      <c r="I38" s="21">
        <f t="shared" si="2"/>
        <v>13.8157</v>
      </c>
    </row>
    <row r="39" spans="1:9" x14ac:dyDescent="0.55000000000000004">
      <c r="A39">
        <v>1918</v>
      </c>
      <c r="B39" s="3">
        <v>27.4</v>
      </c>
      <c r="C39" s="3">
        <v>14.1</v>
      </c>
      <c r="D39" s="3">
        <f t="shared" si="0"/>
        <v>13.299999999999999</v>
      </c>
      <c r="F39">
        <f t="shared" si="1"/>
        <v>1918</v>
      </c>
      <c r="G39" s="21">
        <v>26.932700000000001</v>
      </c>
      <c r="H39" s="21">
        <v>13.3017</v>
      </c>
      <c r="I39" s="21">
        <f t="shared" si="2"/>
        <v>13.631</v>
      </c>
    </row>
    <row r="40" spans="1:9" x14ac:dyDescent="0.55000000000000004">
      <c r="A40">
        <v>1919</v>
      </c>
      <c r="B40" s="3">
        <v>27.2</v>
      </c>
      <c r="C40" s="3">
        <v>13.1</v>
      </c>
      <c r="D40" s="3">
        <f t="shared" si="0"/>
        <v>14.1</v>
      </c>
      <c r="F40">
        <f t="shared" si="1"/>
        <v>1919</v>
      </c>
      <c r="G40" s="21">
        <v>26.758299999999998</v>
      </c>
      <c r="H40" s="21">
        <v>13.0373</v>
      </c>
      <c r="I40" s="21">
        <f t="shared" si="2"/>
        <v>13.720999999999998</v>
      </c>
    </row>
    <row r="41" spans="1:9" x14ac:dyDescent="0.55000000000000004">
      <c r="A41">
        <v>1920</v>
      </c>
      <c r="B41" s="3">
        <v>26.6</v>
      </c>
      <c r="C41" s="3">
        <v>12.9</v>
      </c>
      <c r="D41" s="3">
        <f t="shared" si="0"/>
        <v>13.700000000000001</v>
      </c>
      <c r="F41">
        <f t="shared" si="1"/>
        <v>1920</v>
      </c>
      <c r="G41" s="21">
        <v>26.523599999999998</v>
      </c>
      <c r="H41" s="21">
        <v>12.6273</v>
      </c>
      <c r="I41" s="21">
        <f t="shared" si="2"/>
        <v>13.896299999999998</v>
      </c>
    </row>
    <row r="42" spans="1:9" x14ac:dyDescent="0.55000000000000004">
      <c r="A42">
        <v>1921</v>
      </c>
      <c r="B42" s="3">
        <v>26.2</v>
      </c>
      <c r="C42" s="3">
        <v>12.2</v>
      </c>
      <c r="D42" s="3">
        <f t="shared" si="0"/>
        <v>14</v>
      </c>
      <c r="F42">
        <f t="shared" si="1"/>
        <v>1921</v>
      </c>
      <c r="G42" s="21">
        <v>26.245899999999999</v>
      </c>
      <c r="H42" s="21">
        <v>12.1439</v>
      </c>
      <c r="I42" s="21">
        <f t="shared" si="2"/>
        <v>14.101999999999999</v>
      </c>
    </row>
    <row r="43" spans="1:9" x14ac:dyDescent="0.55000000000000004">
      <c r="A43">
        <v>1922</v>
      </c>
      <c r="B43" s="3">
        <v>26</v>
      </c>
      <c r="C43" s="3">
        <v>10.6</v>
      </c>
      <c r="D43" s="3">
        <f t="shared" si="0"/>
        <v>15.4</v>
      </c>
      <c r="F43">
        <f t="shared" si="1"/>
        <v>1922</v>
      </c>
      <c r="G43" s="21">
        <v>25.967700000000001</v>
      </c>
      <c r="H43" s="21">
        <v>11.713699999999999</v>
      </c>
      <c r="I43" s="21">
        <f t="shared" si="2"/>
        <v>14.254000000000001</v>
      </c>
    </row>
    <row r="44" spans="1:9" x14ac:dyDescent="0.55000000000000004">
      <c r="A44">
        <v>1923</v>
      </c>
      <c r="B44" s="3">
        <v>25.4</v>
      </c>
      <c r="C44" s="3">
        <v>11.4</v>
      </c>
      <c r="D44" s="3">
        <f t="shared" si="0"/>
        <v>13.999999999999998</v>
      </c>
      <c r="F44">
        <f t="shared" si="1"/>
        <v>1923</v>
      </c>
      <c r="G44" s="21">
        <v>25.7165</v>
      </c>
      <c r="H44" s="21">
        <v>11.4748</v>
      </c>
      <c r="I44" s="21">
        <f t="shared" si="2"/>
        <v>14.2417</v>
      </c>
    </row>
    <row r="45" spans="1:9" x14ac:dyDescent="0.55000000000000004">
      <c r="A45">
        <v>1924</v>
      </c>
      <c r="B45" s="3">
        <v>25.8</v>
      </c>
      <c r="C45" s="3">
        <v>11.8</v>
      </c>
      <c r="D45" s="3">
        <f t="shared" si="0"/>
        <v>14</v>
      </c>
      <c r="F45">
        <f t="shared" si="1"/>
        <v>1924</v>
      </c>
      <c r="G45" s="21">
        <v>25.530200000000001</v>
      </c>
      <c r="H45" s="21">
        <v>11.3422</v>
      </c>
      <c r="I45" s="21">
        <f t="shared" si="2"/>
        <v>14.188000000000001</v>
      </c>
    </row>
    <row r="46" spans="1:9" x14ac:dyDescent="0.55000000000000004">
      <c r="A46">
        <v>1925</v>
      </c>
      <c r="B46" s="3">
        <v>25.1</v>
      </c>
      <c r="C46" s="3">
        <v>11.5</v>
      </c>
      <c r="D46" s="3">
        <f t="shared" si="0"/>
        <v>13.600000000000001</v>
      </c>
      <c r="F46">
        <f t="shared" si="1"/>
        <v>1925</v>
      </c>
      <c r="G46" s="21">
        <v>25.3415</v>
      </c>
      <c r="H46" s="21">
        <v>11.216100000000001</v>
      </c>
      <c r="I46" s="21">
        <f t="shared" si="2"/>
        <v>14.125399999999999</v>
      </c>
    </row>
    <row r="47" spans="1:9" x14ac:dyDescent="0.55000000000000004">
      <c r="A47">
        <v>1926</v>
      </c>
      <c r="B47" s="3">
        <v>25.4</v>
      </c>
      <c r="C47" s="3">
        <v>10.5</v>
      </c>
      <c r="D47" s="3">
        <f t="shared" si="0"/>
        <v>14.899999999999999</v>
      </c>
      <c r="F47">
        <f t="shared" si="1"/>
        <v>1926</v>
      </c>
      <c r="G47" s="21">
        <v>25.172899999999998</v>
      </c>
      <c r="H47" s="21">
        <v>11.0883</v>
      </c>
      <c r="I47" s="21">
        <f t="shared" si="2"/>
        <v>14.084599999999998</v>
      </c>
    </row>
    <row r="48" spans="1:9" x14ac:dyDescent="0.55000000000000004">
      <c r="A48">
        <v>1927</v>
      </c>
      <c r="B48" s="3">
        <v>24.6</v>
      </c>
      <c r="C48" s="3">
        <v>11.5</v>
      </c>
      <c r="D48" s="3">
        <f t="shared" si="0"/>
        <v>13.100000000000001</v>
      </c>
      <c r="F48">
        <f t="shared" si="1"/>
        <v>1927</v>
      </c>
      <c r="G48" s="21">
        <v>24.9665</v>
      </c>
      <c r="H48" s="21">
        <v>11.007300000000001</v>
      </c>
      <c r="I48" s="21">
        <f t="shared" si="2"/>
        <v>13.959199999999999</v>
      </c>
    </row>
    <row r="49" spans="1:9" x14ac:dyDescent="0.55000000000000004">
      <c r="A49">
        <v>1928</v>
      </c>
      <c r="B49" s="3">
        <v>25</v>
      </c>
      <c r="C49" s="3">
        <v>10.7</v>
      </c>
      <c r="D49" s="3">
        <f t="shared" si="0"/>
        <v>14.3</v>
      </c>
      <c r="F49">
        <f t="shared" si="1"/>
        <v>1928</v>
      </c>
      <c r="G49" s="21">
        <v>24.740100000000002</v>
      </c>
      <c r="H49" s="21">
        <v>10.9041</v>
      </c>
      <c r="I49" s="21">
        <f t="shared" si="2"/>
        <v>13.836000000000002</v>
      </c>
    </row>
    <row r="50" spans="1:9" x14ac:dyDescent="0.55000000000000004">
      <c r="A50">
        <v>1929</v>
      </c>
      <c r="B50" s="3">
        <v>24.2</v>
      </c>
      <c r="C50" s="3">
        <v>10.8</v>
      </c>
      <c r="D50" s="3">
        <f t="shared" si="0"/>
        <v>13.399999999999999</v>
      </c>
      <c r="F50">
        <f t="shared" si="1"/>
        <v>1929</v>
      </c>
      <c r="G50" s="21">
        <v>24.389199999999999</v>
      </c>
      <c r="H50" s="21">
        <v>10.8081</v>
      </c>
      <c r="I50" s="21">
        <f t="shared" si="2"/>
        <v>13.581099999999999</v>
      </c>
    </row>
    <row r="51" spans="1:9" x14ac:dyDescent="0.55000000000000004">
      <c r="A51">
        <v>1930</v>
      </c>
      <c r="B51" s="3">
        <v>24.4</v>
      </c>
      <c r="C51" s="3">
        <v>10.7</v>
      </c>
      <c r="D51" s="3">
        <f t="shared" si="0"/>
        <v>13.7</v>
      </c>
      <c r="F51">
        <f t="shared" si="1"/>
        <v>1930</v>
      </c>
      <c r="G51" s="21">
        <v>23.896100000000001</v>
      </c>
      <c r="H51" s="21">
        <v>10.7079</v>
      </c>
      <c r="I51" s="21">
        <f t="shared" si="2"/>
        <v>13.1882</v>
      </c>
    </row>
    <row r="52" spans="1:9" x14ac:dyDescent="0.55000000000000004">
      <c r="A52">
        <v>1931</v>
      </c>
      <c r="B52" s="3">
        <v>23.3</v>
      </c>
      <c r="C52" s="3">
        <v>11</v>
      </c>
      <c r="D52" s="3">
        <f t="shared" si="0"/>
        <v>12.3</v>
      </c>
      <c r="F52">
        <f t="shared" si="1"/>
        <v>1931</v>
      </c>
      <c r="G52" s="21">
        <v>23.180099999999999</v>
      </c>
      <c r="H52" s="21">
        <v>10.5905</v>
      </c>
      <c r="I52" s="21">
        <f t="shared" si="2"/>
        <v>12.589599999999999</v>
      </c>
    </row>
    <row r="53" spans="1:9" x14ac:dyDescent="0.55000000000000004">
      <c r="A53">
        <v>1932</v>
      </c>
      <c r="B53" s="3">
        <v>22.5</v>
      </c>
      <c r="C53" s="3">
        <v>10.1</v>
      </c>
      <c r="D53" s="3">
        <f t="shared" si="0"/>
        <v>12.4</v>
      </c>
      <c r="F53">
        <f t="shared" si="1"/>
        <v>1932</v>
      </c>
      <c r="G53" s="21">
        <v>22.328199999999999</v>
      </c>
      <c r="H53" s="21">
        <v>10.4412</v>
      </c>
      <c r="I53" s="21">
        <f t="shared" si="2"/>
        <v>11.886999999999999</v>
      </c>
    </row>
    <row r="54" spans="1:9" x14ac:dyDescent="0.55000000000000004">
      <c r="A54">
        <v>1933</v>
      </c>
      <c r="B54" s="3">
        <v>21</v>
      </c>
      <c r="C54" s="3">
        <v>10.3</v>
      </c>
      <c r="D54" s="3">
        <f t="shared" si="0"/>
        <v>10.7</v>
      </c>
      <c r="F54">
        <f t="shared" si="1"/>
        <v>1933</v>
      </c>
      <c r="G54" s="21">
        <v>21.467500000000001</v>
      </c>
      <c r="H54" s="21">
        <v>10.327299999999999</v>
      </c>
      <c r="I54" s="21">
        <f t="shared" si="2"/>
        <v>11.140200000000002</v>
      </c>
    </row>
    <row r="55" spans="1:9" x14ac:dyDescent="0.55000000000000004">
      <c r="A55">
        <v>1934</v>
      </c>
      <c r="B55" s="3">
        <v>20.6</v>
      </c>
      <c r="C55" s="3">
        <v>10</v>
      </c>
      <c r="D55" s="3">
        <f t="shared" si="0"/>
        <v>10.600000000000001</v>
      </c>
      <c r="F55">
        <f t="shared" si="1"/>
        <v>1934</v>
      </c>
      <c r="G55" s="21">
        <v>20.782599999999999</v>
      </c>
      <c r="H55" s="21">
        <v>10.247999999999999</v>
      </c>
      <c r="I55" s="21">
        <f t="shared" si="2"/>
        <v>10.534599999999999</v>
      </c>
    </row>
    <row r="56" spans="1:9" x14ac:dyDescent="0.55000000000000004">
      <c r="A56">
        <v>1935</v>
      </c>
      <c r="B56" s="3">
        <v>20.399999999999999</v>
      </c>
      <c r="C56" s="3">
        <v>10.6</v>
      </c>
      <c r="D56" s="3">
        <f t="shared" si="0"/>
        <v>9.7999999999999989</v>
      </c>
      <c r="F56">
        <f t="shared" si="1"/>
        <v>1935</v>
      </c>
      <c r="G56" s="21">
        <v>20.3019</v>
      </c>
      <c r="H56" s="21">
        <v>10.1967</v>
      </c>
      <c r="I56" s="21">
        <f t="shared" si="2"/>
        <v>10.1052</v>
      </c>
    </row>
    <row r="57" spans="1:9" x14ac:dyDescent="0.55000000000000004">
      <c r="A57">
        <v>1936</v>
      </c>
      <c r="B57" s="3">
        <v>19.8</v>
      </c>
      <c r="C57" s="3">
        <v>9.6999999999999993</v>
      </c>
      <c r="D57" s="3">
        <f t="shared" si="0"/>
        <v>10.100000000000001</v>
      </c>
      <c r="F57">
        <f t="shared" si="1"/>
        <v>1936</v>
      </c>
      <c r="G57" s="21">
        <v>19.993099999999998</v>
      </c>
      <c r="H57" s="21">
        <v>10.117599999999999</v>
      </c>
      <c r="I57" s="21">
        <f t="shared" si="2"/>
        <v>9.8754999999999988</v>
      </c>
    </row>
    <row r="58" spans="1:9" x14ac:dyDescent="0.55000000000000004">
      <c r="A58">
        <v>1937</v>
      </c>
      <c r="B58" s="3">
        <v>19.899999999999999</v>
      </c>
      <c r="C58" s="3">
        <v>10.4</v>
      </c>
      <c r="D58" s="3">
        <f t="shared" si="0"/>
        <v>9.4999999999999982</v>
      </c>
      <c r="F58">
        <f t="shared" si="1"/>
        <v>1937</v>
      </c>
      <c r="G58" s="21">
        <v>19.8566</v>
      </c>
      <c r="H58" s="21">
        <v>10.0352</v>
      </c>
      <c r="I58" s="21">
        <f t="shared" si="2"/>
        <v>9.8214000000000006</v>
      </c>
    </row>
    <row r="59" spans="1:9" x14ac:dyDescent="0.55000000000000004">
      <c r="A59">
        <v>1938</v>
      </c>
      <c r="B59" s="3">
        <v>19.8</v>
      </c>
      <c r="C59" s="3">
        <v>10.3</v>
      </c>
      <c r="D59" s="3">
        <f t="shared" si="0"/>
        <v>9.5</v>
      </c>
      <c r="F59">
        <f t="shared" si="1"/>
        <v>1938</v>
      </c>
      <c r="G59" s="21">
        <v>19.828499999999998</v>
      </c>
      <c r="H59" s="21">
        <v>9.8905999999999992</v>
      </c>
      <c r="I59" s="21">
        <f t="shared" si="2"/>
        <v>9.9378999999999991</v>
      </c>
    </row>
    <row r="60" spans="1:9" x14ac:dyDescent="0.55000000000000004">
      <c r="A60">
        <v>1939</v>
      </c>
      <c r="B60" s="3">
        <v>20.100000000000001</v>
      </c>
      <c r="C60" s="3">
        <v>9.1</v>
      </c>
      <c r="D60" s="3">
        <f t="shared" si="0"/>
        <v>11.000000000000002</v>
      </c>
      <c r="F60">
        <f t="shared" si="1"/>
        <v>1939</v>
      </c>
      <c r="G60" s="21">
        <v>19.859300000000001</v>
      </c>
      <c r="H60" s="21">
        <v>9.6981000000000002</v>
      </c>
      <c r="I60" s="21">
        <f t="shared" si="2"/>
        <v>10.161200000000001</v>
      </c>
    </row>
    <row r="61" spans="1:9" x14ac:dyDescent="0.55000000000000004">
      <c r="A61">
        <v>1940</v>
      </c>
      <c r="B61" s="3">
        <v>19.899999999999999</v>
      </c>
      <c r="C61" s="3">
        <v>9.6</v>
      </c>
      <c r="D61" s="3">
        <f t="shared" si="0"/>
        <v>10.299999999999999</v>
      </c>
      <c r="F61">
        <f t="shared" si="1"/>
        <v>1940</v>
      </c>
      <c r="G61" s="21">
        <v>19.89</v>
      </c>
      <c r="H61" s="21">
        <v>9.5534999999999997</v>
      </c>
      <c r="I61" s="21">
        <f t="shared" si="2"/>
        <v>10.336500000000001</v>
      </c>
    </row>
    <row r="62" spans="1:9" x14ac:dyDescent="0.55000000000000004">
      <c r="A62">
        <v>1941</v>
      </c>
      <c r="B62" s="3">
        <v>20.399999999999999</v>
      </c>
      <c r="C62" s="3">
        <v>9.4</v>
      </c>
      <c r="D62" s="3">
        <f t="shared" si="0"/>
        <v>10.999999999999998</v>
      </c>
      <c r="F62">
        <f t="shared" si="1"/>
        <v>1941</v>
      </c>
      <c r="G62" s="21">
        <v>19.9419</v>
      </c>
      <c r="H62" s="21">
        <v>9.4332999999999991</v>
      </c>
      <c r="I62" s="21">
        <f t="shared" si="2"/>
        <v>10.508600000000001</v>
      </c>
    </row>
    <row r="63" spans="1:9" x14ac:dyDescent="0.55000000000000004">
      <c r="A63">
        <v>1942</v>
      </c>
      <c r="B63" s="3">
        <v>19.399999999999999</v>
      </c>
      <c r="C63" s="3">
        <v>9.4</v>
      </c>
      <c r="D63" s="3">
        <f t="shared" si="0"/>
        <v>9.9999999999999982</v>
      </c>
      <c r="F63">
        <f t="shared" si="1"/>
        <v>1942</v>
      </c>
      <c r="G63" s="21">
        <v>20.0395</v>
      </c>
      <c r="H63" s="21">
        <v>9.3231000000000002</v>
      </c>
      <c r="I63" s="21">
        <f t="shared" si="2"/>
        <v>10.7164</v>
      </c>
    </row>
    <row r="64" spans="1:9" x14ac:dyDescent="0.55000000000000004">
      <c r="A64">
        <v>1943</v>
      </c>
      <c r="B64" s="3">
        <v>19.600000000000001</v>
      </c>
      <c r="C64" s="3">
        <v>9.4</v>
      </c>
      <c r="D64" s="3">
        <f t="shared" si="0"/>
        <v>10.200000000000001</v>
      </c>
      <c r="F64">
        <f t="shared" si="1"/>
        <v>1943</v>
      </c>
      <c r="G64" s="21">
        <v>20.360199999999999</v>
      </c>
      <c r="H64" s="21">
        <v>9.2019000000000002</v>
      </c>
      <c r="I64" s="21">
        <f t="shared" si="2"/>
        <v>11.158299999999999</v>
      </c>
    </row>
    <row r="65" spans="1:9" x14ac:dyDescent="0.55000000000000004">
      <c r="A65">
        <v>1944</v>
      </c>
      <c r="B65" s="3">
        <v>20.7</v>
      </c>
      <c r="C65" s="3">
        <v>9</v>
      </c>
      <c r="D65" s="3">
        <f t="shared" si="0"/>
        <v>11.7</v>
      </c>
      <c r="F65">
        <f t="shared" si="1"/>
        <v>1944</v>
      </c>
      <c r="G65" s="21">
        <v>20.868099999999998</v>
      </c>
      <c r="H65" s="21">
        <v>9.0640999999999998</v>
      </c>
      <c r="I65" s="21">
        <f t="shared" si="2"/>
        <v>11.803999999999998</v>
      </c>
    </row>
    <row r="66" spans="1:9" x14ac:dyDescent="0.55000000000000004">
      <c r="A66">
        <v>1945</v>
      </c>
      <c r="B66" s="3">
        <v>21.6</v>
      </c>
      <c r="C66" s="3">
        <v>8.6999999999999993</v>
      </c>
      <c r="D66" s="3">
        <f t="shared" si="0"/>
        <v>12.900000000000002</v>
      </c>
      <c r="F66">
        <f t="shared" si="1"/>
        <v>1945</v>
      </c>
      <c r="G66" s="21">
        <v>21.273900000000001</v>
      </c>
      <c r="H66" s="21">
        <v>8.9436999999999998</v>
      </c>
      <c r="I66" s="21">
        <f t="shared" si="2"/>
        <v>12.330200000000001</v>
      </c>
    </row>
    <row r="67" spans="1:9" x14ac:dyDescent="0.55000000000000004">
      <c r="A67">
        <v>1946</v>
      </c>
      <c r="B67" s="3">
        <v>23.5</v>
      </c>
      <c r="C67" s="3">
        <v>8.8000000000000007</v>
      </c>
      <c r="D67" s="3">
        <f t="shared" si="0"/>
        <v>14.7</v>
      </c>
      <c r="F67">
        <f t="shared" si="1"/>
        <v>1946</v>
      </c>
      <c r="G67" s="21">
        <v>21.232399999999998</v>
      </c>
      <c r="H67" s="21">
        <v>8.8619000000000003</v>
      </c>
      <c r="I67" s="21">
        <f t="shared" si="2"/>
        <v>12.370499999999998</v>
      </c>
    </row>
    <row r="68" spans="1:9" x14ac:dyDescent="0.55000000000000004">
      <c r="A68">
        <v>1947</v>
      </c>
      <c r="B68" s="3">
        <v>20.100000000000001</v>
      </c>
      <c r="C68" s="3">
        <v>9</v>
      </c>
      <c r="D68" s="3">
        <f t="shared" ref="D68:D112" si="3">B68-C68</f>
        <v>11.100000000000001</v>
      </c>
      <c r="F68">
        <f t="shared" ref="F68:F112" si="4">A68</f>
        <v>1947</v>
      </c>
      <c r="G68" s="21">
        <v>20.506900000000002</v>
      </c>
      <c r="H68" s="21">
        <v>8.7911999999999999</v>
      </c>
      <c r="I68" s="21">
        <f t="shared" ref="I68:I112" si="5">G68-H68</f>
        <v>11.715700000000002</v>
      </c>
    </row>
    <row r="69" spans="1:9" x14ac:dyDescent="0.55000000000000004">
      <c r="A69">
        <v>1948</v>
      </c>
      <c r="B69" s="3">
        <v>18.7</v>
      </c>
      <c r="C69" s="3">
        <v>8.9</v>
      </c>
      <c r="D69" s="3">
        <f t="shared" si="3"/>
        <v>9.7999999999999989</v>
      </c>
      <c r="F69">
        <f t="shared" si="4"/>
        <v>1948</v>
      </c>
      <c r="G69" s="21">
        <v>19.616700000000002</v>
      </c>
      <c r="H69" s="21">
        <v>8.6917000000000009</v>
      </c>
      <c r="I69" s="21">
        <f t="shared" si="5"/>
        <v>10.925000000000001</v>
      </c>
    </row>
    <row r="70" spans="1:9" x14ac:dyDescent="0.55000000000000004">
      <c r="A70">
        <v>1949</v>
      </c>
      <c r="B70" s="3">
        <v>18.7</v>
      </c>
      <c r="C70" s="3">
        <v>8.6</v>
      </c>
      <c r="D70" s="3">
        <f t="shared" si="3"/>
        <v>10.1</v>
      </c>
      <c r="F70">
        <f t="shared" si="4"/>
        <v>1949</v>
      </c>
      <c r="G70" s="21">
        <v>18.945399999999999</v>
      </c>
      <c r="H70" s="21">
        <v>8.5652000000000008</v>
      </c>
      <c r="I70" s="21">
        <f t="shared" si="5"/>
        <v>10.380199999999999</v>
      </c>
    </row>
    <row r="71" spans="1:9" x14ac:dyDescent="0.55000000000000004">
      <c r="A71">
        <v>1950</v>
      </c>
      <c r="B71" s="3">
        <v>18.600000000000001</v>
      </c>
      <c r="C71" s="3">
        <v>8</v>
      </c>
      <c r="D71" s="3">
        <f t="shared" si="3"/>
        <v>10.600000000000001</v>
      </c>
      <c r="F71">
        <f t="shared" si="4"/>
        <v>1950</v>
      </c>
      <c r="G71" s="21">
        <v>18.571000000000002</v>
      </c>
      <c r="H71" s="21">
        <v>8.4552999999999994</v>
      </c>
      <c r="I71" s="21">
        <f t="shared" si="5"/>
        <v>10.115700000000002</v>
      </c>
    </row>
    <row r="72" spans="1:9" x14ac:dyDescent="0.55000000000000004">
      <c r="A72">
        <v>1951</v>
      </c>
      <c r="B72" s="3">
        <v>18.5</v>
      </c>
      <c r="C72" s="3">
        <v>8.6</v>
      </c>
      <c r="D72" s="3">
        <f t="shared" si="3"/>
        <v>9.9</v>
      </c>
      <c r="F72">
        <f t="shared" si="4"/>
        <v>1951</v>
      </c>
      <c r="G72" s="21">
        <v>18.489899999999999</v>
      </c>
      <c r="H72" s="21">
        <v>8.4123000000000001</v>
      </c>
      <c r="I72" s="21">
        <f t="shared" si="5"/>
        <v>10.077599999999999</v>
      </c>
    </row>
    <row r="73" spans="1:9" x14ac:dyDescent="0.55000000000000004">
      <c r="A73">
        <v>1952</v>
      </c>
      <c r="B73" s="3">
        <v>18.8</v>
      </c>
      <c r="C73" s="3">
        <v>8.4</v>
      </c>
      <c r="D73" s="3">
        <f t="shared" si="3"/>
        <v>10.4</v>
      </c>
      <c r="F73">
        <f t="shared" si="4"/>
        <v>1952</v>
      </c>
      <c r="G73" s="21">
        <v>18.707899999999999</v>
      </c>
      <c r="H73" s="21">
        <v>8.3956999999999997</v>
      </c>
      <c r="I73" s="21">
        <f t="shared" si="5"/>
        <v>10.312199999999999</v>
      </c>
    </row>
    <row r="74" spans="1:9" x14ac:dyDescent="0.55000000000000004">
      <c r="A74">
        <v>1953</v>
      </c>
      <c r="B74" s="3">
        <v>18.8</v>
      </c>
      <c r="C74" s="3">
        <v>8.5</v>
      </c>
      <c r="D74" s="3">
        <f t="shared" si="3"/>
        <v>10.3</v>
      </c>
      <c r="F74">
        <f t="shared" si="4"/>
        <v>1953</v>
      </c>
      <c r="G74" s="21">
        <v>19.234200000000001</v>
      </c>
      <c r="H74" s="21">
        <v>8.4024999999999999</v>
      </c>
      <c r="I74" s="21">
        <f t="shared" si="5"/>
        <v>10.831700000000001</v>
      </c>
    </row>
    <row r="75" spans="1:9" x14ac:dyDescent="0.55000000000000004">
      <c r="A75">
        <v>1954</v>
      </c>
      <c r="B75" s="3">
        <v>19.399999999999999</v>
      </c>
      <c r="C75" s="3">
        <v>8.1999999999999993</v>
      </c>
      <c r="D75" s="3">
        <f t="shared" si="3"/>
        <v>11.2</v>
      </c>
      <c r="F75">
        <f t="shared" si="4"/>
        <v>1954</v>
      </c>
      <c r="G75" s="21">
        <v>20.109000000000002</v>
      </c>
      <c r="H75" s="21">
        <v>8.4305000000000003</v>
      </c>
      <c r="I75" s="21">
        <f t="shared" si="5"/>
        <v>11.678500000000001</v>
      </c>
    </row>
    <row r="76" spans="1:9" x14ac:dyDescent="0.55000000000000004">
      <c r="A76">
        <v>1955</v>
      </c>
      <c r="B76" s="3">
        <v>21.4</v>
      </c>
      <c r="C76" s="3">
        <v>8.6999999999999993</v>
      </c>
      <c r="D76" s="3">
        <f t="shared" si="3"/>
        <v>12.7</v>
      </c>
      <c r="F76">
        <f t="shared" si="4"/>
        <v>1955</v>
      </c>
      <c r="G76" s="21">
        <v>21.2273</v>
      </c>
      <c r="H76" s="21">
        <v>8.4969000000000001</v>
      </c>
      <c r="I76" s="21">
        <f t="shared" si="5"/>
        <v>12.730399999999999</v>
      </c>
    </row>
    <row r="77" spans="1:9" x14ac:dyDescent="0.55000000000000004">
      <c r="A77">
        <v>1956</v>
      </c>
      <c r="B77" s="3">
        <v>23.5</v>
      </c>
      <c r="C77" s="3">
        <v>8.3000000000000007</v>
      </c>
      <c r="D77" s="3">
        <f t="shared" si="3"/>
        <v>15.2</v>
      </c>
      <c r="F77">
        <f t="shared" si="4"/>
        <v>1956</v>
      </c>
      <c r="G77" s="21">
        <v>22.248200000000001</v>
      </c>
      <c r="H77" s="21">
        <v>8.5731000000000002</v>
      </c>
      <c r="I77" s="21">
        <f t="shared" si="5"/>
        <v>13.6751</v>
      </c>
    </row>
    <row r="78" spans="1:9" x14ac:dyDescent="0.55000000000000004">
      <c r="A78">
        <v>1957</v>
      </c>
      <c r="B78" s="3">
        <v>23.1</v>
      </c>
      <c r="C78" s="3">
        <v>8.9</v>
      </c>
      <c r="D78" s="3">
        <f t="shared" si="3"/>
        <v>14.200000000000001</v>
      </c>
      <c r="F78">
        <f t="shared" si="4"/>
        <v>1957</v>
      </c>
      <c r="G78" s="21">
        <v>22.888200000000001</v>
      </c>
      <c r="H78" s="21">
        <v>8.6707999999999998</v>
      </c>
      <c r="I78" s="21">
        <f t="shared" si="5"/>
        <v>14.217400000000001</v>
      </c>
    </row>
    <row r="79" spans="1:9" x14ac:dyDescent="0.55000000000000004">
      <c r="A79">
        <v>1958</v>
      </c>
      <c r="B79" s="3">
        <v>23.1</v>
      </c>
      <c r="C79" s="3">
        <v>8.5</v>
      </c>
      <c r="D79" s="3">
        <f t="shared" si="3"/>
        <v>14.600000000000001</v>
      </c>
      <c r="F79">
        <f t="shared" si="4"/>
        <v>1958</v>
      </c>
      <c r="G79" s="21">
        <v>23.280899999999999</v>
      </c>
      <c r="H79" s="21">
        <v>8.7471999999999994</v>
      </c>
      <c r="I79" s="21">
        <f t="shared" si="5"/>
        <v>14.5337</v>
      </c>
    </row>
    <row r="80" spans="1:9" x14ac:dyDescent="0.55000000000000004">
      <c r="A80">
        <v>1959</v>
      </c>
      <c r="B80" s="3">
        <v>22.6</v>
      </c>
      <c r="C80" s="3">
        <v>9.4</v>
      </c>
      <c r="D80" s="3">
        <f t="shared" si="3"/>
        <v>13.200000000000001</v>
      </c>
      <c r="F80">
        <f t="shared" si="4"/>
        <v>1959</v>
      </c>
      <c r="G80" s="21">
        <v>23.630800000000001</v>
      </c>
      <c r="H80" s="21">
        <v>8.8055000000000003</v>
      </c>
      <c r="I80" s="21">
        <f t="shared" si="5"/>
        <v>14.8253</v>
      </c>
    </row>
    <row r="81" spans="1:9" x14ac:dyDescent="0.55000000000000004">
      <c r="A81">
        <v>1960</v>
      </c>
      <c r="B81" s="3">
        <v>23.9</v>
      </c>
      <c r="C81" s="3">
        <v>8.5</v>
      </c>
      <c r="D81" s="3">
        <f t="shared" si="3"/>
        <v>15.399999999999999</v>
      </c>
      <c r="F81">
        <f t="shared" si="4"/>
        <v>1960</v>
      </c>
      <c r="G81" s="21">
        <v>24.081800000000001</v>
      </c>
      <c r="H81" s="21">
        <v>8.7993000000000006</v>
      </c>
      <c r="I81" s="21">
        <f t="shared" si="5"/>
        <v>15.282500000000001</v>
      </c>
    </row>
    <row r="82" spans="1:9" x14ac:dyDescent="0.55000000000000004">
      <c r="A82">
        <v>1961</v>
      </c>
      <c r="B82" s="3">
        <v>25</v>
      </c>
      <c r="C82" s="3">
        <v>8.8000000000000007</v>
      </c>
      <c r="D82" s="3">
        <f t="shared" si="3"/>
        <v>16.2</v>
      </c>
      <c r="F82">
        <f t="shared" si="4"/>
        <v>1961</v>
      </c>
      <c r="G82" s="21">
        <v>24.4344</v>
      </c>
      <c r="H82" s="21">
        <v>8.8010999999999999</v>
      </c>
      <c r="I82" s="21">
        <f t="shared" si="5"/>
        <v>15.6333</v>
      </c>
    </row>
    <row r="83" spans="1:9" x14ac:dyDescent="0.55000000000000004">
      <c r="A83">
        <v>1962</v>
      </c>
      <c r="B83" s="3">
        <v>25.3</v>
      </c>
      <c r="C83" s="3">
        <v>8.6999999999999993</v>
      </c>
      <c r="D83" s="3">
        <f t="shared" si="3"/>
        <v>16.600000000000001</v>
      </c>
      <c r="F83">
        <f t="shared" si="4"/>
        <v>1962</v>
      </c>
      <c r="G83" s="21">
        <v>24.4285</v>
      </c>
      <c r="H83" s="21">
        <v>8.8236000000000008</v>
      </c>
      <c r="I83" s="21">
        <f t="shared" si="5"/>
        <v>15.604899999999999</v>
      </c>
    </row>
    <row r="84" spans="1:9" x14ac:dyDescent="0.55000000000000004">
      <c r="A84">
        <v>1963</v>
      </c>
      <c r="B84" s="3">
        <v>23.8</v>
      </c>
      <c r="C84" s="3">
        <v>8.9</v>
      </c>
      <c r="D84" s="3">
        <f t="shared" si="3"/>
        <v>14.9</v>
      </c>
      <c r="F84">
        <f t="shared" si="4"/>
        <v>1963</v>
      </c>
      <c r="G84" s="21">
        <v>23.9925</v>
      </c>
      <c r="H84" s="21">
        <v>8.8790999999999993</v>
      </c>
      <c r="I84" s="21">
        <f t="shared" si="5"/>
        <v>15.1134</v>
      </c>
    </row>
    <row r="85" spans="1:9" x14ac:dyDescent="0.55000000000000004">
      <c r="A85">
        <v>1964</v>
      </c>
      <c r="B85" s="3">
        <v>23.4</v>
      </c>
      <c r="C85" s="3">
        <v>9</v>
      </c>
      <c r="D85" s="3">
        <f t="shared" si="3"/>
        <v>14.399999999999999</v>
      </c>
      <c r="F85">
        <f t="shared" si="4"/>
        <v>1964</v>
      </c>
      <c r="G85" s="21">
        <v>23.345300000000002</v>
      </c>
      <c r="H85" s="21">
        <v>8.9553999999999991</v>
      </c>
      <c r="I85" s="21">
        <f t="shared" si="5"/>
        <v>14.389900000000003</v>
      </c>
    </row>
    <row r="86" spans="1:9" x14ac:dyDescent="0.55000000000000004">
      <c r="A86">
        <v>1965</v>
      </c>
      <c r="B86" s="3">
        <v>22.2</v>
      </c>
      <c r="C86" s="3">
        <v>9.1</v>
      </c>
      <c r="D86" s="3">
        <f t="shared" si="3"/>
        <v>13.1</v>
      </c>
      <c r="F86">
        <f t="shared" si="4"/>
        <v>1965</v>
      </c>
      <c r="G86" s="21">
        <v>22.6417</v>
      </c>
      <c r="H86" s="21">
        <v>9.0442999999999998</v>
      </c>
      <c r="I86" s="21">
        <f t="shared" si="5"/>
        <v>13.5974</v>
      </c>
    </row>
    <row r="87" spans="1:9" x14ac:dyDescent="0.55000000000000004">
      <c r="A87">
        <v>1966</v>
      </c>
      <c r="B87" s="3">
        <v>21.4</v>
      </c>
      <c r="C87" s="3">
        <v>9</v>
      </c>
      <c r="D87" s="3">
        <f t="shared" si="3"/>
        <v>12.399999999999999</v>
      </c>
      <c r="F87">
        <f t="shared" si="4"/>
        <v>1966</v>
      </c>
      <c r="G87" s="21">
        <v>22.054500000000001</v>
      </c>
      <c r="H87" s="21">
        <v>9.1466999999999992</v>
      </c>
      <c r="I87" s="21">
        <f t="shared" si="5"/>
        <v>12.907800000000002</v>
      </c>
    </row>
    <row r="88" spans="1:9" x14ac:dyDescent="0.55000000000000004">
      <c r="A88">
        <v>1967</v>
      </c>
      <c r="B88" s="3">
        <v>22</v>
      </c>
      <c r="C88" s="3">
        <v>9.5</v>
      </c>
      <c r="D88" s="3">
        <f t="shared" si="3"/>
        <v>12.5</v>
      </c>
      <c r="F88">
        <f t="shared" si="4"/>
        <v>1967</v>
      </c>
      <c r="G88" s="21">
        <v>21.6096</v>
      </c>
      <c r="H88" s="21">
        <v>9.2744999999999997</v>
      </c>
      <c r="I88" s="21">
        <f t="shared" si="5"/>
        <v>12.335100000000001</v>
      </c>
    </row>
    <row r="89" spans="1:9" x14ac:dyDescent="0.55000000000000004">
      <c r="A89">
        <v>1968</v>
      </c>
      <c r="B89" s="3">
        <v>22.1</v>
      </c>
      <c r="C89" s="3">
        <v>9.1999999999999993</v>
      </c>
      <c r="D89" s="3">
        <f t="shared" si="3"/>
        <v>12.900000000000002</v>
      </c>
      <c r="F89">
        <f t="shared" si="4"/>
        <v>1968</v>
      </c>
      <c r="G89" s="21">
        <v>21.1145</v>
      </c>
      <c r="H89" s="21">
        <v>9.4102999999999994</v>
      </c>
      <c r="I89" s="21">
        <f t="shared" si="5"/>
        <v>11.7042</v>
      </c>
    </row>
    <row r="90" spans="1:9" x14ac:dyDescent="0.55000000000000004">
      <c r="A90">
        <v>1969</v>
      </c>
      <c r="B90" s="3">
        <v>20.100000000000001</v>
      </c>
      <c r="C90" s="3">
        <v>9.6999999999999993</v>
      </c>
      <c r="D90" s="3">
        <f t="shared" si="3"/>
        <v>10.400000000000002</v>
      </c>
      <c r="F90">
        <f t="shared" si="4"/>
        <v>1969</v>
      </c>
      <c r="G90" s="21">
        <v>20.506799999999998</v>
      </c>
      <c r="H90" s="21">
        <v>9.5815999999999999</v>
      </c>
      <c r="I90" s="21">
        <f t="shared" si="5"/>
        <v>10.925199999999998</v>
      </c>
    </row>
    <row r="91" spans="1:9" x14ac:dyDescent="0.55000000000000004">
      <c r="A91">
        <v>1970</v>
      </c>
      <c r="B91" s="3">
        <v>19.5</v>
      </c>
      <c r="C91" s="3">
        <v>9.1999999999999993</v>
      </c>
      <c r="D91" s="3">
        <f t="shared" si="3"/>
        <v>10.3</v>
      </c>
      <c r="F91">
        <f t="shared" si="4"/>
        <v>1970</v>
      </c>
      <c r="G91" s="21">
        <v>20.052900000000001</v>
      </c>
      <c r="H91" s="21">
        <v>9.7743000000000002</v>
      </c>
      <c r="I91" s="21">
        <f t="shared" si="5"/>
        <v>10.278600000000001</v>
      </c>
    </row>
    <row r="92" spans="1:9" x14ac:dyDescent="0.55000000000000004">
      <c r="A92">
        <v>1971</v>
      </c>
      <c r="B92" s="3">
        <v>19.8</v>
      </c>
      <c r="C92" s="3">
        <v>10.3</v>
      </c>
      <c r="D92" s="3">
        <f t="shared" si="3"/>
        <v>9.5</v>
      </c>
      <c r="F92">
        <f t="shared" si="4"/>
        <v>1971</v>
      </c>
      <c r="G92" s="21">
        <v>19.883099999999999</v>
      </c>
      <c r="H92" s="21">
        <v>9.9976000000000003</v>
      </c>
      <c r="I92" s="21">
        <f t="shared" si="5"/>
        <v>9.8854999999999986</v>
      </c>
    </row>
    <row r="93" spans="1:9" x14ac:dyDescent="0.55000000000000004">
      <c r="A93">
        <v>1972</v>
      </c>
      <c r="B93" s="3">
        <v>19.899999999999999</v>
      </c>
      <c r="C93" s="3">
        <v>10.6</v>
      </c>
      <c r="D93" s="3">
        <f t="shared" si="3"/>
        <v>9.2999999999999989</v>
      </c>
      <c r="F93">
        <f t="shared" si="4"/>
        <v>1972</v>
      </c>
      <c r="G93" s="21">
        <v>19.943899999999999</v>
      </c>
      <c r="H93" s="21">
        <v>10.145799999999999</v>
      </c>
      <c r="I93" s="21">
        <f t="shared" si="5"/>
        <v>9.7980999999999998</v>
      </c>
    </row>
    <row r="94" spans="1:9" x14ac:dyDescent="0.55000000000000004">
      <c r="A94">
        <v>1973</v>
      </c>
      <c r="B94" s="3">
        <v>20</v>
      </c>
      <c r="C94" s="3">
        <v>10.199999999999999</v>
      </c>
      <c r="D94" s="3">
        <f t="shared" si="3"/>
        <v>9.8000000000000007</v>
      </c>
      <c r="F94">
        <f t="shared" si="4"/>
        <v>1973</v>
      </c>
      <c r="G94" s="21">
        <v>20.1539</v>
      </c>
      <c r="H94" s="21">
        <v>10.173999999999999</v>
      </c>
      <c r="I94" s="21">
        <f t="shared" si="5"/>
        <v>9.9799000000000007</v>
      </c>
    </row>
    <row r="95" spans="1:9" x14ac:dyDescent="0.55000000000000004">
      <c r="A95">
        <v>1974</v>
      </c>
      <c r="B95" s="3">
        <v>20.5</v>
      </c>
      <c r="C95" s="3">
        <v>10.1</v>
      </c>
      <c r="D95" s="3">
        <f t="shared" si="3"/>
        <v>10.4</v>
      </c>
      <c r="F95">
        <f t="shared" si="4"/>
        <v>1974</v>
      </c>
      <c r="G95" s="21">
        <v>20.416899999999998</v>
      </c>
      <c r="H95" s="21">
        <v>10.1279</v>
      </c>
      <c r="I95" s="21">
        <f t="shared" si="5"/>
        <v>10.288999999999998</v>
      </c>
    </row>
    <row r="96" spans="1:9" x14ac:dyDescent="0.55000000000000004">
      <c r="A96">
        <v>1975</v>
      </c>
      <c r="B96" s="3">
        <v>20.9</v>
      </c>
      <c r="C96" s="3">
        <v>9.6999999999999993</v>
      </c>
      <c r="D96" s="3">
        <f t="shared" si="3"/>
        <v>11.2</v>
      </c>
      <c r="F96">
        <f t="shared" si="4"/>
        <v>1975</v>
      </c>
      <c r="G96" s="21">
        <v>20.585699999999999</v>
      </c>
      <c r="H96" s="21">
        <v>10.058400000000001</v>
      </c>
      <c r="I96" s="21">
        <f t="shared" si="5"/>
        <v>10.527299999999999</v>
      </c>
    </row>
    <row r="97" spans="1:9" x14ac:dyDescent="0.55000000000000004">
      <c r="A97">
        <v>1976</v>
      </c>
      <c r="B97" s="3">
        <v>20.8</v>
      </c>
      <c r="C97" s="3">
        <v>10.1</v>
      </c>
      <c r="D97" s="3">
        <f t="shared" si="3"/>
        <v>10.700000000000001</v>
      </c>
      <c r="F97">
        <f t="shared" si="4"/>
        <v>1976</v>
      </c>
      <c r="G97" s="21">
        <v>20.540500000000002</v>
      </c>
      <c r="H97" s="21">
        <v>10.010999999999999</v>
      </c>
      <c r="I97" s="21">
        <f t="shared" si="5"/>
        <v>10.529500000000002</v>
      </c>
    </row>
    <row r="98" spans="1:9" x14ac:dyDescent="0.55000000000000004">
      <c r="A98">
        <v>1977</v>
      </c>
      <c r="B98" s="3">
        <v>20.3</v>
      </c>
      <c r="C98" s="3">
        <v>10.1</v>
      </c>
      <c r="D98" s="3">
        <f t="shared" si="3"/>
        <v>10.200000000000001</v>
      </c>
      <c r="F98">
        <f t="shared" si="4"/>
        <v>1977</v>
      </c>
      <c r="G98" s="21">
        <v>20.2666</v>
      </c>
      <c r="H98" s="21">
        <v>9.9594000000000005</v>
      </c>
      <c r="I98" s="21">
        <f t="shared" si="5"/>
        <v>10.3072</v>
      </c>
    </row>
    <row r="99" spans="1:9" x14ac:dyDescent="0.55000000000000004">
      <c r="A99">
        <v>1978</v>
      </c>
      <c r="B99" s="3">
        <v>19.899999999999999</v>
      </c>
      <c r="C99" s="3">
        <v>9.6999999999999993</v>
      </c>
      <c r="D99" s="3">
        <f t="shared" si="3"/>
        <v>10.199999999999999</v>
      </c>
      <c r="F99">
        <f t="shared" si="4"/>
        <v>1978</v>
      </c>
      <c r="G99" s="21">
        <v>19.8355</v>
      </c>
      <c r="H99" s="21">
        <v>9.8949999999999996</v>
      </c>
      <c r="I99" s="21">
        <f t="shared" si="5"/>
        <v>9.9405000000000001</v>
      </c>
    </row>
    <row r="100" spans="1:9" x14ac:dyDescent="0.55000000000000004">
      <c r="A100">
        <v>1979</v>
      </c>
      <c r="B100" s="3">
        <v>19.3</v>
      </c>
      <c r="C100" s="3">
        <v>9.8000000000000007</v>
      </c>
      <c r="D100" s="3">
        <f t="shared" si="3"/>
        <v>9.5</v>
      </c>
      <c r="F100">
        <f t="shared" si="4"/>
        <v>1979</v>
      </c>
      <c r="G100" s="21">
        <v>19.330100000000002</v>
      </c>
      <c r="H100" s="21">
        <v>9.8374000000000006</v>
      </c>
      <c r="I100" s="21">
        <f t="shared" si="5"/>
        <v>9.492700000000001</v>
      </c>
    </row>
    <row r="101" spans="1:9" x14ac:dyDescent="0.55000000000000004">
      <c r="A101">
        <v>1980</v>
      </c>
      <c r="B101" s="3">
        <v>18.5</v>
      </c>
      <c r="C101" s="3">
        <v>10.3</v>
      </c>
      <c r="D101" s="3">
        <f t="shared" si="3"/>
        <v>8.1999999999999993</v>
      </c>
      <c r="F101">
        <f t="shared" si="4"/>
        <v>1980</v>
      </c>
      <c r="G101" s="21">
        <v>18.854399999999998</v>
      </c>
      <c r="H101" s="21">
        <v>9.7674000000000003</v>
      </c>
      <c r="I101" s="21">
        <f t="shared" si="5"/>
        <v>9.086999999999998</v>
      </c>
    </row>
    <row r="102" spans="1:9" x14ac:dyDescent="0.55000000000000004">
      <c r="A102">
        <v>1981</v>
      </c>
      <c r="B102" s="3">
        <v>18.399999999999999</v>
      </c>
      <c r="C102" s="3">
        <v>9.4</v>
      </c>
      <c r="D102" s="3">
        <f t="shared" si="3"/>
        <v>8.9999999999999982</v>
      </c>
      <c r="F102">
        <f t="shared" si="4"/>
        <v>1981</v>
      </c>
      <c r="G102" s="21">
        <v>18.502800000000001</v>
      </c>
      <c r="H102" s="21">
        <v>9.6579999999999995</v>
      </c>
      <c r="I102" s="21">
        <f t="shared" si="5"/>
        <v>8.8448000000000011</v>
      </c>
    </row>
    <row r="103" spans="1:9" x14ac:dyDescent="0.55000000000000004">
      <c r="A103">
        <v>1982</v>
      </c>
      <c r="B103" s="3">
        <v>18.5</v>
      </c>
      <c r="C103" s="3">
        <v>9.1999999999999993</v>
      </c>
      <c r="D103" s="3">
        <f t="shared" si="3"/>
        <v>9.3000000000000007</v>
      </c>
      <c r="F103">
        <f t="shared" si="4"/>
        <v>1982</v>
      </c>
      <c r="G103" s="21">
        <v>18.251300000000001</v>
      </c>
      <c r="H103" s="21">
        <v>9.5888000000000009</v>
      </c>
      <c r="I103" s="21">
        <f t="shared" si="5"/>
        <v>8.6624999999999996</v>
      </c>
    </row>
    <row r="104" spans="1:9" x14ac:dyDescent="0.55000000000000004">
      <c r="A104">
        <v>1983</v>
      </c>
      <c r="B104" s="3">
        <v>18</v>
      </c>
      <c r="C104" s="3">
        <v>9.6</v>
      </c>
      <c r="D104" s="3">
        <f t="shared" si="3"/>
        <v>8.4</v>
      </c>
      <c r="F104">
        <f t="shared" si="4"/>
        <v>1983</v>
      </c>
      <c r="G104" s="21">
        <v>18.041799999999999</v>
      </c>
      <c r="H104" s="21">
        <v>9.5881000000000007</v>
      </c>
      <c r="I104" s="21">
        <f t="shared" si="5"/>
        <v>8.4536999999999978</v>
      </c>
    </row>
    <row r="105" spans="1:9" x14ac:dyDescent="0.55000000000000004">
      <c r="A105">
        <v>1984</v>
      </c>
      <c r="B105" s="3">
        <v>17.8</v>
      </c>
      <c r="C105" s="3">
        <v>10</v>
      </c>
      <c r="D105" s="3">
        <f t="shared" si="3"/>
        <v>7.8000000000000007</v>
      </c>
      <c r="F105">
        <f t="shared" si="4"/>
        <v>1984</v>
      </c>
      <c r="G105" s="21">
        <v>17.899000000000001</v>
      </c>
      <c r="H105" s="21">
        <v>9.6059999999999999</v>
      </c>
      <c r="I105" s="21">
        <f t="shared" si="5"/>
        <v>8.293000000000001</v>
      </c>
    </row>
    <row r="106" spans="1:9" x14ac:dyDescent="0.55000000000000004">
      <c r="A106">
        <v>1985</v>
      </c>
      <c r="B106" s="3">
        <v>17.899999999999999</v>
      </c>
      <c r="C106" s="3">
        <v>9.5</v>
      </c>
      <c r="D106" s="3">
        <f t="shared" si="3"/>
        <v>8.3999999999999986</v>
      </c>
      <c r="F106">
        <f t="shared" si="4"/>
        <v>1985</v>
      </c>
      <c r="G106" s="21">
        <v>17.8337</v>
      </c>
      <c r="H106" s="21">
        <v>9.5952000000000002</v>
      </c>
      <c r="I106" s="21">
        <f t="shared" si="5"/>
        <v>8.2385000000000002</v>
      </c>
    </row>
    <row r="107" spans="1:9" x14ac:dyDescent="0.55000000000000004">
      <c r="A107">
        <v>1986</v>
      </c>
      <c r="B107" s="3">
        <v>17.8</v>
      </c>
      <c r="C107" s="3">
        <v>9.5</v>
      </c>
      <c r="D107" s="3">
        <f t="shared" si="3"/>
        <v>8.3000000000000007</v>
      </c>
      <c r="F107">
        <f t="shared" si="4"/>
        <v>1986</v>
      </c>
      <c r="G107" s="21">
        <v>17.823699999999999</v>
      </c>
      <c r="H107" s="21">
        <v>9.5874000000000006</v>
      </c>
      <c r="I107" s="21">
        <f t="shared" si="5"/>
        <v>8.2362999999999982</v>
      </c>
    </row>
    <row r="108" spans="1:9" x14ac:dyDescent="0.55000000000000004">
      <c r="A108">
        <v>1987</v>
      </c>
      <c r="B108" s="3">
        <v>17.600000000000001</v>
      </c>
      <c r="C108" s="3">
        <v>9.6</v>
      </c>
      <c r="D108" s="3">
        <f t="shared" si="3"/>
        <v>8.0000000000000018</v>
      </c>
      <c r="F108">
        <f t="shared" si="4"/>
        <v>1987</v>
      </c>
      <c r="G108" s="21">
        <v>17.869</v>
      </c>
      <c r="H108" s="21">
        <v>9.5947999999999993</v>
      </c>
      <c r="I108" s="21">
        <f t="shared" si="5"/>
        <v>8.2742000000000004</v>
      </c>
    </row>
    <row r="109" spans="1:9" x14ac:dyDescent="0.55000000000000004">
      <c r="A109">
        <v>1988</v>
      </c>
      <c r="B109" s="3">
        <v>18.2</v>
      </c>
      <c r="C109" s="3">
        <v>9.6</v>
      </c>
      <c r="D109" s="3">
        <f t="shared" si="3"/>
        <v>8.6</v>
      </c>
      <c r="F109">
        <f t="shared" si="4"/>
        <v>1988</v>
      </c>
      <c r="G109" s="21">
        <v>17.961600000000001</v>
      </c>
      <c r="H109" s="21">
        <v>9.6126000000000005</v>
      </c>
      <c r="I109" s="21">
        <f t="shared" si="5"/>
        <v>8.3490000000000002</v>
      </c>
    </row>
    <row r="110" spans="1:9" x14ac:dyDescent="0.55000000000000004">
      <c r="A110">
        <v>1989</v>
      </c>
      <c r="B110" s="3">
        <v>18</v>
      </c>
      <c r="C110" s="3">
        <v>9.6</v>
      </c>
      <c r="D110" s="3">
        <f t="shared" si="3"/>
        <v>8.4</v>
      </c>
      <c r="F110">
        <f t="shared" si="4"/>
        <v>1989</v>
      </c>
      <c r="G110" s="21">
        <v>18.003900000000002</v>
      </c>
      <c r="H110" s="21">
        <v>9.6366999999999994</v>
      </c>
      <c r="I110" s="21">
        <f t="shared" si="5"/>
        <v>8.3672000000000022</v>
      </c>
    </row>
    <row r="111" spans="1:9" x14ac:dyDescent="0.55000000000000004">
      <c r="A111">
        <v>1990</v>
      </c>
      <c r="B111" s="3">
        <v>18.3</v>
      </c>
      <c r="C111" s="3">
        <v>9.8000000000000007</v>
      </c>
      <c r="D111" s="3">
        <f t="shared" si="3"/>
        <v>8.5</v>
      </c>
      <c r="F111">
        <f t="shared" si="4"/>
        <v>1990</v>
      </c>
      <c r="G111" s="21">
        <v>17.977799999999998</v>
      </c>
      <c r="H111" s="21">
        <v>9.6605000000000008</v>
      </c>
      <c r="I111" s="21">
        <f t="shared" si="5"/>
        <v>8.3172999999999977</v>
      </c>
    </row>
    <row r="112" spans="1:9" x14ac:dyDescent="0.55000000000000004">
      <c r="A112">
        <v>1991</v>
      </c>
      <c r="B112" s="3">
        <v>17.600000000000001</v>
      </c>
      <c r="C112" s="3">
        <v>9.6</v>
      </c>
      <c r="D112" s="3">
        <f t="shared" si="3"/>
        <v>8.0000000000000018</v>
      </c>
      <c r="F112">
        <f t="shared" si="4"/>
        <v>1991</v>
      </c>
      <c r="G112" s="21">
        <v>17.863800000000001</v>
      </c>
      <c r="H112" s="21">
        <v>9.6702999999999992</v>
      </c>
      <c r="I112" s="21">
        <f t="shared" si="5"/>
        <v>8.193500000000002</v>
      </c>
    </row>
  </sheetData>
  <mergeCells count="2">
    <mergeCell ref="B1:D1"/>
    <mergeCell ref="G1:I1"/>
  </mergeCells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54" t="s">
        <v>115</v>
      </c>
      <c r="C1" s="54"/>
      <c r="D1" s="54" t="s">
        <v>75</v>
      </c>
      <c r="E1" s="5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54</vt:i4>
      </vt:variant>
      <vt:variant>
        <vt:lpstr>Named Ranges</vt:lpstr>
      </vt:variant>
      <vt:variant>
        <vt:i4>1</vt:i4>
      </vt:variant>
    </vt:vector>
  </HeadingPairs>
  <TitlesOfParts>
    <vt:vector size="55" baseType="lpstr">
      <vt:lpstr>Notes</vt:lpstr>
      <vt:lpstr>IMR-Колвер-Бриньоли</vt:lpstr>
      <vt:lpstr>L5-Колвер</vt:lpstr>
      <vt:lpstr>Бриньоли-1993</vt:lpstr>
      <vt:lpstr>Бриньоли-1993-годовые</vt:lpstr>
      <vt:lpstr>Все страны-Колвер-Ротман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Гватемала-Колвер-Бриньоли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Гондурас-Колвер-Бриньоли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Коста-Рика-Бриньоли-обе-Колвер</vt:lpstr>
      <vt:lpstr>Коста-Рика-Колвер</vt:lpstr>
      <vt:lpstr>Куба-все</vt:lpstr>
      <vt:lpstr>Куба-Бриньоли</vt:lpstr>
      <vt:lpstr>Мексика-все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Сальвадор-Колвер-Бриньоли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2026-06-13T00:08:00Z</dcterms:modified>
</cp:coreProperties>
</file>