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92B46E84-6702-446C-A108-3A39BFE3A8D2}" xr6:coauthVersionLast="45" xr6:coauthVersionMax="45" xr10:uidLastSave="{00000000-0000-0000-0000-000000000000}"/>
  <bookViews>
    <workbookView xWindow="-60" yWindow="-60" windowWidth="38520" windowHeight="23700" activeTab="7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деаггрегация РККА" sheetId="8" r:id="rId8"/>
    <sheet name="1926-РСФСР" sheetId="9" r:id="rId9"/>
    <sheet name="1926-СССР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10" l="1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AG20" i="5" l="1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<sst xmlns="http://schemas.openxmlformats.org/spreadsheetml/2006/main" count="337" uniqueCount="114">
  <si>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</si>
  <si>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</si>
  <si>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</si>
  <si>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</si>
  <si>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</si>
  <si>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</si>
  <si>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</si>
  <si>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</si>
  <si>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</si>
  <si>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</si>
  <si>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</si>
  <si>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</si>
  <si>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</si>
  <si>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</si>
  <si>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</si>
  <si>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</si>
  <si>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</si>
  <si>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</si>
  <si>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</si>
  <si>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</si>
  <si>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</si>
  <si>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</si>
  <si>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</si>
  <si>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</si>
  <si>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</si>
  <si>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</si>
  <si>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</si>
  <si>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</si>
  <si>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</si>
  <si>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</si>
  <si>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</si>
  <si>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</si>
  <si>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</si>
  <si>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</si>
  <si>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</si>
  <si>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</si>
  <si>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</si>
  <si>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</si>
  <si>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</si>
  <si>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</si>
  <si>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</si>
  <si>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</si>
  <si>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</si>
  <si>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</si>
  <si>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</si>
  <si>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</si>
  <si>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</si>
  <si>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</si>
  <si>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</si>
  <si>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</si>
  <si>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</si>
  <si>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</si>
  <si>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</si>
  <si>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</si>
  <si>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</si>
  <si>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</si>
  <si>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</si>
  <si>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</si>
  <si>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</si>
  <si>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</si>
  <si>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</si>
  <si>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</si>
  <si>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</si>
  <si>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</si>
  <si>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</si>
  <si>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</si>
  <si>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</si>
  <si>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</si>
  <si>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</si>
  <si>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</si>
  <si>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</si>
  <si>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</si>
  <si>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</si>
  <si>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</si>
  <si>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</si>
  <si>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</si>
  <si>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</si>
  <si>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</si>
  <si>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</si>
  <si>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</si>
  <si>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</si>
  <si>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</si>
  <si>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</si>
  <si>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</si>
  <si>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</si>
  <si>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</si>
  <si>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</si>
  <si>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</si>
  <si>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</si>
  <si>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</si>
  <si>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</si>
  <si>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</si>
  <si>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</si>
  <si>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</si>
  <si>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</si>
  <si>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Эта вторая программа расположена в auxiliary/census-1920-rkka/2-java.</t>
  </si>
  <si>
    <t>корзина</t>
  </si>
  <si>
    <t>интерполяция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</si>
  <si>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</si>
  <si>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</si>
  <si>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</si>
  <si>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</si>
  <si>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</si>
  <si>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</si>
  <si>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</si>
  <si>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</si>
  <si>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</si>
  <si>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</si>
  <si>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</si>
  <si>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</si>
  <si>
    <t>См. реконструкцию на странице "деаггрегация РККА".</t>
  </si>
  <si>
    <t>На первом шаге строится сплайн сохраняющий средние значения для агреггированных (корзинных) участков.</t>
  </si>
  <si>
    <t>Вторым шагом кривая сглаживатеся для устранения этих дефектов таким образом, чтобы средние значения для диапазонов корзин по-прежнему сохранялись.</t>
  </si>
  <si>
    <t>Итоговые результаты деаггрегации: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</si>
</sst>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'деаггрегация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'деаггрегация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workbookViewId="0"/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108</v>
      </c>
    </row>
    <row r="2" spans="1:11" x14ac:dyDescent="0.25">
      <c r="A2" t="s">
        <v>109</v>
      </c>
    </row>
    <row r="4" spans="1:11" x14ac:dyDescent="0.25">
      <c r="A4" s="37" t="s">
        <v>6</v>
      </c>
      <c r="B4" s="64" t="s">
        <v>105</v>
      </c>
      <c r="C4" s="64"/>
      <c r="D4" s="64" t="s">
        <v>106</v>
      </c>
      <c r="E4" s="64"/>
      <c r="G4" s="62" t="s">
        <v>12</v>
      </c>
      <c r="H4" s="62"/>
      <c r="J4" s="64" t="s">
        <v>107</v>
      </c>
      <c r="K4" s="64"/>
    </row>
    <row r="5" spans="1:11" x14ac:dyDescent="0.25">
      <c r="A5" s="57">
        <v>0</v>
      </c>
      <c r="B5" s="2">
        <v>2631221</v>
      </c>
      <c r="C5" s="2"/>
      <c r="D5" s="2">
        <v>2549617</v>
      </c>
      <c r="E5" s="2"/>
      <c r="G5" s="61"/>
      <c r="J5" s="35">
        <f>B5/D5</f>
        <v>1.0320063758595899</v>
      </c>
    </row>
    <row r="6" spans="1:11" x14ac:dyDescent="0.25">
      <c r="A6" s="58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58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58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58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58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58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58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58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58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58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58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58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58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58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7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58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58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58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58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58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58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58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58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58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58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58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58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59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59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0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0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0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0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0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0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0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0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0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0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0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0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0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0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0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0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0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0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0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0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0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0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0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0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0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0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0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0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0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0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0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0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0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0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0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0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0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0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0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0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0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0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0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0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0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0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0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0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0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0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0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28" workbookViewId="0">
      <selection activeCell="A142" sqref="A142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110</v>
      </c>
      <c r="B142" s="2"/>
    </row>
    <row r="143" spans="1:4" x14ac:dyDescent="0.25">
      <c r="A143" s="45" t="s">
        <v>98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99</v>
      </c>
      <c r="C145" s="55" t="s">
        <v>96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topLeftCell="A67" workbookViewId="0">
      <selection activeCell="A4" sqref="A4:A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63" t="s">
        <v>27</v>
      </c>
      <c r="D3" s="63"/>
      <c r="E3" s="63"/>
      <c r="G3" s="62" t="s">
        <v>28</v>
      </c>
      <c r="H3" s="62"/>
      <c r="I3" s="62"/>
      <c r="K3" s="30" t="s">
        <v>30</v>
      </c>
      <c r="L3" s="12"/>
      <c r="M3" s="62" t="s">
        <v>31</v>
      </c>
      <c r="N3" s="62"/>
      <c r="O3" s="62"/>
      <c r="P3" s="39" t="s">
        <v>56</v>
      </c>
      <c r="Q3" s="31" t="s">
        <v>48</v>
      </c>
      <c r="S3" s="62" t="s">
        <v>52</v>
      </c>
      <c r="T3" s="62"/>
      <c r="U3" s="62"/>
      <c r="W3" s="62" t="s">
        <v>100</v>
      </c>
      <c r="X3" s="62"/>
      <c r="Y3" s="62"/>
      <c r="AA3" s="62" t="s">
        <v>101</v>
      </c>
      <c r="AB3" s="62"/>
      <c r="AC3" s="62"/>
      <c r="AE3" s="62" t="s">
        <v>102</v>
      </c>
      <c r="AF3" s="62"/>
      <c r="AG3" s="62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B4" sqref="B4:C24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Y10" sqref="Y10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0"/>
  <sheetViews>
    <sheetView tabSelected="1" topLeftCell="A31" workbookViewId="0">
      <selection activeCell="AH47" sqref="AH47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111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30" spans="1:1" x14ac:dyDescent="0.25">
      <c r="A30" t="s">
        <v>112</v>
      </c>
    </row>
    <row r="31" spans="1:1" x14ac:dyDescent="0.25">
      <c r="A31" t="s">
        <v>95</v>
      </c>
    </row>
    <row r="33" spans="1:3" x14ac:dyDescent="0.25">
      <c r="A33" t="s">
        <v>113</v>
      </c>
    </row>
    <row r="35" spans="1:3" x14ac:dyDescent="0.25">
      <c r="A35" s="38" t="s">
        <v>6</v>
      </c>
      <c r="B35" s="38" t="s">
        <v>97</v>
      </c>
      <c r="C35" s="38" t="s">
        <v>96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workbookViewId="0">
      <selection activeCell="N32" sqref="N32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9.5703125" customWidth="1"/>
    <col min="8" max="8" width="10" customWidth="1"/>
    <col min="11" max="11" width="13.85546875" customWidth="1"/>
  </cols>
  <sheetData>
    <row r="1" spans="1:11" x14ac:dyDescent="0.25">
      <c r="A1" s="1" t="s">
        <v>103</v>
      </c>
    </row>
    <row r="2" spans="1:11" x14ac:dyDescent="0.25">
      <c r="A2" t="s">
        <v>104</v>
      </c>
    </row>
    <row r="4" spans="1:11" x14ac:dyDescent="0.25">
      <c r="A4" s="37" t="s">
        <v>6</v>
      </c>
      <c r="B4" s="64" t="s">
        <v>105</v>
      </c>
      <c r="C4" s="64"/>
      <c r="D4" s="64" t="s">
        <v>106</v>
      </c>
      <c r="E4" s="64"/>
      <c r="G4" s="62" t="s">
        <v>12</v>
      </c>
      <c r="H4" s="62"/>
      <c r="J4" s="64" t="s">
        <v>107</v>
      </c>
      <c r="K4" s="64"/>
    </row>
    <row r="5" spans="1:11" x14ac:dyDescent="0.25">
      <c r="A5" s="57">
        <v>0</v>
      </c>
      <c r="B5" s="2">
        <v>1890229</v>
      </c>
      <c r="C5" s="2"/>
      <c r="D5" s="2">
        <v>1837537</v>
      </c>
      <c r="E5" s="2"/>
      <c r="G5" s="61"/>
      <c r="J5" s="35">
        <f>B5/D5</f>
        <v>1.0286753409591207</v>
      </c>
    </row>
    <row r="6" spans="1:11" x14ac:dyDescent="0.25">
      <c r="A6" s="58">
        <v>1</v>
      </c>
      <c r="B6" s="2">
        <v>1570682</v>
      </c>
      <c r="C6" s="2"/>
      <c r="D6" s="2">
        <v>1549913</v>
      </c>
      <c r="E6" s="2"/>
      <c r="J6" s="35">
        <f t="shared" ref="J6:J69" si="0">B6/D6</f>
        <v>1.0134001069737462</v>
      </c>
    </row>
    <row r="7" spans="1:11" x14ac:dyDescent="0.25">
      <c r="A7" s="58">
        <v>2</v>
      </c>
      <c r="B7" s="2">
        <v>1516506</v>
      </c>
      <c r="C7" s="2"/>
      <c r="D7" s="2">
        <v>1510737</v>
      </c>
      <c r="E7" s="2"/>
      <c r="J7" s="35">
        <f t="shared" si="0"/>
        <v>1.0038186659888517</v>
      </c>
    </row>
    <row r="8" spans="1:11" x14ac:dyDescent="0.25">
      <c r="A8" s="58">
        <v>3</v>
      </c>
      <c r="B8" s="2">
        <v>1544748</v>
      </c>
      <c r="C8" s="2"/>
      <c r="D8" s="2">
        <v>1542126</v>
      </c>
      <c r="E8" s="2"/>
      <c r="J8" s="35">
        <f t="shared" si="0"/>
        <v>1.0017002501741104</v>
      </c>
    </row>
    <row r="9" spans="1:11" x14ac:dyDescent="0.25">
      <c r="A9" s="58">
        <v>4</v>
      </c>
      <c r="B9" s="2">
        <v>1224012</v>
      </c>
      <c r="C9" s="2"/>
      <c r="D9" s="2">
        <v>1235910</v>
      </c>
      <c r="E9" s="2"/>
      <c r="J9" s="35">
        <f t="shared" si="0"/>
        <v>0.99037308541884117</v>
      </c>
    </row>
    <row r="10" spans="1:11" x14ac:dyDescent="0.25">
      <c r="A10" s="58" t="s">
        <v>32</v>
      </c>
      <c r="C10">
        <v>7746177</v>
      </c>
      <c r="E10">
        <v>7676223</v>
      </c>
      <c r="G10" s="2">
        <f>SUM(B5:B9) -C10</f>
        <v>0</v>
      </c>
      <c r="H10" s="2">
        <f>SUM(D5:D9) - E10</f>
        <v>0</v>
      </c>
      <c r="K10" s="35">
        <f>C10/E10</f>
        <v>1.0091130755320683</v>
      </c>
    </row>
    <row r="11" spans="1:11" x14ac:dyDescent="0.25">
      <c r="A11" s="58">
        <v>5</v>
      </c>
      <c r="B11" s="2">
        <v>1174064</v>
      </c>
      <c r="C11" s="2"/>
      <c r="D11" s="2">
        <v>1153488</v>
      </c>
      <c r="E11" s="2"/>
      <c r="J11" s="35">
        <f t="shared" si="0"/>
        <v>1.0178380702703453</v>
      </c>
    </row>
    <row r="12" spans="1:11" x14ac:dyDescent="0.25">
      <c r="A12" s="58">
        <v>6</v>
      </c>
      <c r="B12" s="2">
        <v>1006313</v>
      </c>
      <c r="C12" s="2"/>
      <c r="D12" s="2">
        <v>1013377</v>
      </c>
      <c r="E12" s="2"/>
      <c r="J12" s="35">
        <f t="shared" si="0"/>
        <v>0.99302924775281065</v>
      </c>
    </row>
    <row r="13" spans="1:11" x14ac:dyDescent="0.25">
      <c r="A13" s="58">
        <v>7</v>
      </c>
      <c r="B13" s="2">
        <v>990102</v>
      </c>
      <c r="C13" s="2"/>
      <c r="D13" s="2">
        <v>1032758</v>
      </c>
      <c r="E13" s="2"/>
      <c r="J13" s="35">
        <f t="shared" si="0"/>
        <v>0.95869700355746457</v>
      </c>
    </row>
    <row r="14" spans="1:11" x14ac:dyDescent="0.25">
      <c r="A14" s="58">
        <v>8</v>
      </c>
      <c r="B14" s="2">
        <v>1135788</v>
      </c>
      <c r="C14" s="2"/>
      <c r="D14" s="2">
        <v>1138151</v>
      </c>
      <c r="E14" s="2"/>
      <c r="J14" s="35">
        <f t="shared" si="0"/>
        <v>0.99792382557323234</v>
      </c>
    </row>
    <row r="15" spans="1:11" x14ac:dyDescent="0.25">
      <c r="A15" s="58">
        <v>9</v>
      </c>
      <c r="B15" s="2">
        <v>811778</v>
      </c>
      <c r="C15" s="2"/>
      <c r="D15" s="2">
        <v>813559</v>
      </c>
      <c r="E15" s="2"/>
      <c r="J15" s="35">
        <f t="shared" si="0"/>
        <v>0.99781085330012942</v>
      </c>
    </row>
    <row r="16" spans="1:11" x14ac:dyDescent="0.25">
      <c r="A16" s="58" t="s">
        <v>33</v>
      </c>
      <c r="C16">
        <v>5118045</v>
      </c>
      <c r="E16">
        <v>5151333</v>
      </c>
      <c r="G16" s="2">
        <f>SUM(B11:B15) -C16</f>
        <v>0</v>
      </c>
      <c r="H16" s="2">
        <f>SUM(D11:D15) - E16</f>
        <v>0</v>
      </c>
      <c r="K16" s="35">
        <f>C16/E16</f>
        <v>0.99353798327539689</v>
      </c>
    </row>
    <row r="17" spans="1:11" x14ac:dyDescent="0.25">
      <c r="A17" s="58">
        <v>10</v>
      </c>
      <c r="B17" s="2">
        <v>982821</v>
      </c>
      <c r="C17" s="2"/>
      <c r="D17" s="2">
        <v>988149</v>
      </c>
      <c r="E17" s="2"/>
      <c r="J17" s="35">
        <f t="shared" si="0"/>
        <v>0.9946081006002131</v>
      </c>
    </row>
    <row r="18" spans="1:11" x14ac:dyDescent="0.25">
      <c r="A18" s="58">
        <v>11</v>
      </c>
      <c r="B18" s="2">
        <v>962767</v>
      </c>
      <c r="C18" s="2"/>
      <c r="D18" s="2">
        <v>959107</v>
      </c>
      <c r="E18" s="2"/>
      <c r="J18" s="35">
        <f t="shared" si="0"/>
        <v>1.0038160497212512</v>
      </c>
    </row>
    <row r="19" spans="1:11" x14ac:dyDescent="0.25">
      <c r="A19" s="58">
        <v>12</v>
      </c>
      <c r="B19" s="2">
        <v>1473888</v>
      </c>
      <c r="C19" s="2"/>
      <c r="D19" s="2">
        <v>1429044</v>
      </c>
      <c r="E19" s="2"/>
      <c r="J19" s="35">
        <f t="shared" si="0"/>
        <v>1.0313804193572766</v>
      </c>
    </row>
    <row r="20" spans="1:11" x14ac:dyDescent="0.25">
      <c r="A20" s="57">
        <v>13</v>
      </c>
      <c r="B20" s="2">
        <v>1290108</v>
      </c>
      <c r="C20" s="2"/>
      <c r="D20" s="2">
        <v>1278272</v>
      </c>
      <c r="E20" s="2"/>
      <c r="J20" s="35">
        <f t="shared" si="0"/>
        <v>1.0092593751564611</v>
      </c>
    </row>
    <row r="21" spans="1:11" x14ac:dyDescent="0.25">
      <c r="A21" s="58">
        <v>14</v>
      </c>
      <c r="B21" s="2">
        <v>1245928</v>
      </c>
      <c r="C21" s="2"/>
      <c r="D21" s="2">
        <v>1271053</v>
      </c>
      <c r="E21" s="2"/>
      <c r="J21" s="35">
        <f t="shared" si="0"/>
        <v>0.9802329249842453</v>
      </c>
    </row>
    <row r="22" spans="1:11" x14ac:dyDescent="0.25">
      <c r="A22" s="58" t="s">
        <v>34</v>
      </c>
      <c r="C22">
        <v>5955512</v>
      </c>
      <c r="E22">
        <v>5925625</v>
      </c>
      <c r="G22" s="2">
        <f>SUM(B17:B21) -C22</f>
        <v>0</v>
      </c>
      <c r="H22" s="2">
        <f>SUM(D17:D21) - E22</f>
        <v>0</v>
      </c>
      <c r="J22" s="35"/>
      <c r="K22" s="35">
        <f>C22/E22</f>
        <v>1.0050436873747495</v>
      </c>
    </row>
    <row r="23" spans="1:11" x14ac:dyDescent="0.25">
      <c r="A23" s="58">
        <v>15</v>
      </c>
      <c r="B23" s="2">
        <v>1232863</v>
      </c>
      <c r="C23" s="2"/>
      <c r="D23" s="2">
        <v>1275663</v>
      </c>
      <c r="E23" s="2"/>
      <c r="J23" s="35">
        <f t="shared" si="0"/>
        <v>0.96644881916305481</v>
      </c>
    </row>
    <row r="24" spans="1:11" x14ac:dyDescent="0.25">
      <c r="A24" s="58">
        <v>16</v>
      </c>
      <c r="B24" s="2">
        <v>1231176</v>
      </c>
      <c r="C24" s="2"/>
      <c r="D24" s="2">
        <v>1354543</v>
      </c>
      <c r="E24" s="2"/>
      <c r="J24" s="35">
        <f t="shared" si="0"/>
        <v>0.90892352623726236</v>
      </c>
    </row>
    <row r="25" spans="1:11" x14ac:dyDescent="0.25">
      <c r="A25" s="58">
        <v>17</v>
      </c>
      <c r="B25" s="2">
        <v>1092448</v>
      </c>
      <c r="C25" s="2"/>
      <c r="D25" s="2">
        <v>1229376</v>
      </c>
      <c r="E25" s="2"/>
      <c r="J25" s="35">
        <f t="shared" si="0"/>
        <v>0.88861991774688953</v>
      </c>
    </row>
    <row r="26" spans="1:11" x14ac:dyDescent="0.25">
      <c r="A26" s="58">
        <v>18</v>
      </c>
      <c r="B26" s="2">
        <v>1094753</v>
      </c>
      <c r="C26" s="2"/>
      <c r="D26" s="2">
        <v>1230026</v>
      </c>
      <c r="E26" s="2"/>
      <c r="J26" s="35">
        <f t="shared" si="0"/>
        <v>0.89002427590961497</v>
      </c>
    </row>
    <row r="27" spans="1:11" x14ac:dyDescent="0.25">
      <c r="A27" s="58">
        <v>19</v>
      </c>
      <c r="B27" s="2">
        <v>954885</v>
      </c>
      <c r="C27" s="2"/>
      <c r="D27" s="2">
        <v>1072246</v>
      </c>
      <c r="E27" s="2"/>
      <c r="J27" s="35">
        <f t="shared" si="0"/>
        <v>0.89054657233507983</v>
      </c>
    </row>
    <row r="28" spans="1:11" x14ac:dyDescent="0.25">
      <c r="A28" s="58" t="s">
        <v>17</v>
      </c>
      <c r="C28">
        <v>5606125</v>
      </c>
      <c r="E28">
        <v>6161854</v>
      </c>
      <c r="G28" s="2">
        <f>SUM(B23:B27) -C28</f>
        <v>0</v>
      </c>
      <c r="H28" s="2">
        <f>SUM(D23:D27) - E28</f>
        <v>0</v>
      </c>
      <c r="J28" s="35"/>
      <c r="K28" s="35">
        <f>C28/E28</f>
        <v>0.90981139767349239</v>
      </c>
    </row>
    <row r="29" spans="1:11" x14ac:dyDescent="0.25">
      <c r="A29" s="58">
        <v>20</v>
      </c>
      <c r="B29" s="2">
        <v>1090901</v>
      </c>
      <c r="C29" s="2"/>
      <c r="D29" s="2">
        <v>1294828</v>
      </c>
      <c r="E29" s="2"/>
      <c r="J29" s="35">
        <f t="shared" si="0"/>
        <v>0.84250649507116004</v>
      </c>
    </row>
    <row r="30" spans="1:11" x14ac:dyDescent="0.25">
      <c r="A30" s="58">
        <v>21</v>
      </c>
      <c r="B30" s="2">
        <v>849413</v>
      </c>
      <c r="C30" s="2"/>
      <c r="D30" s="2">
        <v>728857</v>
      </c>
      <c r="E30" s="2"/>
      <c r="J30" s="35">
        <f t="shared" si="0"/>
        <v>1.1654041876527219</v>
      </c>
    </row>
    <row r="31" spans="1:11" x14ac:dyDescent="0.25">
      <c r="A31" s="58">
        <v>22</v>
      </c>
      <c r="B31" s="2">
        <v>941820</v>
      </c>
      <c r="C31" s="2"/>
      <c r="D31" s="2">
        <v>1031382</v>
      </c>
      <c r="E31" s="2"/>
      <c r="J31" s="35">
        <f t="shared" si="0"/>
        <v>0.91316311512126447</v>
      </c>
    </row>
    <row r="32" spans="1:11" x14ac:dyDescent="0.25">
      <c r="A32" s="58">
        <v>23</v>
      </c>
      <c r="B32" s="2">
        <v>873262</v>
      </c>
      <c r="C32" s="2"/>
      <c r="D32" s="2">
        <v>989177</v>
      </c>
      <c r="E32" s="2"/>
      <c r="J32" s="35">
        <f t="shared" si="0"/>
        <v>0.88281672541921208</v>
      </c>
    </row>
    <row r="33" spans="1:11" x14ac:dyDescent="0.25">
      <c r="A33" s="59">
        <v>24</v>
      </c>
      <c r="B33" s="2">
        <v>748912</v>
      </c>
      <c r="C33" s="2"/>
      <c r="D33" s="2">
        <v>855597</v>
      </c>
      <c r="E33" s="2"/>
      <c r="J33" s="35">
        <f t="shared" si="0"/>
        <v>0.87530928696570931</v>
      </c>
    </row>
    <row r="34" spans="1:11" x14ac:dyDescent="0.25">
      <c r="A34" s="59" t="s">
        <v>18</v>
      </c>
      <c r="C34">
        <v>4504308</v>
      </c>
      <c r="E34">
        <v>4899841</v>
      </c>
      <c r="G34" s="2">
        <f>SUM(B29:B33) -C34</f>
        <v>0</v>
      </c>
      <c r="H34" s="2">
        <f>SUM(D29:D33) - E34</f>
        <v>0</v>
      </c>
      <c r="J34" s="35"/>
      <c r="K34" s="35">
        <f>C34/E34</f>
        <v>0.91927636019209602</v>
      </c>
    </row>
    <row r="35" spans="1:11" x14ac:dyDescent="0.25">
      <c r="A35" s="42">
        <v>25</v>
      </c>
      <c r="B35" s="2">
        <v>818960</v>
      </c>
      <c r="C35" s="2"/>
      <c r="D35" s="2">
        <v>1166191</v>
      </c>
      <c r="E35" s="2"/>
      <c r="J35" s="35">
        <f t="shared" si="0"/>
        <v>0.70225203247152479</v>
      </c>
    </row>
    <row r="36" spans="1:11" x14ac:dyDescent="0.25">
      <c r="A36" s="42">
        <v>26</v>
      </c>
      <c r="B36" s="2">
        <v>794130</v>
      </c>
      <c r="C36" s="2"/>
      <c r="D36" s="2">
        <v>911722</v>
      </c>
      <c r="E36" s="2"/>
      <c r="J36" s="35">
        <f t="shared" si="0"/>
        <v>0.87102208787327717</v>
      </c>
    </row>
    <row r="37" spans="1:11" x14ac:dyDescent="0.25">
      <c r="A37" s="42">
        <v>27</v>
      </c>
      <c r="B37" s="2">
        <v>698426</v>
      </c>
      <c r="C37" s="2"/>
      <c r="D37" s="2">
        <v>870204</v>
      </c>
      <c r="E37" s="2"/>
      <c r="J37" s="35">
        <f t="shared" si="0"/>
        <v>0.80260030981241182</v>
      </c>
    </row>
    <row r="38" spans="1:11" x14ac:dyDescent="0.25">
      <c r="A38" s="42">
        <v>28</v>
      </c>
      <c r="B38" s="2">
        <v>738136</v>
      </c>
      <c r="C38" s="2"/>
      <c r="D38" s="2">
        <v>903896</v>
      </c>
      <c r="E38" s="2"/>
      <c r="J38" s="35">
        <f t="shared" si="0"/>
        <v>0.81661607087541044</v>
      </c>
    </row>
    <row r="39" spans="1:11" x14ac:dyDescent="0.25">
      <c r="A39" s="42">
        <v>29</v>
      </c>
      <c r="B39" s="2">
        <v>567518</v>
      </c>
      <c r="C39" s="2"/>
      <c r="D39" s="2">
        <v>582799</v>
      </c>
      <c r="E39" s="2"/>
      <c r="J39" s="35">
        <f t="shared" si="0"/>
        <v>0.97377998246393693</v>
      </c>
    </row>
    <row r="40" spans="1:11" x14ac:dyDescent="0.25">
      <c r="A40" s="42" t="s">
        <v>19</v>
      </c>
      <c r="C40">
        <v>3617170</v>
      </c>
      <c r="E40">
        <v>4434812</v>
      </c>
      <c r="G40" s="2">
        <f>SUM(B35:B39) -C40</f>
        <v>0</v>
      </c>
      <c r="H40" s="2">
        <f>SUM(D35:D39) - E40</f>
        <v>0</v>
      </c>
      <c r="J40" s="35"/>
      <c r="K40" s="35">
        <f>C40/E40</f>
        <v>0.81563096699476778</v>
      </c>
    </row>
    <row r="41" spans="1:11" x14ac:dyDescent="0.25">
      <c r="A41" s="42">
        <v>30</v>
      </c>
      <c r="B41" s="2">
        <v>859950</v>
      </c>
      <c r="C41" s="2"/>
      <c r="D41" s="2">
        <v>1175157</v>
      </c>
      <c r="E41" s="2"/>
      <c r="J41" s="35">
        <f t="shared" si="0"/>
        <v>0.73177456288819276</v>
      </c>
    </row>
    <row r="42" spans="1:11" x14ac:dyDescent="0.25">
      <c r="A42" s="42">
        <v>31</v>
      </c>
      <c r="B42" s="2">
        <v>399219</v>
      </c>
      <c r="C42" s="2"/>
      <c r="D42" s="2">
        <v>373832</v>
      </c>
      <c r="E42" s="2"/>
      <c r="J42" s="35">
        <f t="shared" si="0"/>
        <v>1.0679101842538894</v>
      </c>
    </row>
    <row r="43" spans="1:11" x14ac:dyDescent="0.25">
      <c r="A43" s="42">
        <v>32</v>
      </c>
      <c r="B43" s="2">
        <v>578211</v>
      </c>
      <c r="C43" s="2"/>
      <c r="D43" s="2">
        <v>631570</v>
      </c>
      <c r="E43" s="2"/>
      <c r="J43" s="35">
        <f t="shared" si="0"/>
        <v>0.9155137197776968</v>
      </c>
    </row>
    <row r="44" spans="1:11" x14ac:dyDescent="0.25">
      <c r="A44" s="42">
        <v>33</v>
      </c>
      <c r="B44" s="2">
        <v>536367</v>
      </c>
      <c r="C44" s="2"/>
      <c r="D44" s="2">
        <v>569126</v>
      </c>
      <c r="E44" s="2"/>
      <c r="J44" s="35">
        <f t="shared" si="0"/>
        <v>0.9424398112193082</v>
      </c>
    </row>
    <row r="45" spans="1:11" x14ac:dyDescent="0.25">
      <c r="A45" s="42">
        <v>34</v>
      </c>
      <c r="B45" s="2">
        <v>429331</v>
      </c>
      <c r="C45" s="2"/>
      <c r="D45" s="2">
        <v>454593</v>
      </c>
      <c r="E45" s="2"/>
      <c r="J45" s="35">
        <f t="shared" si="0"/>
        <v>0.94442941268343328</v>
      </c>
    </row>
    <row r="46" spans="1:11" x14ac:dyDescent="0.25">
      <c r="A46" s="42" t="s">
        <v>20</v>
      </c>
      <c r="C46">
        <v>2803078</v>
      </c>
      <c r="E46">
        <v>3204278</v>
      </c>
      <c r="G46" s="2">
        <f>SUM(B41:B45) -C46</f>
        <v>0</v>
      </c>
      <c r="H46" s="2">
        <f>SUM(D41:D45) - E46</f>
        <v>0</v>
      </c>
      <c r="J46" s="35"/>
      <c r="K46" s="35">
        <f>C46/E46</f>
        <v>0.87479238692772598</v>
      </c>
    </row>
    <row r="47" spans="1:11" x14ac:dyDescent="0.25">
      <c r="A47" s="42">
        <v>35</v>
      </c>
      <c r="B47" s="2">
        <v>642313</v>
      </c>
      <c r="C47" s="2"/>
      <c r="D47" s="2">
        <v>865025</v>
      </c>
      <c r="E47" s="2"/>
      <c r="J47" s="35">
        <f t="shared" si="0"/>
        <v>0.74253692089823997</v>
      </c>
    </row>
    <row r="48" spans="1:11" x14ac:dyDescent="0.25">
      <c r="A48" s="60">
        <v>36</v>
      </c>
      <c r="B48" s="2">
        <v>502264</v>
      </c>
      <c r="C48" s="2"/>
      <c r="D48" s="2">
        <v>547006</v>
      </c>
      <c r="E48" s="2"/>
      <c r="J48" s="35">
        <f t="shared" si="0"/>
        <v>0.91820565039505964</v>
      </c>
    </row>
    <row r="49" spans="1:11" x14ac:dyDescent="0.25">
      <c r="A49" s="60">
        <v>37</v>
      </c>
      <c r="B49" s="2">
        <v>472118</v>
      </c>
      <c r="C49" s="2"/>
      <c r="D49" s="2">
        <v>566957</v>
      </c>
      <c r="E49" s="2"/>
      <c r="J49" s="35">
        <f t="shared" si="0"/>
        <v>0.83272276380748456</v>
      </c>
    </row>
    <row r="50" spans="1:11" x14ac:dyDescent="0.25">
      <c r="A50" s="60">
        <v>38</v>
      </c>
      <c r="B50" s="2">
        <v>583034</v>
      </c>
      <c r="C50" s="2"/>
      <c r="D50" s="2">
        <v>660745</v>
      </c>
      <c r="E50" s="2"/>
      <c r="J50" s="35">
        <f t="shared" si="0"/>
        <v>0.8823888186819423</v>
      </c>
    </row>
    <row r="51" spans="1:11" x14ac:dyDescent="0.25">
      <c r="A51" s="60">
        <v>39</v>
      </c>
      <c r="B51" s="2">
        <v>441925</v>
      </c>
      <c r="C51" s="2"/>
      <c r="D51" s="2">
        <v>433481</v>
      </c>
      <c r="E51" s="2"/>
      <c r="J51" s="35">
        <f t="shared" si="0"/>
        <v>1.01947951582653</v>
      </c>
    </row>
    <row r="52" spans="1:11" x14ac:dyDescent="0.25">
      <c r="A52" s="60" t="s">
        <v>21</v>
      </c>
      <c r="C52">
        <v>2641654</v>
      </c>
      <c r="E52" s="2">
        <v>3073214</v>
      </c>
      <c r="G52" s="2">
        <f>SUM(B47:B51) -C52</f>
        <v>0</v>
      </c>
      <c r="H52" s="2">
        <f>SUM(D47:D51) - E52</f>
        <v>0</v>
      </c>
      <c r="J52" s="35"/>
      <c r="K52" s="35">
        <f>C52/E52</f>
        <v>0.85957372314456459</v>
      </c>
    </row>
    <row r="53" spans="1:11" x14ac:dyDescent="0.25">
      <c r="A53" s="60">
        <v>40</v>
      </c>
      <c r="B53" s="2">
        <v>709820</v>
      </c>
      <c r="C53" s="2"/>
      <c r="D53" s="2">
        <v>976604</v>
      </c>
      <c r="E53" s="2"/>
      <c r="J53" s="35">
        <f t="shared" si="0"/>
        <v>0.72682479285360291</v>
      </c>
    </row>
    <row r="54" spans="1:11" x14ac:dyDescent="0.25">
      <c r="A54" s="60">
        <v>41</v>
      </c>
      <c r="B54" s="2">
        <v>320117</v>
      </c>
      <c r="C54" s="2"/>
      <c r="D54" s="2">
        <v>280180</v>
      </c>
      <c r="E54" s="2"/>
      <c r="J54" s="35">
        <f t="shared" si="0"/>
        <v>1.1425405096723535</v>
      </c>
    </row>
    <row r="55" spans="1:11" x14ac:dyDescent="0.25">
      <c r="A55" s="60">
        <v>42</v>
      </c>
      <c r="B55" s="2">
        <v>507217</v>
      </c>
      <c r="C55" s="2"/>
      <c r="D55" s="2">
        <v>487397</v>
      </c>
      <c r="E55" s="2"/>
      <c r="J55" s="35">
        <f t="shared" si="0"/>
        <v>1.040665002041457</v>
      </c>
    </row>
    <row r="56" spans="1:11" x14ac:dyDescent="0.25">
      <c r="A56" s="60">
        <v>43</v>
      </c>
      <c r="B56" s="2">
        <v>415962</v>
      </c>
      <c r="C56" s="2"/>
      <c r="D56" s="2">
        <v>403081</v>
      </c>
      <c r="E56" s="2"/>
      <c r="J56" s="35">
        <f t="shared" si="0"/>
        <v>1.0319563561666265</v>
      </c>
    </row>
    <row r="57" spans="1:11" x14ac:dyDescent="0.25">
      <c r="A57" s="60">
        <v>44</v>
      </c>
      <c r="B57" s="2">
        <v>333579</v>
      </c>
      <c r="C57" s="2"/>
      <c r="D57" s="2">
        <v>331713</v>
      </c>
      <c r="E57" s="2"/>
      <c r="J57" s="35">
        <f t="shared" si="0"/>
        <v>1.0056253448010781</v>
      </c>
    </row>
    <row r="58" spans="1:11" x14ac:dyDescent="0.25">
      <c r="A58" s="60" t="s">
        <v>46</v>
      </c>
      <c r="C58">
        <v>2286695</v>
      </c>
      <c r="E58">
        <v>2478975</v>
      </c>
      <c r="G58" s="2">
        <f>SUM(B53:B57) -C58</f>
        <v>0</v>
      </c>
      <c r="H58" s="2">
        <f>SUM(D53:D57) - E58</f>
        <v>0</v>
      </c>
      <c r="J58" s="35"/>
      <c r="K58" s="35">
        <f>C58/E58</f>
        <v>0.92243568410330878</v>
      </c>
    </row>
    <row r="59" spans="1:11" x14ac:dyDescent="0.25">
      <c r="A59" s="60">
        <v>45</v>
      </c>
      <c r="B59" s="2">
        <v>580312</v>
      </c>
      <c r="C59" s="2"/>
      <c r="D59" s="2">
        <v>733763</v>
      </c>
      <c r="E59" s="2"/>
      <c r="J59" s="35">
        <f t="shared" si="0"/>
        <v>0.79087116684815129</v>
      </c>
    </row>
    <row r="60" spans="1:11" x14ac:dyDescent="0.25">
      <c r="A60" s="60">
        <v>46</v>
      </c>
      <c r="B60" s="2">
        <v>398407</v>
      </c>
      <c r="C60" s="2"/>
      <c r="D60" s="2">
        <v>374455</v>
      </c>
      <c r="E60" s="2"/>
      <c r="J60" s="35">
        <f t="shared" si="0"/>
        <v>1.0639649624120389</v>
      </c>
    </row>
    <row r="61" spans="1:11" x14ac:dyDescent="0.25">
      <c r="A61" s="60">
        <v>47</v>
      </c>
      <c r="B61" s="2">
        <v>338830</v>
      </c>
      <c r="C61" s="2"/>
      <c r="D61" s="2">
        <v>353407</v>
      </c>
      <c r="E61" s="2"/>
      <c r="J61" s="35">
        <f t="shared" si="0"/>
        <v>0.95875293924568561</v>
      </c>
    </row>
    <row r="62" spans="1:11" x14ac:dyDescent="0.25">
      <c r="A62" s="60">
        <v>48</v>
      </c>
      <c r="B62" s="2">
        <v>378440</v>
      </c>
      <c r="C62" s="2"/>
      <c r="D62" s="2">
        <v>419830</v>
      </c>
      <c r="E62" s="2"/>
      <c r="J62" s="35">
        <f t="shared" si="0"/>
        <v>0.9014124764785747</v>
      </c>
    </row>
    <row r="63" spans="1:11" x14ac:dyDescent="0.25">
      <c r="A63" s="60">
        <v>49</v>
      </c>
      <c r="B63" s="2">
        <v>280385</v>
      </c>
      <c r="C63" s="2"/>
      <c r="D63" s="2">
        <v>268263</v>
      </c>
      <c r="E63" s="2"/>
      <c r="J63" s="35">
        <f t="shared" si="0"/>
        <v>1.0451869993252889</v>
      </c>
    </row>
    <row r="64" spans="1:11" x14ac:dyDescent="0.25">
      <c r="A64" s="60" t="s">
        <v>45</v>
      </c>
      <c r="C64">
        <v>1976374</v>
      </c>
      <c r="E64">
        <v>2149718</v>
      </c>
      <c r="G64" s="2">
        <f>SUM(B59:B63) -C64</f>
        <v>0</v>
      </c>
      <c r="H64" s="2">
        <f>SUM(D59:D63) - E64</f>
        <v>0</v>
      </c>
      <c r="J64" s="35"/>
      <c r="K64" s="35">
        <f>C64/E64</f>
        <v>0.91936430731844831</v>
      </c>
    </row>
    <row r="65" spans="1:11" x14ac:dyDescent="0.25">
      <c r="A65" s="42">
        <v>50</v>
      </c>
      <c r="B65" s="2">
        <v>576367</v>
      </c>
      <c r="C65" s="2"/>
      <c r="D65" s="2">
        <v>847157</v>
      </c>
      <c r="E65" s="2"/>
      <c r="J65" s="35">
        <f t="shared" si="0"/>
        <v>0.68035440892302135</v>
      </c>
    </row>
    <row r="66" spans="1:11" x14ac:dyDescent="0.25">
      <c r="A66" s="42">
        <v>51</v>
      </c>
      <c r="B66" s="2">
        <v>210461</v>
      </c>
      <c r="C66" s="2"/>
      <c r="D66" s="2">
        <v>201502</v>
      </c>
      <c r="E66" s="2"/>
      <c r="J66" s="35">
        <f t="shared" si="0"/>
        <v>1.0444610971603259</v>
      </c>
    </row>
    <row r="67" spans="1:11" x14ac:dyDescent="0.25">
      <c r="A67" s="42">
        <v>52</v>
      </c>
      <c r="B67" s="2">
        <v>320476</v>
      </c>
      <c r="C67" s="2"/>
      <c r="D67" s="2">
        <v>330786</v>
      </c>
      <c r="E67" s="2"/>
      <c r="J67" s="35">
        <f t="shared" si="0"/>
        <v>0.96883181271275087</v>
      </c>
    </row>
    <row r="68" spans="1:11" x14ac:dyDescent="0.25">
      <c r="A68" s="42">
        <v>53</v>
      </c>
      <c r="B68" s="2">
        <v>269490</v>
      </c>
      <c r="C68" s="2"/>
      <c r="D68" s="2">
        <v>278364</v>
      </c>
      <c r="E68" s="2"/>
      <c r="J68" s="35">
        <f t="shared" si="0"/>
        <v>0.96812087769970256</v>
      </c>
    </row>
    <row r="69" spans="1:11" x14ac:dyDescent="0.25">
      <c r="A69" s="42">
        <v>54</v>
      </c>
      <c r="B69" s="2">
        <v>220088</v>
      </c>
      <c r="C69" s="2"/>
      <c r="D69" s="2">
        <v>242962</v>
      </c>
      <c r="E69" s="2"/>
      <c r="J69" s="35">
        <f t="shared" si="0"/>
        <v>0.90585359027337609</v>
      </c>
    </row>
    <row r="70" spans="1:11" x14ac:dyDescent="0.25">
      <c r="A70" s="42" t="s">
        <v>35</v>
      </c>
      <c r="C70">
        <v>1596882</v>
      </c>
      <c r="E70">
        <v>1900771</v>
      </c>
      <c r="G70" s="2">
        <f>SUM(B65:B69) -C70</f>
        <v>0</v>
      </c>
      <c r="H70" s="2">
        <f>SUM(D65:D69) - E70</f>
        <v>0</v>
      </c>
      <c r="J70" s="35"/>
      <c r="K70" s="35">
        <f>C70/E70</f>
        <v>0.84012329733566016</v>
      </c>
    </row>
    <row r="71" spans="1:11" x14ac:dyDescent="0.25">
      <c r="A71" s="42">
        <v>55</v>
      </c>
      <c r="B71" s="2">
        <v>444933</v>
      </c>
      <c r="C71" s="2"/>
      <c r="D71" s="2">
        <v>632985</v>
      </c>
      <c r="E71" s="2"/>
      <c r="J71" s="35">
        <f t="shared" ref="J71:J127" si="1">B71/D71</f>
        <v>0.70291239128889316</v>
      </c>
    </row>
    <row r="72" spans="1:11" x14ac:dyDescent="0.25">
      <c r="A72" s="42">
        <v>56</v>
      </c>
      <c r="B72" s="2">
        <v>300200</v>
      </c>
      <c r="C72" s="2"/>
      <c r="D72" s="2">
        <v>344458</v>
      </c>
      <c r="E72" s="2"/>
      <c r="J72" s="35">
        <f t="shared" si="1"/>
        <v>0.87151408880037629</v>
      </c>
    </row>
    <row r="73" spans="1:11" x14ac:dyDescent="0.25">
      <c r="A73" s="42">
        <v>57</v>
      </c>
      <c r="B73" s="2">
        <v>220125</v>
      </c>
      <c r="C73" s="2"/>
      <c r="D73" s="2">
        <v>270267</v>
      </c>
      <c r="E73" s="2"/>
      <c r="J73" s="35">
        <f t="shared" si="1"/>
        <v>0.81447235511549687</v>
      </c>
    </row>
    <row r="74" spans="1:11" x14ac:dyDescent="0.25">
      <c r="A74" s="42">
        <v>58</v>
      </c>
      <c r="B74" s="2">
        <v>215734</v>
      </c>
      <c r="C74" s="2"/>
      <c r="D74" s="2">
        <v>278538</v>
      </c>
      <c r="E74" s="2"/>
      <c r="J74" s="35">
        <f t="shared" si="1"/>
        <v>0.77452268631210108</v>
      </c>
    </row>
    <row r="75" spans="1:11" x14ac:dyDescent="0.25">
      <c r="A75" s="42">
        <v>59</v>
      </c>
      <c r="B75" s="2">
        <v>142740</v>
      </c>
      <c r="C75" s="2"/>
      <c r="D75" s="2">
        <v>159314</v>
      </c>
      <c r="E75" s="2"/>
      <c r="J75" s="35">
        <f t="shared" si="1"/>
        <v>0.89596645618087556</v>
      </c>
    </row>
    <row r="76" spans="1:11" x14ac:dyDescent="0.25">
      <c r="A76" s="42" t="s">
        <v>36</v>
      </c>
      <c r="C76">
        <v>1323732</v>
      </c>
      <c r="E76">
        <v>1685562</v>
      </c>
      <c r="G76" s="2">
        <f>SUM(B71:B75) -C76</f>
        <v>0</v>
      </c>
      <c r="H76" s="2">
        <f>SUM(D71:D75) - E76</f>
        <v>0</v>
      </c>
      <c r="J76" s="35"/>
      <c r="K76" s="35">
        <f>C76/E76</f>
        <v>0.78533569219049792</v>
      </c>
    </row>
    <row r="77" spans="1:11" x14ac:dyDescent="0.25">
      <c r="A77" s="42">
        <v>60</v>
      </c>
      <c r="B77" s="2">
        <v>493344</v>
      </c>
      <c r="C77" s="2"/>
      <c r="D77" s="2">
        <v>758428</v>
      </c>
      <c r="E77" s="2"/>
      <c r="J77" s="35">
        <f t="shared" si="1"/>
        <v>0.65048231341669871</v>
      </c>
    </row>
    <row r="78" spans="1:11" x14ac:dyDescent="0.25">
      <c r="A78" s="60">
        <v>61</v>
      </c>
      <c r="B78" s="2">
        <v>133193</v>
      </c>
      <c r="C78" s="2"/>
      <c r="D78" s="2">
        <v>134150</v>
      </c>
      <c r="E78" s="2"/>
      <c r="J78" s="35">
        <f t="shared" si="1"/>
        <v>0.99286619455833025</v>
      </c>
    </row>
    <row r="79" spans="1:11" x14ac:dyDescent="0.25">
      <c r="A79" s="60">
        <v>62</v>
      </c>
      <c r="B79" s="2">
        <v>204629</v>
      </c>
      <c r="C79" s="2"/>
      <c r="D79" s="2">
        <v>228324</v>
      </c>
      <c r="E79" s="2"/>
      <c r="J79" s="35">
        <f t="shared" si="1"/>
        <v>0.89622203535326994</v>
      </c>
    </row>
    <row r="80" spans="1:11" x14ac:dyDescent="0.25">
      <c r="A80" s="60">
        <v>63</v>
      </c>
      <c r="B80" s="2">
        <v>184557</v>
      </c>
      <c r="C80" s="2"/>
      <c r="D80" s="2">
        <v>207934</v>
      </c>
      <c r="E80" s="2"/>
      <c r="J80" s="35">
        <f t="shared" si="1"/>
        <v>0.88757490357517288</v>
      </c>
    </row>
    <row r="81" spans="1:11" x14ac:dyDescent="0.25">
      <c r="A81" s="60">
        <v>64</v>
      </c>
      <c r="B81" s="2">
        <v>131257</v>
      </c>
      <c r="C81" s="2"/>
      <c r="D81" s="2">
        <v>155294</v>
      </c>
      <c r="E81" s="2"/>
      <c r="J81" s="35">
        <f t="shared" si="1"/>
        <v>0.84521617061831111</v>
      </c>
    </row>
    <row r="82" spans="1:11" x14ac:dyDescent="0.25">
      <c r="A82" s="60" t="s">
        <v>37</v>
      </c>
      <c r="C82">
        <v>1146980</v>
      </c>
      <c r="E82">
        <v>1484130</v>
      </c>
      <c r="G82" s="2">
        <f>SUM(B77:B81) -C82</f>
        <v>0</v>
      </c>
      <c r="H82" s="2">
        <f>SUM(D77:D81) - E82</f>
        <v>0</v>
      </c>
      <c r="J82" s="35"/>
      <c r="K82" s="35">
        <f>C82/E82</f>
        <v>0.77282987339384013</v>
      </c>
    </row>
    <row r="83" spans="1:11" x14ac:dyDescent="0.25">
      <c r="A83" s="60">
        <v>65</v>
      </c>
      <c r="B83" s="2">
        <v>308137</v>
      </c>
      <c r="C83" s="2"/>
      <c r="D83" s="2">
        <v>451766</v>
      </c>
      <c r="E83" s="2"/>
      <c r="J83" s="35">
        <f t="shared" si="1"/>
        <v>0.68207213468919747</v>
      </c>
    </row>
    <row r="84" spans="1:11" x14ac:dyDescent="0.25">
      <c r="A84" s="60">
        <v>66</v>
      </c>
      <c r="B84" s="2">
        <v>156232</v>
      </c>
      <c r="C84" s="2"/>
      <c r="D84" s="2">
        <v>166718</v>
      </c>
      <c r="E84" s="2"/>
      <c r="J84" s="35">
        <f t="shared" si="1"/>
        <v>0.93710337216137429</v>
      </c>
    </row>
    <row r="85" spans="1:11" x14ac:dyDescent="0.25">
      <c r="A85" s="60">
        <v>67</v>
      </c>
      <c r="B85" s="2">
        <v>163694</v>
      </c>
      <c r="C85" s="2"/>
      <c r="D85" s="2">
        <v>193083</v>
      </c>
      <c r="E85" s="2"/>
      <c r="J85" s="35">
        <f t="shared" si="1"/>
        <v>0.84779084642355873</v>
      </c>
    </row>
    <row r="86" spans="1:11" x14ac:dyDescent="0.25">
      <c r="A86" s="60">
        <v>68</v>
      </c>
      <c r="B86" s="2">
        <v>114542</v>
      </c>
      <c r="C86" s="2"/>
      <c r="D86" s="2">
        <v>144787</v>
      </c>
      <c r="E86" s="2"/>
      <c r="J86" s="35">
        <f t="shared" si="1"/>
        <v>0.79110693639622343</v>
      </c>
    </row>
    <row r="87" spans="1:11" x14ac:dyDescent="0.25">
      <c r="A87" s="60">
        <v>69</v>
      </c>
      <c r="B87" s="2">
        <v>66126</v>
      </c>
      <c r="C87" s="2"/>
      <c r="D87" s="2">
        <v>78802</v>
      </c>
      <c r="E87" s="2"/>
      <c r="J87" s="35">
        <f t="shared" si="1"/>
        <v>0.83914113854978301</v>
      </c>
    </row>
    <row r="88" spans="1:11" x14ac:dyDescent="0.25">
      <c r="A88" s="60" t="s">
        <v>38</v>
      </c>
      <c r="C88">
        <v>808731</v>
      </c>
      <c r="E88">
        <v>1035156</v>
      </c>
      <c r="G88" s="2">
        <f>SUM(B83:B87) -C88</f>
        <v>0</v>
      </c>
      <c r="H88" s="2">
        <f>SUM(D83:D87) - E88</f>
        <v>0</v>
      </c>
      <c r="J88" s="35"/>
      <c r="K88" s="35">
        <f>C88/E88</f>
        <v>0.78126485283377578</v>
      </c>
    </row>
    <row r="89" spans="1:11" x14ac:dyDescent="0.25">
      <c r="A89" s="60">
        <v>70</v>
      </c>
      <c r="B89" s="2">
        <v>245238</v>
      </c>
      <c r="C89" s="2"/>
      <c r="D89" s="2">
        <v>436111</v>
      </c>
      <c r="E89" s="2"/>
      <c r="J89" s="35">
        <f t="shared" si="1"/>
        <v>0.56232931524313767</v>
      </c>
    </row>
    <row r="90" spans="1:11" x14ac:dyDescent="0.25">
      <c r="A90" s="60">
        <v>71</v>
      </c>
      <c r="B90" s="2">
        <v>50418</v>
      </c>
      <c r="C90" s="2"/>
      <c r="D90" s="2">
        <v>54017</v>
      </c>
      <c r="E90" s="2"/>
      <c r="J90" s="35">
        <f t="shared" si="1"/>
        <v>0.93337282707295854</v>
      </c>
    </row>
    <row r="91" spans="1:11" x14ac:dyDescent="0.25">
      <c r="A91" s="60">
        <v>72</v>
      </c>
      <c r="B91" s="2">
        <v>81449</v>
      </c>
      <c r="C91" s="2"/>
      <c r="D91" s="2">
        <v>94027</v>
      </c>
      <c r="E91" s="2"/>
      <c r="J91" s="35">
        <f t="shared" si="1"/>
        <v>0.86622991268465444</v>
      </c>
    </row>
    <row r="92" spans="1:11" x14ac:dyDescent="0.25">
      <c r="A92" s="60">
        <v>73</v>
      </c>
      <c r="B92" s="2">
        <v>66994</v>
      </c>
      <c r="C92" s="2"/>
      <c r="D92" s="2">
        <v>74521</v>
      </c>
      <c r="E92" s="2"/>
      <c r="J92" s="35">
        <f t="shared" si="1"/>
        <v>0.89899491418526323</v>
      </c>
    </row>
    <row r="93" spans="1:11" x14ac:dyDescent="0.25">
      <c r="A93" s="60">
        <v>74</v>
      </c>
      <c r="B93" s="2">
        <v>45616</v>
      </c>
      <c r="C93" s="2"/>
      <c r="D93" s="2">
        <v>51227</v>
      </c>
      <c r="E93" s="2"/>
      <c r="J93" s="35">
        <f t="shared" si="1"/>
        <v>0.89046791730923147</v>
      </c>
    </row>
    <row r="94" spans="1:11" x14ac:dyDescent="0.25">
      <c r="A94" s="60" t="s">
        <v>39</v>
      </c>
      <c r="C94">
        <v>489715</v>
      </c>
      <c r="E94">
        <v>709903</v>
      </c>
      <c r="G94" s="2">
        <f>SUM(B89:B93) -C94</f>
        <v>0</v>
      </c>
      <c r="H94" s="2">
        <f>SUM(D89:D93) - E94</f>
        <v>0</v>
      </c>
      <c r="J94" s="35"/>
      <c r="K94" s="35">
        <f>C94/E94</f>
        <v>0.68983368150296587</v>
      </c>
    </row>
    <row r="95" spans="1:11" x14ac:dyDescent="0.25">
      <c r="A95" s="42">
        <v>75</v>
      </c>
      <c r="B95" s="2">
        <v>116906</v>
      </c>
      <c r="C95" s="2"/>
      <c r="D95" s="2">
        <v>177010</v>
      </c>
      <c r="E95" s="2"/>
      <c r="J95" s="35">
        <f t="shared" si="1"/>
        <v>0.66044856222812276</v>
      </c>
    </row>
    <row r="96" spans="1:11" x14ac:dyDescent="0.25">
      <c r="A96" s="42">
        <v>76</v>
      </c>
      <c r="B96" s="2">
        <v>44624</v>
      </c>
      <c r="C96" s="2"/>
      <c r="D96" s="2">
        <v>52140</v>
      </c>
      <c r="E96" s="2"/>
      <c r="J96" s="35">
        <f t="shared" si="1"/>
        <v>0.85584963559647109</v>
      </c>
    </row>
    <row r="97" spans="1:11" x14ac:dyDescent="0.25">
      <c r="A97" s="42">
        <v>77</v>
      </c>
      <c r="B97" s="2">
        <v>35318</v>
      </c>
      <c r="C97" s="2"/>
      <c r="D97" s="2">
        <v>41595</v>
      </c>
      <c r="E97" s="2"/>
      <c r="J97" s="35">
        <f t="shared" si="1"/>
        <v>0.84909243899507147</v>
      </c>
    </row>
    <row r="98" spans="1:11" x14ac:dyDescent="0.25">
      <c r="A98" s="42">
        <v>78</v>
      </c>
      <c r="B98" s="2">
        <v>39584</v>
      </c>
      <c r="C98" s="2"/>
      <c r="D98" s="2">
        <v>50187</v>
      </c>
      <c r="E98" s="2"/>
      <c r="J98" s="35">
        <f t="shared" si="1"/>
        <v>0.78873014924183549</v>
      </c>
    </row>
    <row r="99" spans="1:11" x14ac:dyDescent="0.25">
      <c r="A99" s="42">
        <v>79</v>
      </c>
      <c r="B99" s="2">
        <v>16790</v>
      </c>
      <c r="C99" s="2"/>
      <c r="D99" s="2">
        <v>21368</v>
      </c>
      <c r="E99" s="2"/>
      <c r="J99" s="35">
        <f t="shared" si="1"/>
        <v>0.78575439910146017</v>
      </c>
    </row>
    <row r="100" spans="1:11" x14ac:dyDescent="0.25">
      <c r="A100" s="42" t="s">
        <v>40</v>
      </c>
      <c r="C100">
        <v>253222</v>
      </c>
      <c r="E100">
        <v>342300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0.73976628688285129</v>
      </c>
    </row>
    <row r="101" spans="1:11" x14ac:dyDescent="0.25">
      <c r="A101" s="42">
        <v>80</v>
      </c>
      <c r="B101" s="2">
        <v>86748</v>
      </c>
      <c r="C101" s="2"/>
      <c r="D101" s="2">
        <v>154563</v>
      </c>
      <c r="E101" s="2"/>
      <c r="J101" s="35">
        <f t="shared" si="1"/>
        <v>0.56124687020826458</v>
      </c>
    </row>
    <row r="102" spans="1:11" x14ac:dyDescent="0.25">
      <c r="A102" s="42">
        <v>81</v>
      </c>
      <c r="B102" s="2">
        <v>11187</v>
      </c>
      <c r="C102" s="2"/>
      <c r="D102" s="2">
        <v>13294</v>
      </c>
      <c r="E102" s="2"/>
      <c r="J102" s="35">
        <f t="shared" si="1"/>
        <v>0.84150744696855728</v>
      </c>
    </row>
    <row r="103" spans="1:11" x14ac:dyDescent="0.25">
      <c r="A103" s="42">
        <v>82</v>
      </c>
      <c r="B103" s="2">
        <v>16441</v>
      </c>
      <c r="C103" s="2"/>
      <c r="D103" s="2">
        <v>19369</v>
      </c>
      <c r="E103" s="2"/>
      <c r="J103" s="35">
        <f t="shared" si="1"/>
        <v>0.8488306056068976</v>
      </c>
    </row>
    <row r="104" spans="1:11" x14ac:dyDescent="0.25">
      <c r="A104" s="42">
        <v>83</v>
      </c>
      <c r="B104" s="2">
        <v>11984</v>
      </c>
      <c r="C104" s="2"/>
      <c r="D104" s="2">
        <v>14023</v>
      </c>
      <c r="E104" s="2"/>
      <c r="J104" s="35">
        <f t="shared" si="1"/>
        <v>0.85459602082293373</v>
      </c>
    </row>
    <row r="105" spans="1:11" x14ac:dyDescent="0.25">
      <c r="A105" s="42">
        <v>84</v>
      </c>
      <c r="B105" s="2">
        <v>9236</v>
      </c>
      <c r="C105" s="2"/>
      <c r="D105" s="2">
        <v>10939</v>
      </c>
      <c r="E105" s="2"/>
      <c r="J105" s="35">
        <f t="shared" si="1"/>
        <v>0.84431849346375354</v>
      </c>
    </row>
    <row r="106" spans="1:11" x14ac:dyDescent="0.25">
      <c r="A106" s="42" t="s">
        <v>41</v>
      </c>
      <c r="C106">
        <v>135596</v>
      </c>
      <c r="E106">
        <v>212188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0.63903708032499484</v>
      </c>
    </row>
    <row r="107" spans="1:11" x14ac:dyDescent="0.25">
      <c r="A107" s="42">
        <v>85</v>
      </c>
      <c r="B107" s="2">
        <v>28888</v>
      </c>
      <c r="C107" s="2"/>
      <c r="D107" s="2">
        <v>43000</v>
      </c>
      <c r="E107" s="2"/>
      <c r="J107" s="35">
        <f t="shared" si="1"/>
        <v>0.67181395348837214</v>
      </c>
    </row>
    <row r="108" spans="1:11" x14ac:dyDescent="0.25">
      <c r="A108" s="60">
        <v>86</v>
      </c>
      <c r="B108" s="2">
        <v>9018</v>
      </c>
      <c r="C108" s="2"/>
      <c r="D108" s="2">
        <v>9836</v>
      </c>
      <c r="E108" s="2"/>
      <c r="J108" s="35">
        <f t="shared" si="1"/>
        <v>0.91683611224074824</v>
      </c>
    </row>
    <row r="109" spans="1:11" x14ac:dyDescent="0.25">
      <c r="A109" s="60">
        <v>87</v>
      </c>
      <c r="B109" s="2">
        <v>7450</v>
      </c>
      <c r="C109" s="2"/>
      <c r="D109" s="2">
        <v>9136</v>
      </c>
      <c r="E109" s="2"/>
      <c r="J109" s="35">
        <f t="shared" si="1"/>
        <v>0.81545534150612964</v>
      </c>
    </row>
    <row r="110" spans="1:11" x14ac:dyDescent="0.25">
      <c r="A110" s="60">
        <v>88</v>
      </c>
      <c r="B110" s="2">
        <v>6371</v>
      </c>
      <c r="C110" s="2"/>
      <c r="D110" s="2">
        <v>7626</v>
      </c>
      <c r="E110" s="2"/>
      <c r="J110" s="35">
        <f t="shared" si="1"/>
        <v>0.83543141883031735</v>
      </c>
    </row>
    <row r="111" spans="1:11" x14ac:dyDescent="0.25">
      <c r="A111" s="60">
        <v>89</v>
      </c>
      <c r="B111" s="2">
        <v>3686</v>
      </c>
      <c r="C111" s="2"/>
      <c r="D111" s="2">
        <v>4769</v>
      </c>
      <c r="E111" s="2"/>
      <c r="J111" s="35">
        <f t="shared" si="1"/>
        <v>0.77290836653386452</v>
      </c>
    </row>
    <row r="112" spans="1:11" x14ac:dyDescent="0.25">
      <c r="A112" s="60" t="s">
        <v>42</v>
      </c>
      <c r="C112">
        <v>55413</v>
      </c>
      <c r="E112">
        <v>74367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0.7451288878131429</v>
      </c>
    </row>
    <row r="113" spans="1:11" x14ac:dyDescent="0.25">
      <c r="A113" s="60">
        <v>90</v>
      </c>
      <c r="B113" s="2">
        <v>18301</v>
      </c>
      <c r="C113" s="2"/>
      <c r="D113" s="2">
        <v>32846</v>
      </c>
      <c r="E113" s="2"/>
      <c r="J113" s="35">
        <f t="shared" si="1"/>
        <v>0.55717591183096882</v>
      </c>
    </row>
    <row r="114" spans="1:11" x14ac:dyDescent="0.25">
      <c r="A114" s="60">
        <v>91</v>
      </c>
      <c r="B114" s="2">
        <v>1496</v>
      </c>
      <c r="C114" s="2"/>
      <c r="D114" s="2">
        <v>2099</v>
      </c>
      <c r="E114" s="2"/>
      <c r="J114" s="35">
        <f t="shared" si="1"/>
        <v>0.71272034302048592</v>
      </c>
    </row>
    <row r="115" spans="1:11" x14ac:dyDescent="0.25">
      <c r="A115" s="60">
        <v>92</v>
      </c>
      <c r="B115" s="2">
        <v>2024</v>
      </c>
      <c r="C115" s="2"/>
      <c r="D115" s="2">
        <v>2715</v>
      </c>
      <c r="E115" s="2"/>
      <c r="J115" s="35">
        <f t="shared" si="1"/>
        <v>0.74548802946593007</v>
      </c>
    </row>
    <row r="116" spans="1:11" x14ac:dyDescent="0.25">
      <c r="A116" s="60">
        <v>93</v>
      </c>
      <c r="B116" s="2">
        <v>1608</v>
      </c>
      <c r="C116" s="2"/>
      <c r="D116" s="2">
        <v>2116</v>
      </c>
      <c r="E116" s="2"/>
      <c r="J116" s="35">
        <f t="shared" si="1"/>
        <v>0.75992438563327036</v>
      </c>
    </row>
    <row r="117" spans="1:11" x14ac:dyDescent="0.25">
      <c r="A117" s="60">
        <v>94</v>
      </c>
      <c r="B117" s="2">
        <v>1139</v>
      </c>
      <c r="C117" s="2"/>
      <c r="D117" s="2">
        <v>1328</v>
      </c>
      <c r="E117" s="2"/>
      <c r="J117" s="35">
        <f t="shared" si="1"/>
        <v>0.85768072289156627</v>
      </c>
    </row>
    <row r="118" spans="1:11" x14ac:dyDescent="0.25">
      <c r="A118" s="60" t="s">
        <v>43</v>
      </c>
      <c r="C118">
        <v>24568</v>
      </c>
      <c r="E118">
        <v>41104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0.59770338653172439</v>
      </c>
    </row>
    <row r="119" spans="1:11" x14ac:dyDescent="0.25">
      <c r="A119" s="60">
        <v>95</v>
      </c>
      <c r="B119" s="2">
        <v>4251</v>
      </c>
      <c r="C119" s="2"/>
      <c r="D119" s="2">
        <v>6603</v>
      </c>
      <c r="E119" s="2"/>
      <c r="J119" s="35">
        <f t="shared" si="1"/>
        <v>0.64379827351204</v>
      </c>
    </row>
    <row r="120" spans="1:11" x14ac:dyDescent="0.25">
      <c r="A120" s="60">
        <v>96</v>
      </c>
      <c r="B120" s="2">
        <v>1749</v>
      </c>
      <c r="C120" s="2"/>
      <c r="D120" s="2">
        <v>2058</v>
      </c>
      <c r="E120" s="2"/>
      <c r="J120" s="35">
        <f t="shared" si="1"/>
        <v>0.84985422740524785</v>
      </c>
    </row>
    <row r="121" spans="1:11" x14ac:dyDescent="0.25">
      <c r="A121" s="60">
        <v>97</v>
      </c>
      <c r="B121" s="2">
        <v>1285</v>
      </c>
      <c r="C121" s="2"/>
      <c r="D121" s="2">
        <v>1673</v>
      </c>
      <c r="E121" s="2"/>
      <c r="J121" s="35">
        <f t="shared" si="1"/>
        <v>0.76808129109384338</v>
      </c>
    </row>
    <row r="122" spans="1:11" x14ac:dyDescent="0.25">
      <c r="A122" s="60">
        <v>98</v>
      </c>
      <c r="B122" s="2">
        <v>1389</v>
      </c>
      <c r="C122" s="2"/>
      <c r="D122" s="2">
        <v>1970</v>
      </c>
      <c r="E122" s="2"/>
      <c r="J122" s="35">
        <f t="shared" si="1"/>
        <v>0.70507614213197967</v>
      </c>
    </row>
    <row r="123" spans="1:11" x14ac:dyDescent="0.25">
      <c r="A123" s="60">
        <v>99</v>
      </c>
      <c r="B123" s="2">
        <v>771</v>
      </c>
      <c r="C123" s="2"/>
      <c r="D123" s="2">
        <v>1157</v>
      </c>
      <c r="E123" s="2"/>
      <c r="J123" s="35">
        <f t="shared" si="1"/>
        <v>0.66637856525496975</v>
      </c>
    </row>
    <row r="124" spans="1:11" x14ac:dyDescent="0.25">
      <c r="A124" s="60" t="s">
        <v>44</v>
      </c>
      <c r="C124" s="2">
        <v>9445</v>
      </c>
      <c r="E124">
        <v>13461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0.70165663769407915</v>
      </c>
    </row>
    <row r="125" spans="1:11" x14ac:dyDescent="0.25">
      <c r="A125" s="42" t="s">
        <v>10</v>
      </c>
      <c r="B125" s="2">
        <v>5980</v>
      </c>
      <c r="C125" s="2">
        <v>5980</v>
      </c>
      <c r="D125" s="2">
        <v>9671</v>
      </c>
      <c r="E125" s="2">
        <v>9671</v>
      </c>
      <c r="J125" s="35">
        <f t="shared" si="1"/>
        <v>0.61834350118912207</v>
      </c>
      <c r="K125" s="35">
        <f>B125/D125</f>
        <v>0.61834350118912207</v>
      </c>
    </row>
    <row r="126" spans="1:11" x14ac:dyDescent="0.25">
      <c r="A126" s="42" t="s">
        <v>11</v>
      </c>
      <c r="B126" s="2">
        <v>32540</v>
      </c>
      <c r="C126" s="2">
        <v>32540</v>
      </c>
      <c r="D126" s="2">
        <v>25267</v>
      </c>
      <c r="E126" s="2">
        <v>25267</v>
      </c>
      <c r="J126" s="35">
        <f t="shared" si="1"/>
        <v>1.2878458067835516</v>
      </c>
      <c r="K126" s="35">
        <f>B126/D126</f>
        <v>1.2878458067835516</v>
      </c>
    </row>
    <row r="127" spans="1:11" x14ac:dyDescent="0.25">
      <c r="A127" s="42" t="s">
        <v>7</v>
      </c>
      <c r="B127" s="2">
        <v>48137942</v>
      </c>
      <c r="C127" s="2">
        <v>48137942</v>
      </c>
      <c r="D127" s="2">
        <v>52689753</v>
      </c>
      <c r="E127" s="2">
        <v>52689753</v>
      </c>
      <c r="J127" s="35">
        <f t="shared" si="1"/>
        <v>0.91361107728100377</v>
      </c>
      <c r="K127" s="35">
        <f>B127/D127</f>
        <v>0.91361107728100377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деаггрегация РККА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2024-02-26T01:14:00Z</dcterms:modified>
</cp:coreProperties>
</file>