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Cyril_C\Dropbox\BaseMembre\"/>
    </mc:Choice>
  </mc:AlternateContent>
  <bookViews>
    <workbookView minimized="1" xWindow="0" yWindow="0" windowWidth="10395" windowHeight="7170" tabRatio="756" activeTab="2"/>
  </bookViews>
  <sheets>
    <sheet name="Resumé" sheetId="16" r:id="rId1"/>
    <sheet name="ProjectModelCanvas" sheetId="17" r:id="rId2"/>
    <sheet name="WBS" sheetId="12" r:id="rId3"/>
    <sheet name="Ecart" sheetId="15" r:id="rId4"/>
    <sheet name="Change" sheetId="14" r:id="rId5"/>
    <sheet name="Actions" sheetId="2" r:id="rId6"/>
    <sheet name="Evénements" sheetId="6" r:id="rId7"/>
    <sheet name="Livrables" sheetId="8" r:id="rId8"/>
    <sheet name="Risques" sheetId="7" r:id="rId9"/>
    <sheet name="Congés" sheetId="10" r:id="rId10"/>
    <sheet name="Contacts" sheetId="11" r:id="rId11"/>
    <sheet name="Devis et Facturation" sheetId="4" r:id="rId12"/>
    <sheet name="Planning" sheetId="1" r:id="rId13"/>
    <sheet name="Plan de recette" sheetId="3" state="hidden" r:id="rId14"/>
    <sheet name="Calendrier Réunions" sheetId="9" r:id="rId15"/>
  </sheets>
  <definedNames>
    <definedName name="_xlnm._FilterDatabase" localSheetId="5">Actions!$A$3:$G$3</definedName>
    <definedName name="prio">Actions!#REF!</definedName>
    <definedName name="Status">Actions!#REF!</definedName>
  </definedNames>
  <calcPr calcId="171027"/>
</workbook>
</file>

<file path=xl/calcChain.xml><?xml version="1.0" encoding="utf-8"?>
<calcChain xmlns="http://schemas.openxmlformats.org/spreadsheetml/2006/main">
  <c r="Y2" i="12" l="1"/>
  <c r="PJ3" i="12" l="1"/>
  <c r="PK3" i="12"/>
  <c r="PL3" i="12"/>
  <c r="PM3" i="12"/>
  <c r="PN3" i="12"/>
  <c r="PO3" i="12"/>
  <c r="PP3" i="12"/>
  <c r="PQ3" i="12"/>
  <c r="PR3" i="12"/>
  <c r="PS3" i="12"/>
  <c r="PT3" i="12"/>
  <c r="PU3" i="12"/>
  <c r="PV3" i="12"/>
  <c r="PW3" i="12"/>
  <c r="PX3" i="12"/>
  <c r="PY3" i="12"/>
  <c r="PZ3" i="12"/>
  <c r="QA3" i="12"/>
  <c r="QB3" i="12"/>
  <c r="QC3" i="12"/>
  <c r="QD3" i="12"/>
  <c r="QE3" i="12"/>
  <c r="QF3" i="12"/>
  <c r="QG3" i="12"/>
  <c r="QH3" i="12"/>
  <c r="QI3" i="12"/>
  <c r="QJ3" i="12"/>
  <c r="QK3" i="12"/>
  <c r="QL3" i="12"/>
  <c r="QM3" i="12"/>
  <c r="QN3" i="12"/>
  <c r="QO3" i="12"/>
  <c r="QP3" i="12"/>
  <c r="QQ3" i="12"/>
  <c r="QR3" i="12"/>
  <c r="QS3" i="12"/>
  <c r="QT3" i="12"/>
  <c r="QU3" i="12"/>
  <c r="QV3" i="12"/>
  <c r="QW3" i="12"/>
  <c r="QX3" i="12"/>
  <c r="QY3" i="12"/>
  <c r="QZ3" i="12"/>
  <c r="RA3" i="12"/>
  <c r="RB3" i="12"/>
  <c r="RC3" i="12"/>
  <c r="RD3" i="12"/>
  <c r="RE3" i="12"/>
  <c r="PJ4" i="12"/>
  <c r="PK4" i="12"/>
  <c r="PL4" i="12"/>
  <c r="PM4" i="12"/>
  <c r="PN4" i="12"/>
  <c r="PO4" i="12"/>
  <c r="PP4" i="12"/>
  <c r="PQ4" i="12"/>
  <c r="PR4" i="12"/>
  <c r="PS4" i="12"/>
  <c r="PT4" i="12"/>
  <c r="PU4" i="12"/>
  <c r="PV4" i="12"/>
  <c r="PW4" i="12"/>
  <c r="PX4" i="12"/>
  <c r="PY4" i="12"/>
  <c r="PZ4" i="12"/>
  <c r="QA4" i="12"/>
  <c r="QB4" i="12"/>
  <c r="QC4" i="12"/>
  <c r="QD4" i="12"/>
  <c r="QE4" i="12"/>
  <c r="QF4" i="12"/>
  <c r="QG4" i="12"/>
  <c r="QH4" i="12"/>
  <c r="QI4" i="12"/>
  <c r="QJ4" i="12"/>
  <c r="QK4" i="12"/>
  <c r="QL4" i="12"/>
  <c r="QM4" i="12"/>
  <c r="QN4" i="12"/>
  <c r="QO4" i="12"/>
  <c r="QP4" i="12"/>
  <c r="QQ4" i="12"/>
  <c r="QR4" i="12"/>
  <c r="QS4" i="12"/>
  <c r="QT4" i="12"/>
  <c r="QU4" i="12"/>
  <c r="QV4" i="12"/>
  <c r="QW4" i="12"/>
  <c r="QX4" i="12"/>
  <c r="QY4" i="12"/>
  <c r="QZ4" i="12"/>
  <c r="RA4" i="12"/>
  <c r="RB4" i="12"/>
  <c r="RC4" i="12"/>
  <c r="RD4" i="12"/>
  <c r="RE4" i="12"/>
  <c r="PJ5" i="12"/>
  <c r="PK5" i="12"/>
  <c r="PL5" i="12"/>
  <c r="PM5" i="12"/>
  <c r="PN5" i="12"/>
  <c r="PO5" i="12"/>
  <c r="PP5" i="12"/>
  <c r="PQ5" i="12"/>
  <c r="PR5" i="12"/>
  <c r="PW5" i="12"/>
  <c r="PX5" i="12"/>
  <c r="PY5" i="12"/>
  <c r="PZ5" i="12"/>
  <c r="QA5" i="12"/>
  <c r="QB5" i="12"/>
  <c r="QC5" i="12"/>
  <c r="QD5" i="12"/>
  <c r="QE5" i="12"/>
  <c r="QF5" i="12"/>
  <c r="QG5" i="12"/>
  <c r="QH5" i="12"/>
  <c r="QI5" i="12"/>
  <c r="QJ5" i="12"/>
  <c r="QK5" i="12"/>
  <c r="QL5" i="12"/>
  <c r="QM5" i="12"/>
  <c r="QN5" i="12"/>
  <c r="QO5" i="12"/>
  <c r="QP5" i="12"/>
  <c r="QQ5" i="12"/>
  <c r="QR5" i="12"/>
  <c r="QS5" i="12"/>
  <c r="QT5" i="12"/>
  <c r="QU5" i="12"/>
  <c r="QV5" i="12"/>
  <c r="QW5" i="12"/>
  <c r="QX5" i="12"/>
  <c r="QY5" i="12"/>
  <c r="QZ5" i="12"/>
  <c r="RA5" i="12"/>
  <c r="RB5" i="12"/>
  <c r="RC5" i="12"/>
  <c r="RD5" i="12"/>
  <c r="RE5" i="12"/>
  <c r="PJ6" i="12"/>
  <c r="PK6" i="12"/>
  <c r="PL6" i="12"/>
  <c r="PM6" i="12"/>
  <c r="PN6" i="12"/>
  <c r="PO6" i="12"/>
  <c r="PP6" i="12"/>
  <c r="PQ6" i="12"/>
  <c r="PR6" i="12"/>
  <c r="PS6" i="12"/>
  <c r="PT6" i="12"/>
  <c r="PU6" i="12"/>
  <c r="PV6" i="12"/>
  <c r="PW6" i="12"/>
  <c r="PX6" i="12"/>
  <c r="PY6" i="12"/>
  <c r="PZ6" i="12"/>
  <c r="QA6" i="12"/>
  <c r="QB6" i="12"/>
  <c r="QC6" i="12"/>
  <c r="QD6" i="12"/>
  <c r="QE6" i="12"/>
  <c r="QF6" i="12"/>
  <c r="QG6" i="12"/>
  <c r="QH6" i="12"/>
  <c r="QI6" i="12"/>
  <c r="QJ6" i="12"/>
  <c r="QK6" i="12"/>
  <c r="QL6" i="12"/>
  <c r="QM6" i="12"/>
  <c r="QN6" i="12"/>
  <c r="QO6" i="12"/>
  <c r="QP6" i="12"/>
  <c r="QQ6" i="12"/>
  <c r="QR6" i="12"/>
  <c r="QS6" i="12"/>
  <c r="QT6" i="12"/>
  <c r="QU6" i="12"/>
  <c r="QV6" i="12"/>
  <c r="QW6" i="12"/>
  <c r="QX6" i="12"/>
  <c r="QY6" i="12"/>
  <c r="QZ6" i="12"/>
  <c r="RA6" i="12"/>
  <c r="RB6" i="12"/>
  <c r="RC6" i="12"/>
  <c r="RD6" i="12"/>
  <c r="RE6" i="12"/>
  <c r="PJ7" i="12"/>
  <c r="PK7" i="12"/>
  <c r="PL7" i="12"/>
  <c r="PM7" i="12"/>
  <c r="PN7" i="12"/>
  <c r="PO7" i="12"/>
  <c r="PP7" i="12"/>
  <c r="PQ7" i="12"/>
  <c r="PR7" i="12"/>
  <c r="PS7" i="12"/>
  <c r="PT7" i="12"/>
  <c r="PU7" i="12"/>
  <c r="PV7" i="12"/>
  <c r="PW7" i="12"/>
  <c r="PX7" i="12"/>
  <c r="PY7" i="12"/>
  <c r="PZ7" i="12"/>
  <c r="QA7" i="12"/>
  <c r="QB7" i="12"/>
  <c r="QC7" i="12"/>
  <c r="QD7" i="12"/>
  <c r="QE7" i="12"/>
  <c r="QF7" i="12"/>
  <c r="QG7" i="12"/>
  <c r="QH7" i="12"/>
  <c r="QI7" i="12"/>
  <c r="QJ7" i="12"/>
  <c r="QK7" i="12"/>
  <c r="QL7" i="12"/>
  <c r="QM7" i="12"/>
  <c r="QN7" i="12"/>
  <c r="QO7" i="12"/>
  <c r="QP7" i="12"/>
  <c r="QQ7" i="12"/>
  <c r="QR7" i="12"/>
  <c r="QS7" i="12"/>
  <c r="QT7" i="12"/>
  <c r="QU7" i="12"/>
  <c r="QV7" i="12"/>
  <c r="QW7" i="12"/>
  <c r="QX7" i="12"/>
  <c r="QY7" i="12"/>
  <c r="QZ7" i="12"/>
  <c r="RA7" i="12"/>
  <c r="RB7" i="12"/>
  <c r="RC7" i="12"/>
  <c r="RD7" i="12"/>
  <c r="RE7" i="12"/>
  <c r="PJ8" i="12"/>
  <c r="PK8" i="12"/>
  <c r="PL8" i="12"/>
  <c r="PM8" i="12"/>
  <c r="PN8" i="12"/>
  <c r="PO8" i="12"/>
  <c r="PP8" i="12"/>
  <c r="PQ8" i="12"/>
  <c r="PR8" i="12"/>
  <c r="PS8" i="12"/>
  <c r="PT8" i="12"/>
  <c r="PU8" i="12"/>
  <c r="PV8" i="12"/>
  <c r="PW8" i="12"/>
  <c r="PX8" i="12"/>
  <c r="PY8" i="12"/>
  <c r="PZ8" i="12"/>
  <c r="QA8" i="12"/>
  <c r="QB8" i="12"/>
  <c r="QC8" i="12"/>
  <c r="QD8" i="12"/>
  <c r="QE8" i="12"/>
  <c r="QF8" i="12"/>
  <c r="QG8" i="12"/>
  <c r="QH8" i="12"/>
  <c r="QI8" i="12"/>
  <c r="QJ8" i="12"/>
  <c r="QK8" i="12"/>
  <c r="QL8" i="12"/>
  <c r="QM8" i="12"/>
  <c r="QN8" i="12"/>
  <c r="QO8" i="12"/>
  <c r="QP8" i="12"/>
  <c r="QQ8" i="12"/>
  <c r="QR8" i="12"/>
  <c r="QS8" i="12"/>
  <c r="QT8" i="12"/>
  <c r="QU8" i="12"/>
  <c r="QV8" i="12"/>
  <c r="QW8" i="12"/>
  <c r="QX8" i="12"/>
  <c r="QY8" i="12"/>
  <c r="QZ8" i="12"/>
  <c r="RA8" i="12"/>
  <c r="RB8" i="12"/>
  <c r="RC8" i="12"/>
  <c r="RD8" i="12"/>
  <c r="RE8" i="12"/>
  <c r="PJ9" i="12"/>
  <c r="PK9" i="12"/>
  <c r="PL9" i="12"/>
  <c r="PM9" i="12"/>
  <c r="PN9" i="12"/>
  <c r="PO9" i="12"/>
  <c r="PP9" i="12"/>
  <c r="PQ9" i="12"/>
  <c r="PR9" i="12"/>
  <c r="PS9" i="12"/>
  <c r="PT9" i="12"/>
  <c r="PU9" i="12"/>
  <c r="PV9" i="12"/>
  <c r="PW9" i="12"/>
  <c r="PX9" i="12"/>
  <c r="PY9" i="12"/>
  <c r="PZ9" i="12"/>
  <c r="QA9" i="12"/>
  <c r="QB9" i="12"/>
  <c r="QC9" i="12"/>
  <c r="QD9" i="12"/>
  <c r="QE9" i="12"/>
  <c r="QF9" i="12"/>
  <c r="QG9" i="12"/>
  <c r="QH9" i="12"/>
  <c r="QI9" i="12"/>
  <c r="QJ9" i="12"/>
  <c r="QK9" i="12"/>
  <c r="QL9" i="12"/>
  <c r="QM9" i="12"/>
  <c r="QN9" i="12"/>
  <c r="QO9" i="12"/>
  <c r="QP9" i="12"/>
  <c r="QQ9" i="12"/>
  <c r="QR9" i="12"/>
  <c r="QS9" i="12"/>
  <c r="QT9" i="12"/>
  <c r="QU9" i="12"/>
  <c r="QV9" i="12"/>
  <c r="QW9" i="12"/>
  <c r="QX9" i="12"/>
  <c r="QY9" i="12"/>
  <c r="QZ9" i="12"/>
  <c r="RA9" i="12"/>
  <c r="RB9" i="12"/>
  <c r="RC9" i="12"/>
  <c r="RD9" i="12"/>
  <c r="RE9" i="12"/>
  <c r="PJ10" i="12"/>
  <c r="PK10" i="12"/>
  <c r="PL10" i="12"/>
  <c r="PM10" i="12"/>
  <c r="PN10" i="12"/>
  <c r="PO10" i="12"/>
  <c r="PP10" i="12"/>
  <c r="PQ10" i="12"/>
  <c r="PR10" i="12"/>
  <c r="PS10" i="12"/>
  <c r="PT10" i="12"/>
  <c r="PU10" i="12"/>
  <c r="PV10" i="12"/>
  <c r="PW10" i="12"/>
  <c r="PX10" i="12"/>
  <c r="PY10" i="12"/>
  <c r="PZ10" i="12"/>
  <c r="QA10" i="12"/>
  <c r="QB10" i="12"/>
  <c r="QC10" i="12"/>
  <c r="QD10" i="12"/>
  <c r="QE10" i="12"/>
  <c r="QF10" i="12"/>
  <c r="QG10" i="12"/>
  <c r="QH10" i="12"/>
  <c r="QI10" i="12"/>
  <c r="QJ10" i="12"/>
  <c r="QK10" i="12"/>
  <c r="QL10" i="12"/>
  <c r="QM10" i="12"/>
  <c r="QN10" i="12"/>
  <c r="QO10" i="12"/>
  <c r="QP10" i="12"/>
  <c r="QQ10" i="12"/>
  <c r="QR10" i="12"/>
  <c r="QS10" i="12"/>
  <c r="QT10" i="12"/>
  <c r="QU10" i="12"/>
  <c r="QV10" i="12"/>
  <c r="QW10" i="12"/>
  <c r="QX10" i="12"/>
  <c r="QY10" i="12"/>
  <c r="QZ10" i="12"/>
  <c r="RA10" i="12"/>
  <c r="RB10" i="12"/>
  <c r="RC10" i="12"/>
  <c r="RD10" i="12"/>
  <c r="RE10" i="12"/>
  <c r="PJ11" i="12"/>
  <c r="PK11" i="12"/>
  <c r="PL11" i="12"/>
  <c r="PM11" i="12"/>
  <c r="PN11" i="12"/>
  <c r="PO11" i="12"/>
  <c r="PP11" i="12"/>
  <c r="PQ11" i="12"/>
  <c r="PR11" i="12"/>
  <c r="PS11" i="12"/>
  <c r="PT11" i="12"/>
  <c r="PU11" i="12"/>
  <c r="PV11" i="12"/>
  <c r="PW11" i="12"/>
  <c r="PX11" i="12"/>
  <c r="PY11" i="12"/>
  <c r="PZ11" i="12"/>
  <c r="QA11" i="12"/>
  <c r="QB11" i="12"/>
  <c r="QC11" i="12"/>
  <c r="QD11" i="12"/>
  <c r="QE11" i="12"/>
  <c r="QF11" i="12"/>
  <c r="QG11" i="12"/>
  <c r="QH11" i="12"/>
  <c r="QI11" i="12"/>
  <c r="QJ11" i="12"/>
  <c r="QK11" i="12"/>
  <c r="QL11" i="12"/>
  <c r="QM11" i="12"/>
  <c r="QN11" i="12"/>
  <c r="QO11" i="12"/>
  <c r="QP11" i="12"/>
  <c r="QQ11" i="12"/>
  <c r="QR11" i="12"/>
  <c r="QS11" i="12"/>
  <c r="QT11" i="12"/>
  <c r="QU11" i="12"/>
  <c r="QV11" i="12"/>
  <c r="QW11" i="12"/>
  <c r="QX11" i="12"/>
  <c r="QY11" i="12"/>
  <c r="QZ11" i="12"/>
  <c r="RA11" i="12"/>
  <c r="RB11" i="12"/>
  <c r="RC11" i="12"/>
  <c r="RD11" i="12"/>
  <c r="RE11" i="12"/>
  <c r="PJ12" i="12"/>
  <c r="PK12" i="12"/>
  <c r="PL12" i="12"/>
  <c r="PM12" i="12"/>
  <c r="PN12" i="12"/>
  <c r="PO12" i="12"/>
  <c r="PP12" i="12"/>
  <c r="PQ12" i="12"/>
  <c r="PR12" i="12"/>
  <c r="PS12" i="12"/>
  <c r="PT12" i="12"/>
  <c r="PU12" i="12"/>
  <c r="PV12" i="12"/>
  <c r="PW12" i="12"/>
  <c r="PX12" i="12"/>
  <c r="PY12" i="12"/>
  <c r="PZ12" i="12"/>
  <c r="QA12" i="12"/>
  <c r="QB12" i="12"/>
  <c r="QC12" i="12"/>
  <c r="QD12" i="12"/>
  <c r="QE12" i="12"/>
  <c r="QF12" i="12"/>
  <c r="QG12" i="12"/>
  <c r="QH12" i="12"/>
  <c r="QI12" i="12"/>
  <c r="QJ12" i="12"/>
  <c r="QK12" i="12"/>
  <c r="QL12" i="12"/>
  <c r="QM12" i="12"/>
  <c r="QN12" i="12"/>
  <c r="QO12" i="12"/>
  <c r="QP12" i="12"/>
  <c r="QQ12" i="12"/>
  <c r="QR12" i="12"/>
  <c r="QS12" i="12"/>
  <c r="QT12" i="12"/>
  <c r="QU12" i="12"/>
  <c r="QV12" i="12"/>
  <c r="QW12" i="12"/>
  <c r="QX12" i="12"/>
  <c r="QY12" i="12"/>
  <c r="QZ12" i="12"/>
  <c r="RA12" i="12"/>
  <c r="RB12" i="12"/>
  <c r="RC12" i="12"/>
  <c r="RD12" i="12"/>
  <c r="RE12" i="12"/>
  <c r="PJ13" i="12"/>
  <c r="PK13" i="12"/>
  <c r="PL13" i="12"/>
  <c r="PM13" i="12"/>
  <c r="PN13" i="12"/>
  <c r="PO13" i="12"/>
  <c r="PP13" i="12"/>
  <c r="PQ13" i="12"/>
  <c r="PR13" i="12"/>
  <c r="PS13" i="12"/>
  <c r="PT13" i="12"/>
  <c r="PU13" i="12"/>
  <c r="PV13" i="12"/>
  <c r="PW13" i="12"/>
  <c r="PX13" i="12"/>
  <c r="PY13" i="12"/>
  <c r="PZ13" i="12"/>
  <c r="QA13" i="12"/>
  <c r="QB13" i="12"/>
  <c r="QC13" i="12"/>
  <c r="QD13" i="12"/>
  <c r="QE13" i="12"/>
  <c r="QF13" i="12"/>
  <c r="QG13" i="12"/>
  <c r="QH13" i="12"/>
  <c r="QI13" i="12"/>
  <c r="QJ13" i="12"/>
  <c r="QK13" i="12"/>
  <c r="QL13" i="12"/>
  <c r="QM13" i="12"/>
  <c r="QN13" i="12"/>
  <c r="QO13" i="12"/>
  <c r="QP13" i="12"/>
  <c r="QQ13" i="12"/>
  <c r="QR13" i="12"/>
  <c r="QS13" i="12"/>
  <c r="QT13" i="12"/>
  <c r="QU13" i="12"/>
  <c r="QV13" i="12"/>
  <c r="QW13" i="12"/>
  <c r="QX13" i="12"/>
  <c r="QY13" i="12"/>
  <c r="QZ13" i="12"/>
  <c r="RA13" i="12"/>
  <c r="RB13" i="12"/>
  <c r="RC13" i="12"/>
  <c r="RD13" i="12"/>
  <c r="RE13" i="12"/>
  <c r="PJ14" i="12"/>
  <c r="PK14" i="12"/>
  <c r="PL14" i="12"/>
  <c r="PM14" i="12"/>
  <c r="PN14" i="12"/>
  <c r="PO14" i="12"/>
  <c r="PP14" i="12"/>
  <c r="PQ14" i="12"/>
  <c r="PR14" i="12"/>
  <c r="PS14" i="12"/>
  <c r="PT14" i="12"/>
  <c r="PU14" i="12"/>
  <c r="PV14" i="12"/>
  <c r="PW14" i="12"/>
  <c r="PX14" i="12"/>
  <c r="PY14" i="12"/>
  <c r="PZ14" i="12"/>
  <c r="QA14" i="12"/>
  <c r="QB14" i="12"/>
  <c r="QC14" i="12"/>
  <c r="QD14" i="12"/>
  <c r="QE14" i="12"/>
  <c r="QF14" i="12"/>
  <c r="QG14" i="12"/>
  <c r="QH14" i="12"/>
  <c r="QI14" i="12"/>
  <c r="QJ14" i="12"/>
  <c r="QK14" i="12"/>
  <c r="QL14" i="12"/>
  <c r="QM14" i="12"/>
  <c r="QN14" i="12"/>
  <c r="QO14" i="12"/>
  <c r="QP14" i="12"/>
  <c r="QQ14" i="12"/>
  <c r="QR14" i="12"/>
  <c r="QS14" i="12"/>
  <c r="QT14" i="12"/>
  <c r="QU14" i="12"/>
  <c r="QV14" i="12"/>
  <c r="QW14" i="12"/>
  <c r="QX14" i="12"/>
  <c r="QY14" i="12"/>
  <c r="QZ14" i="12"/>
  <c r="RA14" i="12"/>
  <c r="RB14" i="12"/>
  <c r="RC14" i="12"/>
  <c r="RD14" i="12"/>
  <c r="RE14" i="12"/>
  <c r="PJ15" i="12"/>
  <c r="PK15" i="12"/>
  <c r="PL15" i="12"/>
  <c r="PM15" i="12"/>
  <c r="PN15" i="12"/>
  <c r="PO15" i="12"/>
  <c r="PP15" i="12"/>
  <c r="PQ15" i="12"/>
  <c r="PR15" i="12"/>
  <c r="PS15" i="12"/>
  <c r="PT15" i="12"/>
  <c r="PU15" i="12"/>
  <c r="PV15" i="12"/>
  <c r="PW15" i="12"/>
  <c r="PX15" i="12"/>
  <c r="PY15" i="12"/>
  <c r="PZ15" i="12"/>
  <c r="QA15" i="12"/>
  <c r="QB15" i="12"/>
  <c r="QC15" i="12"/>
  <c r="QD15" i="12"/>
  <c r="QE15" i="12"/>
  <c r="QF15" i="12"/>
  <c r="QG15" i="12"/>
  <c r="QH15" i="12"/>
  <c r="QI15" i="12"/>
  <c r="QJ15" i="12"/>
  <c r="QK15" i="12"/>
  <c r="QL15" i="12"/>
  <c r="QM15" i="12"/>
  <c r="QN15" i="12"/>
  <c r="QO15" i="12"/>
  <c r="QP15" i="12"/>
  <c r="QQ15" i="12"/>
  <c r="QR15" i="12"/>
  <c r="QS15" i="12"/>
  <c r="QT15" i="12"/>
  <c r="QU15" i="12"/>
  <c r="QV15" i="12"/>
  <c r="QW15" i="12"/>
  <c r="QX15" i="12"/>
  <c r="QY15" i="12"/>
  <c r="QZ15" i="12"/>
  <c r="RA15" i="12"/>
  <c r="RB15" i="12"/>
  <c r="RC15" i="12"/>
  <c r="RD15" i="12"/>
  <c r="RE15" i="12"/>
  <c r="PJ16" i="12"/>
  <c r="PK16" i="12"/>
  <c r="PL16" i="12"/>
  <c r="PM16" i="12"/>
  <c r="PN16" i="12"/>
  <c r="PO16" i="12"/>
  <c r="PP16" i="12"/>
  <c r="PQ16" i="12"/>
  <c r="PR16" i="12"/>
  <c r="PS16" i="12"/>
  <c r="PT16" i="12"/>
  <c r="PU16" i="12"/>
  <c r="PV16" i="12"/>
  <c r="PW16" i="12"/>
  <c r="PX16" i="12"/>
  <c r="PY16" i="12"/>
  <c r="PZ16" i="12"/>
  <c r="QA16" i="12"/>
  <c r="QB16" i="12"/>
  <c r="QC16" i="12"/>
  <c r="QD16" i="12"/>
  <c r="QE16" i="12"/>
  <c r="QF16" i="12"/>
  <c r="QG16" i="12"/>
  <c r="QH16" i="12"/>
  <c r="QI16" i="12"/>
  <c r="QJ16" i="12"/>
  <c r="QK16" i="12"/>
  <c r="QL16" i="12"/>
  <c r="QM16" i="12"/>
  <c r="QN16" i="12"/>
  <c r="QO16" i="12"/>
  <c r="QP16" i="12"/>
  <c r="QQ16" i="12"/>
  <c r="QR16" i="12"/>
  <c r="QS16" i="12"/>
  <c r="QT16" i="12"/>
  <c r="QU16" i="12"/>
  <c r="QV16" i="12"/>
  <c r="QW16" i="12"/>
  <c r="QX16" i="12"/>
  <c r="QY16" i="12"/>
  <c r="QZ16" i="12"/>
  <c r="RA16" i="12"/>
  <c r="RB16" i="12"/>
  <c r="RC16" i="12"/>
  <c r="RD16" i="12"/>
  <c r="RE16" i="12"/>
  <c r="PJ17" i="12"/>
  <c r="PK17" i="12"/>
  <c r="PL17" i="12"/>
  <c r="PM17" i="12"/>
  <c r="PN17" i="12"/>
  <c r="PO17" i="12"/>
  <c r="PP17" i="12"/>
  <c r="PQ17" i="12"/>
  <c r="PR17" i="12"/>
  <c r="PS17" i="12"/>
  <c r="PT17" i="12"/>
  <c r="PU17" i="12"/>
  <c r="PV17" i="12"/>
  <c r="PW17" i="12"/>
  <c r="PX17" i="12"/>
  <c r="PY17" i="12"/>
  <c r="PZ17" i="12"/>
  <c r="QA17" i="12"/>
  <c r="QB17" i="12"/>
  <c r="QC17" i="12"/>
  <c r="QD17" i="12"/>
  <c r="QE17" i="12"/>
  <c r="QF17" i="12"/>
  <c r="QG17" i="12"/>
  <c r="QH17" i="12"/>
  <c r="QI17" i="12"/>
  <c r="QJ17" i="12"/>
  <c r="QK17" i="12"/>
  <c r="QL17" i="12"/>
  <c r="QM17" i="12"/>
  <c r="QN17" i="12"/>
  <c r="QO17" i="12"/>
  <c r="QP17" i="12"/>
  <c r="QQ17" i="12"/>
  <c r="QR17" i="12"/>
  <c r="QS17" i="12"/>
  <c r="QT17" i="12"/>
  <c r="QU17" i="12"/>
  <c r="QV17" i="12"/>
  <c r="QW17" i="12"/>
  <c r="QX17" i="12"/>
  <c r="QY17" i="12"/>
  <c r="QZ17" i="12"/>
  <c r="RA17" i="12"/>
  <c r="RB17" i="12"/>
  <c r="RC17" i="12"/>
  <c r="RD17" i="12"/>
  <c r="RE17" i="12"/>
  <c r="PJ18" i="12"/>
  <c r="PK18" i="12"/>
  <c r="PL18" i="12"/>
  <c r="PM18" i="12"/>
  <c r="PN18" i="12"/>
  <c r="PO18" i="12"/>
  <c r="PP18" i="12"/>
  <c r="PQ18" i="12"/>
  <c r="PR18" i="12"/>
  <c r="PS18" i="12"/>
  <c r="PT18" i="12"/>
  <c r="PU18" i="12"/>
  <c r="PV18" i="12"/>
  <c r="PW18" i="12"/>
  <c r="PX18" i="12"/>
  <c r="PY18" i="12"/>
  <c r="PZ18" i="12"/>
  <c r="QA18" i="12"/>
  <c r="QB18" i="12"/>
  <c r="QC18" i="12"/>
  <c r="QD18" i="12"/>
  <c r="QE18" i="12"/>
  <c r="QF18" i="12"/>
  <c r="QG18" i="12"/>
  <c r="QH18" i="12"/>
  <c r="QI18" i="12"/>
  <c r="QJ18" i="12"/>
  <c r="QK18" i="12"/>
  <c r="QL18" i="12"/>
  <c r="QM18" i="12"/>
  <c r="QN18" i="12"/>
  <c r="QO18" i="12"/>
  <c r="QP18" i="12"/>
  <c r="QQ18" i="12"/>
  <c r="QR18" i="12"/>
  <c r="QS18" i="12"/>
  <c r="QT18" i="12"/>
  <c r="QU18" i="12"/>
  <c r="QV18" i="12"/>
  <c r="QW18" i="12"/>
  <c r="QX18" i="12"/>
  <c r="QY18" i="12"/>
  <c r="QZ18" i="12"/>
  <c r="RA18" i="12"/>
  <c r="RB18" i="12"/>
  <c r="RC18" i="12"/>
  <c r="RD18" i="12"/>
  <c r="RE18" i="12"/>
  <c r="PJ19" i="12"/>
  <c r="PK19" i="12"/>
  <c r="PL19" i="12"/>
  <c r="PM19" i="12"/>
  <c r="PN19" i="12"/>
  <c r="PO19" i="12"/>
  <c r="PP19" i="12"/>
  <c r="PQ19" i="12"/>
  <c r="PR19" i="12"/>
  <c r="PS19" i="12"/>
  <c r="PT19" i="12"/>
  <c r="PU19" i="12"/>
  <c r="PV19" i="12"/>
  <c r="PW19" i="12"/>
  <c r="PX19" i="12"/>
  <c r="PY19" i="12"/>
  <c r="PZ19" i="12"/>
  <c r="QA19" i="12"/>
  <c r="QB19" i="12"/>
  <c r="QC19" i="12"/>
  <c r="QD19" i="12"/>
  <c r="QE19" i="12"/>
  <c r="QF19" i="12"/>
  <c r="QG19" i="12"/>
  <c r="QH19" i="12"/>
  <c r="QI19" i="12"/>
  <c r="QJ19" i="12"/>
  <c r="QK19" i="12"/>
  <c r="QL19" i="12"/>
  <c r="QM19" i="12"/>
  <c r="QN19" i="12"/>
  <c r="QO19" i="12"/>
  <c r="QP19" i="12"/>
  <c r="QQ19" i="12"/>
  <c r="QR19" i="12"/>
  <c r="QS19" i="12"/>
  <c r="QT19" i="12"/>
  <c r="QU19" i="12"/>
  <c r="QV19" i="12"/>
  <c r="QW19" i="12"/>
  <c r="QX19" i="12"/>
  <c r="QY19" i="12"/>
  <c r="QZ19" i="12"/>
  <c r="RA19" i="12"/>
  <c r="RB19" i="12"/>
  <c r="RC19" i="12"/>
  <c r="RD19" i="12"/>
  <c r="RE19" i="12"/>
  <c r="PJ20" i="12"/>
  <c r="PK20" i="12"/>
  <c r="PL20" i="12"/>
  <c r="PM20" i="12"/>
  <c r="PN20" i="12"/>
  <c r="PO20" i="12"/>
  <c r="PP20" i="12"/>
  <c r="PQ20" i="12"/>
  <c r="PR20" i="12"/>
  <c r="PS20" i="12"/>
  <c r="PT20" i="12"/>
  <c r="PU20" i="12"/>
  <c r="PV20" i="12"/>
  <c r="PW20" i="12"/>
  <c r="PX20" i="12"/>
  <c r="PY20" i="12"/>
  <c r="PZ20" i="12"/>
  <c r="QA20" i="12"/>
  <c r="QB20" i="12"/>
  <c r="QC20" i="12"/>
  <c r="QD20" i="12"/>
  <c r="QE20" i="12"/>
  <c r="QF20" i="12"/>
  <c r="QG20" i="12"/>
  <c r="QH20" i="12"/>
  <c r="QI20" i="12"/>
  <c r="QJ20" i="12"/>
  <c r="QK20" i="12"/>
  <c r="QL20" i="12"/>
  <c r="QM20" i="12"/>
  <c r="QN20" i="12"/>
  <c r="QO20" i="12"/>
  <c r="QP20" i="12"/>
  <c r="QQ20" i="12"/>
  <c r="QR20" i="12"/>
  <c r="QS20" i="12"/>
  <c r="QT20" i="12"/>
  <c r="QU20" i="12"/>
  <c r="QV20" i="12"/>
  <c r="QW20" i="12"/>
  <c r="QX20" i="12"/>
  <c r="QY20" i="12"/>
  <c r="QZ20" i="12"/>
  <c r="RA20" i="12"/>
  <c r="RB20" i="12"/>
  <c r="RC20" i="12"/>
  <c r="RD20" i="12"/>
  <c r="RE20" i="12"/>
  <c r="PJ21" i="12"/>
  <c r="PK21" i="12"/>
  <c r="PL21" i="12"/>
  <c r="PM21" i="12"/>
  <c r="PN21" i="12"/>
  <c r="PO21" i="12"/>
  <c r="PP21" i="12"/>
  <c r="PQ21" i="12"/>
  <c r="PR21" i="12"/>
  <c r="PS21" i="12"/>
  <c r="PT21" i="12"/>
  <c r="PU21" i="12"/>
  <c r="PV21" i="12"/>
  <c r="PW21" i="12"/>
  <c r="PX21" i="12"/>
  <c r="PY21" i="12"/>
  <c r="PZ21" i="12"/>
  <c r="QA21" i="12"/>
  <c r="QB21" i="12"/>
  <c r="QC21" i="12"/>
  <c r="QD21" i="12"/>
  <c r="QE21" i="12"/>
  <c r="QF21" i="12"/>
  <c r="QG21" i="12"/>
  <c r="QH21" i="12"/>
  <c r="QI21" i="12"/>
  <c r="QJ21" i="12"/>
  <c r="QK21" i="12"/>
  <c r="QL21" i="12"/>
  <c r="QM21" i="12"/>
  <c r="QN21" i="12"/>
  <c r="QO21" i="12"/>
  <c r="QP21" i="12"/>
  <c r="QQ21" i="12"/>
  <c r="QR21" i="12"/>
  <c r="QS21" i="12"/>
  <c r="QT21" i="12"/>
  <c r="QU21" i="12"/>
  <c r="QV21" i="12"/>
  <c r="QW21" i="12"/>
  <c r="QX21" i="12"/>
  <c r="QY21" i="12"/>
  <c r="QZ21" i="12"/>
  <c r="RA21" i="12"/>
  <c r="RB21" i="12"/>
  <c r="RC21" i="12"/>
  <c r="RD21" i="12"/>
  <c r="RE21" i="12"/>
  <c r="PJ22" i="12"/>
  <c r="PK22" i="12"/>
  <c r="PL22" i="12"/>
  <c r="PM22" i="12"/>
  <c r="PN22" i="12"/>
  <c r="PO22" i="12"/>
  <c r="PP22" i="12"/>
  <c r="PQ22" i="12"/>
  <c r="PR22" i="12"/>
  <c r="PS22" i="12"/>
  <c r="PT22" i="12"/>
  <c r="PU22" i="12"/>
  <c r="PV22" i="12"/>
  <c r="PW22" i="12"/>
  <c r="PX22" i="12"/>
  <c r="PY22" i="12"/>
  <c r="PZ22" i="12"/>
  <c r="QA22" i="12"/>
  <c r="QB22" i="12"/>
  <c r="QC22" i="12"/>
  <c r="QD22" i="12"/>
  <c r="QE22" i="12"/>
  <c r="QF22" i="12"/>
  <c r="QG22" i="12"/>
  <c r="QH22" i="12"/>
  <c r="QI22" i="12"/>
  <c r="QJ22" i="12"/>
  <c r="QK22" i="12"/>
  <c r="QL22" i="12"/>
  <c r="QM22" i="12"/>
  <c r="QN22" i="12"/>
  <c r="QO22" i="12"/>
  <c r="QP22" i="12"/>
  <c r="QQ22" i="12"/>
  <c r="QR22" i="12"/>
  <c r="QS22" i="12"/>
  <c r="QT22" i="12"/>
  <c r="QU22" i="12"/>
  <c r="QV22" i="12"/>
  <c r="QW22" i="12"/>
  <c r="QX22" i="12"/>
  <c r="QY22" i="12"/>
  <c r="QZ22" i="12"/>
  <c r="RA22" i="12"/>
  <c r="RB22" i="12"/>
  <c r="RC22" i="12"/>
  <c r="RD22" i="12"/>
  <c r="RE22" i="12"/>
  <c r="PJ23" i="12"/>
  <c r="PK23" i="12"/>
  <c r="PL23" i="12"/>
  <c r="PM23" i="12"/>
  <c r="PN23" i="12"/>
  <c r="PO23" i="12"/>
  <c r="PP23" i="12"/>
  <c r="PQ23" i="12"/>
  <c r="PR23" i="12"/>
  <c r="PS23" i="12"/>
  <c r="PT23" i="12"/>
  <c r="PU23" i="12"/>
  <c r="PV23" i="12"/>
  <c r="PW23" i="12"/>
  <c r="PX23" i="12"/>
  <c r="PY23" i="12"/>
  <c r="PZ23" i="12"/>
  <c r="QA23" i="12"/>
  <c r="QB23" i="12"/>
  <c r="QC23" i="12"/>
  <c r="QD23" i="12"/>
  <c r="QE23" i="12"/>
  <c r="QF23" i="12"/>
  <c r="QG23" i="12"/>
  <c r="QH23" i="12"/>
  <c r="QI23" i="12"/>
  <c r="QJ23" i="12"/>
  <c r="QK23" i="12"/>
  <c r="QL23" i="12"/>
  <c r="QM23" i="12"/>
  <c r="QN23" i="12"/>
  <c r="QO23" i="12"/>
  <c r="QP23" i="12"/>
  <c r="QQ23" i="12"/>
  <c r="QR23" i="12"/>
  <c r="QS23" i="12"/>
  <c r="QT23" i="12"/>
  <c r="QU23" i="12"/>
  <c r="QV23" i="12"/>
  <c r="QW23" i="12"/>
  <c r="QX23" i="12"/>
  <c r="QY23" i="12"/>
  <c r="QZ23" i="12"/>
  <c r="RA23" i="12"/>
  <c r="RB23" i="12"/>
  <c r="RC23" i="12"/>
  <c r="RD23" i="12"/>
  <c r="RE23" i="12"/>
  <c r="QS24" i="12"/>
  <c r="QT24" i="12"/>
  <c r="QU24" i="12"/>
  <c r="QV24" i="12"/>
  <c r="QW24" i="12"/>
  <c r="QX24" i="12"/>
  <c r="QY24" i="12"/>
  <c r="QZ24" i="12"/>
  <c r="RA24" i="12"/>
  <c r="RB24" i="12"/>
  <c r="RC24" i="12"/>
  <c r="RD24" i="12"/>
  <c r="RE24" i="12"/>
  <c r="QS25" i="12"/>
  <c r="QT25" i="12"/>
  <c r="QU25" i="12"/>
  <c r="QV25" i="12"/>
  <c r="QW25" i="12"/>
  <c r="QX25" i="12"/>
  <c r="QY25" i="12"/>
  <c r="QZ25" i="12"/>
  <c r="RA25" i="12"/>
  <c r="RB25" i="12"/>
  <c r="RC25" i="12"/>
  <c r="RD25" i="12"/>
  <c r="RE25" i="12"/>
  <c r="PJ26" i="12"/>
  <c r="PK26" i="12"/>
  <c r="PL26" i="12"/>
  <c r="PM26" i="12"/>
  <c r="PN26" i="12"/>
  <c r="PO26" i="12"/>
  <c r="PP26" i="12"/>
  <c r="PQ26" i="12"/>
  <c r="PR26" i="12"/>
  <c r="PS26" i="12"/>
  <c r="PT26" i="12"/>
  <c r="PU26" i="12"/>
  <c r="PV26" i="12"/>
  <c r="PW26" i="12"/>
  <c r="PX26" i="12"/>
  <c r="PY26" i="12"/>
  <c r="PZ26" i="12"/>
  <c r="QA26" i="12"/>
  <c r="QB26" i="12"/>
  <c r="QC26" i="12"/>
  <c r="QD26" i="12"/>
  <c r="QE26" i="12"/>
  <c r="QF26" i="12"/>
  <c r="QG26" i="12"/>
  <c r="QH26" i="12"/>
  <c r="QI26" i="12"/>
  <c r="QJ26" i="12"/>
  <c r="QK26" i="12"/>
  <c r="QL26" i="12"/>
  <c r="QM26" i="12"/>
  <c r="QN26" i="12"/>
  <c r="QO26" i="12"/>
  <c r="QP26" i="12"/>
  <c r="QQ26" i="12"/>
  <c r="QR26" i="12"/>
  <c r="QS26" i="12"/>
  <c r="QT26" i="12"/>
  <c r="QU26" i="12"/>
  <c r="QV26" i="12"/>
  <c r="QW26" i="12"/>
  <c r="QX26" i="12"/>
  <c r="QY26" i="12"/>
  <c r="QZ26" i="12"/>
  <c r="RA26" i="12"/>
  <c r="RB26" i="12"/>
  <c r="RC26" i="12"/>
  <c r="RD26" i="12"/>
  <c r="RE26" i="12"/>
  <c r="PJ27" i="12"/>
  <c r="PK27" i="12"/>
  <c r="PL27" i="12"/>
  <c r="PM27" i="12"/>
  <c r="PN27" i="12"/>
  <c r="PO27" i="12"/>
  <c r="PP27" i="12"/>
  <c r="PQ27" i="12"/>
  <c r="PR27" i="12"/>
  <c r="PS27" i="12"/>
  <c r="PT27" i="12"/>
  <c r="PU27" i="12"/>
  <c r="PV27" i="12"/>
  <c r="PW27" i="12"/>
  <c r="PX27" i="12"/>
  <c r="PY27" i="12"/>
  <c r="PZ27" i="12"/>
  <c r="QA27" i="12"/>
  <c r="QB27" i="12"/>
  <c r="QC27" i="12"/>
  <c r="QD27" i="12"/>
  <c r="QE27" i="12"/>
  <c r="QF27" i="12"/>
  <c r="QG27" i="12"/>
  <c r="QH27" i="12"/>
  <c r="QI27" i="12"/>
  <c r="QJ27" i="12"/>
  <c r="QK27" i="12"/>
  <c r="QL27" i="12"/>
  <c r="QM27" i="12"/>
  <c r="QN27" i="12"/>
  <c r="QO27" i="12"/>
  <c r="QP27" i="12"/>
  <c r="QQ27" i="12"/>
  <c r="QR27" i="12"/>
  <c r="QS27" i="12"/>
  <c r="QT27" i="12"/>
  <c r="QU27" i="12"/>
  <c r="QV27" i="12"/>
  <c r="QW27" i="12"/>
  <c r="QX27" i="12"/>
  <c r="QY27" i="12"/>
  <c r="QZ27" i="12"/>
  <c r="RA27" i="12"/>
  <c r="RB27" i="12"/>
  <c r="RC27" i="12"/>
  <c r="RD27" i="12"/>
  <c r="RE27" i="12"/>
  <c r="PJ28" i="12"/>
  <c r="PK28" i="12"/>
  <c r="PL28" i="12"/>
  <c r="PM28" i="12"/>
  <c r="PN28" i="12"/>
  <c r="PO28" i="12"/>
  <c r="PP28" i="12"/>
  <c r="PQ28" i="12"/>
  <c r="PR28" i="12"/>
  <c r="PS28" i="12"/>
  <c r="PT28" i="12"/>
  <c r="PU28" i="12"/>
  <c r="PV28" i="12"/>
  <c r="PW28" i="12"/>
  <c r="PX28" i="12"/>
  <c r="PY28" i="12"/>
  <c r="PZ28" i="12"/>
  <c r="QA28" i="12"/>
  <c r="QB28" i="12"/>
  <c r="QC28" i="12"/>
  <c r="QD28" i="12"/>
  <c r="QE28" i="12"/>
  <c r="QF28" i="12"/>
  <c r="QG28" i="12"/>
  <c r="QH28" i="12"/>
  <c r="QI28" i="12"/>
  <c r="QJ28" i="12"/>
  <c r="QK28" i="12"/>
  <c r="QL28" i="12"/>
  <c r="QM28" i="12"/>
  <c r="QN28" i="12"/>
  <c r="QO28" i="12"/>
  <c r="QP28" i="12"/>
  <c r="QQ28" i="12"/>
  <c r="QR28" i="12"/>
  <c r="QS28" i="12"/>
  <c r="QT28" i="12"/>
  <c r="QU28" i="12"/>
  <c r="QV28" i="12"/>
  <c r="QW28" i="12"/>
  <c r="QX28" i="12"/>
  <c r="QY28" i="12"/>
  <c r="QZ28" i="12"/>
  <c r="RA28" i="12"/>
  <c r="RB28" i="12"/>
  <c r="RC28" i="12"/>
  <c r="RD28" i="12"/>
  <c r="RE28" i="12"/>
  <c r="PJ29" i="12"/>
  <c r="PK29" i="12"/>
  <c r="PL29" i="12"/>
  <c r="PM29" i="12"/>
  <c r="PN29" i="12"/>
  <c r="PO29" i="12"/>
  <c r="PP29" i="12"/>
  <c r="PQ29" i="12"/>
  <c r="PR29" i="12"/>
  <c r="PS29" i="12"/>
  <c r="PT29" i="12"/>
  <c r="PU29" i="12"/>
  <c r="PV29" i="12"/>
  <c r="PW29" i="12"/>
  <c r="PX29" i="12"/>
  <c r="PY29" i="12"/>
  <c r="PZ29" i="12"/>
  <c r="QA29" i="12"/>
  <c r="QB29" i="12"/>
  <c r="QC29" i="12"/>
  <c r="QD29" i="12"/>
  <c r="QE29" i="12"/>
  <c r="QF29" i="12"/>
  <c r="QG29" i="12"/>
  <c r="QH29" i="12"/>
  <c r="QI29" i="12"/>
  <c r="QJ29" i="12"/>
  <c r="QK29" i="12"/>
  <c r="QL29" i="12"/>
  <c r="QM29" i="12"/>
  <c r="QN29" i="12"/>
  <c r="QO29" i="12"/>
  <c r="QP29" i="12"/>
  <c r="QQ29" i="12"/>
  <c r="QR29" i="12"/>
  <c r="QS29" i="12"/>
  <c r="QT29" i="12"/>
  <c r="QU29" i="12"/>
  <c r="QV29" i="12"/>
  <c r="QW29" i="12"/>
  <c r="QX29" i="12"/>
  <c r="QY29" i="12"/>
  <c r="QZ29" i="12"/>
  <c r="RA29" i="12"/>
  <c r="RB29" i="12"/>
  <c r="RC29" i="12"/>
  <c r="RD29" i="12"/>
  <c r="RE29" i="12"/>
  <c r="PK2" i="12"/>
  <c r="PL2" i="12"/>
  <c r="PM2" i="12"/>
  <c r="PN2" i="12"/>
  <c r="PO2" i="12"/>
  <c r="PP2" i="12"/>
  <c r="PQ2" i="12"/>
  <c r="PR2" i="12"/>
  <c r="PS2" i="12"/>
  <c r="PT2" i="12"/>
  <c r="PU2" i="12"/>
  <c r="PV2" i="12"/>
  <c r="PW2" i="12"/>
  <c r="PX2" i="12"/>
  <c r="PY2" i="12"/>
  <c r="PZ2" i="12"/>
  <c r="QA2" i="12"/>
  <c r="QB2" i="12"/>
  <c r="QC2" i="12"/>
  <c r="QD2" i="12"/>
  <c r="QE2" i="12"/>
  <c r="QF2" i="12"/>
  <c r="QG2" i="12"/>
  <c r="QH2" i="12"/>
  <c r="QI2" i="12"/>
  <c r="QJ2" i="12"/>
  <c r="QK2" i="12"/>
  <c r="QL2" i="12"/>
  <c r="QM2" i="12"/>
  <c r="QN2" i="12"/>
  <c r="QO2" i="12"/>
  <c r="QP2" i="12"/>
  <c r="QQ2" i="12"/>
  <c r="QR2" i="12"/>
  <c r="QS2" i="12"/>
  <c r="QT2" i="12"/>
  <c r="QU2" i="12"/>
  <c r="QV2" i="12"/>
  <c r="QW2" i="12"/>
  <c r="QX2" i="12"/>
  <c r="QY2" i="12"/>
  <c r="QZ2" i="12"/>
  <c r="RA2" i="12"/>
  <c r="RB2" i="12"/>
  <c r="RC2" i="12"/>
  <c r="RD2" i="12"/>
  <c r="RE2" i="12"/>
  <c r="PJ2" i="12"/>
  <c r="QZ1" i="12"/>
  <c r="RA1" i="12"/>
  <c r="RB1" i="12" s="1"/>
  <c r="RC1" i="12" s="1"/>
  <c r="RD1" i="12" s="1"/>
  <c r="RE1" i="12" s="1"/>
  <c r="PK1" i="12"/>
  <c r="FD27" i="12"/>
  <c r="FE27" i="12"/>
  <c r="FD28" i="12"/>
  <c r="FE28" i="12"/>
  <c r="FD29" i="12"/>
  <c r="FE29" i="12"/>
  <c r="FD31" i="12"/>
  <c r="FE31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DR27" i="12"/>
  <c r="DS27" i="12"/>
  <c r="DT27" i="12"/>
  <c r="DU27" i="12"/>
  <c r="DV27" i="12"/>
  <c r="DW27" i="12"/>
  <c r="DX27" i="12"/>
  <c r="DY27" i="12"/>
  <c r="DZ27" i="12"/>
  <c r="EA27" i="12"/>
  <c r="EB27" i="12"/>
  <c r="EC27" i="12"/>
  <c r="ED27" i="12"/>
  <c r="EE27" i="12"/>
  <c r="EF27" i="12"/>
  <c r="EG27" i="12"/>
  <c r="EH27" i="12"/>
  <c r="EI27" i="12"/>
  <c r="EJ27" i="12"/>
  <c r="EK27" i="12"/>
  <c r="EL27" i="12"/>
  <c r="EM27" i="12"/>
  <c r="EN27" i="12"/>
  <c r="EO27" i="12"/>
  <c r="EP27" i="12"/>
  <c r="EQ27" i="12"/>
  <c r="ER27" i="12"/>
  <c r="ES27" i="12"/>
  <c r="ET27" i="12"/>
  <c r="EU27" i="12"/>
  <c r="EV27" i="12"/>
  <c r="EW27" i="12"/>
  <c r="EX27" i="12"/>
  <c r="EY27" i="12"/>
  <c r="EZ27" i="12"/>
  <c r="FA27" i="12"/>
  <c r="FB27" i="12"/>
  <c r="FC27" i="12"/>
  <c r="FF27" i="12"/>
  <c r="FG27" i="12"/>
  <c r="FH27" i="12"/>
  <c r="FI27" i="12"/>
  <c r="FJ27" i="12"/>
  <c r="FK27" i="12"/>
  <c r="FL27" i="12"/>
  <c r="FM27" i="12"/>
  <c r="FN27" i="12"/>
  <c r="FO27" i="12"/>
  <c r="FP27" i="12"/>
  <c r="FQ27" i="12"/>
  <c r="FR27" i="12"/>
  <c r="FS27" i="12"/>
  <c r="FT27" i="12"/>
  <c r="FU27" i="12"/>
  <c r="FV27" i="12"/>
  <c r="FW27" i="12"/>
  <c r="FX27" i="12"/>
  <c r="FY27" i="12"/>
  <c r="FZ27" i="12"/>
  <c r="GA27" i="12"/>
  <c r="GB27" i="12"/>
  <c r="GC27" i="12"/>
  <c r="GD27" i="12"/>
  <c r="GE27" i="12"/>
  <c r="GF27" i="12"/>
  <c r="GG27" i="12"/>
  <c r="GH27" i="12"/>
  <c r="GI27" i="12"/>
  <c r="GJ27" i="12"/>
  <c r="GK27" i="12"/>
  <c r="GL27" i="12"/>
  <c r="GM27" i="12"/>
  <c r="GN27" i="12"/>
  <c r="GO27" i="12"/>
  <c r="GP27" i="12"/>
  <c r="GQ27" i="12"/>
  <c r="GR27" i="12"/>
  <c r="GS27" i="12"/>
  <c r="GT27" i="12"/>
  <c r="GU27" i="12"/>
  <c r="GV27" i="12"/>
  <c r="GW27" i="12"/>
  <c r="GX27" i="12"/>
  <c r="GY27" i="12"/>
  <c r="GZ27" i="12"/>
  <c r="HA27" i="12"/>
  <c r="HB27" i="12"/>
  <c r="HC27" i="12"/>
  <c r="HD27" i="12"/>
  <c r="HE27" i="12"/>
  <c r="HF27" i="12"/>
  <c r="HG27" i="12"/>
  <c r="HH27" i="12"/>
  <c r="HI27" i="12"/>
  <c r="HJ27" i="12"/>
  <c r="HK27" i="12"/>
  <c r="HL27" i="12"/>
  <c r="HM27" i="12"/>
  <c r="HN27" i="12"/>
  <c r="HO27" i="12"/>
  <c r="HP27" i="12"/>
  <c r="HQ27" i="12"/>
  <c r="HR27" i="12"/>
  <c r="HS27" i="12"/>
  <c r="HT27" i="12"/>
  <c r="HU27" i="12"/>
  <c r="HV27" i="12"/>
  <c r="HW27" i="12"/>
  <c r="HX27" i="12"/>
  <c r="HY27" i="12"/>
  <c r="HZ27" i="12"/>
  <c r="IA27" i="12"/>
  <c r="IB27" i="12"/>
  <c r="IC27" i="12"/>
  <c r="ID27" i="12"/>
  <c r="IE27" i="12"/>
  <c r="IF27" i="12"/>
  <c r="IG27" i="12"/>
  <c r="IH27" i="12"/>
  <c r="II27" i="12"/>
  <c r="IJ27" i="12"/>
  <c r="IK27" i="12"/>
  <c r="IL27" i="12"/>
  <c r="IM27" i="12"/>
  <c r="IN27" i="12"/>
  <c r="IO27" i="12"/>
  <c r="IP27" i="12"/>
  <c r="IQ27" i="12"/>
  <c r="IR27" i="12"/>
  <c r="IS27" i="12"/>
  <c r="IT27" i="12"/>
  <c r="IU27" i="12"/>
  <c r="IV27" i="12"/>
  <c r="IW27" i="12"/>
  <c r="IX27" i="12"/>
  <c r="IY27" i="12"/>
  <c r="IZ27" i="12"/>
  <c r="JA27" i="12"/>
  <c r="JB27" i="12"/>
  <c r="JC27" i="12"/>
  <c r="JD27" i="12"/>
  <c r="JE27" i="12"/>
  <c r="JF27" i="12"/>
  <c r="JG27" i="12"/>
  <c r="JH27" i="12"/>
  <c r="JI27" i="12"/>
  <c r="JJ27" i="12"/>
  <c r="JK27" i="12"/>
  <c r="JL27" i="12"/>
  <c r="JM27" i="12"/>
  <c r="JN27" i="12"/>
  <c r="JO27" i="12"/>
  <c r="JP27" i="12"/>
  <c r="JQ27" i="12"/>
  <c r="JR27" i="12"/>
  <c r="JS27" i="12"/>
  <c r="JT27" i="12"/>
  <c r="JU27" i="12"/>
  <c r="JV27" i="12"/>
  <c r="JW27" i="12"/>
  <c r="JX27" i="12"/>
  <c r="JY27" i="12"/>
  <c r="JZ27" i="12"/>
  <c r="KA27" i="12"/>
  <c r="KB27" i="12"/>
  <c r="KC27" i="12"/>
  <c r="KD27" i="12"/>
  <c r="KE27" i="12"/>
  <c r="KF27" i="12"/>
  <c r="KG27" i="12"/>
  <c r="KH27" i="12"/>
  <c r="KI27" i="12"/>
  <c r="KJ27" i="12"/>
  <c r="KK27" i="12"/>
  <c r="KL27" i="12"/>
  <c r="KM27" i="12"/>
  <c r="KN27" i="12"/>
  <c r="KO27" i="12"/>
  <c r="KP27" i="12"/>
  <c r="KQ27" i="12"/>
  <c r="KR27" i="12"/>
  <c r="KS27" i="12"/>
  <c r="KT27" i="12"/>
  <c r="KU27" i="12"/>
  <c r="KV27" i="12"/>
  <c r="KW27" i="12"/>
  <c r="KX27" i="12"/>
  <c r="KY27" i="12"/>
  <c r="KZ27" i="12"/>
  <c r="LA27" i="12"/>
  <c r="LB27" i="12"/>
  <c r="LC27" i="12"/>
  <c r="LD27" i="12"/>
  <c r="LE27" i="12"/>
  <c r="LF27" i="12"/>
  <c r="LG27" i="12"/>
  <c r="LH27" i="12"/>
  <c r="LI27" i="12"/>
  <c r="LJ27" i="12"/>
  <c r="LK27" i="12"/>
  <c r="LL27" i="12"/>
  <c r="LM27" i="12"/>
  <c r="LN27" i="12"/>
  <c r="LO27" i="12"/>
  <c r="LP27" i="12"/>
  <c r="LQ27" i="12"/>
  <c r="LR27" i="12"/>
  <c r="LS27" i="12"/>
  <c r="LT27" i="12"/>
  <c r="LU27" i="12"/>
  <c r="LV27" i="12"/>
  <c r="LW27" i="12"/>
  <c r="LX27" i="12"/>
  <c r="LY27" i="12"/>
  <c r="LZ27" i="12"/>
  <c r="MA27" i="12"/>
  <c r="MB27" i="12"/>
  <c r="MC27" i="12"/>
  <c r="MD27" i="12"/>
  <c r="ME27" i="12"/>
  <c r="MF27" i="12"/>
  <c r="MG27" i="12"/>
  <c r="MH27" i="12"/>
  <c r="MI27" i="12"/>
  <c r="MJ27" i="12"/>
  <c r="MK27" i="12"/>
  <c r="ML27" i="12"/>
  <c r="MN27" i="12"/>
  <c r="MO27" i="12"/>
  <c r="MP27" i="12"/>
  <c r="MQ27" i="12"/>
  <c r="MR27" i="12"/>
  <c r="MS27" i="12"/>
  <c r="MT27" i="12"/>
  <c r="MU27" i="12"/>
  <c r="MV27" i="12"/>
  <c r="MW27" i="12"/>
  <c r="MX27" i="12"/>
  <c r="MY27" i="12"/>
  <c r="MZ27" i="12"/>
  <c r="NA27" i="12"/>
  <c r="NB27" i="12"/>
  <c r="NC27" i="12"/>
  <c r="ND27" i="12"/>
  <c r="NE27" i="12"/>
  <c r="NF27" i="12"/>
  <c r="NG27" i="12"/>
  <c r="NH27" i="12"/>
  <c r="NI27" i="12"/>
  <c r="NJ27" i="12"/>
  <c r="NK27" i="12"/>
  <c r="NL27" i="12"/>
  <c r="NM27" i="12"/>
  <c r="NN27" i="12"/>
  <c r="NO27" i="12"/>
  <c r="NP27" i="12"/>
  <c r="NQ27" i="12"/>
  <c r="NR27" i="12"/>
  <c r="NS27" i="12"/>
  <c r="NT27" i="12"/>
  <c r="NU27" i="12"/>
  <c r="NV27" i="12"/>
  <c r="NW27" i="12"/>
  <c r="NX27" i="12"/>
  <c r="NY27" i="12"/>
  <c r="NZ27" i="12"/>
  <c r="OA27" i="12"/>
  <c r="OB27" i="12"/>
  <c r="OC27" i="12"/>
  <c r="OD27" i="12"/>
  <c r="OE27" i="12"/>
  <c r="OF27" i="12"/>
  <c r="OG27" i="12"/>
  <c r="OH27" i="12"/>
  <c r="OI27" i="12"/>
  <c r="OJ27" i="12"/>
  <c r="OK27" i="12"/>
  <c r="OL27" i="12"/>
  <c r="OM27" i="12"/>
  <c r="ON27" i="12"/>
  <c r="OO27" i="12"/>
  <c r="OP27" i="12"/>
  <c r="OQ27" i="12"/>
  <c r="OR27" i="12"/>
  <c r="OS27" i="12"/>
  <c r="OT27" i="12"/>
  <c r="OU27" i="12"/>
  <c r="OV27" i="12"/>
  <c r="OW27" i="12"/>
  <c r="OX27" i="12"/>
  <c r="OY27" i="12"/>
  <c r="OZ27" i="12"/>
  <c r="PA27" i="12"/>
  <c r="PB27" i="12"/>
  <c r="PC27" i="12"/>
  <c r="PD27" i="12"/>
  <c r="PE27" i="12"/>
  <c r="PF27" i="12"/>
  <c r="PH27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EA28" i="12"/>
  <c r="EB28" i="12"/>
  <c r="EC28" i="12"/>
  <c r="ED28" i="12"/>
  <c r="EE28" i="12"/>
  <c r="EF28" i="12"/>
  <c r="EG28" i="12"/>
  <c r="EH28" i="12"/>
  <c r="EI28" i="12"/>
  <c r="EJ28" i="12"/>
  <c r="EK28" i="12"/>
  <c r="EL28" i="12"/>
  <c r="EM28" i="12"/>
  <c r="EN28" i="12"/>
  <c r="EO28" i="12"/>
  <c r="EP28" i="12"/>
  <c r="EQ28" i="12"/>
  <c r="ER28" i="12"/>
  <c r="ES28" i="12"/>
  <c r="ET28" i="12"/>
  <c r="EU28" i="12"/>
  <c r="EV28" i="12"/>
  <c r="EW28" i="12"/>
  <c r="EX28" i="12"/>
  <c r="EY28" i="12"/>
  <c r="EZ28" i="12"/>
  <c r="FA28" i="12"/>
  <c r="FB28" i="12"/>
  <c r="FC28" i="12"/>
  <c r="FF28" i="12"/>
  <c r="FG28" i="12"/>
  <c r="FH28" i="12"/>
  <c r="FI28" i="12"/>
  <c r="FJ28" i="12"/>
  <c r="FK28" i="12"/>
  <c r="FL28" i="12"/>
  <c r="FM28" i="12"/>
  <c r="FN28" i="12"/>
  <c r="FO28" i="12"/>
  <c r="FP28" i="12"/>
  <c r="FQ28" i="12"/>
  <c r="FR28" i="12"/>
  <c r="FS28" i="12"/>
  <c r="FT28" i="12"/>
  <c r="FU28" i="12"/>
  <c r="FV28" i="12"/>
  <c r="FW28" i="12"/>
  <c r="FX28" i="12"/>
  <c r="FY28" i="12"/>
  <c r="FZ28" i="12"/>
  <c r="GA28" i="12"/>
  <c r="GB28" i="12"/>
  <c r="GC28" i="12"/>
  <c r="GD28" i="12"/>
  <c r="GE28" i="12"/>
  <c r="GF28" i="12"/>
  <c r="GG28" i="12"/>
  <c r="GH28" i="12"/>
  <c r="GI28" i="12"/>
  <c r="GJ28" i="12"/>
  <c r="GK28" i="12"/>
  <c r="GL28" i="12"/>
  <c r="GM28" i="12"/>
  <c r="GN28" i="12"/>
  <c r="GO28" i="12"/>
  <c r="GP28" i="12"/>
  <c r="GQ28" i="12"/>
  <c r="GR28" i="12"/>
  <c r="GS28" i="12"/>
  <c r="GT28" i="12"/>
  <c r="GU28" i="12"/>
  <c r="GV28" i="12"/>
  <c r="GW28" i="12"/>
  <c r="GX28" i="12"/>
  <c r="GY28" i="12"/>
  <c r="GZ28" i="12"/>
  <c r="HA28" i="12"/>
  <c r="HB28" i="12"/>
  <c r="HC28" i="12"/>
  <c r="HD28" i="12"/>
  <c r="HE28" i="12"/>
  <c r="HF28" i="12"/>
  <c r="HG28" i="12"/>
  <c r="HH28" i="12"/>
  <c r="HI28" i="12"/>
  <c r="HJ28" i="12"/>
  <c r="HK28" i="12"/>
  <c r="HL28" i="12"/>
  <c r="HM28" i="12"/>
  <c r="HN28" i="12"/>
  <c r="HO28" i="12"/>
  <c r="HP28" i="12"/>
  <c r="HQ28" i="12"/>
  <c r="HR28" i="12"/>
  <c r="HS28" i="12"/>
  <c r="HT28" i="12"/>
  <c r="HU28" i="12"/>
  <c r="HV28" i="12"/>
  <c r="HW28" i="12"/>
  <c r="HX28" i="12"/>
  <c r="HY28" i="12"/>
  <c r="HZ28" i="12"/>
  <c r="IA28" i="12"/>
  <c r="IB28" i="12"/>
  <c r="IC28" i="12"/>
  <c r="ID28" i="12"/>
  <c r="IE28" i="12"/>
  <c r="IF28" i="12"/>
  <c r="IG28" i="12"/>
  <c r="IH28" i="12"/>
  <c r="II28" i="12"/>
  <c r="IJ28" i="12"/>
  <c r="IK28" i="12"/>
  <c r="IL28" i="12"/>
  <c r="IM28" i="12"/>
  <c r="IN28" i="12"/>
  <c r="IO28" i="12"/>
  <c r="IP28" i="12"/>
  <c r="IQ28" i="12"/>
  <c r="IR28" i="12"/>
  <c r="IS28" i="12"/>
  <c r="IT28" i="12"/>
  <c r="IU28" i="12"/>
  <c r="IV28" i="12"/>
  <c r="IW28" i="12"/>
  <c r="IX28" i="12"/>
  <c r="IY28" i="12"/>
  <c r="IZ28" i="12"/>
  <c r="JA28" i="12"/>
  <c r="JB28" i="12"/>
  <c r="JC28" i="12"/>
  <c r="JD28" i="12"/>
  <c r="JE28" i="12"/>
  <c r="JF28" i="12"/>
  <c r="JG28" i="12"/>
  <c r="JH28" i="12"/>
  <c r="JI28" i="12"/>
  <c r="JJ28" i="12"/>
  <c r="JK28" i="12"/>
  <c r="JL28" i="12"/>
  <c r="JM28" i="12"/>
  <c r="JN28" i="12"/>
  <c r="JO28" i="12"/>
  <c r="JP28" i="12"/>
  <c r="JQ28" i="12"/>
  <c r="JR28" i="12"/>
  <c r="JS28" i="12"/>
  <c r="JT28" i="12"/>
  <c r="JU28" i="12"/>
  <c r="JV28" i="12"/>
  <c r="JW28" i="12"/>
  <c r="JX28" i="12"/>
  <c r="JY28" i="12"/>
  <c r="JZ28" i="12"/>
  <c r="KA28" i="12"/>
  <c r="KB28" i="12"/>
  <c r="KC28" i="12"/>
  <c r="KD28" i="12"/>
  <c r="KE28" i="12"/>
  <c r="KF28" i="12"/>
  <c r="KG28" i="12"/>
  <c r="KH28" i="12"/>
  <c r="KI28" i="12"/>
  <c r="KJ28" i="12"/>
  <c r="KK28" i="12"/>
  <c r="KL28" i="12"/>
  <c r="KM28" i="12"/>
  <c r="KN28" i="12"/>
  <c r="KO28" i="12"/>
  <c r="KP28" i="12"/>
  <c r="KQ28" i="12"/>
  <c r="KR28" i="12"/>
  <c r="KS28" i="12"/>
  <c r="KT28" i="12"/>
  <c r="KU28" i="12"/>
  <c r="KV28" i="12"/>
  <c r="KW28" i="12"/>
  <c r="KX28" i="12"/>
  <c r="KY28" i="12"/>
  <c r="KZ28" i="12"/>
  <c r="LA28" i="12"/>
  <c r="LB28" i="12"/>
  <c r="LC28" i="12"/>
  <c r="LD28" i="12"/>
  <c r="LE28" i="12"/>
  <c r="LF28" i="12"/>
  <c r="LG28" i="12"/>
  <c r="LH28" i="12"/>
  <c r="LI28" i="12"/>
  <c r="LJ28" i="12"/>
  <c r="LK28" i="12"/>
  <c r="LL28" i="12"/>
  <c r="LM28" i="12"/>
  <c r="LN28" i="12"/>
  <c r="LO28" i="12"/>
  <c r="LP28" i="12"/>
  <c r="LQ28" i="12"/>
  <c r="LR28" i="12"/>
  <c r="LS28" i="12"/>
  <c r="LT28" i="12"/>
  <c r="LU28" i="12"/>
  <c r="LV28" i="12"/>
  <c r="LW28" i="12"/>
  <c r="LX28" i="12"/>
  <c r="LY28" i="12"/>
  <c r="LZ28" i="12"/>
  <c r="MA28" i="12"/>
  <c r="MB28" i="12"/>
  <c r="MC28" i="12"/>
  <c r="MD28" i="12"/>
  <c r="ME28" i="12"/>
  <c r="MF28" i="12"/>
  <c r="MG28" i="12"/>
  <c r="MH28" i="12"/>
  <c r="MI28" i="12"/>
  <c r="MJ28" i="12"/>
  <c r="MK28" i="12"/>
  <c r="ML28" i="12"/>
  <c r="MN28" i="12"/>
  <c r="MO28" i="12"/>
  <c r="MP28" i="12"/>
  <c r="MQ28" i="12"/>
  <c r="MR28" i="12"/>
  <c r="MS28" i="12"/>
  <c r="MT28" i="12"/>
  <c r="MU28" i="12"/>
  <c r="MV28" i="12"/>
  <c r="MW28" i="12"/>
  <c r="MX28" i="12"/>
  <c r="MY28" i="12"/>
  <c r="MZ28" i="12"/>
  <c r="NA28" i="12"/>
  <c r="NB28" i="12"/>
  <c r="NC28" i="12"/>
  <c r="ND28" i="12"/>
  <c r="NE28" i="12"/>
  <c r="NF28" i="12"/>
  <c r="NG28" i="12"/>
  <c r="NH28" i="12"/>
  <c r="NI28" i="12"/>
  <c r="NJ28" i="12"/>
  <c r="NK28" i="12"/>
  <c r="NL28" i="12"/>
  <c r="NM28" i="12"/>
  <c r="NN28" i="12"/>
  <c r="NO28" i="12"/>
  <c r="NP28" i="12"/>
  <c r="NQ28" i="12"/>
  <c r="NR28" i="12"/>
  <c r="NS28" i="12"/>
  <c r="NT28" i="12"/>
  <c r="NU28" i="12"/>
  <c r="NV28" i="12"/>
  <c r="NW28" i="12"/>
  <c r="NX28" i="12"/>
  <c r="NY28" i="12"/>
  <c r="NZ28" i="12"/>
  <c r="OA28" i="12"/>
  <c r="OB28" i="12"/>
  <c r="OC28" i="12"/>
  <c r="OD28" i="12"/>
  <c r="OE28" i="12"/>
  <c r="OF28" i="12"/>
  <c r="OG28" i="12"/>
  <c r="OH28" i="12"/>
  <c r="OI28" i="12"/>
  <c r="OJ28" i="12"/>
  <c r="OK28" i="12"/>
  <c r="OL28" i="12"/>
  <c r="OM28" i="12"/>
  <c r="ON28" i="12"/>
  <c r="OO28" i="12"/>
  <c r="OP28" i="12"/>
  <c r="OQ28" i="12"/>
  <c r="OR28" i="12"/>
  <c r="OS28" i="12"/>
  <c r="OT28" i="12"/>
  <c r="OU28" i="12"/>
  <c r="OV28" i="12"/>
  <c r="OW28" i="12"/>
  <c r="OX28" i="12"/>
  <c r="OY28" i="12"/>
  <c r="OZ28" i="12"/>
  <c r="PA28" i="12"/>
  <c r="PB28" i="12"/>
  <c r="PC28" i="12"/>
  <c r="PD28" i="12"/>
  <c r="PE28" i="12"/>
  <c r="PF28" i="12"/>
  <c r="PH28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DR29" i="12"/>
  <c r="DS29" i="12"/>
  <c r="DT29" i="12"/>
  <c r="DU29" i="12"/>
  <c r="DV29" i="12"/>
  <c r="DW29" i="12"/>
  <c r="DX29" i="12"/>
  <c r="DY29" i="12"/>
  <c r="DZ29" i="12"/>
  <c r="EA29" i="12"/>
  <c r="EB29" i="12"/>
  <c r="EC29" i="12"/>
  <c r="ED29" i="12"/>
  <c r="EE29" i="12"/>
  <c r="EF29" i="12"/>
  <c r="EG29" i="12"/>
  <c r="EH29" i="12"/>
  <c r="EI29" i="12"/>
  <c r="EJ29" i="12"/>
  <c r="EK29" i="12"/>
  <c r="EL29" i="12"/>
  <c r="EM29" i="12"/>
  <c r="EN29" i="12"/>
  <c r="EO29" i="12"/>
  <c r="EP29" i="12"/>
  <c r="EQ29" i="12"/>
  <c r="ER29" i="12"/>
  <c r="ES29" i="12"/>
  <c r="ET29" i="12"/>
  <c r="EU29" i="12"/>
  <c r="EV29" i="12"/>
  <c r="EW29" i="12"/>
  <c r="EX29" i="12"/>
  <c r="EY29" i="12"/>
  <c r="EZ29" i="12"/>
  <c r="FA29" i="12"/>
  <c r="FB29" i="12"/>
  <c r="FC29" i="12"/>
  <c r="FF29" i="12"/>
  <c r="FG29" i="12"/>
  <c r="FH29" i="12"/>
  <c r="FI29" i="12"/>
  <c r="FJ29" i="12"/>
  <c r="FK29" i="12"/>
  <c r="FL29" i="12"/>
  <c r="FM29" i="12"/>
  <c r="FN29" i="12"/>
  <c r="FO29" i="12"/>
  <c r="FP29" i="12"/>
  <c r="FQ29" i="12"/>
  <c r="FR29" i="12"/>
  <c r="FS29" i="12"/>
  <c r="FT29" i="12"/>
  <c r="FU29" i="12"/>
  <c r="FV29" i="12"/>
  <c r="FW29" i="12"/>
  <c r="FX29" i="12"/>
  <c r="FY29" i="12"/>
  <c r="FZ29" i="12"/>
  <c r="GA29" i="12"/>
  <c r="GB29" i="12"/>
  <c r="GC29" i="12"/>
  <c r="GD29" i="12"/>
  <c r="GE29" i="12"/>
  <c r="GF29" i="12"/>
  <c r="GG29" i="12"/>
  <c r="GH29" i="12"/>
  <c r="GI29" i="12"/>
  <c r="GJ29" i="12"/>
  <c r="GK29" i="12"/>
  <c r="GL29" i="12"/>
  <c r="GM29" i="12"/>
  <c r="GN29" i="12"/>
  <c r="GO29" i="12"/>
  <c r="GP29" i="12"/>
  <c r="GQ29" i="12"/>
  <c r="GR29" i="12"/>
  <c r="GS29" i="12"/>
  <c r="GT29" i="12"/>
  <c r="GU29" i="12"/>
  <c r="GV29" i="12"/>
  <c r="GW29" i="12"/>
  <c r="GX29" i="12"/>
  <c r="GY29" i="12"/>
  <c r="GZ29" i="12"/>
  <c r="HA29" i="12"/>
  <c r="HB29" i="12"/>
  <c r="HC29" i="12"/>
  <c r="HD29" i="12"/>
  <c r="HE29" i="12"/>
  <c r="HF29" i="12"/>
  <c r="HG29" i="12"/>
  <c r="HH29" i="12"/>
  <c r="HI29" i="12"/>
  <c r="HJ29" i="12"/>
  <c r="HK29" i="12"/>
  <c r="HL29" i="12"/>
  <c r="HM29" i="12"/>
  <c r="HN29" i="12"/>
  <c r="HO29" i="12"/>
  <c r="HP29" i="12"/>
  <c r="HQ29" i="12"/>
  <c r="HR29" i="12"/>
  <c r="HS29" i="12"/>
  <c r="HT29" i="12"/>
  <c r="HU29" i="12"/>
  <c r="HV29" i="12"/>
  <c r="HW29" i="12"/>
  <c r="HX29" i="12"/>
  <c r="HY29" i="12"/>
  <c r="HZ29" i="12"/>
  <c r="IA29" i="12"/>
  <c r="IB29" i="12"/>
  <c r="IC29" i="12"/>
  <c r="ID29" i="12"/>
  <c r="IE29" i="12"/>
  <c r="IF29" i="12"/>
  <c r="IG29" i="12"/>
  <c r="IH29" i="12"/>
  <c r="II29" i="12"/>
  <c r="IJ29" i="12"/>
  <c r="IK29" i="12"/>
  <c r="IL29" i="12"/>
  <c r="IM29" i="12"/>
  <c r="IN29" i="12"/>
  <c r="IO29" i="12"/>
  <c r="IP29" i="12"/>
  <c r="IQ29" i="12"/>
  <c r="IR29" i="12"/>
  <c r="IS29" i="12"/>
  <c r="IT29" i="12"/>
  <c r="IU29" i="12"/>
  <c r="IV29" i="12"/>
  <c r="IW29" i="12"/>
  <c r="IX29" i="12"/>
  <c r="IY29" i="12"/>
  <c r="IZ29" i="12"/>
  <c r="JA29" i="12"/>
  <c r="JB29" i="12"/>
  <c r="JC29" i="12"/>
  <c r="JD29" i="12"/>
  <c r="JE29" i="12"/>
  <c r="JF29" i="12"/>
  <c r="JG29" i="12"/>
  <c r="JH29" i="12"/>
  <c r="JI29" i="12"/>
  <c r="JJ29" i="12"/>
  <c r="JK29" i="12"/>
  <c r="JL29" i="12"/>
  <c r="JM29" i="12"/>
  <c r="JN29" i="12"/>
  <c r="JO29" i="12"/>
  <c r="JP29" i="12"/>
  <c r="JQ29" i="12"/>
  <c r="JR29" i="12"/>
  <c r="JS29" i="12"/>
  <c r="JT29" i="12"/>
  <c r="JU29" i="12"/>
  <c r="JV29" i="12"/>
  <c r="JW29" i="12"/>
  <c r="JX29" i="12"/>
  <c r="JY29" i="12"/>
  <c r="JZ29" i="12"/>
  <c r="KA29" i="12"/>
  <c r="KB29" i="12"/>
  <c r="KC29" i="12"/>
  <c r="KD29" i="12"/>
  <c r="KE29" i="12"/>
  <c r="KF29" i="12"/>
  <c r="KG29" i="12"/>
  <c r="KH29" i="12"/>
  <c r="KI29" i="12"/>
  <c r="KJ29" i="12"/>
  <c r="KK29" i="12"/>
  <c r="KL29" i="12"/>
  <c r="KM29" i="12"/>
  <c r="KN29" i="12"/>
  <c r="KO29" i="12"/>
  <c r="KP29" i="12"/>
  <c r="KQ29" i="12"/>
  <c r="KR29" i="12"/>
  <c r="KS29" i="12"/>
  <c r="KT29" i="12"/>
  <c r="KU29" i="12"/>
  <c r="KV29" i="12"/>
  <c r="KW29" i="12"/>
  <c r="KX29" i="12"/>
  <c r="KY29" i="12"/>
  <c r="KZ29" i="12"/>
  <c r="LA29" i="12"/>
  <c r="LB29" i="12"/>
  <c r="LC29" i="12"/>
  <c r="LD29" i="12"/>
  <c r="LE29" i="12"/>
  <c r="LF29" i="12"/>
  <c r="LG29" i="12"/>
  <c r="LH29" i="12"/>
  <c r="LI29" i="12"/>
  <c r="LJ29" i="12"/>
  <c r="LK29" i="12"/>
  <c r="LL29" i="12"/>
  <c r="LM29" i="12"/>
  <c r="LN29" i="12"/>
  <c r="LO29" i="12"/>
  <c r="LP29" i="12"/>
  <c r="LQ29" i="12"/>
  <c r="LR29" i="12"/>
  <c r="LS29" i="12"/>
  <c r="LT29" i="12"/>
  <c r="LU29" i="12"/>
  <c r="LV29" i="12"/>
  <c r="LW29" i="12"/>
  <c r="LX29" i="12"/>
  <c r="LY29" i="12"/>
  <c r="LZ29" i="12"/>
  <c r="MA29" i="12"/>
  <c r="MB29" i="12"/>
  <c r="MC29" i="12"/>
  <c r="MD29" i="12"/>
  <c r="ME29" i="12"/>
  <c r="MF29" i="12"/>
  <c r="MG29" i="12"/>
  <c r="MH29" i="12"/>
  <c r="MI29" i="12"/>
  <c r="MJ29" i="12"/>
  <c r="MK29" i="12"/>
  <c r="ML29" i="12"/>
  <c r="MN29" i="12"/>
  <c r="MO29" i="12"/>
  <c r="MP29" i="12"/>
  <c r="MQ29" i="12"/>
  <c r="MR29" i="12"/>
  <c r="MS29" i="12"/>
  <c r="MT29" i="12"/>
  <c r="MU29" i="12"/>
  <c r="MV29" i="12"/>
  <c r="MW29" i="12"/>
  <c r="MX29" i="12"/>
  <c r="MY29" i="12"/>
  <c r="MZ29" i="12"/>
  <c r="NA29" i="12"/>
  <c r="NB29" i="12"/>
  <c r="NC29" i="12"/>
  <c r="ND29" i="12"/>
  <c r="NE29" i="12"/>
  <c r="NF29" i="12"/>
  <c r="NG29" i="12"/>
  <c r="NH29" i="12"/>
  <c r="NI29" i="12"/>
  <c r="NJ29" i="12"/>
  <c r="NK29" i="12"/>
  <c r="NL29" i="12"/>
  <c r="NM29" i="12"/>
  <c r="NN29" i="12"/>
  <c r="NO29" i="12"/>
  <c r="NP29" i="12"/>
  <c r="NQ29" i="12"/>
  <c r="NR29" i="12"/>
  <c r="NS29" i="12"/>
  <c r="NT29" i="12"/>
  <c r="NU29" i="12"/>
  <c r="NV29" i="12"/>
  <c r="NW29" i="12"/>
  <c r="NX29" i="12"/>
  <c r="NY29" i="12"/>
  <c r="NZ29" i="12"/>
  <c r="OA29" i="12"/>
  <c r="OB29" i="12"/>
  <c r="OC29" i="12"/>
  <c r="OD29" i="12"/>
  <c r="OE29" i="12"/>
  <c r="OF29" i="12"/>
  <c r="OG29" i="12"/>
  <c r="OH29" i="12"/>
  <c r="OI29" i="12"/>
  <c r="OJ29" i="12"/>
  <c r="OK29" i="12"/>
  <c r="OL29" i="12"/>
  <c r="OM29" i="12"/>
  <c r="ON29" i="12"/>
  <c r="OO29" i="12"/>
  <c r="OP29" i="12"/>
  <c r="OQ29" i="12"/>
  <c r="OR29" i="12"/>
  <c r="OS29" i="12"/>
  <c r="OT29" i="12"/>
  <c r="OU29" i="12"/>
  <c r="OV29" i="12"/>
  <c r="OW29" i="12"/>
  <c r="OX29" i="12"/>
  <c r="OY29" i="12"/>
  <c r="OZ29" i="12"/>
  <c r="PA29" i="12"/>
  <c r="PB29" i="12"/>
  <c r="PC29" i="12"/>
  <c r="PD29" i="12"/>
  <c r="PE29" i="12"/>
  <c r="PF29" i="12"/>
  <c r="PH29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FW31" i="12"/>
  <c r="FX31" i="12"/>
  <c r="FY31" i="12"/>
  <c r="FZ31" i="12"/>
  <c r="GA31" i="12"/>
  <c r="GB31" i="12"/>
  <c r="GC31" i="12"/>
  <c r="GD31" i="12"/>
  <c r="GE31" i="12"/>
  <c r="GF31" i="12"/>
  <c r="GG31" i="12"/>
  <c r="GH31" i="12"/>
  <c r="GI31" i="12"/>
  <c r="GJ31" i="12"/>
  <c r="GK31" i="12"/>
  <c r="GL31" i="12"/>
  <c r="GM31" i="12"/>
  <c r="GN31" i="12"/>
  <c r="GO31" i="12"/>
  <c r="GP31" i="12"/>
  <c r="GQ31" i="12"/>
  <c r="GR31" i="12"/>
  <c r="GS31" i="12"/>
  <c r="GT31" i="12"/>
  <c r="GU31" i="12"/>
  <c r="GV31" i="12"/>
  <c r="GW31" i="12"/>
  <c r="GX31" i="12"/>
  <c r="GY31" i="12"/>
  <c r="GZ31" i="12"/>
  <c r="HA31" i="12"/>
  <c r="HB31" i="12"/>
  <c r="HC31" i="12"/>
  <c r="HD31" i="12"/>
  <c r="HE31" i="12"/>
  <c r="HF31" i="12"/>
  <c r="HG31" i="12"/>
  <c r="HH31" i="12"/>
  <c r="HI31" i="12"/>
  <c r="HJ31" i="12"/>
  <c r="HK31" i="12"/>
  <c r="HL31" i="12"/>
  <c r="HM31" i="12"/>
  <c r="HN31" i="12"/>
  <c r="HO31" i="12"/>
  <c r="HP31" i="12"/>
  <c r="HQ31" i="12"/>
  <c r="HR31" i="12"/>
  <c r="HS31" i="12"/>
  <c r="HT31" i="12"/>
  <c r="HU31" i="12"/>
  <c r="HV31" i="12"/>
  <c r="HW31" i="12"/>
  <c r="HX31" i="12"/>
  <c r="HY31" i="12"/>
  <c r="HZ31" i="12"/>
  <c r="IA31" i="12"/>
  <c r="IB31" i="12"/>
  <c r="IC31" i="12"/>
  <c r="ID31" i="12"/>
  <c r="IE31" i="12"/>
  <c r="IF31" i="12"/>
  <c r="IG31" i="12"/>
  <c r="IH31" i="12"/>
  <c r="II31" i="12"/>
  <c r="IJ31" i="12"/>
  <c r="IK31" i="12"/>
  <c r="IL31" i="12"/>
  <c r="IM31" i="12"/>
  <c r="IN31" i="12"/>
  <c r="IO31" i="12"/>
  <c r="IP31" i="12"/>
  <c r="IQ31" i="12"/>
  <c r="IR31" i="12"/>
  <c r="IS31" i="12"/>
  <c r="IT31" i="12"/>
  <c r="IU31" i="12"/>
  <c r="IV31" i="12"/>
  <c r="IW31" i="12"/>
  <c r="IX31" i="12"/>
  <c r="IY31" i="12"/>
  <c r="IZ31" i="12"/>
  <c r="JA31" i="12"/>
  <c r="JB31" i="12"/>
  <c r="JC31" i="12"/>
  <c r="JD31" i="12"/>
  <c r="JE31" i="12"/>
  <c r="JF31" i="12"/>
  <c r="JG31" i="12"/>
  <c r="JH31" i="12"/>
  <c r="JI31" i="12"/>
  <c r="JJ31" i="12"/>
  <c r="JK31" i="12"/>
  <c r="JL31" i="12"/>
  <c r="JM31" i="12"/>
  <c r="JN31" i="12"/>
  <c r="JO31" i="12"/>
  <c r="JP31" i="12"/>
  <c r="JQ31" i="12"/>
  <c r="JR31" i="12"/>
  <c r="JS31" i="12"/>
  <c r="JT31" i="12"/>
  <c r="JU31" i="12"/>
  <c r="JV31" i="12"/>
  <c r="JW31" i="12"/>
  <c r="JX31" i="12"/>
  <c r="JY31" i="12"/>
  <c r="JZ31" i="12"/>
  <c r="KA31" i="12"/>
  <c r="KB31" i="12"/>
  <c r="KC31" i="12"/>
  <c r="KD31" i="12"/>
  <c r="KE31" i="12"/>
  <c r="KF31" i="12"/>
  <c r="KG31" i="12"/>
  <c r="KH31" i="12"/>
  <c r="KI31" i="12"/>
  <c r="KJ31" i="12"/>
  <c r="KK31" i="12"/>
  <c r="KL31" i="12"/>
  <c r="KM31" i="12"/>
  <c r="KN31" i="12"/>
  <c r="KO31" i="12"/>
  <c r="KP31" i="12"/>
  <c r="KQ31" i="12"/>
  <c r="KR31" i="12"/>
  <c r="KS31" i="12"/>
  <c r="KT31" i="12"/>
  <c r="KU31" i="12"/>
  <c r="KV31" i="12"/>
  <c r="KW31" i="12"/>
  <c r="KX31" i="12"/>
  <c r="KY31" i="12"/>
  <c r="KZ31" i="12"/>
  <c r="LA31" i="12"/>
  <c r="LB31" i="12"/>
  <c r="LC31" i="12"/>
  <c r="LD31" i="12"/>
  <c r="LE31" i="12"/>
  <c r="LF31" i="12"/>
  <c r="LG31" i="12"/>
  <c r="LH31" i="12"/>
  <c r="LI31" i="12"/>
  <c r="LJ31" i="12"/>
  <c r="LK31" i="12"/>
  <c r="LL31" i="12"/>
  <c r="LM31" i="12"/>
  <c r="LN31" i="12"/>
  <c r="LO31" i="12"/>
  <c r="LP31" i="12"/>
  <c r="LQ31" i="12"/>
  <c r="LR31" i="12"/>
  <c r="LS31" i="12"/>
  <c r="LT31" i="12"/>
  <c r="LU31" i="12"/>
  <c r="LV31" i="12"/>
  <c r="LW31" i="12"/>
  <c r="LX31" i="12"/>
  <c r="LY31" i="12"/>
  <c r="LZ31" i="12"/>
  <c r="MA31" i="12"/>
  <c r="MB31" i="12"/>
  <c r="MC31" i="12"/>
  <c r="MD31" i="12"/>
  <c r="ME31" i="12"/>
  <c r="MF31" i="12"/>
  <c r="MG31" i="12"/>
  <c r="MH31" i="12"/>
  <c r="MI31" i="12"/>
  <c r="MJ31" i="12"/>
  <c r="MK31" i="12"/>
  <c r="ML31" i="12"/>
  <c r="MN31" i="12"/>
  <c r="MO31" i="12"/>
  <c r="MP31" i="12"/>
  <c r="MQ31" i="12"/>
  <c r="MR31" i="12"/>
  <c r="MS31" i="12"/>
  <c r="MT31" i="12"/>
  <c r="MU31" i="12"/>
  <c r="MV31" i="12"/>
  <c r="MW31" i="12"/>
  <c r="MX31" i="12"/>
  <c r="MY31" i="12"/>
  <c r="MZ31" i="12"/>
  <c r="NA31" i="12"/>
  <c r="NB31" i="12"/>
  <c r="NC31" i="12"/>
  <c r="ND31" i="12"/>
  <c r="NE31" i="12"/>
  <c r="NF31" i="12"/>
  <c r="NG31" i="12"/>
  <c r="NH31" i="12"/>
  <c r="NI31" i="12"/>
  <c r="NJ31" i="12"/>
  <c r="NK31" i="12"/>
  <c r="NL31" i="12"/>
  <c r="NM31" i="12"/>
  <c r="NN31" i="12"/>
  <c r="NO31" i="12"/>
  <c r="NP31" i="12"/>
  <c r="NQ31" i="12"/>
  <c r="NR31" i="12"/>
  <c r="NS31" i="12"/>
  <c r="NT31" i="12"/>
  <c r="NU31" i="12"/>
  <c r="NV31" i="12"/>
  <c r="NW31" i="12"/>
  <c r="NX31" i="12"/>
  <c r="NY31" i="12"/>
  <c r="NZ31" i="12"/>
  <c r="OA31" i="12"/>
  <c r="OB31" i="12"/>
  <c r="OC31" i="12"/>
  <c r="OD31" i="12"/>
  <c r="OE31" i="12"/>
  <c r="OF31" i="12"/>
  <c r="OG31" i="12"/>
  <c r="OH31" i="12"/>
  <c r="OI31" i="12"/>
  <c r="OJ31" i="12"/>
  <c r="OK31" i="12"/>
  <c r="OL31" i="12"/>
  <c r="OM31" i="12"/>
  <c r="ON31" i="12"/>
  <c r="OO31" i="12"/>
  <c r="OP31" i="12"/>
  <c r="OQ31" i="12"/>
  <c r="OR31" i="12"/>
  <c r="OS31" i="12"/>
  <c r="OT31" i="12"/>
  <c r="OU31" i="12"/>
  <c r="OV31" i="12"/>
  <c r="OW31" i="12"/>
  <c r="OX31" i="12"/>
  <c r="OY31" i="12"/>
  <c r="OZ31" i="12"/>
  <c r="PA31" i="12"/>
  <c r="PB31" i="12"/>
  <c r="PC31" i="12"/>
  <c r="PD31" i="12"/>
  <c r="PE31" i="12"/>
  <c r="PF31" i="12"/>
  <c r="PH31" i="12"/>
  <c r="V3" i="12" l="1"/>
  <c r="W3" i="12"/>
  <c r="V4" i="12"/>
  <c r="W4" i="12"/>
  <c r="V5" i="12"/>
  <c r="W5" i="12"/>
  <c r="V6" i="12"/>
  <c r="W6" i="12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FD22" i="12" l="1"/>
  <c r="FE22" i="12"/>
  <c r="AF22" i="12"/>
  <c r="AJ22" i="12"/>
  <c r="AN22" i="12"/>
  <c r="AR22" i="12"/>
  <c r="AV22" i="12"/>
  <c r="AZ22" i="12"/>
  <c r="BD22" i="12"/>
  <c r="BH22" i="12"/>
  <c r="BL22" i="12"/>
  <c r="BP22" i="12"/>
  <c r="BT22" i="12"/>
  <c r="BX22" i="12"/>
  <c r="CB22" i="12"/>
  <c r="CF22" i="12"/>
  <c r="CJ22" i="12"/>
  <c r="CN22" i="12"/>
  <c r="CR22" i="12"/>
  <c r="CV22" i="12"/>
  <c r="CZ22" i="12"/>
  <c r="DD22" i="12"/>
  <c r="DH22" i="12"/>
  <c r="DL22" i="12"/>
  <c r="DP22" i="12"/>
  <c r="DT22" i="12"/>
  <c r="DX22" i="12"/>
  <c r="EB22" i="12"/>
  <c r="EF22" i="12"/>
  <c r="EJ22" i="12"/>
  <c r="EN22" i="12"/>
  <c r="ER22" i="12"/>
  <c r="EV22" i="12"/>
  <c r="EZ22" i="12"/>
  <c r="FF22" i="12"/>
  <c r="FJ22" i="12"/>
  <c r="FN22" i="12"/>
  <c r="FR22" i="12"/>
  <c r="FV22" i="12"/>
  <c r="FZ22" i="12"/>
  <c r="GD22" i="12"/>
  <c r="GH22" i="12"/>
  <c r="GL22" i="12"/>
  <c r="GP22" i="12"/>
  <c r="GT22" i="12"/>
  <c r="GX22" i="12"/>
  <c r="HB22" i="12"/>
  <c r="HF22" i="12"/>
  <c r="HJ22" i="12"/>
  <c r="HN22" i="12"/>
  <c r="HR22" i="12"/>
  <c r="HV22" i="12"/>
  <c r="HZ22" i="12"/>
  <c r="ID22" i="12"/>
  <c r="IH22" i="12"/>
  <c r="IL22" i="12"/>
  <c r="IP22" i="12"/>
  <c r="IT22" i="12"/>
  <c r="IX22" i="12"/>
  <c r="JB22" i="12"/>
  <c r="AC22" i="12"/>
  <c r="AH22" i="12"/>
  <c r="AM22" i="12"/>
  <c r="AS22" i="12"/>
  <c r="AX22" i="12"/>
  <c r="BC22" i="12"/>
  <c r="BI22" i="12"/>
  <c r="BN22" i="12"/>
  <c r="BS22" i="12"/>
  <c r="BY22" i="12"/>
  <c r="CD22" i="12"/>
  <c r="CI22" i="12"/>
  <c r="CO22" i="12"/>
  <c r="CT22" i="12"/>
  <c r="CY22" i="12"/>
  <c r="DE22" i="12"/>
  <c r="DJ22" i="12"/>
  <c r="DO22" i="12"/>
  <c r="DU22" i="12"/>
  <c r="DZ22" i="12"/>
  <c r="EE22" i="12"/>
  <c r="EK22" i="12"/>
  <c r="EP22" i="12"/>
  <c r="EU22" i="12"/>
  <c r="FA22" i="12"/>
  <c r="FH22" i="12"/>
  <c r="FM22" i="12"/>
  <c r="FS22" i="12"/>
  <c r="FX22" i="12"/>
  <c r="GC22" i="12"/>
  <c r="GI22" i="12"/>
  <c r="GN22" i="12"/>
  <c r="GS22" i="12"/>
  <c r="GY22" i="12"/>
  <c r="HD22" i="12"/>
  <c r="HI22" i="12"/>
  <c r="HO22" i="12"/>
  <c r="HT22" i="12"/>
  <c r="HY22" i="12"/>
  <c r="IE22" i="12"/>
  <c r="IJ22" i="12"/>
  <c r="IO22" i="12"/>
  <c r="IU22" i="12"/>
  <c r="IZ22" i="12"/>
  <c r="JE22" i="12"/>
  <c r="JI22" i="12"/>
  <c r="JM22" i="12"/>
  <c r="JQ22" i="12"/>
  <c r="JU22" i="12"/>
  <c r="JY22" i="12"/>
  <c r="KG22" i="12"/>
  <c r="KK22" i="12"/>
  <c r="KO22" i="12"/>
  <c r="KS22" i="12"/>
  <c r="KW22" i="12"/>
  <c r="LA22" i="12"/>
  <c r="LE22" i="12"/>
  <c r="LI22" i="12"/>
  <c r="LM22" i="12"/>
  <c r="LQ22" i="12"/>
  <c r="LU22" i="12"/>
  <c r="LY22" i="12"/>
  <c r="MC22" i="12"/>
  <c r="MG22" i="12"/>
  <c r="MK22" i="12"/>
  <c r="MP22" i="12"/>
  <c r="MT22" i="12"/>
  <c r="MX22" i="12"/>
  <c r="NB22" i="12"/>
  <c r="NF22" i="12"/>
  <c r="NJ22" i="12"/>
  <c r="NN22" i="12"/>
  <c r="NR22" i="12"/>
  <c r="NV22" i="12"/>
  <c r="NZ22" i="12"/>
  <c r="OD22" i="12"/>
  <c r="OH22" i="12"/>
  <c r="OL22" i="12"/>
  <c r="OP22" i="12"/>
  <c r="OT22" i="12"/>
  <c r="OX22" i="12"/>
  <c r="PB22" i="12"/>
  <c r="PF22" i="12"/>
  <c r="AE22" i="12"/>
  <c r="AP22" i="12"/>
  <c r="AU22" i="12"/>
  <c r="BF22" i="12"/>
  <c r="BK22" i="12"/>
  <c r="BV22" i="12"/>
  <c r="CA22" i="12"/>
  <c r="CL22" i="12"/>
  <c r="CQ22" i="12"/>
  <c r="DB22" i="12"/>
  <c r="DG22" i="12"/>
  <c r="DR22" i="12"/>
  <c r="DW22" i="12"/>
  <c r="EH22" i="12"/>
  <c r="EM22" i="12"/>
  <c r="EX22" i="12"/>
  <c r="FC22" i="12"/>
  <c r="FP22" i="12"/>
  <c r="FU22" i="12"/>
  <c r="GF22" i="12"/>
  <c r="GK22" i="12"/>
  <c r="GV22" i="12"/>
  <c r="HA22" i="12"/>
  <c r="HL22" i="12"/>
  <c r="HW22" i="12"/>
  <c r="IB22" i="12"/>
  <c r="IM22" i="12"/>
  <c r="IR22" i="12"/>
  <c r="JC22" i="12"/>
  <c r="JG22" i="12"/>
  <c r="JO22" i="12"/>
  <c r="JS22" i="12"/>
  <c r="KA22" i="12"/>
  <c r="KM22" i="12"/>
  <c r="KQ22" i="12"/>
  <c r="KY22" i="12"/>
  <c r="LC22" i="12"/>
  <c r="LK22" i="12"/>
  <c r="LO22" i="12"/>
  <c r="LW22" i="12"/>
  <c r="MA22" i="12"/>
  <c r="MI22" i="12"/>
  <c r="MN22" i="12"/>
  <c r="MV22" i="12"/>
  <c r="MZ22" i="12"/>
  <c r="NH22" i="12"/>
  <c r="NL22" i="12"/>
  <c r="NT22" i="12"/>
  <c r="NX22" i="12"/>
  <c r="OF22" i="12"/>
  <c r="OJ22" i="12"/>
  <c r="OR22" i="12"/>
  <c r="OV22" i="12"/>
  <c r="OZ22" i="12"/>
  <c r="AD22" i="12"/>
  <c r="AI22" i="12"/>
  <c r="AO22" i="12"/>
  <c r="AT22" i="12"/>
  <c r="AY22" i="12"/>
  <c r="BE22" i="12"/>
  <c r="BJ22" i="12"/>
  <c r="BO22" i="12"/>
  <c r="BU22" i="12"/>
  <c r="BZ22" i="12"/>
  <c r="CE22" i="12"/>
  <c r="CK22" i="12"/>
  <c r="CP22" i="12"/>
  <c r="CU22" i="12"/>
  <c r="DA22" i="12"/>
  <c r="DF22" i="12"/>
  <c r="DK22" i="12"/>
  <c r="DQ22" i="12"/>
  <c r="DV22" i="12"/>
  <c r="EA22" i="12"/>
  <c r="EG22" i="12"/>
  <c r="EL22" i="12"/>
  <c r="EQ22" i="12"/>
  <c r="EW22" i="12"/>
  <c r="FB22" i="12"/>
  <c r="FI22" i="12"/>
  <c r="FO22" i="12"/>
  <c r="FT22" i="12"/>
  <c r="FY22" i="12"/>
  <c r="GE22" i="12"/>
  <c r="GJ22" i="12"/>
  <c r="GO22" i="12"/>
  <c r="GU22" i="12"/>
  <c r="GZ22" i="12"/>
  <c r="HE22" i="12"/>
  <c r="HK22" i="12"/>
  <c r="HP22" i="12"/>
  <c r="HU22" i="12"/>
  <c r="IA22" i="12"/>
  <c r="IF22" i="12"/>
  <c r="IK22" i="12"/>
  <c r="IQ22" i="12"/>
  <c r="IV22" i="12"/>
  <c r="JA22" i="12"/>
  <c r="JF22" i="12"/>
  <c r="JJ22" i="12"/>
  <c r="JN22" i="12"/>
  <c r="JR22" i="12"/>
  <c r="JV22" i="12"/>
  <c r="JZ22" i="12"/>
  <c r="KH22" i="12"/>
  <c r="KL22" i="12"/>
  <c r="KP22" i="12"/>
  <c r="KT22" i="12"/>
  <c r="KX22" i="12"/>
  <c r="LB22" i="12"/>
  <c r="LF22" i="12"/>
  <c r="LJ22" i="12"/>
  <c r="LN22" i="12"/>
  <c r="LR22" i="12"/>
  <c r="LV22" i="12"/>
  <c r="LZ22" i="12"/>
  <c r="MD22" i="12"/>
  <c r="MH22" i="12"/>
  <c r="ML22" i="12"/>
  <c r="MQ22" i="12"/>
  <c r="MU22" i="12"/>
  <c r="MY22" i="12"/>
  <c r="NC22" i="12"/>
  <c r="NG22" i="12"/>
  <c r="NK22" i="12"/>
  <c r="NO22" i="12"/>
  <c r="NS22" i="12"/>
  <c r="NW22" i="12"/>
  <c r="OA22" i="12"/>
  <c r="OE22" i="12"/>
  <c r="OI22" i="12"/>
  <c r="OM22" i="12"/>
  <c r="OQ22" i="12"/>
  <c r="OU22" i="12"/>
  <c r="OY22" i="12"/>
  <c r="PC22" i="12"/>
  <c r="PH22" i="12"/>
  <c r="AK22" i="12"/>
  <c r="BA22" i="12"/>
  <c r="BQ22" i="12"/>
  <c r="CG22" i="12"/>
  <c r="CW22" i="12"/>
  <c r="DM22" i="12"/>
  <c r="EC22" i="12"/>
  <c r="ES22" i="12"/>
  <c r="FK22" i="12"/>
  <c r="GA22" i="12"/>
  <c r="GQ22" i="12"/>
  <c r="HG22" i="12"/>
  <c r="HQ22" i="12"/>
  <c r="IG22" i="12"/>
  <c r="IW22" i="12"/>
  <c r="JK22" i="12"/>
  <c r="JW22" i="12"/>
  <c r="KI22" i="12"/>
  <c r="KU22" i="12"/>
  <c r="LG22" i="12"/>
  <c r="LS22" i="12"/>
  <c r="ME22" i="12"/>
  <c r="MR22" i="12"/>
  <c r="ND22" i="12"/>
  <c r="NP22" i="12"/>
  <c r="OB22" i="12"/>
  <c r="ON22" i="12"/>
  <c r="PD22" i="12"/>
  <c r="AQ22" i="12"/>
  <c r="BM22" i="12"/>
  <c r="CH22" i="12"/>
  <c r="DC22" i="12"/>
  <c r="DY22" i="12"/>
  <c r="ET22" i="12"/>
  <c r="FQ22" i="12"/>
  <c r="GM22" i="12"/>
  <c r="HH22" i="12"/>
  <c r="IC22" i="12"/>
  <c r="IY22" i="12"/>
  <c r="JP22" i="12"/>
  <c r="KF22" i="12"/>
  <c r="KV22" i="12"/>
  <c r="LL22" i="12"/>
  <c r="MB22" i="12"/>
  <c r="MS22" i="12"/>
  <c r="NI22" i="12"/>
  <c r="NY22" i="12"/>
  <c r="OO22" i="12"/>
  <c r="PE22" i="12"/>
  <c r="AW22" i="12"/>
  <c r="BR22" i="12"/>
  <c r="CM22" i="12"/>
  <c r="DI22" i="12"/>
  <c r="ED22" i="12"/>
  <c r="EY22" i="12"/>
  <c r="FW22" i="12"/>
  <c r="GR22" i="12"/>
  <c r="HM22" i="12"/>
  <c r="II22" i="12"/>
  <c r="JD22" i="12"/>
  <c r="JT22" i="12"/>
  <c r="KJ22" i="12"/>
  <c r="KZ22" i="12"/>
  <c r="LP22" i="12"/>
  <c r="MF22" i="12"/>
  <c r="MW22" i="12"/>
  <c r="NM22" i="12"/>
  <c r="OC22" i="12"/>
  <c r="OS22" i="12"/>
  <c r="AL22" i="12"/>
  <c r="CX22" i="12"/>
  <c r="FL22" i="12"/>
  <c r="HX22" i="12"/>
  <c r="KB22" i="12"/>
  <c r="MO22" i="12"/>
  <c r="NU22" i="12"/>
  <c r="AG22" i="12"/>
  <c r="BB22" i="12"/>
  <c r="BW22" i="12"/>
  <c r="CS22" i="12"/>
  <c r="DN22" i="12"/>
  <c r="EI22" i="12"/>
  <c r="FG22" i="12"/>
  <c r="GB22" i="12"/>
  <c r="GW22" i="12"/>
  <c r="HS22" i="12"/>
  <c r="IN22" i="12"/>
  <c r="JH22" i="12"/>
  <c r="JX22" i="12"/>
  <c r="KN22" i="12"/>
  <c r="LD22" i="12"/>
  <c r="LT22" i="12"/>
  <c r="MJ22" i="12"/>
  <c r="NA22" i="12"/>
  <c r="NQ22" i="12"/>
  <c r="OG22" i="12"/>
  <c r="OW22" i="12"/>
  <c r="BG22" i="12"/>
  <c r="CC22" i="12"/>
  <c r="DS22" i="12"/>
  <c r="EO22" i="12"/>
  <c r="GG22" i="12"/>
  <c r="HC22" i="12"/>
  <c r="IS22" i="12"/>
  <c r="JL22" i="12"/>
  <c r="KR22" i="12"/>
  <c r="LH22" i="12"/>
  <c r="LX22" i="12"/>
  <c r="NE22" i="12"/>
  <c r="OK22" i="12"/>
  <c r="PA22" i="12"/>
  <c r="FD18" i="12"/>
  <c r="FE18" i="12"/>
  <c r="AF18" i="12"/>
  <c r="AJ18" i="12"/>
  <c r="AN18" i="12"/>
  <c r="AR18" i="12"/>
  <c r="AV18" i="12"/>
  <c r="AZ18" i="12"/>
  <c r="BD18" i="12"/>
  <c r="BH18" i="12"/>
  <c r="BL18" i="12"/>
  <c r="BP18" i="12"/>
  <c r="BT18" i="12"/>
  <c r="BX18" i="12"/>
  <c r="CB18" i="12"/>
  <c r="CF18" i="12"/>
  <c r="CJ18" i="12"/>
  <c r="CN18" i="12"/>
  <c r="CR18" i="12"/>
  <c r="CV18" i="12"/>
  <c r="CZ18" i="12"/>
  <c r="DD18" i="12"/>
  <c r="DH18" i="12"/>
  <c r="DL18" i="12"/>
  <c r="DP18" i="12"/>
  <c r="DT18" i="12"/>
  <c r="DX18" i="12"/>
  <c r="EB18" i="12"/>
  <c r="EF18" i="12"/>
  <c r="EJ18" i="12"/>
  <c r="EN18" i="12"/>
  <c r="ER18" i="12"/>
  <c r="EV18" i="12"/>
  <c r="EZ18" i="12"/>
  <c r="FF18" i="12"/>
  <c r="FJ18" i="12"/>
  <c r="FN18" i="12"/>
  <c r="FR18" i="12"/>
  <c r="FV18" i="12"/>
  <c r="FZ18" i="12"/>
  <c r="GD18" i="12"/>
  <c r="GH18" i="12"/>
  <c r="GL18" i="12"/>
  <c r="GP18" i="12"/>
  <c r="GT18" i="12"/>
  <c r="GX18" i="12"/>
  <c r="HB18" i="12"/>
  <c r="HF18" i="12"/>
  <c r="HJ18" i="12"/>
  <c r="HN18" i="12"/>
  <c r="HR18" i="12"/>
  <c r="HV18" i="12"/>
  <c r="ID18" i="12"/>
  <c r="IH18" i="12"/>
  <c r="IL18" i="12"/>
  <c r="IP18" i="12"/>
  <c r="IT18" i="12"/>
  <c r="IX18" i="12"/>
  <c r="JB18" i="12"/>
  <c r="JF18" i="12"/>
  <c r="JJ18" i="12"/>
  <c r="JN18" i="12"/>
  <c r="JR18" i="12"/>
  <c r="JV18" i="12"/>
  <c r="JZ18" i="12"/>
  <c r="KD18" i="12"/>
  <c r="KH18" i="12"/>
  <c r="KL18" i="12"/>
  <c r="KP18" i="12"/>
  <c r="KT18" i="12"/>
  <c r="KX18" i="12"/>
  <c r="LB18" i="12"/>
  <c r="LF18" i="12"/>
  <c r="LJ18" i="12"/>
  <c r="LN18" i="12"/>
  <c r="LR18" i="12"/>
  <c r="LV18" i="12"/>
  <c r="LZ18" i="12"/>
  <c r="MD18" i="12"/>
  <c r="MH18" i="12"/>
  <c r="ML18" i="12"/>
  <c r="MQ18" i="12"/>
  <c r="MU18" i="12"/>
  <c r="MY18" i="12"/>
  <c r="NC18" i="12"/>
  <c r="NG18" i="12"/>
  <c r="NK18" i="12"/>
  <c r="NO18" i="12"/>
  <c r="NS18" i="12"/>
  <c r="NW18" i="12"/>
  <c r="OA18" i="12"/>
  <c r="OE18" i="12"/>
  <c r="OI18" i="12"/>
  <c r="OM18" i="12"/>
  <c r="OQ18" i="12"/>
  <c r="OU18" i="12"/>
  <c r="OY18" i="12"/>
  <c r="PC18" i="12"/>
  <c r="PH18" i="12"/>
  <c r="AC18" i="12"/>
  <c r="AG18" i="12"/>
  <c r="AK18" i="12"/>
  <c r="AO18" i="12"/>
  <c r="AS18" i="12"/>
  <c r="AW18" i="12"/>
  <c r="BA18" i="12"/>
  <c r="BE18" i="12"/>
  <c r="BI18" i="12"/>
  <c r="BM18" i="12"/>
  <c r="BQ18" i="12"/>
  <c r="BU18" i="12"/>
  <c r="BY18" i="12"/>
  <c r="CC18" i="12"/>
  <c r="CG18" i="12"/>
  <c r="CK18" i="12"/>
  <c r="CO18" i="12"/>
  <c r="CS18" i="12"/>
  <c r="CW18" i="12"/>
  <c r="DA18" i="12"/>
  <c r="DE18" i="12"/>
  <c r="DI18" i="12"/>
  <c r="DM18" i="12"/>
  <c r="DQ18" i="12"/>
  <c r="DU18" i="12"/>
  <c r="DY18" i="12"/>
  <c r="EC18" i="12"/>
  <c r="EG18" i="12"/>
  <c r="EK18" i="12"/>
  <c r="EO18" i="12"/>
  <c r="ES18" i="12"/>
  <c r="EW18" i="12"/>
  <c r="FA18" i="12"/>
  <c r="FG18" i="12"/>
  <c r="FK18" i="12"/>
  <c r="FO18" i="12"/>
  <c r="FS18" i="12"/>
  <c r="FW18" i="12"/>
  <c r="GA18" i="12"/>
  <c r="GE18" i="12"/>
  <c r="GI18" i="12"/>
  <c r="GM18" i="12"/>
  <c r="GQ18" i="12"/>
  <c r="GU18" i="12"/>
  <c r="GY18" i="12"/>
  <c r="HC18" i="12"/>
  <c r="HG18" i="12"/>
  <c r="HK18" i="12"/>
  <c r="HO18" i="12"/>
  <c r="HS18" i="12"/>
  <c r="HW18" i="12"/>
  <c r="IE18" i="12"/>
  <c r="II18" i="12"/>
  <c r="IM18" i="12"/>
  <c r="IQ18" i="12"/>
  <c r="IU18" i="12"/>
  <c r="IY18" i="12"/>
  <c r="JC18" i="12"/>
  <c r="JG18" i="12"/>
  <c r="JK18" i="12"/>
  <c r="JO18" i="12"/>
  <c r="JS18" i="12"/>
  <c r="JW18" i="12"/>
  <c r="KA18" i="12"/>
  <c r="KE18" i="12"/>
  <c r="KI18" i="12"/>
  <c r="KM18" i="12"/>
  <c r="KQ18" i="12"/>
  <c r="KU18" i="12"/>
  <c r="KY18" i="12"/>
  <c r="LC18" i="12"/>
  <c r="LG18" i="12"/>
  <c r="LK18" i="12"/>
  <c r="LO18" i="12"/>
  <c r="LS18" i="12"/>
  <c r="LW18" i="12"/>
  <c r="MA18" i="12"/>
  <c r="ME18" i="12"/>
  <c r="MI18" i="12"/>
  <c r="MN18" i="12"/>
  <c r="MR18" i="12"/>
  <c r="MV18" i="12"/>
  <c r="MZ18" i="12"/>
  <c r="ND18" i="12"/>
  <c r="NH18" i="12"/>
  <c r="NL18" i="12"/>
  <c r="NP18" i="12"/>
  <c r="NT18" i="12"/>
  <c r="NX18" i="12"/>
  <c r="OB18" i="12"/>
  <c r="OF18" i="12"/>
  <c r="OJ18" i="12"/>
  <c r="ON18" i="12"/>
  <c r="OR18" i="12"/>
  <c r="OV18" i="12"/>
  <c r="OZ18" i="12"/>
  <c r="PD18" i="12"/>
  <c r="AE18" i="12"/>
  <c r="AM18" i="12"/>
  <c r="AU18" i="12"/>
  <c r="BC18" i="12"/>
  <c r="BK18" i="12"/>
  <c r="BS18" i="12"/>
  <c r="CA18" i="12"/>
  <c r="CI18" i="12"/>
  <c r="CQ18" i="12"/>
  <c r="CY18" i="12"/>
  <c r="DG18" i="12"/>
  <c r="DO18" i="12"/>
  <c r="DW18" i="12"/>
  <c r="EE18" i="12"/>
  <c r="EM18" i="12"/>
  <c r="EU18" i="12"/>
  <c r="FC18" i="12"/>
  <c r="FM18" i="12"/>
  <c r="FU18" i="12"/>
  <c r="GC18" i="12"/>
  <c r="GK18" i="12"/>
  <c r="GS18" i="12"/>
  <c r="HA18" i="12"/>
  <c r="HI18" i="12"/>
  <c r="HQ18" i="12"/>
  <c r="IG18" i="12"/>
  <c r="IO18" i="12"/>
  <c r="IW18" i="12"/>
  <c r="JE18" i="12"/>
  <c r="JM18" i="12"/>
  <c r="JU18" i="12"/>
  <c r="KC18" i="12"/>
  <c r="KK18" i="12"/>
  <c r="KS18" i="12"/>
  <c r="LA18" i="12"/>
  <c r="LI18" i="12"/>
  <c r="LQ18" i="12"/>
  <c r="LY18" i="12"/>
  <c r="MG18" i="12"/>
  <c r="MP18" i="12"/>
  <c r="MX18" i="12"/>
  <c r="NF18" i="12"/>
  <c r="NN18" i="12"/>
  <c r="NV18" i="12"/>
  <c r="OD18" i="12"/>
  <c r="OL18" i="12"/>
  <c r="OT18" i="12"/>
  <c r="PB18" i="12"/>
  <c r="AD18" i="12"/>
  <c r="AP18" i="12"/>
  <c r="AY18" i="12"/>
  <c r="BJ18" i="12"/>
  <c r="BV18" i="12"/>
  <c r="CE18" i="12"/>
  <c r="CP18" i="12"/>
  <c r="DB18" i="12"/>
  <c r="DK18" i="12"/>
  <c r="DV18" i="12"/>
  <c r="EH18" i="12"/>
  <c r="EQ18" i="12"/>
  <c r="FB18" i="12"/>
  <c r="FP18" i="12"/>
  <c r="FY18" i="12"/>
  <c r="GJ18" i="12"/>
  <c r="GV18" i="12"/>
  <c r="HE18" i="12"/>
  <c r="HP18" i="12"/>
  <c r="IK18" i="12"/>
  <c r="IV18" i="12"/>
  <c r="JH18" i="12"/>
  <c r="JQ18" i="12"/>
  <c r="KB18" i="12"/>
  <c r="KN18" i="12"/>
  <c r="KW18" i="12"/>
  <c r="LH18" i="12"/>
  <c r="LT18" i="12"/>
  <c r="MC18" i="12"/>
  <c r="MO18" i="12"/>
  <c r="NA18" i="12"/>
  <c r="NJ18" i="12"/>
  <c r="NU18" i="12"/>
  <c r="OG18" i="12"/>
  <c r="OP18" i="12"/>
  <c r="PA18" i="12"/>
  <c r="CU18" i="12"/>
  <c r="KR18" i="12"/>
  <c r="MT18" i="12"/>
  <c r="NQ18" i="12"/>
  <c r="OK18" i="12"/>
  <c r="PF18" i="12"/>
  <c r="AH18" i="12"/>
  <c r="AQ18" i="12"/>
  <c r="BB18" i="12"/>
  <c r="BN18" i="12"/>
  <c r="BW18" i="12"/>
  <c r="CH18" i="12"/>
  <c r="CT18" i="12"/>
  <c r="DC18" i="12"/>
  <c r="DN18" i="12"/>
  <c r="DZ18" i="12"/>
  <c r="EI18" i="12"/>
  <c r="ET18" i="12"/>
  <c r="FH18" i="12"/>
  <c r="FQ18" i="12"/>
  <c r="GB18" i="12"/>
  <c r="GN18" i="12"/>
  <c r="GW18" i="12"/>
  <c r="HH18" i="12"/>
  <c r="HT18" i="12"/>
  <c r="IN18" i="12"/>
  <c r="IZ18" i="12"/>
  <c r="JI18" i="12"/>
  <c r="JT18" i="12"/>
  <c r="KF18" i="12"/>
  <c r="KO18" i="12"/>
  <c r="KZ18" i="12"/>
  <c r="LL18" i="12"/>
  <c r="LU18" i="12"/>
  <c r="MF18" i="12"/>
  <c r="MS18" i="12"/>
  <c r="NB18" i="12"/>
  <c r="NM18" i="12"/>
  <c r="NY18" i="12"/>
  <c r="OH18" i="12"/>
  <c r="OS18" i="12"/>
  <c r="PE18" i="12"/>
  <c r="AI18" i="12"/>
  <c r="AT18" i="12"/>
  <c r="BF18" i="12"/>
  <c r="BO18" i="12"/>
  <c r="BZ18" i="12"/>
  <c r="CL18" i="12"/>
  <c r="DF18" i="12"/>
  <c r="DR18" i="12"/>
  <c r="EA18" i="12"/>
  <c r="EL18" i="12"/>
  <c r="EX18" i="12"/>
  <c r="FI18" i="12"/>
  <c r="FT18" i="12"/>
  <c r="GF18" i="12"/>
  <c r="GO18" i="12"/>
  <c r="GZ18" i="12"/>
  <c r="HL18" i="12"/>
  <c r="HU18" i="12"/>
  <c r="IF18" i="12"/>
  <c r="IR18" i="12"/>
  <c r="JA18" i="12"/>
  <c r="JL18" i="12"/>
  <c r="JX18" i="12"/>
  <c r="KG18" i="12"/>
  <c r="LD18" i="12"/>
  <c r="LM18" i="12"/>
  <c r="LX18" i="12"/>
  <c r="MJ18" i="12"/>
  <c r="NE18" i="12"/>
  <c r="NZ18" i="12"/>
  <c r="OW18" i="12"/>
  <c r="BG18" i="12"/>
  <c r="CX18" i="12"/>
  <c r="EP18" i="12"/>
  <c r="GG18" i="12"/>
  <c r="HX18" i="12"/>
  <c r="JP18" i="12"/>
  <c r="LE18" i="12"/>
  <c r="MW18" i="12"/>
  <c r="OO18" i="12"/>
  <c r="BR18" i="12"/>
  <c r="DJ18" i="12"/>
  <c r="EY18" i="12"/>
  <c r="GR18" i="12"/>
  <c r="IJ18" i="12"/>
  <c r="JY18" i="12"/>
  <c r="LP18" i="12"/>
  <c r="NI18" i="12"/>
  <c r="OX18" i="12"/>
  <c r="AX18" i="12"/>
  <c r="CM18" i="12"/>
  <c r="ED18" i="12"/>
  <c r="FX18" i="12"/>
  <c r="HM18" i="12"/>
  <c r="JD18" i="12"/>
  <c r="KV18" i="12"/>
  <c r="OC18" i="12"/>
  <c r="AL18" i="12"/>
  <c r="CD18" i="12"/>
  <c r="DS18" i="12"/>
  <c r="FL18" i="12"/>
  <c r="HD18" i="12"/>
  <c r="IS18" i="12"/>
  <c r="KJ18" i="12"/>
  <c r="MB18" i="12"/>
  <c r="NR18" i="12"/>
  <c r="MK18" i="12"/>
  <c r="FD12" i="12"/>
  <c r="FE12" i="12"/>
  <c r="AF12" i="12"/>
  <c r="AJ12" i="12"/>
  <c r="AN12" i="12"/>
  <c r="AR12" i="12"/>
  <c r="AV12" i="12"/>
  <c r="AZ12" i="12"/>
  <c r="BD12" i="12"/>
  <c r="BH12" i="12"/>
  <c r="BL12" i="12"/>
  <c r="BP12" i="12"/>
  <c r="BT12" i="12"/>
  <c r="BX12" i="12"/>
  <c r="CB12" i="12"/>
  <c r="CF12" i="12"/>
  <c r="CJ12" i="12"/>
  <c r="CN12" i="12"/>
  <c r="CR12" i="12"/>
  <c r="CV12" i="12"/>
  <c r="CZ12" i="12"/>
  <c r="DD12" i="12"/>
  <c r="DH12" i="12"/>
  <c r="DL12" i="12"/>
  <c r="DP12" i="12"/>
  <c r="DT12" i="12"/>
  <c r="DX12" i="12"/>
  <c r="EQ12" i="12"/>
  <c r="EU12" i="12"/>
  <c r="EY12" i="12"/>
  <c r="FC12" i="12"/>
  <c r="FI12" i="12"/>
  <c r="FM12" i="12"/>
  <c r="FQ12" i="12"/>
  <c r="FU12" i="12"/>
  <c r="FY12" i="12"/>
  <c r="GC12" i="12"/>
  <c r="GG12" i="12"/>
  <c r="GK12" i="12"/>
  <c r="GO12" i="12"/>
  <c r="GS12" i="12"/>
  <c r="GW12" i="12"/>
  <c r="HA12" i="12"/>
  <c r="HE12" i="12"/>
  <c r="HI12" i="12"/>
  <c r="HM12" i="12"/>
  <c r="HQ12" i="12"/>
  <c r="HU12" i="12"/>
  <c r="HY12" i="12"/>
  <c r="IC12" i="12"/>
  <c r="IG12" i="12"/>
  <c r="IK12" i="12"/>
  <c r="IO12" i="12"/>
  <c r="IS12" i="12"/>
  <c r="IW12" i="12"/>
  <c r="JA12" i="12"/>
  <c r="JE12" i="12"/>
  <c r="JI12" i="12"/>
  <c r="JM12" i="12"/>
  <c r="JQ12" i="12"/>
  <c r="JU12" i="12"/>
  <c r="JY12" i="12"/>
  <c r="KC12" i="12"/>
  <c r="KG12" i="12"/>
  <c r="KK12" i="12"/>
  <c r="KO12" i="12"/>
  <c r="KS12" i="12"/>
  <c r="KW12" i="12"/>
  <c r="LA12" i="12"/>
  <c r="LE12" i="12"/>
  <c r="LI12" i="12"/>
  <c r="LM12" i="12"/>
  <c r="LQ12" i="12"/>
  <c r="LU12" i="12"/>
  <c r="LY12" i="12"/>
  <c r="MC12" i="12"/>
  <c r="MG12" i="12"/>
  <c r="MK12" i="12"/>
  <c r="MP12" i="12"/>
  <c r="MT12" i="12"/>
  <c r="MX12" i="12"/>
  <c r="NB12" i="12"/>
  <c r="NF12" i="12"/>
  <c r="NJ12" i="12"/>
  <c r="NN12" i="12"/>
  <c r="NR12" i="12"/>
  <c r="NV12" i="12"/>
  <c r="NZ12" i="12"/>
  <c r="OD12" i="12"/>
  <c r="OH12" i="12"/>
  <c r="OL12" i="12"/>
  <c r="OP12" i="12"/>
  <c r="OT12" i="12"/>
  <c r="OX12" i="12"/>
  <c r="PB12" i="12"/>
  <c r="PF12" i="12"/>
  <c r="AC12" i="12"/>
  <c r="AG12" i="12"/>
  <c r="AK12" i="12"/>
  <c r="AO12" i="12"/>
  <c r="AS12" i="12"/>
  <c r="AW12" i="12"/>
  <c r="BA12" i="12"/>
  <c r="BE12" i="12"/>
  <c r="BI12" i="12"/>
  <c r="BM12" i="12"/>
  <c r="BQ12" i="12"/>
  <c r="BU12" i="12"/>
  <c r="BY12" i="12"/>
  <c r="CC12" i="12"/>
  <c r="CG12" i="12"/>
  <c r="CK12" i="12"/>
  <c r="CO12" i="12"/>
  <c r="CS12" i="12"/>
  <c r="CW12" i="12"/>
  <c r="DA12" i="12"/>
  <c r="DE12" i="12"/>
  <c r="DI12" i="12"/>
  <c r="DM12" i="12"/>
  <c r="DQ12" i="12"/>
  <c r="DU12" i="12"/>
  <c r="DY12" i="12"/>
  <c r="ER12" i="12"/>
  <c r="EV12" i="12"/>
  <c r="EZ12" i="12"/>
  <c r="FF12" i="12"/>
  <c r="FJ12" i="12"/>
  <c r="FN12" i="12"/>
  <c r="FR12" i="12"/>
  <c r="FV12" i="12"/>
  <c r="FZ12" i="12"/>
  <c r="GD12" i="12"/>
  <c r="GH12" i="12"/>
  <c r="GL12" i="12"/>
  <c r="GP12" i="12"/>
  <c r="GT12" i="12"/>
  <c r="GX12" i="12"/>
  <c r="HB12" i="12"/>
  <c r="HF12" i="12"/>
  <c r="HJ12" i="12"/>
  <c r="HN12" i="12"/>
  <c r="HR12" i="12"/>
  <c r="HV12" i="12"/>
  <c r="HZ12" i="12"/>
  <c r="ID12" i="12"/>
  <c r="IH12" i="12"/>
  <c r="IL12" i="12"/>
  <c r="IP12" i="12"/>
  <c r="IT12" i="12"/>
  <c r="IX12" i="12"/>
  <c r="JB12" i="12"/>
  <c r="JF12" i="12"/>
  <c r="JJ12" i="12"/>
  <c r="JN12" i="12"/>
  <c r="JR12" i="12"/>
  <c r="JV12" i="12"/>
  <c r="JZ12" i="12"/>
  <c r="KD12" i="12"/>
  <c r="KH12" i="12"/>
  <c r="KL12" i="12"/>
  <c r="KP12" i="12"/>
  <c r="KT12" i="12"/>
  <c r="KX12" i="12"/>
  <c r="LB12" i="12"/>
  <c r="LF12" i="12"/>
  <c r="LJ12" i="12"/>
  <c r="LN12" i="12"/>
  <c r="LR12" i="12"/>
  <c r="LV12" i="12"/>
  <c r="LZ12" i="12"/>
  <c r="MD12" i="12"/>
  <c r="MH12" i="12"/>
  <c r="ML12" i="12"/>
  <c r="MQ12" i="12"/>
  <c r="MU12" i="12"/>
  <c r="MY12" i="12"/>
  <c r="NC12" i="12"/>
  <c r="NG12" i="12"/>
  <c r="NK12" i="12"/>
  <c r="NO12" i="12"/>
  <c r="NS12" i="12"/>
  <c r="NW12" i="12"/>
  <c r="OA12" i="12"/>
  <c r="OE12" i="12"/>
  <c r="OI12" i="12"/>
  <c r="OM12" i="12"/>
  <c r="OQ12" i="12"/>
  <c r="OU12" i="12"/>
  <c r="OY12" i="12"/>
  <c r="PC12" i="12"/>
  <c r="PH12" i="12"/>
  <c r="AE12" i="12"/>
  <c r="AM12" i="12"/>
  <c r="AU12" i="12"/>
  <c r="BC12" i="12"/>
  <c r="BK12" i="12"/>
  <c r="BS12" i="12"/>
  <c r="CA12" i="12"/>
  <c r="CI12" i="12"/>
  <c r="CQ12" i="12"/>
  <c r="CY12" i="12"/>
  <c r="DG12" i="12"/>
  <c r="DO12" i="12"/>
  <c r="DW12" i="12"/>
  <c r="ET12" i="12"/>
  <c r="FB12" i="12"/>
  <c r="FL12" i="12"/>
  <c r="FT12" i="12"/>
  <c r="GB12" i="12"/>
  <c r="GJ12" i="12"/>
  <c r="GR12" i="12"/>
  <c r="GZ12" i="12"/>
  <c r="HH12" i="12"/>
  <c r="HP12" i="12"/>
  <c r="HX12" i="12"/>
  <c r="IF12" i="12"/>
  <c r="IN12" i="12"/>
  <c r="IV12" i="12"/>
  <c r="JD12" i="12"/>
  <c r="JL12" i="12"/>
  <c r="JT12" i="12"/>
  <c r="KB12" i="12"/>
  <c r="KJ12" i="12"/>
  <c r="KR12" i="12"/>
  <c r="KZ12" i="12"/>
  <c r="LH12" i="12"/>
  <c r="LP12" i="12"/>
  <c r="LX12" i="12"/>
  <c r="MF12" i="12"/>
  <c r="MO12" i="12"/>
  <c r="MW12" i="12"/>
  <c r="NE12" i="12"/>
  <c r="NM12" i="12"/>
  <c r="NU12" i="12"/>
  <c r="OC12" i="12"/>
  <c r="OK12" i="12"/>
  <c r="OS12" i="12"/>
  <c r="PA12" i="12"/>
  <c r="AH12" i="12"/>
  <c r="AP12" i="12"/>
  <c r="AX12" i="12"/>
  <c r="BF12" i="12"/>
  <c r="BN12" i="12"/>
  <c r="BV12" i="12"/>
  <c r="CD12" i="12"/>
  <c r="CL12" i="12"/>
  <c r="CT12" i="12"/>
  <c r="DB12" i="12"/>
  <c r="DJ12" i="12"/>
  <c r="DR12" i="12"/>
  <c r="DZ12" i="12"/>
  <c r="EW12" i="12"/>
  <c r="FG12" i="12"/>
  <c r="FO12" i="12"/>
  <c r="FW12" i="12"/>
  <c r="GE12" i="12"/>
  <c r="GM12" i="12"/>
  <c r="GU12" i="12"/>
  <c r="HC12" i="12"/>
  <c r="HK12" i="12"/>
  <c r="HS12" i="12"/>
  <c r="IA12" i="12"/>
  <c r="II12" i="12"/>
  <c r="IQ12" i="12"/>
  <c r="IY12" i="12"/>
  <c r="JG12" i="12"/>
  <c r="JO12" i="12"/>
  <c r="JW12" i="12"/>
  <c r="KE12" i="12"/>
  <c r="KM12" i="12"/>
  <c r="KU12" i="12"/>
  <c r="LC12" i="12"/>
  <c r="LK12" i="12"/>
  <c r="LS12" i="12"/>
  <c r="MA12" i="12"/>
  <c r="MI12" i="12"/>
  <c r="MR12" i="12"/>
  <c r="MZ12" i="12"/>
  <c r="NH12" i="12"/>
  <c r="NP12" i="12"/>
  <c r="NX12" i="12"/>
  <c r="OF12" i="12"/>
  <c r="ON12" i="12"/>
  <c r="OV12" i="12"/>
  <c r="PD12" i="12"/>
  <c r="AL12" i="12"/>
  <c r="BB12" i="12"/>
  <c r="BR12" i="12"/>
  <c r="CH12" i="12"/>
  <c r="CX12" i="12"/>
  <c r="DN12" i="12"/>
  <c r="ES12" i="12"/>
  <c r="FK12" i="12"/>
  <c r="GA12" i="12"/>
  <c r="GQ12" i="12"/>
  <c r="HG12" i="12"/>
  <c r="HW12" i="12"/>
  <c r="IM12" i="12"/>
  <c r="JC12" i="12"/>
  <c r="JS12" i="12"/>
  <c r="KI12" i="12"/>
  <c r="KY12" i="12"/>
  <c r="LO12" i="12"/>
  <c r="ME12" i="12"/>
  <c r="MV12" i="12"/>
  <c r="NL12" i="12"/>
  <c r="OB12" i="12"/>
  <c r="OR12" i="12"/>
  <c r="AD12" i="12"/>
  <c r="AT12" i="12"/>
  <c r="BJ12" i="12"/>
  <c r="BZ12" i="12"/>
  <c r="CP12" i="12"/>
  <c r="DF12" i="12"/>
  <c r="DV12" i="12"/>
  <c r="FA12" i="12"/>
  <c r="FS12" i="12"/>
  <c r="GI12" i="12"/>
  <c r="GY12" i="12"/>
  <c r="HO12" i="12"/>
  <c r="IE12" i="12"/>
  <c r="IU12" i="12"/>
  <c r="JK12" i="12"/>
  <c r="KA12" i="12"/>
  <c r="KQ12" i="12"/>
  <c r="LG12" i="12"/>
  <c r="LW12" i="12"/>
  <c r="MN12" i="12"/>
  <c r="ND12" i="12"/>
  <c r="NT12" i="12"/>
  <c r="OJ12" i="12"/>
  <c r="OZ12" i="12"/>
  <c r="AY12" i="12"/>
  <c r="CE12" i="12"/>
  <c r="DK12" i="12"/>
  <c r="FH12" i="12"/>
  <c r="GN12" i="12"/>
  <c r="HT12" i="12"/>
  <c r="IZ12" i="12"/>
  <c r="KF12" i="12"/>
  <c r="LL12" i="12"/>
  <c r="MS12" i="12"/>
  <c r="NY12" i="12"/>
  <c r="PE12" i="12"/>
  <c r="AQ12" i="12"/>
  <c r="BW12" i="12"/>
  <c r="DC12" i="12"/>
  <c r="GF12" i="12"/>
  <c r="IR12" i="12"/>
  <c r="JX12" i="12"/>
  <c r="MJ12" i="12"/>
  <c r="NQ12" i="12"/>
  <c r="BG12" i="12"/>
  <c r="CM12" i="12"/>
  <c r="DS12" i="12"/>
  <c r="FP12" i="12"/>
  <c r="GV12" i="12"/>
  <c r="IB12" i="12"/>
  <c r="JH12" i="12"/>
  <c r="KN12" i="12"/>
  <c r="LT12" i="12"/>
  <c r="NA12" i="12"/>
  <c r="OG12" i="12"/>
  <c r="AI12" i="12"/>
  <c r="BO12" i="12"/>
  <c r="CU12" i="12"/>
  <c r="EA12" i="12"/>
  <c r="FX12" i="12"/>
  <c r="HD12" i="12"/>
  <c r="IJ12" i="12"/>
  <c r="JP12" i="12"/>
  <c r="KV12" i="12"/>
  <c r="MB12" i="12"/>
  <c r="NI12" i="12"/>
  <c r="OO12" i="12"/>
  <c r="EX12" i="12"/>
  <c r="HL12" i="12"/>
  <c r="LD12" i="12"/>
  <c r="OW12" i="12"/>
  <c r="FD8" i="12"/>
  <c r="FE8" i="12"/>
  <c r="AF8" i="12"/>
  <c r="AJ8" i="12"/>
  <c r="AN8" i="12"/>
  <c r="AR8" i="12"/>
  <c r="AV8" i="12"/>
  <c r="AZ8" i="12"/>
  <c r="BD8" i="12"/>
  <c r="BH8" i="12"/>
  <c r="BL8" i="12"/>
  <c r="BP8" i="12"/>
  <c r="BT8" i="12"/>
  <c r="BX8" i="12"/>
  <c r="CB8" i="12"/>
  <c r="CF8" i="12"/>
  <c r="CJ8" i="12"/>
  <c r="CN8" i="12"/>
  <c r="CR8" i="12"/>
  <c r="CV8" i="12"/>
  <c r="CZ8" i="12"/>
  <c r="DD8" i="12"/>
  <c r="DH8" i="12"/>
  <c r="DL8" i="12"/>
  <c r="DP8" i="12"/>
  <c r="DT8" i="12"/>
  <c r="DX8" i="12"/>
  <c r="ED8" i="12"/>
  <c r="EH8" i="12"/>
  <c r="EL8" i="12"/>
  <c r="EP8" i="12"/>
  <c r="ET8" i="12"/>
  <c r="EX8" i="12"/>
  <c r="FB8" i="12"/>
  <c r="FH8" i="12"/>
  <c r="FL8" i="12"/>
  <c r="FP8" i="12"/>
  <c r="FT8" i="12"/>
  <c r="FX8" i="12"/>
  <c r="GB8" i="12"/>
  <c r="GF8" i="12"/>
  <c r="GJ8" i="12"/>
  <c r="GN8" i="12"/>
  <c r="GR8" i="12"/>
  <c r="GV8" i="12"/>
  <c r="GZ8" i="12"/>
  <c r="HD8" i="12"/>
  <c r="HH8" i="12"/>
  <c r="HL8" i="12"/>
  <c r="HP8" i="12"/>
  <c r="HT8" i="12"/>
  <c r="HX8" i="12"/>
  <c r="IB8" i="12"/>
  <c r="IF8" i="12"/>
  <c r="IJ8" i="12"/>
  <c r="IN8" i="12"/>
  <c r="IR8" i="12"/>
  <c r="IV8" i="12"/>
  <c r="IZ8" i="12"/>
  <c r="JD8" i="12"/>
  <c r="JH8" i="12"/>
  <c r="JL8" i="12"/>
  <c r="JP8" i="12"/>
  <c r="JT8" i="12"/>
  <c r="JX8" i="12"/>
  <c r="KB8" i="12"/>
  <c r="KF8" i="12"/>
  <c r="KJ8" i="12"/>
  <c r="KN8" i="12"/>
  <c r="KR8" i="12"/>
  <c r="KV8" i="12"/>
  <c r="KZ8" i="12"/>
  <c r="LD8" i="12"/>
  <c r="LH8" i="12"/>
  <c r="LL8" i="12"/>
  <c r="LP8" i="12"/>
  <c r="LT8" i="12"/>
  <c r="LX8" i="12"/>
  <c r="MB8" i="12"/>
  <c r="MF8" i="12"/>
  <c r="MJ8" i="12"/>
  <c r="MO8" i="12"/>
  <c r="MS8" i="12"/>
  <c r="MW8" i="12"/>
  <c r="NA8" i="12"/>
  <c r="NE8" i="12"/>
  <c r="NI8" i="12"/>
  <c r="NM8" i="12"/>
  <c r="NQ8" i="12"/>
  <c r="NU8" i="12"/>
  <c r="NY8" i="12"/>
  <c r="OC8" i="12"/>
  <c r="OG8" i="12"/>
  <c r="OK8" i="12"/>
  <c r="OO8" i="12"/>
  <c r="OS8" i="12"/>
  <c r="OW8" i="12"/>
  <c r="PA8" i="12"/>
  <c r="PE8" i="12"/>
  <c r="AC8" i="12"/>
  <c r="AG8" i="12"/>
  <c r="AK8" i="12"/>
  <c r="AO8" i="12"/>
  <c r="AS8" i="12"/>
  <c r="AW8" i="12"/>
  <c r="BA8" i="12"/>
  <c r="BE8" i="12"/>
  <c r="BI8" i="12"/>
  <c r="BM8" i="12"/>
  <c r="BQ8" i="12"/>
  <c r="BU8" i="12"/>
  <c r="BY8" i="12"/>
  <c r="CC8" i="12"/>
  <c r="CG8" i="12"/>
  <c r="CK8" i="12"/>
  <c r="CO8" i="12"/>
  <c r="CS8" i="12"/>
  <c r="CW8" i="12"/>
  <c r="DA8" i="12"/>
  <c r="DE8" i="12"/>
  <c r="DI8" i="12"/>
  <c r="DM8" i="12"/>
  <c r="DQ8" i="12"/>
  <c r="DU8" i="12"/>
  <c r="DY8" i="12"/>
  <c r="EE8" i="12"/>
  <c r="EI8" i="12"/>
  <c r="EM8" i="12"/>
  <c r="EQ8" i="12"/>
  <c r="EU8" i="12"/>
  <c r="EY8" i="12"/>
  <c r="FC8" i="12"/>
  <c r="FI8" i="12"/>
  <c r="FM8" i="12"/>
  <c r="FQ8" i="12"/>
  <c r="FU8" i="12"/>
  <c r="FY8" i="12"/>
  <c r="GC8" i="12"/>
  <c r="GG8" i="12"/>
  <c r="GK8" i="12"/>
  <c r="GO8" i="12"/>
  <c r="GS8" i="12"/>
  <c r="GW8" i="12"/>
  <c r="HA8" i="12"/>
  <c r="HE8" i="12"/>
  <c r="HI8" i="12"/>
  <c r="HM8" i="12"/>
  <c r="HQ8" i="12"/>
  <c r="HU8" i="12"/>
  <c r="HY8" i="12"/>
  <c r="IC8" i="12"/>
  <c r="IG8" i="12"/>
  <c r="IK8" i="12"/>
  <c r="IO8" i="12"/>
  <c r="IS8" i="12"/>
  <c r="IW8" i="12"/>
  <c r="JA8" i="12"/>
  <c r="JE8" i="12"/>
  <c r="JI8" i="12"/>
  <c r="JM8" i="12"/>
  <c r="JQ8" i="12"/>
  <c r="JU8" i="12"/>
  <c r="JY8" i="12"/>
  <c r="KC8" i="12"/>
  <c r="KG8" i="12"/>
  <c r="KK8" i="12"/>
  <c r="KO8" i="12"/>
  <c r="KS8" i="12"/>
  <c r="KW8" i="12"/>
  <c r="LA8" i="12"/>
  <c r="LE8" i="12"/>
  <c r="LI8" i="12"/>
  <c r="LM8" i="12"/>
  <c r="LQ8" i="12"/>
  <c r="LU8" i="12"/>
  <c r="LY8" i="12"/>
  <c r="MC8" i="12"/>
  <c r="MG8" i="12"/>
  <c r="MK8" i="12"/>
  <c r="MP8" i="12"/>
  <c r="MT8" i="12"/>
  <c r="MX8" i="12"/>
  <c r="NB8" i="12"/>
  <c r="NF8" i="12"/>
  <c r="NJ8" i="12"/>
  <c r="NN8" i="12"/>
  <c r="NR8" i="12"/>
  <c r="NV8" i="12"/>
  <c r="NZ8" i="12"/>
  <c r="OD8" i="12"/>
  <c r="OH8" i="12"/>
  <c r="OL8" i="12"/>
  <c r="OP8" i="12"/>
  <c r="OT8" i="12"/>
  <c r="OX8" i="12"/>
  <c r="PB8" i="12"/>
  <c r="PF8" i="12"/>
  <c r="AI8" i="12"/>
  <c r="AQ8" i="12"/>
  <c r="AY8" i="12"/>
  <c r="BG8" i="12"/>
  <c r="BO8" i="12"/>
  <c r="BW8" i="12"/>
  <c r="CE8" i="12"/>
  <c r="CM8" i="12"/>
  <c r="CU8" i="12"/>
  <c r="DC8" i="12"/>
  <c r="DK8" i="12"/>
  <c r="DS8" i="12"/>
  <c r="EC8" i="12"/>
  <c r="EK8" i="12"/>
  <c r="ES8" i="12"/>
  <c r="FA8" i="12"/>
  <c r="FK8" i="12"/>
  <c r="FS8" i="12"/>
  <c r="GA8" i="12"/>
  <c r="GI8" i="12"/>
  <c r="GQ8" i="12"/>
  <c r="GY8" i="12"/>
  <c r="HG8" i="12"/>
  <c r="HO8" i="12"/>
  <c r="HW8" i="12"/>
  <c r="IE8" i="12"/>
  <c r="IM8" i="12"/>
  <c r="IU8" i="12"/>
  <c r="JC8" i="12"/>
  <c r="JK8" i="12"/>
  <c r="JS8" i="12"/>
  <c r="KA8" i="12"/>
  <c r="KI8" i="12"/>
  <c r="KQ8" i="12"/>
  <c r="KY8" i="12"/>
  <c r="LG8" i="12"/>
  <c r="LO8" i="12"/>
  <c r="LW8" i="12"/>
  <c r="ME8" i="12"/>
  <c r="MN8" i="12"/>
  <c r="MV8" i="12"/>
  <c r="ND8" i="12"/>
  <c r="NL8" i="12"/>
  <c r="NT8" i="12"/>
  <c r="OB8" i="12"/>
  <c r="OJ8" i="12"/>
  <c r="OR8" i="12"/>
  <c r="OZ8" i="12"/>
  <c r="AD8" i="12"/>
  <c r="AL8" i="12"/>
  <c r="AT8" i="12"/>
  <c r="BB8" i="12"/>
  <c r="BJ8" i="12"/>
  <c r="BR8" i="12"/>
  <c r="BZ8" i="12"/>
  <c r="CH8" i="12"/>
  <c r="CP8" i="12"/>
  <c r="CX8" i="12"/>
  <c r="DF8" i="12"/>
  <c r="DN8" i="12"/>
  <c r="DV8" i="12"/>
  <c r="EF8" i="12"/>
  <c r="EN8" i="12"/>
  <c r="EV8" i="12"/>
  <c r="FF8" i="12"/>
  <c r="FN8" i="12"/>
  <c r="FV8" i="12"/>
  <c r="GD8" i="12"/>
  <c r="GL8" i="12"/>
  <c r="GT8" i="12"/>
  <c r="HB8" i="12"/>
  <c r="HJ8" i="12"/>
  <c r="HR8" i="12"/>
  <c r="HZ8" i="12"/>
  <c r="IH8" i="12"/>
  <c r="IP8" i="12"/>
  <c r="IX8" i="12"/>
  <c r="JF8" i="12"/>
  <c r="JN8" i="12"/>
  <c r="JV8" i="12"/>
  <c r="KD8" i="12"/>
  <c r="KL8" i="12"/>
  <c r="KT8" i="12"/>
  <c r="LB8" i="12"/>
  <c r="LJ8" i="12"/>
  <c r="LR8" i="12"/>
  <c r="LZ8" i="12"/>
  <c r="MH8" i="12"/>
  <c r="MQ8" i="12"/>
  <c r="MY8" i="12"/>
  <c r="NG8" i="12"/>
  <c r="NO8" i="12"/>
  <c r="NW8" i="12"/>
  <c r="OE8" i="12"/>
  <c r="OM8" i="12"/>
  <c r="OU8" i="12"/>
  <c r="PC8" i="12"/>
  <c r="AP8" i="12"/>
  <c r="BF8" i="12"/>
  <c r="BV8" i="12"/>
  <c r="CL8" i="12"/>
  <c r="DB8" i="12"/>
  <c r="DR8" i="12"/>
  <c r="EJ8" i="12"/>
  <c r="EZ8" i="12"/>
  <c r="FR8" i="12"/>
  <c r="GH8" i="12"/>
  <c r="GX8" i="12"/>
  <c r="HN8" i="12"/>
  <c r="ID8" i="12"/>
  <c r="IT8" i="12"/>
  <c r="JJ8" i="12"/>
  <c r="JZ8" i="12"/>
  <c r="KP8" i="12"/>
  <c r="LF8" i="12"/>
  <c r="LV8" i="12"/>
  <c r="ML8" i="12"/>
  <c r="NC8" i="12"/>
  <c r="NS8" i="12"/>
  <c r="OI8" i="12"/>
  <c r="OY8" i="12"/>
  <c r="AE8" i="12"/>
  <c r="AU8" i="12"/>
  <c r="BK8" i="12"/>
  <c r="CA8" i="12"/>
  <c r="CQ8" i="12"/>
  <c r="DG8" i="12"/>
  <c r="DW8" i="12"/>
  <c r="EO8" i="12"/>
  <c r="FG8" i="12"/>
  <c r="FW8" i="12"/>
  <c r="GM8" i="12"/>
  <c r="HC8" i="12"/>
  <c r="HS8" i="12"/>
  <c r="II8" i="12"/>
  <c r="IY8" i="12"/>
  <c r="JO8" i="12"/>
  <c r="KE8" i="12"/>
  <c r="KU8" i="12"/>
  <c r="LK8" i="12"/>
  <c r="MA8" i="12"/>
  <c r="MR8" i="12"/>
  <c r="NH8" i="12"/>
  <c r="NX8" i="12"/>
  <c r="ON8" i="12"/>
  <c r="PD8" i="12"/>
  <c r="AM8" i="12"/>
  <c r="BS8" i="12"/>
  <c r="CY8" i="12"/>
  <c r="EG8" i="12"/>
  <c r="FO8" i="12"/>
  <c r="GU8" i="12"/>
  <c r="IA8" i="12"/>
  <c r="JG8" i="12"/>
  <c r="KM8" i="12"/>
  <c r="LS8" i="12"/>
  <c r="MZ8" i="12"/>
  <c r="OF8" i="12"/>
  <c r="AX8" i="12"/>
  <c r="CD8" i="12"/>
  <c r="DJ8" i="12"/>
  <c r="ER8" i="12"/>
  <c r="FZ8" i="12"/>
  <c r="HF8" i="12"/>
  <c r="IL8" i="12"/>
  <c r="JR8" i="12"/>
  <c r="KX8" i="12"/>
  <c r="MD8" i="12"/>
  <c r="NK8" i="12"/>
  <c r="OQ8" i="12"/>
  <c r="AH8" i="12"/>
  <c r="CT8" i="12"/>
  <c r="FJ8" i="12"/>
  <c r="HV8" i="12"/>
  <c r="KH8" i="12"/>
  <c r="MU8" i="12"/>
  <c r="PH8" i="12"/>
  <c r="BN8" i="12"/>
  <c r="EB8" i="12"/>
  <c r="GP8" i="12"/>
  <c r="JB8" i="12"/>
  <c r="LN8" i="12"/>
  <c r="OA8" i="12"/>
  <c r="EW8" i="12"/>
  <c r="JW8" i="12"/>
  <c r="OV8" i="12"/>
  <c r="IQ8" i="12"/>
  <c r="NP8" i="12"/>
  <c r="BC8" i="12"/>
  <c r="GE8" i="12"/>
  <c r="LC8" i="12"/>
  <c r="CI8" i="12"/>
  <c r="HK8" i="12"/>
  <c r="MI8" i="12"/>
  <c r="DO8" i="12"/>
  <c r="FD4" i="12"/>
  <c r="AF4" i="12"/>
  <c r="AJ4" i="12"/>
  <c r="AN4" i="12"/>
  <c r="AR4" i="12"/>
  <c r="AV4" i="12"/>
  <c r="AZ4" i="12"/>
  <c r="BD4" i="12"/>
  <c r="AC4" i="12"/>
  <c r="AG4" i="12"/>
  <c r="AK4" i="12"/>
  <c r="AO4" i="12"/>
  <c r="AS4" i="12"/>
  <c r="AW4" i="12"/>
  <c r="BA4" i="12"/>
  <c r="BE4" i="12"/>
  <c r="BI4" i="12"/>
  <c r="BM4" i="12"/>
  <c r="BQ4" i="12"/>
  <c r="CT4" i="12"/>
  <c r="CX4" i="12"/>
  <c r="DB4" i="12"/>
  <c r="DF4" i="12"/>
  <c r="DJ4" i="12"/>
  <c r="DN4" i="12"/>
  <c r="DR4" i="12"/>
  <c r="DV4" i="12"/>
  <c r="DZ4" i="12"/>
  <c r="ED4" i="12"/>
  <c r="EH4" i="12"/>
  <c r="EL4" i="12"/>
  <c r="EP4" i="12"/>
  <c r="AE4" i="12"/>
  <c r="AM4" i="12"/>
  <c r="AU4" i="12"/>
  <c r="BC4" i="12"/>
  <c r="BJ4" i="12"/>
  <c r="BO4" i="12"/>
  <c r="CS4" i="12"/>
  <c r="CY4" i="12"/>
  <c r="DD4" i="12"/>
  <c r="DI4" i="12"/>
  <c r="DO4" i="12"/>
  <c r="DT4" i="12"/>
  <c r="DY4" i="12"/>
  <c r="FE4" i="12"/>
  <c r="AI4" i="12"/>
  <c r="AQ4" i="12"/>
  <c r="AY4" i="12"/>
  <c r="BG4" i="12"/>
  <c r="BL4" i="12"/>
  <c r="BR4" i="12"/>
  <c r="CV4" i="12"/>
  <c r="DA4" i="12"/>
  <c r="DG4" i="12"/>
  <c r="DL4" i="12"/>
  <c r="DQ4" i="12"/>
  <c r="DW4" i="12"/>
  <c r="EB4" i="12"/>
  <c r="EG4" i="12"/>
  <c r="EM4" i="12"/>
  <c r="ER4" i="12"/>
  <c r="EV4" i="12"/>
  <c r="EZ4" i="12"/>
  <c r="FF4" i="12"/>
  <c r="FJ4" i="12"/>
  <c r="FN4" i="12"/>
  <c r="FR4" i="12"/>
  <c r="FV4" i="12"/>
  <c r="FZ4" i="12"/>
  <c r="GD4" i="12"/>
  <c r="GH4" i="12"/>
  <c r="GL4" i="12"/>
  <c r="GP4" i="12"/>
  <c r="GT4" i="12"/>
  <c r="GX4" i="12"/>
  <c r="HB4" i="12"/>
  <c r="HF4" i="12"/>
  <c r="HJ4" i="12"/>
  <c r="HN4" i="12"/>
  <c r="HR4" i="12"/>
  <c r="HV4" i="12"/>
  <c r="HZ4" i="12"/>
  <c r="ID4" i="12"/>
  <c r="IH4" i="12"/>
  <c r="IL4" i="12"/>
  <c r="IP4" i="12"/>
  <c r="IT4" i="12"/>
  <c r="IX4" i="12"/>
  <c r="JB4" i="12"/>
  <c r="JF4" i="12"/>
  <c r="JJ4" i="12"/>
  <c r="JN4" i="12"/>
  <c r="JR4" i="12"/>
  <c r="JV4" i="12"/>
  <c r="JZ4" i="12"/>
  <c r="KD4" i="12"/>
  <c r="KH4" i="12"/>
  <c r="KL4" i="12"/>
  <c r="KP4" i="12"/>
  <c r="AL4" i="12"/>
  <c r="BB4" i="12"/>
  <c r="BN4" i="12"/>
  <c r="CW4" i="12"/>
  <c r="DH4" i="12"/>
  <c r="DS4" i="12"/>
  <c r="EC4" i="12"/>
  <c r="EJ4" i="12"/>
  <c r="EQ4" i="12"/>
  <c r="EW4" i="12"/>
  <c r="FB4" i="12"/>
  <c r="FI4" i="12"/>
  <c r="FO4" i="12"/>
  <c r="FT4" i="12"/>
  <c r="FY4" i="12"/>
  <c r="GE4" i="12"/>
  <c r="GJ4" i="12"/>
  <c r="AP4" i="12"/>
  <c r="BF4" i="12"/>
  <c r="BP4" i="12"/>
  <c r="CZ4" i="12"/>
  <c r="DK4" i="12"/>
  <c r="DU4" i="12"/>
  <c r="EE4" i="12"/>
  <c r="EK4" i="12"/>
  <c r="ES4" i="12"/>
  <c r="EX4" i="12"/>
  <c r="FC4" i="12"/>
  <c r="FK4" i="12"/>
  <c r="FP4" i="12"/>
  <c r="FU4" i="12"/>
  <c r="GA4" i="12"/>
  <c r="GF4" i="12"/>
  <c r="GK4" i="12"/>
  <c r="GQ4" i="12"/>
  <c r="GV4" i="12"/>
  <c r="HA4" i="12"/>
  <c r="HG4" i="12"/>
  <c r="HL4" i="12"/>
  <c r="HQ4" i="12"/>
  <c r="HW4" i="12"/>
  <c r="IB4" i="12"/>
  <c r="IG4" i="12"/>
  <c r="IM4" i="12"/>
  <c r="IR4" i="12"/>
  <c r="IW4" i="12"/>
  <c r="JC4" i="12"/>
  <c r="JH4" i="12"/>
  <c r="JM4" i="12"/>
  <c r="JS4" i="12"/>
  <c r="JX4" i="12"/>
  <c r="KC4" i="12"/>
  <c r="KI4" i="12"/>
  <c r="KN4" i="12"/>
  <c r="KS4" i="12"/>
  <c r="KW4" i="12"/>
  <c r="LA4" i="12"/>
  <c r="LE4" i="12"/>
  <c r="LI4" i="12"/>
  <c r="LM4" i="12"/>
  <c r="LQ4" i="12"/>
  <c r="LU4" i="12"/>
  <c r="LY4" i="12"/>
  <c r="MC4" i="12"/>
  <c r="MG4" i="12"/>
  <c r="MK4" i="12"/>
  <c r="MP4" i="12"/>
  <c r="MT4" i="12"/>
  <c r="MX4" i="12"/>
  <c r="NB4" i="12"/>
  <c r="NF4" i="12"/>
  <c r="NJ4" i="12"/>
  <c r="NN4" i="12"/>
  <c r="NR4" i="12"/>
  <c r="NV4" i="12"/>
  <c r="NZ4" i="12"/>
  <c r="OD4" i="12"/>
  <c r="OH4" i="12"/>
  <c r="OL4" i="12"/>
  <c r="OP4" i="12"/>
  <c r="OT4" i="12"/>
  <c r="OX4" i="12"/>
  <c r="PB4" i="12"/>
  <c r="PF4" i="12"/>
  <c r="AH4" i="12"/>
  <c r="BK4" i="12"/>
  <c r="DE4" i="12"/>
  <c r="EA4" i="12"/>
  <c r="EO4" i="12"/>
  <c r="FA4" i="12"/>
  <c r="FM4" i="12"/>
  <c r="FX4" i="12"/>
  <c r="GI4" i="12"/>
  <c r="GR4" i="12"/>
  <c r="GY4" i="12"/>
  <c r="HE4" i="12"/>
  <c r="HM4" i="12"/>
  <c r="HT4" i="12"/>
  <c r="IA4" i="12"/>
  <c r="II4" i="12"/>
  <c r="IO4" i="12"/>
  <c r="IV4" i="12"/>
  <c r="JD4" i="12"/>
  <c r="JK4" i="12"/>
  <c r="JQ4" i="12"/>
  <c r="JY4" i="12"/>
  <c r="KF4" i="12"/>
  <c r="KM4" i="12"/>
  <c r="KT4" i="12"/>
  <c r="KY4" i="12"/>
  <c r="LD4" i="12"/>
  <c r="LJ4" i="12"/>
  <c r="LO4" i="12"/>
  <c r="LT4" i="12"/>
  <c r="LZ4" i="12"/>
  <c r="ME4" i="12"/>
  <c r="MJ4" i="12"/>
  <c r="MQ4" i="12"/>
  <c r="MV4" i="12"/>
  <c r="NA4" i="12"/>
  <c r="NG4" i="12"/>
  <c r="NL4" i="12"/>
  <c r="NQ4" i="12"/>
  <c r="NW4" i="12"/>
  <c r="OB4" i="12"/>
  <c r="OG4" i="12"/>
  <c r="OM4" i="12"/>
  <c r="OR4" i="12"/>
  <c r="OW4" i="12"/>
  <c r="PC4" i="12"/>
  <c r="AX4" i="12"/>
  <c r="CU4" i="12"/>
  <c r="DP4" i="12"/>
  <c r="EI4" i="12"/>
  <c r="EU4" i="12"/>
  <c r="FH4" i="12"/>
  <c r="FS4" i="12"/>
  <c r="GC4" i="12"/>
  <c r="GN4" i="12"/>
  <c r="GU4" i="12"/>
  <c r="HC4" i="12"/>
  <c r="HI4" i="12"/>
  <c r="HP4" i="12"/>
  <c r="HX4" i="12"/>
  <c r="IE4" i="12"/>
  <c r="IK4" i="12"/>
  <c r="IS4" i="12"/>
  <c r="IZ4" i="12"/>
  <c r="JG4" i="12"/>
  <c r="JO4" i="12"/>
  <c r="JU4" i="12"/>
  <c r="KB4" i="12"/>
  <c r="KJ4" i="12"/>
  <c r="KQ4" i="12"/>
  <c r="KV4" i="12"/>
  <c r="LB4" i="12"/>
  <c r="LG4" i="12"/>
  <c r="LL4" i="12"/>
  <c r="LR4" i="12"/>
  <c r="LW4" i="12"/>
  <c r="MB4" i="12"/>
  <c r="MH4" i="12"/>
  <c r="MN4" i="12"/>
  <c r="MS4" i="12"/>
  <c r="MY4" i="12"/>
  <c r="ND4" i="12"/>
  <c r="NI4" i="12"/>
  <c r="NO4" i="12"/>
  <c r="NT4" i="12"/>
  <c r="NY4" i="12"/>
  <c r="OE4" i="12"/>
  <c r="OJ4" i="12"/>
  <c r="OO4" i="12"/>
  <c r="OU4" i="12"/>
  <c r="OZ4" i="12"/>
  <c r="PE4" i="12"/>
  <c r="AD4" i="12"/>
  <c r="DC4" i="12"/>
  <c r="EN4" i="12"/>
  <c r="FL4" i="12"/>
  <c r="GG4" i="12"/>
  <c r="GW4" i="12"/>
  <c r="HK4" i="12"/>
  <c r="HY4" i="12"/>
  <c r="IN4" i="12"/>
  <c r="JA4" i="12"/>
  <c r="JP4" i="12"/>
  <c r="KE4" i="12"/>
  <c r="KR4" i="12"/>
  <c r="LC4" i="12"/>
  <c r="LN4" i="12"/>
  <c r="LX4" i="12"/>
  <c r="MI4" i="12"/>
  <c r="MU4" i="12"/>
  <c r="NE4" i="12"/>
  <c r="NP4" i="12"/>
  <c r="OA4" i="12"/>
  <c r="OK4" i="12"/>
  <c r="OV4" i="12"/>
  <c r="PH4" i="12"/>
  <c r="AT4" i="12"/>
  <c r="DM4" i="12"/>
  <c r="ET4" i="12"/>
  <c r="FQ4" i="12"/>
  <c r="GM4" i="12"/>
  <c r="GZ4" i="12"/>
  <c r="HO4" i="12"/>
  <c r="IC4" i="12"/>
  <c r="IQ4" i="12"/>
  <c r="JE4" i="12"/>
  <c r="JT4" i="12"/>
  <c r="KG4" i="12"/>
  <c r="KU4" i="12"/>
  <c r="LF4" i="12"/>
  <c r="LP4" i="12"/>
  <c r="MA4" i="12"/>
  <c r="ML4" i="12"/>
  <c r="MW4" i="12"/>
  <c r="NH4" i="12"/>
  <c r="NS4" i="12"/>
  <c r="OC4" i="12"/>
  <c r="ON4" i="12"/>
  <c r="OY4" i="12"/>
  <c r="EF4" i="12"/>
  <c r="GB4" i="12"/>
  <c r="HH4" i="12"/>
  <c r="IJ4" i="12"/>
  <c r="JL4" i="12"/>
  <c r="KO4" i="12"/>
  <c r="LK4" i="12"/>
  <c r="MF4" i="12"/>
  <c r="NC4" i="12"/>
  <c r="NX4" i="12"/>
  <c r="OS4" i="12"/>
  <c r="BH4" i="12"/>
  <c r="EY4" i="12"/>
  <c r="GO4" i="12"/>
  <c r="HS4" i="12"/>
  <c r="IU4" i="12"/>
  <c r="JW4" i="12"/>
  <c r="KX4" i="12"/>
  <c r="LS4" i="12"/>
  <c r="MO4" i="12"/>
  <c r="NK4" i="12"/>
  <c r="OF4" i="12"/>
  <c r="PA4" i="12"/>
  <c r="FW4" i="12"/>
  <c r="IF4" i="12"/>
  <c r="KK4" i="12"/>
  <c r="MD4" i="12"/>
  <c r="NU4" i="12"/>
  <c r="CR4" i="12"/>
  <c r="GS4" i="12"/>
  <c r="IY4" i="12"/>
  <c r="KZ4" i="12"/>
  <c r="MR4" i="12"/>
  <c r="OI4" i="12"/>
  <c r="FG4" i="12"/>
  <c r="KA4" i="12"/>
  <c r="NM4" i="12"/>
  <c r="HD4" i="12"/>
  <c r="LH4" i="12"/>
  <c r="OQ4" i="12"/>
  <c r="JI4" i="12"/>
  <c r="LV4" i="12"/>
  <c r="PD4" i="12"/>
  <c r="HU4" i="12"/>
  <c r="MZ4" i="12"/>
  <c r="DX4" i="12"/>
  <c r="JM25" i="12"/>
  <c r="JQ25" i="12"/>
  <c r="JU25" i="12"/>
  <c r="JY25" i="12"/>
  <c r="KC25" i="12"/>
  <c r="KG25" i="12"/>
  <c r="KK25" i="12"/>
  <c r="KO25" i="12"/>
  <c r="KS25" i="12"/>
  <c r="KW25" i="12"/>
  <c r="LA25" i="12"/>
  <c r="LE25" i="12"/>
  <c r="LI25" i="12"/>
  <c r="LM25" i="12"/>
  <c r="LQ25" i="12"/>
  <c r="LU25" i="12"/>
  <c r="LY25" i="12"/>
  <c r="MC25" i="12"/>
  <c r="MG25" i="12"/>
  <c r="MK25" i="12"/>
  <c r="MP25" i="12"/>
  <c r="MT25" i="12"/>
  <c r="MX25" i="12"/>
  <c r="NB25" i="12"/>
  <c r="NF25" i="12"/>
  <c r="NJ25" i="12"/>
  <c r="NN25" i="12"/>
  <c r="NR25" i="12"/>
  <c r="NV25" i="12"/>
  <c r="NZ25" i="12"/>
  <c r="OD25" i="12"/>
  <c r="OH25" i="12"/>
  <c r="OL25" i="12"/>
  <c r="OP25" i="12"/>
  <c r="OT25" i="12"/>
  <c r="OX25" i="12"/>
  <c r="PB25" i="12"/>
  <c r="PF25" i="12"/>
  <c r="JO25" i="12"/>
  <c r="JS25" i="12"/>
  <c r="KA25" i="12"/>
  <c r="KI25" i="12"/>
  <c r="KM25" i="12"/>
  <c r="KU25" i="12"/>
  <c r="KY25" i="12"/>
  <c r="LG25" i="12"/>
  <c r="LK25" i="12"/>
  <c r="LS25" i="12"/>
  <c r="LW25" i="12"/>
  <c r="ME25" i="12"/>
  <c r="MI25" i="12"/>
  <c r="MN25" i="12"/>
  <c r="MV25" i="12"/>
  <c r="MZ25" i="12"/>
  <c r="NH25" i="12"/>
  <c r="NP25" i="12"/>
  <c r="NT25" i="12"/>
  <c r="OB25" i="12"/>
  <c r="OF25" i="12"/>
  <c r="ON25" i="12"/>
  <c r="OR25" i="12"/>
  <c r="OZ25" i="12"/>
  <c r="PD25" i="12"/>
  <c r="JN25" i="12"/>
  <c r="JR25" i="12"/>
  <c r="JV25" i="12"/>
  <c r="JZ25" i="12"/>
  <c r="KD25" i="12"/>
  <c r="KH25" i="12"/>
  <c r="KL25" i="12"/>
  <c r="KP25" i="12"/>
  <c r="KT25" i="12"/>
  <c r="KX25" i="12"/>
  <c r="LB25" i="12"/>
  <c r="LF25" i="12"/>
  <c r="LJ25" i="12"/>
  <c r="LN25" i="12"/>
  <c r="LR25" i="12"/>
  <c r="LV25" i="12"/>
  <c r="LZ25" i="12"/>
  <c r="MD25" i="12"/>
  <c r="MH25" i="12"/>
  <c r="ML25" i="12"/>
  <c r="MQ25" i="12"/>
  <c r="MU25" i="12"/>
  <c r="MY25" i="12"/>
  <c r="NC25" i="12"/>
  <c r="NG25" i="12"/>
  <c r="NK25" i="12"/>
  <c r="NO25" i="12"/>
  <c r="NS25" i="12"/>
  <c r="NW25" i="12"/>
  <c r="OA25" i="12"/>
  <c r="OE25" i="12"/>
  <c r="OI25" i="12"/>
  <c r="OM25" i="12"/>
  <c r="OQ25" i="12"/>
  <c r="OU25" i="12"/>
  <c r="OY25" i="12"/>
  <c r="PC25" i="12"/>
  <c r="PH25" i="12"/>
  <c r="JW25" i="12"/>
  <c r="KE25" i="12"/>
  <c r="KQ25" i="12"/>
  <c r="LC25" i="12"/>
  <c r="LO25" i="12"/>
  <c r="MA25" i="12"/>
  <c r="MR25" i="12"/>
  <c r="ND25" i="12"/>
  <c r="NL25" i="12"/>
  <c r="NX25" i="12"/>
  <c r="OJ25" i="12"/>
  <c r="OV25" i="12"/>
  <c r="JX25" i="12"/>
  <c r="KN25" i="12"/>
  <c r="LD25" i="12"/>
  <c r="LT25" i="12"/>
  <c r="MJ25" i="12"/>
  <c r="NA25" i="12"/>
  <c r="NQ25" i="12"/>
  <c r="OG25" i="12"/>
  <c r="OW25" i="12"/>
  <c r="KB25" i="12"/>
  <c r="KR25" i="12"/>
  <c r="LH25" i="12"/>
  <c r="LX25" i="12"/>
  <c r="MO25" i="12"/>
  <c r="NE25" i="12"/>
  <c r="NU25" i="12"/>
  <c r="OK25" i="12"/>
  <c r="PA25" i="12"/>
  <c r="JT25" i="12"/>
  <c r="KZ25" i="12"/>
  <c r="MF25" i="12"/>
  <c r="NM25" i="12"/>
  <c r="OS25" i="12"/>
  <c r="JP25" i="12"/>
  <c r="KF25" i="12"/>
  <c r="KV25" i="12"/>
  <c r="LL25" i="12"/>
  <c r="MB25" i="12"/>
  <c r="MS25" i="12"/>
  <c r="NI25" i="12"/>
  <c r="NY25" i="12"/>
  <c r="OO25" i="12"/>
  <c r="PE25" i="12"/>
  <c r="KJ25" i="12"/>
  <c r="LP25" i="12"/>
  <c r="MW25" i="12"/>
  <c r="OC25" i="12"/>
  <c r="JM23" i="12"/>
  <c r="JQ23" i="12"/>
  <c r="JU23" i="12"/>
  <c r="JY23" i="12"/>
  <c r="KC23" i="12"/>
  <c r="KG23" i="12"/>
  <c r="KK23" i="12"/>
  <c r="KO23" i="12"/>
  <c r="KS23" i="12"/>
  <c r="KW23" i="12"/>
  <c r="LA23" i="12"/>
  <c r="LE23" i="12"/>
  <c r="LI23" i="12"/>
  <c r="LM23" i="12"/>
  <c r="LQ23" i="12"/>
  <c r="LU23" i="12"/>
  <c r="LY23" i="12"/>
  <c r="MC23" i="12"/>
  <c r="MG23" i="12"/>
  <c r="MK23" i="12"/>
  <c r="MP23" i="12"/>
  <c r="MT23" i="12"/>
  <c r="MX23" i="12"/>
  <c r="NB23" i="12"/>
  <c r="NF23" i="12"/>
  <c r="NJ23" i="12"/>
  <c r="NN23" i="12"/>
  <c r="NR23" i="12"/>
  <c r="NV23" i="12"/>
  <c r="NZ23" i="12"/>
  <c r="OD23" i="12"/>
  <c r="OH23" i="12"/>
  <c r="OL23" i="12"/>
  <c r="OP23" i="12"/>
  <c r="OT23" i="12"/>
  <c r="OX23" i="12"/>
  <c r="PB23" i="12"/>
  <c r="PF23" i="12"/>
  <c r="JO23" i="12"/>
  <c r="JS23" i="12"/>
  <c r="KA23" i="12"/>
  <c r="KI23" i="12"/>
  <c r="KM23" i="12"/>
  <c r="KU23" i="12"/>
  <c r="KY23" i="12"/>
  <c r="LG23" i="12"/>
  <c r="LK23" i="12"/>
  <c r="LS23" i="12"/>
  <c r="LW23" i="12"/>
  <c r="ME23" i="12"/>
  <c r="MI23" i="12"/>
  <c r="MR23" i="12"/>
  <c r="MV23" i="12"/>
  <c r="ND23" i="12"/>
  <c r="NH23" i="12"/>
  <c r="NP23" i="12"/>
  <c r="NT23" i="12"/>
  <c r="OB23" i="12"/>
  <c r="OF23" i="12"/>
  <c r="ON23" i="12"/>
  <c r="OR23" i="12"/>
  <c r="OZ23" i="12"/>
  <c r="PD23" i="12"/>
  <c r="JN23" i="12"/>
  <c r="JR23" i="12"/>
  <c r="JV23" i="12"/>
  <c r="JZ23" i="12"/>
  <c r="KD23" i="12"/>
  <c r="KH23" i="12"/>
  <c r="KL23" i="12"/>
  <c r="KP23" i="12"/>
  <c r="KT23" i="12"/>
  <c r="KX23" i="12"/>
  <c r="LB23" i="12"/>
  <c r="LF23" i="12"/>
  <c r="LJ23" i="12"/>
  <c r="LN23" i="12"/>
  <c r="LR23" i="12"/>
  <c r="LV23" i="12"/>
  <c r="LZ23" i="12"/>
  <c r="MD23" i="12"/>
  <c r="MH23" i="12"/>
  <c r="ML23" i="12"/>
  <c r="MQ23" i="12"/>
  <c r="MU23" i="12"/>
  <c r="MY23" i="12"/>
  <c r="NC23" i="12"/>
  <c r="NG23" i="12"/>
  <c r="NK23" i="12"/>
  <c r="NO23" i="12"/>
  <c r="NS23" i="12"/>
  <c r="NW23" i="12"/>
  <c r="OA23" i="12"/>
  <c r="OE23" i="12"/>
  <c r="OI23" i="12"/>
  <c r="OM23" i="12"/>
  <c r="OQ23" i="12"/>
  <c r="OU23" i="12"/>
  <c r="OY23" i="12"/>
  <c r="PC23" i="12"/>
  <c r="PH23" i="12"/>
  <c r="JW23" i="12"/>
  <c r="KE23" i="12"/>
  <c r="KQ23" i="12"/>
  <c r="LC23" i="12"/>
  <c r="LO23" i="12"/>
  <c r="MA23" i="12"/>
  <c r="MN23" i="12"/>
  <c r="MZ23" i="12"/>
  <c r="NL23" i="12"/>
  <c r="NX23" i="12"/>
  <c r="OJ23" i="12"/>
  <c r="OV23" i="12"/>
  <c r="JX23" i="12"/>
  <c r="KN23" i="12"/>
  <c r="LD23" i="12"/>
  <c r="LT23" i="12"/>
  <c r="MJ23" i="12"/>
  <c r="NA23" i="12"/>
  <c r="NQ23" i="12"/>
  <c r="OG23" i="12"/>
  <c r="OW23" i="12"/>
  <c r="KB23" i="12"/>
  <c r="KR23" i="12"/>
  <c r="LH23" i="12"/>
  <c r="LX23" i="12"/>
  <c r="MO23" i="12"/>
  <c r="NE23" i="12"/>
  <c r="NU23" i="12"/>
  <c r="OK23" i="12"/>
  <c r="PA23" i="12"/>
  <c r="KJ23" i="12"/>
  <c r="LP23" i="12"/>
  <c r="MF23" i="12"/>
  <c r="NM23" i="12"/>
  <c r="OS23" i="12"/>
  <c r="JP23" i="12"/>
  <c r="KF23" i="12"/>
  <c r="KV23" i="12"/>
  <c r="LL23" i="12"/>
  <c r="MB23" i="12"/>
  <c r="MS23" i="12"/>
  <c r="NI23" i="12"/>
  <c r="NY23" i="12"/>
  <c r="OO23" i="12"/>
  <c r="PE23" i="12"/>
  <c r="JT23" i="12"/>
  <c r="KZ23" i="12"/>
  <c r="MW23" i="12"/>
  <c r="OC23" i="12"/>
  <c r="FE21" i="12"/>
  <c r="FD21" i="12"/>
  <c r="AF21" i="12"/>
  <c r="AJ21" i="12"/>
  <c r="AN21" i="12"/>
  <c r="AR21" i="12"/>
  <c r="AV21" i="12"/>
  <c r="AZ21" i="12"/>
  <c r="BD21" i="12"/>
  <c r="BH21" i="12"/>
  <c r="BL21" i="12"/>
  <c r="BP21" i="12"/>
  <c r="BT21" i="12"/>
  <c r="BX21" i="12"/>
  <c r="CB21" i="12"/>
  <c r="CF21" i="12"/>
  <c r="CJ21" i="12"/>
  <c r="CN21" i="12"/>
  <c r="CR21" i="12"/>
  <c r="CV21" i="12"/>
  <c r="CZ21" i="12"/>
  <c r="DD21" i="12"/>
  <c r="DH21" i="12"/>
  <c r="DL21" i="12"/>
  <c r="DP21" i="12"/>
  <c r="DT21" i="12"/>
  <c r="DX21" i="12"/>
  <c r="EB21" i="12"/>
  <c r="EF21" i="12"/>
  <c r="EJ21" i="12"/>
  <c r="EN21" i="12"/>
  <c r="ER21" i="12"/>
  <c r="EV21" i="12"/>
  <c r="EZ21" i="12"/>
  <c r="FF21" i="12"/>
  <c r="FJ21" i="12"/>
  <c r="FN21" i="12"/>
  <c r="FR21" i="12"/>
  <c r="FV21" i="12"/>
  <c r="FZ21" i="12"/>
  <c r="GD21" i="12"/>
  <c r="GH21" i="12"/>
  <c r="GL21" i="12"/>
  <c r="GP21" i="12"/>
  <c r="GT21" i="12"/>
  <c r="GX21" i="12"/>
  <c r="HB21" i="12"/>
  <c r="HF21" i="12"/>
  <c r="HJ21" i="12"/>
  <c r="HN21" i="12"/>
  <c r="HR21" i="12"/>
  <c r="HV21" i="12"/>
  <c r="HZ21" i="12"/>
  <c r="ID21" i="12"/>
  <c r="IH21" i="12"/>
  <c r="IL21" i="12"/>
  <c r="IP21" i="12"/>
  <c r="IT21" i="12"/>
  <c r="IX21" i="12"/>
  <c r="JB21" i="12"/>
  <c r="JF21" i="12"/>
  <c r="JJ21" i="12"/>
  <c r="JN21" i="12"/>
  <c r="JR21" i="12"/>
  <c r="JV21" i="12"/>
  <c r="KD21" i="12"/>
  <c r="KH21" i="12"/>
  <c r="KL21" i="12"/>
  <c r="KP21" i="12"/>
  <c r="KT21" i="12"/>
  <c r="KX21" i="12"/>
  <c r="LB21" i="12"/>
  <c r="LF21" i="12"/>
  <c r="LJ21" i="12"/>
  <c r="LN21" i="12"/>
  <c r="LR21" i="12"/>
  <c r="LV21" i="12"/>
  <c r="LZ21" i="12"/>
  <c r="MD21" i="12"/>
  <c r="MH21" i="12"/>
  <c r="ML21" i="12"/>
  <c r="MQ21" i="12"/>
  <c r="MU21" i="12"/>
  <c r="MY21" i="12"/>
  <c r="NC21" i="12"/>
  <c r="NG21" i="12"/>
  <c r="NK21" i="12"/>
  <c r="NO21" i="12"/>
  <c r="NS21" i="12"/>
  <c r="NW21" i="12"/>
  <c r="OA21" i="12"/>
  <c r="OE21" i="12"/>
  <c r="OI21" i="12"/>
  <c r="OM21" i="12"/>
  <c r="OQ21" i="12"/>
  <c r="OU21" i="12"/>
  <c r="OY21" i="12"/>
  <c r="PC21" i="12"/>
  <c r="PH21" i="12"/>
  <c r="AE21" i="12"/>
  <c r="AK21" i="12"/>
  <c r="AP21" i="12"/>
  <c r="AU21" i="12"/>
  <c r="BA21" i="12"/>
  <c r="BF21" i="12"/>
  <c r="BK21" i="12"/>
  <c r="BQ21" i="12"/>
  <c r="BV21" i="12"/>
  <c r="CA21" i="12"/>
  <c r="CG21" i="12"/>
  <c r="CL21" i="12"/>
  <c r="CQ21" i="12"/>
  <c r="CW21" i="12"/>
  <c r="DB21" i="12"/>
  <c r="DG21" i="12"/>
  <c r="DM21" i="12"/>
  <c r="DR21" i="12"/>
  <c r="DW21" i="12"/>
  <c r="EC21" i="12"/>
  <c r="EH21" i="12"/>
  <c r="EM21" i="12"/>
  <c r="ES21" i="12"/>
  <c r="EX21" i="12"/>
  <c r="FC21" i="12"/>
  <c r="FK21" i="12"/>
  <c r="FP21" i="12"/>
  <c r="FU21" i="12"/>
  <c r="GA21" i="12"/>
  <c r="GF21" i="12"/>
  <c r="GK21" i="12"/>
  <c r="GQ21" i="12"/>
  <c r="GV21" i="12"/>
  <c r="HA21" i="12"/>
  <c r="HG21" i="12"/>
  <c r="HL21" i="12"/>
  <c r="HQ21" i="12"/>
  <c r="HW21" i="12"/>
  <c r="IB21" i="12"/>
  <c r="IG21" i="12"/>
  <c r="IM21" i="12"/>
  <c r="IR21" i="12"/>
  <c r="IW21" i="12"/>
  <c r="JC21" i="12"/>
  <c r="JH21" i="12"/>
  <c r="JM21" i="12"/>
  <c r="JS21" i="12"/>
  <c r="KC21" i="12"/>
  <c r="KI21" i="12"/>
  <c r="KN21" i="12"/>
  <c r="KS21" i="12"/>
  <c r="KY21" i="12"/>
  <c r="LD21" i="12"/>
  <c r="LI21" i="12"/>
  <c r="LO21" i="12"/>
  <c r="LT21" i="12"/>
  <c r="LY21" i="12"/>
  <c r="ME21" i="12"/>
  <c r="MJ21" i="12"/>
  <c r="MP21" i="12"/>
  <c r="MV21" i="12"/>
  <c r="NA21" i="12"/>
  <c r="NF21" i="12"/>
  <c r="NL21" i="12"/>
  <c r="NQ21" i="12"/>
  <c r="NV21" i="12"/>
  <c r="OB21" i="12"/>
  <c r="OG21" i="12"/>
  <c r="OL21" i="12"/>
  <c r="OR21" i="12"/>
  <c r="OW21" i="12"/>
  <c r="PB21" i="12"/>
  <c r="AH21" i="12"/>
  <c r="AM21" i="12"/>
  <c r="AX21" i="12"/>
  <c r="BC21" i="12"/>
  <c r="BN21" i="12"/>
  <c r="BS21" i="12"/>
  <c r="CD21" i="12"/>
  <c r="CI21" i="12"/>
  <c r="CT21" i="12"/>
  <c r="CY21" i="12"/>
  <c r="DJ21" i="12"/>
  <c r="DO21" i="12"/>
  <c r="DZ21" i="12"/>
  <c r="EE21" i="12"/>
  <c r="EP21" i="12"/>
  <c r="EU21" i="12"/>
  <c r="FH21" i="12"/>
  <c r="FM21" i="12"/>
  <c r="FX21" i="12"/>
  <c r="GC21" i="12"/>
  <c r="GN21" i="12"/>
  <c r="GS21" i="12"/>
  <c r="HD21" i="12"/>
  <c r="HI21" i="12"/>
  <c r="HT21" i="12"/>
  <c r="HY21" i="12"/>
  <c r="IJ21" i="12"/>
  <c r="IO21" i="12"/>
  <c r="IZ21" i="12"/>
  <c r="JE21" i="12"/>
  <c r="JP21" i="12"/>
  <c r="JU21" i="12"/>
  <c r="KF21" i="12"/>
  <c r="KK21" i="12"/>
  <c r="KV21" i="12"/>
  <c r="LA21" i="12"/>
  <c r="LL21" i="12"/>
  <c r="LQ21" i="12"/>
  <c r="MB21" i="12"/>
  <c r="MG21" i="12"/>
  <c r="MS21" i="12"/>
  <c r="MX21" i="12"/>
  <c r="NI21" i="12"/>
  <c r="NN21" i="12"/>
  <c r="NY21" i="12"/>
  <c r="OD21" i="12"/>
  <c r="OO21" i="12"/>
  <c r="OT21" i="12"/>
  <c r="PE21" i="12"/>
  <c r="AG21" i="12"/>
  <c r="AL21" i="12"/>
  <c r="AQ21" i="12"/>
  <c r="AW21" i="12"/>
  <c r="BB21" i="12"/>
  <c r="BG21" i="12"/>
  <c r="BM21" i="12"/>
  <c r="BR21" i="12"/>
  <c r="BW21" i="12"/>
  <c r="CC21" i="12"/>
  <c r="CH21" i="12"/>
  <c r="CM21" i="12"/>
  <c r="CS21" i="12"/>
  <c r="CX21" i="12"/>
  <c r="DC21" i="12"/>
  <c r="DI21" i="12"/>
  <c r="DN21" i="12"/>
  <c r="DS21" i="12"/>
  <c r="DY21" i="12"/>
  <c r="ED21" i="12"/>
  <c r="EI21" i="12"/>
  <c r="EO21" i="12"/>
  <c r="ET21" i="12"/>
  <c r="EY21" i="12"/>
  <c r="FG21" i="12"/>
  <c r="FL21" i="12"/>
  <c r="FQ21" i="12"/>
  <c r="FW21" i="12"/>
  <c r="GB21" i="12"/>
  <c r="GG21" i="12"/>
  <c r="GM21" i="12"/>
  <c r="GR21" i="12"/>
  <c r="GW21" i="12"/>
  <c r="HC21" i="12"/>
  <c r="HH21" i="12"/>
  <c r="HM21" i="12"/>
  <c r="HS21" i="12"/>
  <c r="HX21" i="12"/>
  <c r="IC21" i="12"/>
  <c r="II21" i="12"/>
  <c r="IN21" i="12"/>
  <c r="IS21" i="12"/>
  <c r="IY21" i="12"/>
  <c r="JD21" i="12"/>
  <c r="JI21" i="12"/>
  <c r="JO21" i="12"/>
  <c r="JT21" i="12"/>
  <c r="KE21" i="12"/>
  <c r="KJ21" i="12"/>
  <c r="KO21" i="12"/>
  <c r="KU21" i="12"/>
  <c r="KZ21" i="12"/>
  <c r="LE21" i="12"/>
  <c r="LK21" i="12"/>
  <c r="LP21" i="12"/>
  <c r="LU21" i="12"/>
  <c r="MA21" i="12"/>
  <c r="MF21" i="12"/>
  <c r="MK21" i="12"/>
  <c r="MR21" i="12"/>
  <c r="MW21" i="12"/>
  <c r="NB21" i="12"/>
  <c r="NH21" i="12"/>
  <c r="NM21" i="12"/>
  <c r="NR21" i="12"/>
  <c r="NX21" i="12"/>
  <c r="OC21" i="12"/>
  <c r="OH21" i="12"/>
  <c r="ON21" i="12"/>
  <c r="OS21" i="12"/>
  <c r="OX21" i="12"/>
  <c r="PD21" i="12"/>
  <c r="AC21" i="12"/>
  <c r="AS21" i="12"/>
  <c r="BI21" i="12"/>
  <c r="BY21" i="12"/>
  <c r="CO21" i="12"/>
  <c r="DE21" i="12"/>
  <c r="DU21" i="12"/>
  <c r="EK21" i="12"/>
  <c r="FA21" i="12"/>
  <c r="FS21" i="12"/>
  <c r="GI21" i="12"/>
  <c r="GY21" i="12"/>
  <c r="HO21" i="12"/>
  <c r="IE21" i="12"/>
  <c r="IU21" i="12"/>
  <c r="JK21" i="12"/>
  <c r="KA21" i="12"/>
  <c r="KQ21" i="12"/>
  <c r="LG21" i="12"/>
  <c r="LW21" i="12"/>
  <c r="MN21" i="12"/>
  <c r="ND21" i="12"/>
  <c r="NT21" i="12"/>
  <c r="OJ21" i="12"/>
  <c r="OZ21" i="12"/>
  <c r="AD21" i="12"/>
  <c r="AY21" i="12"/>
  <c r="BU21" i="12"/>
  <c r="CP21" i="12"/>
  <c r="DK21" i="12"/>
  <c r="EG21" i="12"/>
  <c r="FB21" i="12"/>
  <c r="FY21" i="12"/>
  <c r="GU21" i="12"/>
  <c r="HP21" i="12"/>
  <c r="IK21" i="12"/>
  <c r="JG21" i="12"/>
  <c r="KB21" i="12"/>
  <c r="KW21" i="12"/>
  <c r="LS21" i="12"/>
  <c r="MO21" i="12"/>
  <c r="NJ21" i="12"/>
  <c r="OF21" i="12"/>
  <c r="PA21" i="12"/>
  <c r="AI21" i="12"/>
  <c r="BE21" i="12"/>
  <c r="BZ21" i="12"/>
  <c r="CU21" i="12"/>
  <c r="DQ21" i="12"/>
  <c r="EL21" i="12"/>
  <c r="FI21" i="12"/>
  <c r="GE21" i="12"/>
  <c r="GZ21" i="12"/>
  <c r="HU21" i="12"/>
  <c r="IQ21" i="12"/>
  <c r="JL21" i="12"/>
  <c r="KG21" i="12"/>
  <c r="LC21" i="12"/>
  <c r="LX21" i="12"/>
  <c r="MT21" i="12"/>
  <c r="NP21" i="12"/>
  <c r="OK21" i="12"/>
  <c r="PF21" i="12"/>
  <c r="AT21" i="12"/>
  <c r="DF21" i="12"/>
  <c r="FT21" i="12"/>
  <c r="IF21" i="12"/>
  <c r="KR21" i="12"/>
  <c r="NE21" i="12"/>
  <c r="AO21" i="12"/>
  <c r="BJ21" i="12"/>
  <c r="CE21" i="12"/>
  <c r="DA21" i="12"/>
  <c r="DV21" i="12"/>
  <c r="EQ21" i="12"/>
  <c r="FO21" i="12"/>
  <c r="GJ21" i="12"/>
  <c r="HE21" i="12"/>
  <c r="IA21" i="12"/>
  <c r="IV21" i="12"/>
  <c r="JQ21" i="12"/>
  <c r="KM21" i="12"/>
  <c r="LH21" i="12"/>
  <c r="MC21" i="12"/>
  <c r="MZ21" i="12"/>
  <c r="NU21" i="12"/>
  <c r="OP21" i="12"/>
  <c r="BO21" i="12"/>
  <c r="CK21" i="12"/>
  <c r="EA21" i="12"/>
  <c r="EW21" i="12"/>
  <c r="GO21" i="12"/>
  <c r="HK21" i="12"/>
  <c r="JA21" i="12"/>
  <c r="LM21" i="12"/>
  <c r="MI21" i="12"/>
  <c r="NZ21" i="12"/>
  <c r="OV21" i="12"/>
  <c r="FE19" i="12"/>
  <c r="FD19" i="12"/>
  <c r="AF19" i="12"/>
  <c r="AJ19" i="12"/>
  <c r="AN19" i="12"/>
  <c r="AR19" i="12"/>
  <c r="AV19" i="12"/>
  <c r="AZ19" i="12"/>
  <c r="BD19" i="12"/>
  <c r="BH19" i="12"/>
  <c r="BL19" i="12"/>
  <c r="BP19" i="12"/>
  <c r="BT19" i="12"/>
  <c r="BX19" i="12"/>
  <c r="CB19" i="12"/>
  <c r="CF19" i="12"/>
  <c r="CJ19" i="12"/>
  <c r="CN19" i="12"/>
  <c r="CR19" i="12"/>
  <c r="CV19" i="12"/>
  <c r="CZ19" i="12"/>
  <c r="DD19" i="12"/>
  <c r="DH19" i="12"/>
  <c r="DL19" i="12"/>
  <c r="DP19" i="12"/>
  <c r="DT19" i="12"/>
  <c r="DX19" i="12"/>
  <c r="EB19" i="12"/>
  <c r="EF19" i="12"/>
  <c r="EJ19" i="12"/>
  <c r="EN19" i="12"/>
  <c r="ER19" i="12"/>
  <c r="EV19" i="12"/>
  <c r="EZ19" i="12"/>
  <c r="FF19" i="12"/>
  <c r="FJ19" i="12"/>
  <c r="FN19" i="12"/>
  <c r="FR19" i="12"/>
  <c r="FV19" i="12"/>
  <c r="FZ19" i="12"/>
  <c r="GD19" i="12"/>
  <c r="GH19" i="12"/>
  <c r="GL19" i="12"/>
  <c r="GP19" i="12"/>
  <c r="GT19" i="12"/>
  <c r="GX19" i="12"/>
  <c r="HB19" i="12"/>
  <c r="HF19" i="12"/>
  <c r="HJ19" i="12"/>
  <c r="HN19" i="12"/>
  <c r="HR19" i="12"/>
  <c r="HV19" i="12"/>
  <c r="HZ19" i="12"/>
  <c r="ID19" i="12"/>
  <c r="IH19" i="12"/>
  <c r="IL19" i="12"/>
  <c r="IT19" i="12"/>
  <c r="IX19" i="12"/>
  <c r="JB19" i="12"/>
  <c r="JF19" i="12"/>
  <c r="JJ19" i="12"/>
  <c r="JN19" i="12"/>
  <c r="JR19" i="12"/>
  <c r="JV19" i="12"/>
  <c r="JZ19" i="12"/>
  <c r="KD19" i="12"/>
  <c r="KH19" i="12"/>
  <c r="KL19" i="12"/>
  <c r="KP19" i="12"/>
  <c r="KT19" i="12"/>
  <c r="KX19" i="12"/>
  <c r="LB19" i="12"/>
  <c r="LF19" i="12"/>
  <c r="LJ19" i="12"/>
  <c r="LN19" i="12"/>
  <c r="LR19" i="12"/>
  <c r="LV19" i="12"/>
  <c r="LZ19" i="12"/>
  <c r="MD19" i="12"/>
  <c r="MH19" i="12"/>
  <c r="ML19" i="12"/>
  <c r="MQ19" i="12"/>
  <c r="MU19" i="12"/>
  <c r="MY19" i="12"/>
  <c r="NC19" i="12"/>
  <c r="NG19" i="12"/>
  <c r="NK19" i="12"/>
  <c r="NO19" i="12"/>
  <c r="NS19" i="12"/>
  <c r="NW19" i="12"/>
  <c r="OA19" i="12"/>
  <c r="OE19" i="12"/>
  <c r="OI19" i="12"/>
  <c r="OM19" i="12"/>
  <c r="OQ19" i="12"/>
  <c r="OU19" i="12"/>
  <c r="OY19" i="12"/>
  <c r="PC19" i="12"/>
  <c r="PH19" i="12"/>
  <c r="AC19" i="12"/>
  <c r="AG19" i="12"/>
  <c r="AK19" i="12"/>
  <c r="AO19" i="12"/>
  <c r="AS19" i="12"/>
  <c r="AW19" i="12"/>
  <c r="BA19" i="12"/>
  <c r="BE19" i="12"/>
  <c r="BI19" i="12"/>
  <c r="BM19" i="12"/>
  <c r="BQ19" i="12"/>
  <c r="BU19" i="12"/>
  <c r="BY19" i="12"/>
  <c r="CC19" i="12"/>
  <c r="CG19" i="12"/>
  <c r="CK19" i="12"/>
  <c r="CO19" i="12"/>
  <c r="CS19" i="12"/>
  <c r="CW19" i="12"/>
  <c r="DA19" i="12"/>
  <c r="DE19" i="12"/>
  <c r="DI19" i="12"/>
  <c r="DM19" i="12"/>
  <c r="DQ19" i="12"/>
  <c r="DU19" i="12"/>
  <c r="DY19" i="12"/>
  <c r="EC19" i="12"/>
  <c r="EG19" i="12"/>
  <c r="EK19" i="12"/>
  <c r="EO19" i="12"/>
  <c r="ES19" i="12"/>
  <c r="EW19" i="12"/>
  <c r="FA19" i="12"/>
  <c r="FG19" i="12"/>
  <c r="FK19" i="12"/>
  <c r="FO19" i="12"/>
  <c r="FS19" i="12"/>
  <c r="FW19" i="12"/>
  <c r="GA19" i="12"/>
  <c r="GE19" i="12"/>
  <c r="GI19" i="12"/>
  <c r="GM19" i="12"/>
  <c r="GQ19" i="12"/>
  <c r="GU19" i="12"/>
  <c r="GY19" i="12"/>
  <c r="HC19" i="12"/>
  <c r="HG19" i="12"/>
  <c r="HK19" i="12"/>
  <c r="HO19" i="12"/>
  <c r="HS19" i="12"/>
  <c r="HW19" i="12"/>
  <c r="IA19" i="12"/>
  <c r="IE19" i="12"/>
  <c r="II19" i="12"/>
  <c r="IU19" i="12"/>
  <c r="IY19" i="12"/>
  <c r="JC19" i="12"/>
  <c r="JG19" i="12"/>
  <c r="JK19" i="12"/>
  <c r="JO19" i="12"/>
  <c r="JS19" i="12"/>
  <c r="JW19" i="12"/>
  <c r="KA19" i="12"/>
  <c r="KE19" i="12"/>
  <c r="KI19" i="12"/>
  <c r="KM19" i="12"/>
  <c r="KQ19" i="12"/>
  <c r="KU19" i="12"/>
  <c r="KY19" i="12"/>
  <c r="LC19" i="12"/>
  <c r="LG19" i="12"/>
  <c r="LK19" i="12"/>
  <c r="LO19" i="12"/>
  <c r="LS19" i="12"/>
  <c r="LW19" i="12"/>
  <c r="MA19" i="12"/>
  <c r="AE19" i="12"/>
  <c r="AM19" i="12"/>
  <c r="AU19" i="12"/>
  <c r="BC19" i="12"/>
  <c r="BK19" i="12"/>
  <c r="BS19" i="12"/>
  <c r="CA19" i="12"/>
  <c r="CI19" i="12"/>
  <c r="CQ19" i="12"/>
  <c r="CY19" i="12"/>
  <c r="DG19" i="12"/>
  <c r="DO19" i="12"/>
  <c r="DW19" i="12"/>
  <c r="EE19" i="12"/>
  <c r="EM19" i="12"/>
  <c r="EU19" i="12"/>
  <c r="FC19" i="12"/>
  <c r="FM19" i="12"/>
  <c r="FU19" i="12"/>
  <c r="GC19" i="12"/>
  <c r="GK19" i="12"/>
  <c r="GS19" i="12"/>
  <c r="HA19" i="12"/>
  <c r="HI19" i="12"/>
  <c r="HQ19" i="12"/>
  <c r="HY19" i="12"/>
  <c r="IG19" i="12"/>
  <c r="IW19" i="12"/>
  <c r="JE19" i="12"/>
  <c r="JM19" i="12"/>
  <c r="JU19" i="12"/>
  <c r="KC19" i="12"/>
  <c r="KK19" i="12"/>
  <c r="KS19" i="12"/>
  <c r="LA19" i="12"/>
  <c r="LI19" i="12"/>
  <c r="LQ19" i="12"/>
  <c r="LY19" i="12"/>
  <c r="AH19" i="12"/>
  <c r="AQ19" i="12"/>
  <c r="BB19" i="12"/>
  <c r="BN19" i="12"/>
  <c r="BW19" i="12"/>
  <c r="CH19" i="12"/>
  <c r="CT19" i="12"/>
  <c r="DC19" i="12"/>
  <c r="DN19" i="12"/>
  <c r="DZ19" i="12"/>
  <c r="EI19" i="12"/>
  <c r="ET19" i="12"/>
  <c r="FH19" i="12"/>
  <c r="FQ19" i="12"/>
  <c r="GB19" i="12"/>
  <c r="GN19" i="12"/>
  <c r="GW19" i="12"/>
  <c r="HH19" i="12"/>
  <c r="HT19" i="12"/>
  <c r="IC19" i="12"/>
  <c r="IZ19" i="12"/>
  <c r="JI19" i="12"/>
  <c r="JT19" i="12"/>
  <c r="KF19" i="12"/>
  <c r="KO19" i="12"/>
  <c r="KZ19" i="12"/>
  <c r="LL19" i="12"/>
  <c r="LU19" i="12"/>
  <c r="ME19" i="12"/>
  <c r="MJ19" i="12"/>
  <c r="MP19" i="12"/>
  <c r="MV19" i="12"/>
  <c r="NA19" i="12"/>
  <c r="NF19" i="12"/>
  <c r="NL19" i="12"/>
  <c r="NQ19" i="12"/>
  <c r="NV19" i="12"/>
  <c r="OB19" i="12"/>
  <c r="OG19" i="12"/>
  <c r="OL19" i="12"/>
  <c r="OR19" i="12"/>
  <c r="OW19" i="12"/>
  <c r="PB19" i="12"/>
  <c r="AX19" i="12"/>
  <c r="BR19" i="12"/>
  <c r="CM19" i="12"/>
  <c r="DJ19" i="12"/>
  <c r="ED19" i="12"/>
  <c r="EY19" i="12"/>
  <c r="FL19" i="12"/>
  <c r="GG19" i="12"/>
  <c r="HD19" i="12"/>
  <c r="IJ19" i="12"/>
  <c r="JD19" i="12"/>
  <c r="JP19" i="12"/>
  <c r="KJ19" i="12"/>
  <c r="KV19" i="12"/>
  <c r="LP19" i="12"/>
  <c r="MG19" i="12"/>
  <c r="MN19" i="12"/>
  <c r="MX19" i="12"/>
  <c r="ND19" i="12"/>
  <c r="NN19" i="12"/>
  <c r="NT19" i="12"/>
  <c r="OD19" i="12"/>
  <c r="OJ19" i="12"/>
  <c r="OT19" i="12"/>
  <c r="OZ19" i="12"/>
  <c r="AI19" i="12"/>
  <c r="AT19" i="12"/>
  <c r="BF19" i="12"/>
  <c r="BO19" i="12"/>
  <c r="BZ19" i="12"/>
  <c r="CL19" i="12"/>
  <c r="CU19" i="12"/>
  <c r="DF19" i="12"/>
  <c r="DR19" i="12"/>
  <c r="EA19" i="12"/>
  <c r="EL19" i="12"/>
  <c r="EX19" i="12"/>
  <c r="FI19" i="12"/>
  <c r="FT19" i="12"/>
  <c r="GF19" i="12"/>
  <c r="GO19" i="12"/>
  <c r="GZ19" i="12"/>
  <c r="HL19" i="12"/>
  <c r="HU19" i="12"/>
  <c r="IF19" i="12"/>
  <c r="IR19" i="12"/>
  <c r="JA19" i="12"/>
  <c r="JL19" i="12"/>
  <c r="JX19" i="12"/>
  <c r="KG19" i="12"/>
  <c r="KR19" i="12"/>
  <c r="LD19" i="12"/>
  <c r="LM19" i="12"/>
  <c r="LX19" i="12"/>
  <c r="MF19" i="12"/>
  <c r="MK19" i="12"/>
  <c r="MR19" i="12"/>
  <c r="MW19" i="12"/>
  <c r="NB19" i="12"/>
  <c r="NH19" i="12"/>
  <c r="NM19" i="12"/>
  <c r="NR19" i="12"/>
  <c r="NX19" i="12"/>
  <c r="OC19" i="12"/>
  <c r="OH19" i="12"/>
  <c r="ON19" i="12"/>
  <c r="OS19" i="12"/>
  <c r="OX19" i="12"/>
  <c r="PD19" i="12"/>
  <c r="AL19" i="12"/>
  <c r="BG19" i="12"/>
  <c r="CD19" i="12"/>
  <c r="CX19" i="12"/>
  <c r="DS19" i="12"/>
  <c r="EP19" i="12"/>
  <c r="FX19" i="12"/>
  <c r="GR19" i="12"/>
  <c r="HM19" i="12"/>
  <c r="HX19" i="12"/>
  <c r="IS19" i="12"/>
  <c r="JY19" i="12"/>
  <c r="LE19" i="12"/>
  <c r="MB19" i="12"/>
  <c r="MS19" i="12"/>
  <c r="NI19" i="12"/>
  <c r="NY19" i="12"/>
  <c r="OO19" i="12"/>
  <c r="PE19" i="12"/>
  <c r="AY19" i="12"/>
  <c r="CP19" i="12"/>
  <c r="EH19" i="12"/>
  <c r="FY19" i="12"/>
  <c r="HP19" i="12"/>
  <c r="JH19" i="12"/>
  <c r="KW19" i="12"/>
  <c r="MI19" i="12"/>
  <c r="NE19" i="12"/>
  <c r="NZ19" i="12"/>
  <c r="OV19" i="12"/>
  <c r="BJ19" i="12"/>
  <c r="DB19" i="12"/>
  <c r="EQ19" i="12"/>
  <c r="GJ19" i="12"/>
  <c r="IB19" i="12"/>
  <c r="JQ19" i="12"/>
  <c r="LH19" i="12"/>
  <c r="MO19" i="12"/>
  <c r="NJ19" i="12"/>
  <c r="OF19" i="12"/>
  <c r="PA19" i="12"/>
  <c r="AP19" i="12"/>
  <c r="DV19" i="12"/>
  <c r="IV19" i="12"/>
  <c r="MZ19" i="12"/>
  <c r="AD19" i="12"/>
  <c r="BV19" i="12"/>
  <c r="DK19" i="12"/>
  <c r="FB19" i="12"/>
  <c r="GV19" i="12"/>
  <c r="IK19" i="12"/>
  <c r="KB19" i="12"/>
  <c r="LT19" i="12"/>
  <c r="MT19" i="12"/>
  <c r="NP19" i="12"/>
  <c r="OK19" i="12"/>
  <c r="PF19" i="12"/>
  <c r="CE19" i="12"/>
  <c r="FP19" i="12"/>
  <c r="HE19" i="12"/>
  <c r="KN19" i="12"/>
  <c r="MC19" i="12"/>
  <c r="NU19" i="12"/>
  <c r="OP19" i="12"/>
  <c r="FE17" i="12"/>
  <c r="FD17" i="12"/>
  <c r="AF17" i="12"/>
  <c r="AJ17" i="12"/>
  <c r="AN17" i="12"/>
  <c r="AR17" i="12"/>
  <c r="AV17" i="12"/>
  <c r="AZ17" i="12"/>
  <c r="BD17" i="12"/>
  <c r="BH17" i="12"/>
  <c r="BL17" i="12"/>
  <c r="BP17" i="12"/>
  <c r="BT17" i="12"/>
  <c r="BX17" i="12"/>
  <c r="CB17" i="12"/>
  <c r="CF17" i="12"/>
  <c r="CJ17" i="12"/>
  <c r="CN17" i="12"/>
  <c r="CR17" i="12"/>
  <c r="CV17" i="12"/>
  <c r="CZ17" i="12"/>
  <c r="DD17" i="12"/>
  <c r="DH17" i="12"/>
  <c r="DL17" i="12"/>
  <c r="DP17" i="12"/>
  <c r="DT17" i="12"/>
  <c r="DX17" i="12"/>
  <c r="EB17" i="12"/>
  <c r="EF17" i="12"/>
  <c r="EJ17" i="12"/>
  <c r="EN17" i="12"/>
  <c r="ER17" i="12"/>
  <c r="EV17" i="12"/>
  <c r="EZ17" i="12"/>
  <c r="FF17" i="12"/>
  <c r="FJ17" i="12"/>
  <c r="FN17" i="12"/>
  <c r="FR17" i="12"/>
  <c r="FV17" i="12"/>
  <c r="FZ17" i="12"/>
  <c r="GD17" i="12"/>
  <c r="GH17" i="12"/>
  <c r="GL17" i="12"/>
  <c r="GP17" i="12"/>
  <c r="GT17" i="12"/>
  <c r="GX17" i="12"/>
  <c r="HB17" i="12"/>
  <c r="HF17" i="12"/>
  <c r="HJ17" i="12"/>
  <c r="HN17" i="12"/>
  <c r="HR17" i="12"/>
  <c r="HV17" i="12"/>
  <c r="ID17" i="12"/>
  <c r="IH17" i="12"/>
  <c r="IL17" i="12"/>
  <c r="IP17" i="12"/>
  <c r="IT17" i="12"/>
  <c r="IX17" i="12"/>
  <c r="JB17" i="12"/>
  <c r="JF17" i="12"/>
  <c r="JJ17" i="12"/>
  <c r="JN17" i="12"/>
  <c r="JR17" i="12"/>
  <c r="JV17" i="12"/>
  <c r="JZ17" i="12"/>
  <c r="KD17" i="12"/>
  <c r="KH17" i="12"/>
  <c r="KL17" i="12"/>
  <c r="KP17" i="12"/>
  <c r="KT17" i="12"/>
  <c r="KX17" i="12"/>
  <c r="LB17" i="12"/>
  <c r="LF17" i="12"/>
  <c r="LJ17" i="12"/>
  <c r="LN17" i="12"/>
  <c r="LR17" i="12"/>
  <c r="LV17" i="12"/>
  <c r="LZ17" i="12"/>
  <c r="MD17" i="12"/>
  <c r="MH17" i="12"/>
  <c r="ML17" i="12"/>
  <c r="MQ17" i="12"/>
  <c r="MU17" i="12"/>
  <c r="MY17" i="12"/>
  <c r="NC17" i="12"/>
  <c r="NG17" i="12"/>
  <c r="NK17" i="12"/>
  <c r="NO17" i="12"/>
  <c r="NS17" i="12"/>
  <c r="NW17" i="12"/>
  <c r="OA17" i="12"/>
  <c r="OE17" i="12"/>
  <c r="OI17" i="12"/>
  <c r="OM17" i="12"/>
  <c r="OQ17" i="12"/>
  <c r="OU17" i="12"/>
  <c r="OY17" i="12"/>
  <c r="PC17" i="12"/>
  <c r="PH17" i="12"/>
  <c r="AC17" i="12"/>
  <c r="AG17" i="12"/>
  <c r="AK17" i="12"/>
  <c r="AO17" i="12"/>
  <c r="AS17" i="12"/>
  <c r="AW17" i="12"/>
  <c r="BA17" i="12"/>
  <c r="BE17" i="12"/>
  <c r="BI17" i="12"/>
  <c r="BM17" i="12"/>
  <c r="BQ17" i="12"/>
  <c r="BU17" i="12"/>
  <c r="BY17" i="12"/>
  <c r="CC17" i="12"/>
  <c r="CG17" i="12"/>
  <c r="CK17" i="12"/>
  <c r="CO17" i="12"/>
  <c r="CS17" i="12"/>
  <c r="CW17" i="12"/>
  <c r="DA17" i="12"/>
  <c r="DE17" i="12"/>
  <c r="DI17" i="12"/>
  <c r="DM17" i="12"/>
  <c r="DQ17" i="12"/>
  <c r="DU17" i="12"/>
  <c r="DY17" i="12"/>
  <c r="EC17" i="12"/>
  <c r="EG17" i="12"/>
  <c r="EK17" i="12"/>
  <c r="EO17" i="12"/>
  <c r="ES17" i="12"/>
  <c r="EW17" i="12"/>
  <c r="FA17" i="12"/>
  <c r="FG17" i="12"/>
  <c r="FK17" i="12"/>
  <c r="FO17" i="12"/>
  <c r="FS17" i="12"/>
  <c r="FW17" i="12"/>
  <c r="GA17" i="12"/>
  <c r="GE17" i="12"/>
  <c r="GI17" i="12"/>
  <c r="GM17" i="12"/>
  <c r="GQ17" i="12"/>
  <c r="GU17" i="12"/>
  <c r="GY17" i="12"/>
  <c r="HC17" i="12"/>
  <c r="HG17" i="12"/>
  <c r="HK17" i="12"/>
  <c r="HO17" i="12"/>
  <c r="HS17" i="12"/>
  <c r="HW17" i="12"/>
  <c r="IE17" i="12"/>
  <c r="II17" i="12"/>
  <c r="IM17" i="12"/>
  <c r="IQ17" i="12"/>
  <c r="IU17" i="12"/>
  <c r="IY17" i="12"/>
  <c r="JC17" i="12"/>
  <c r="JG17" i="12"/>
  <c r="JK17" i="12"/>
  <c r="JO17" i="12"/>
  <c r="JS17" i="12"/>
  <c r="JW17" i="12"/>
  <c r="KA17" i="12"/>
  <c r="KE17" i="12"/>
  <c r="KI17" i="12"/>
  <c r="KM17" i="12"/>
  <c r="KQ17" i="12"/>
  <c r="KU17" i="12"/>
  <c r="KY17" i="12"/>
  <c r="LC17" i="12"/>
  <c r="LG17" i="12"/>
  <c r="LK17" i="12"/>
  <c r="LO17" i="12"/>
  <c r="LS17" i="12"/>
  <c r="LW17" i="12"/>
  <c r="MA17" i="12"/>
  <c r="ME17" i="12"/>
  <c r="MI17" i="12"/>
  <c r="MN17" i="12"/>
  <c r="MR17" i="12"/>
  <c r="MV17" i="12"/>
  <c r="MZ17" i="12"/>
  <c r="ND17" i="12"/>
  <c r="NH17" i="12"/>
  <c r="NL17" i="12"/>
  <c r="NP17" i="12"/>
  <c r="NT17" i="12"/>
  <c r="NX17" i="12"/>
  <c r="OB17" i="12"/>
  <c r="OF17" i="12"/>
  <c r="OJ17" i="12"/>
  <c r="ON17" i="12"/>
  <c r="OR17" i="12"/>
  <c r="OV17" i="12"/>
  <c r="OZ17" i="12"/>
  <c r="PD17" i="12"/>
  <c r="AE17" i="12"/>
  <c r="AM17" i="12"/>
  <c r="AU17" i="12"/>
  <c r="BC17" i="12"/>
  <c r="BK17" i="12"/>
  <c r="BS17" i="12"/>
  <c r="CA17" i="12"/>
  <c r="CI17" i="12"/>
  <c r="CQ17" i="12"/>
  <c r="CY17" i="12"/>
  <c r="DG17" i="12"/>
  <c r="DO17" i="12"/>
  <c r="DW17" i="12"/>
  <c r="EE17" i="12"/>
  <c r="EM17" i="12"/>
  <c r="EU17" i="12"/>
  <c r="FC17" i="12"/>
  <c r="FM17" i="12"/>
  <c r="FU17" i="12"/>
  <c r="GC17" i="12"/>
  <c r="GK17" i="12"/>
  <c r="GS17" i="12"/>
  <c r="HA17" i="12"/>
  <c r="HI17" i="12"/>
  <c r="HQ17" i="12"/>
  <c r="IG17" i="12"/>
  <c r="IO17" i="12"/>
  <c r="IW17" i="12"/>
  <c r="JE17" i="12"/>
  <c r="JM17" i="12"/>
  <c r="JU17" i="12"/>
  <c r="KC17" i="12"/>
  <c r="KK17" i="12"/>
  <c r="KS17" i="12"/>
  <c r="LA17" i="12"/>
  <c r="LI17" i="12"/>
  <c r="LQ17" i="12"/>
  <c r="LY17" i="12"/>
  <c r="MG17" i="12"/>
  <c r="MP17" i="12"/>
  <c r="MX17" i="12"/>
  <c r="NF17" i="12"/>
  <c r="NN17" i="12"/>
  <c r="NV17" i="12"/>
  <c r="OD17" i="12"/>
  <c r="OL17" i="12"/>
  <c r="OT17" i="12"/>
  <c r="PB17" i="12"/>
  <c r="AL17" i="12"/>
  <c r="AX17" i="12"/>
  <c r="BG17" i="12"/>
  <c r="BR17" i="12"/>
  <c r="CD17" i="12"/>
  <c r="CM17" i="12"/>
  <c r="CX17" i="12"/>
  <c r="DJ17" i="12"/>
  <c r="DS17" i="12"/>
  <c r="ED17" i="12"/>
  <c r="EP17" i="12"/>
  <c r="EY17" i="12"/>
  <c r="FL17" i="12"/>
  <c r="FX17" i="12"/>
  <c r="GG17" i="12"/>
  <c r="GR17" i="12"/>
  <c r="HD17" i="12"/>
  <c r="HM17" i="12"/>
  <c r="HX17" i="12"/>
  <c r="IJ17" i="12"/>
  <c r="IS17" i="12"/>
  <c r="JD17" i="12"/>
  <c r="JP17" i="12"/>
  <c r="JY17" i="12"/>
  <c r="KJ17" i="12"/>
  <c r="KV17" i="12"/>
  <c r="LE17" i="12"/>
  <c r="LP17" i="12"/>
  <c r="MB17" i="12"/>
  <c r="MK17" i="12"/>
  <c r="MW17" i="12"/>
  <c r="NI17" i="12"/>
  <c r="NR17" i="12"/>
  <c r="OC17" i="12"/>
  <c r="OO17" i="12"/>
  <c r="OX17" i="12"/>
  <c r="AI17" i="12"/>
  <c r="AT17" i="12"/>
  <c r="BO17" i="12"/>
  <c r="BZ17" i="12"/>
  <c r="CU17" i="12"/>
  <c r="DF17" i="12"/>
  <c r="EA17" i="12"/>
  <c r="EL17" i="12"/>
  <c r="AD17" i="12"/>
  <c r="AP17" i="12"/>
  <c r="AY17" i="12"/>
  <c r="BJ17" i="12"/>
  <c r="BV17" i="12"/>
  <c r="CE17" i="12"/>
  <c r="CP17" i="12"/>
  <c r="DB17" i="12"/>
  <c r="DK17" i="12"/>
  <c r="DV17" i="12"/>
  <c r="EH17" i="12"/>
  <c r="EQ17" i="12"/>
  <c r="FB17" i="12"/>
  <c r="FP17" i="12"/>
  <c r="FY17" i="12"/>
  <c r="GJ17" i="12"/>
  <c r="GV17" i="12"/>
  <c r="HE17" i="12"/>
  <c r="HP17" i="12"/>
  <c r="IK17" i="12"/>
  <c r="IV17" i="12"/>
  <c r="JH17" i="12"/>
  <c r="JQ17" i="12"/>
  <c r="KB17" i="12"/>
  <c r="KN17" i="12"/>
  <c r="KW17" i="12"/>
  <c r="LH17" i="12"/>
  <c r="LT17" i="12"/>
  <c r="MC17" i="12"/>
  <c r="MO17" i="12"/>
  <c r="NA17" i="12"/>
  <c r="NJ17" i="12"/>
  <c r="NU17" i="12"/>
  <c r="OG17" i="12"/>
  <c r="OP17" i="12"/>
  <c r="PA17" i="12"/>
  <c r="AH17" i="12"/>
  <c r="AQ17" i="12"/>
  <c r="BB17" i="12"/>
  <c r="BN17" i="12"/>
  <c r="BW17" i="12"/>
  <c r="CH17" i="12"/>
  <c r="CT17" i="12"/>
  <c r="DC17" i="12"/>
  <c r="DN17" i="12"/>
  <c r="DZ17" i="12"/>
  <c r="EI17" i="12"/>
  <c r="ET17" i="12"/>
  <c r="FH17" i="12"/>
  <c r="FQ17" i="12"/>
  <c r="GB17" i="12"/>
  <c r="GN17" i="12"/>
  <c r="GW17" i="12"/>
  <c r="HH17" i="12"/>
  <c r="HT17" i="12"/>
  <c r="IN17" i="12"/>
  <c r="IZ17" i="12"/>
  <c r="JI17" i="12"/>
  <c r="JT17" i="12"/>
  <c r="KF17" i="12"/>
  <c r="KO17" i="12"/>
  <c r="KZ17" i="12"/>
  <c r="LL17" i="12"/>
  <c r="LU17" i="12"/>
  <c r="MF17" i="12"/>
  <c r="MS17" i="12"/>
  <c r="NB17" i="12"/>
  <c r="NM17" i="12"/>
  <c r="NY17" i="12"/>
  <c r="OH17" i="12"/>
  <c r="OS17" i="12"/>
  <c r="PE17" i="12"/>
  <c r="BF17" i="12"/>
  <c r="CL17" i="12"/>
  <c r="DR17" i="12"/>
  <c r="EX17" i="12"/>
  <c r="GO17" i="12"/>
  <c r="IF17" i="12"/>
  <c r="JX17" i="12"/>
  <c r="LM17" i="12"/>
  <c r="NE17" i="12"/>
  <c r="OW17" i="12"/>
  <c r="FI17" i="12"/>
  <c r="GZ17" i="12"/>
  <c r="IR17" i="12"/>
  <c r="KG17" i="12"/>
  <c r="LX17" i="12"/>
  <c r="NQ17" i="12"/>
  <c r="PF17" i="12"/>
  <c r="GF17" i="12"/>
  <c r="HU17" i="12"/>
  <c r="JL17" i="12"/>
  <c r="LD17" i="12"/>
  <c r="MT17" i="12"/>
  <c r="OK17" i="12"/>
  <c r="FT17" i="12"/>
  <c r="HL17" i="12"/>
  <c r="JA17" i="12"/>
  <c r="KR17" i="12"/>
  <c r="MJ17" i="12"/>
  <c r="NZ17" i="12"/>
  <c r="FE15" i="12"/>
  <c r="FD15" i="12"/>
  <c r="AD15" i="12"/>
  <c r="AH15" i="12"/>
  <c r="AL15" i="12"/>
  <c r="AP15" i="12"/>
  <c r="AT15" i="12"/>
  <c r="AX15" i="12"/>
  <c r="BB15" i="12"/>
  <c r="BF15" i="12"/>
  <c r="BJ15" i="12"/>
  <c r="BN15" i="12"/>
  <c r="BR15" i="12"/>
  <c r="BV15" i="12"/>
  <c r="BZ15" i="12"/>
  <c r="CD15" i="12"/>
  <c r="CH15" i="12"/>
  <c r="CL15" i="12"/>
  <c r="CP15" i="12"/>
  <c r="CT15" i="12"/>
  <c r="CX15" i="12"/>
  <c r="DB15" i="12"/>
  <c r="DF15" i="12"/>
  <c r="DJ15" i="12"/>
  <c r="DN15" i="12"/>
  <c r="DR15" i="12"/>
  <c r="DV15" i="12"/>
  <c r="DZ15" i="12"/>
  <c r="ED15" i="12"/>
  <c r="EH15" i="12"/>
  <c r="EL15" i="12"/>
  <c r="EP15" i="12"/>
  <c r="ET15" i="12"/>
  <c r="EX15" i="12"/>
  <c r="FB15" i="12"/>
  <c r="FH15" i="12"/>
  <c r="FL15" i="12"/>
  <c r="FP15" i="12"/>
  <c r="FT15" i="12"/>
  <c r="FX15" i="12"/>
  <c r="GB15" i="12"/>
  <c r="GF15" i="12"/>
  <c r="GJ15" i="12"/>
  <c r="GN15" i="12"/>
  <c r="GR15" i="12"/>
  <c r="GV15" i="12"/>
  <c r="GZ15" i="12"/>
  <c r="HD15" i="12"/>
  <c r="HH15" i="12"/>
  <c r="HP15" i="12"/>
  <c r="HT15" i="12"/>
  <c r="HX15" i="12"/>
  <c r="IB15" i="12"/>
  <c r="IF15" i="12"/>
  <c r="IJ15" i="12"/>
  <c r="IN15" i="12"/>
  <c r="IR15" i="12"/>
  <c r="IV15" i="12"/>
  <c r="IZ15" i="12"/>
  <c r="JD15" i="12"/>
  <c r="JH15" i="12"/>
  <c r="JL15" i="12"/>
  <c r="JP15" i="12"/>
  <c r="JT15" i="12"/>
  <c r="JX15" i="12"/>
  <c r="KB15" i="12"/>
  <c r="KF15" i="12"/>
  <c r="KJ15" i="12"/>
  <c r="KN15" i="12"/>
  <c r="KR15" i="12"/>
  <c r="KV15" i="12"/>
  <c r="KZ15" i="12"/>
  <c r="LD15" i="12"/>
  <c r="LH15" i="12"/>
  <c r="LL15" i="12"/>
  <c r="LP15" i="12"/>
  <c r="LT15" i="12"/>
  <c r="LX15" i="12"/>
  <c r="MB15" i="12"/>
  <c r="MF15" i="12"/>
  <c r="MJ15" i="12"/>
  <c r="MO15" i="12"/>
  <c r="MS15" i="12"/>
  <c r="MW15" i="12"/>
  <c r="NA15" i="12"/>
  <c r="NE15" i="12"/>
  <c r="NI15" i="12"/>
  <c r="NM15" i="12"/>
  <c r="NQ15" i="12"/>
  <c r="NU15" i="12"/>
  <c r="NY15" i="12"/>
  <c r="OC15" i="12"/>
  <c r="OG15" i="12"/>
  <c r="OK15" i="12"/>
  <c r="OO15" i="12"/>
  <c r="OS15" i="12"/>
  <c r="OW15" i="12"/>
  <c r="PA15" i="12"/>
  <c r="PE15" i="12"/>
  <c r="AE15" i="12"/>
  <c r="AI15" i="12"/>
  <c r="AM15" i="12"/>
  <c r="AQ15" i="12"/>
  <c r="AU15" i="12"/>
  <c r="AY15" i="12"/>
  <c r="BC15" i="12"/>
  <c r="BG15" i="12"/>
  <c r="BK15" i="12"/>
  <c r="BO15" i="12"/>
  <c r="BS15" i="12"/>
  <c r="BW15" i="12"/>
  <c r="CA15" i="12"/>
  <c r="CE15" i="12"/>
  <c r="CI15" i="12"/>
  <c r="CM15" i="12"/>
  <c r="CQ15" i="12"/>
  <c r="CU15" i="12"/>
  <c r="CY15" i="12"/>
  <c r="DC15" i="12"/>
  <c r="DG15" i="12"/>
  <c r="DK15" i="12"/>
  <c r="DO15" i="12"/>
  <c r="DS15" i="12"/>
  <c r="DW15" i="12"/>
  <c r="EA15" i="12"/>
  <c r="EE15" i="12"/>
  <c r="EI15" i="12"/>
  <c r="EM15" i="12"/>
  <c r="EQ15" i="12"/>
  <c r="EU15" i="12"/>
  <c r="EY15" i="12"/>
  <c r="FC15" i="12"/>
  <c r="FI15" i="12"/>
  <c r="FM15" i="12"/>
  <c r="FQ15" i="12"/>
  <c r="FU15" i="12"/>
  <c r="FY15" i="12"/>
  <c r="GC15" i="12"/>
  <c r="GG15" i="12"/>
  <c r="GK15" i="12"/>
  <c r="GO15" i="12"/>
  <c r="GS15" i="12"/>
  <c r="GW15" i="12"/>
  <c r="HA15" i="12"/>
  <c r="HE15" i="12"/>
  <c r="HI15" i="12"/>
  <c r="HQ15" i="12"/>
  <c r="HU15" i="12"/>
  <c r="HY15" i="12"/>
  <c r="IC15" i="12"/>
  <c r="IG15" i="12"/>
  <c r="IK15" i="12"/>
  <c r="IO15" i="12"/>
  <c r="IS15" i="12"/>
  <c r="IW15" i="12"/>
  <c r="JA15" i="12"/>
  <c r="JE15" i="12"/>
  <c r="JI15" i="12"/>
  <c r="JM15" i="12"/>
  <c r="JQ15" i="12"/>
  <c r="JU15" i="12"/>
  <c r="JY15" i="12"/>
  <c r="KC15" i="12"/>
  <c r="KG15" i="12"/>
  <c r="KK15" i="12"/>
  <c r="KO15" i="12"/>
  <c r="KS15" i="12"/>
  <c r="KW15" i="12"/>
  <c r="LA15" i="12"/>
  <c r="LE15" i="12"/>
  <c r="LI15" i="12"/>
  <c r="LM15" i="12"/>
  <c r="AC15" i="12"/>
  <c r="AK15" i="12"/>
  <c r="AS15" i="12"/>
  <c r="BA15" i="12"/>
  <c r="BI15" i="12"/>
  <c r="BQ15" i="12"/>
  <c r="BY15" i="12"/>
  <c r="CG15" i="12"/>
  <c r="CO15" i="12"/>
  <c r="CW15" i="12"/>
  <c r="DE15" i="12"/>
  <c r="DM15" i="12"/>
  <c r="DU15" i="12"/>
  <c r="EC15" i="12"/>
  <c r="EK15" i="12"/>
  <c r="ES15" i="12"/>
  <c r="FA15" i="12"/>
  <c r="FK15" i="12"/>
  <c r="FS15" i="12"/>
  <c r="GA15" i="12"/>
  <c r="GI15" i="12"/>
  <c r="GQ15" i="12"/>
  <c r="GY15" i="12"/>
  <c r="HG15" i="12"/>
  <c r="HS15" i="12"/>
  <c r="IA15" i="12"/>
  <c r="II15" i="12"/>
  <c r="IQ15" i="12"/>
  <c r="IY15" i="12"/>
  <c r="JG15" i="12"/>
  <c r="JO15" i="12"/>
  <c r="JW15" i="12"/>
  <c r="KE15" i="12"/>
  <c r="KM15" i="12"/>
  <c r="KU15" i="12"/>
  <c r="LC15" i="12"/>
  <c r="LK15" i="12"/>
  <c r="LR15" i="12"/>
  <c r="LW15" i="12"/>
  <c r="MC15" i="12"/>
  <c r="MH15" i="12"/>
  <c r="MN15" i="12"/>
  <c r="MT15" i="12"/>
  <c r="MY15" i="12"/>
  <c r="ND15" i="12"/>
  <c r="NJ15" i="12"/>
  <c r="NO15" i="12"/>
  <c r="NT15" i="12"/>
  <c r="NZ15" i="12"/>
  <c r="OE15" i="12"/>
  <c r="OJ15" i="12"/>
  <c r="OP15" i="12"/>
  <c r="OU15" i="12"/>
  <c r="OZ15" i="12"/>
  <c r="PF15" i="12"/>
  <c r="AF15" i="12"/>
  <c r="AN15" i="12"/>
  <c r="AV15" i="12"/>
  <c r="BD15" i="12"/>
  <c r="BL15" i="12"/>
  <c r="BT15" i="12"/>
  <c r="CB15" i="12"/>
  <c r="CJ15" i="12"/>
  <c r="CR15" i="12"/>
  <c r="CZ15" i="12"/>
  <c r="DH15" i="12"/>
  <c r="DP15" i="12"/>
  <c r="DX15" i="12"/>
  <c r="EF15" i="12"/>
  <c r="EN15" i="12"/>
  <c r="EV15" i="12"/>
  <c r="FF15" i="12"/>
  <c r="FN15" i="12"/>
  <c r="FV15" i="12"/>
  <c r="GD15" i="12"/>
  <c r="GL15" i="12"/>
  <c r="GT15" i="12"/>
  <c r="HB15" i="12"/>
  <c r="HJ15" i="12"/>
  <c r="HV15" i="12"/>
  <c r="ID15" i="12"/>
  <c r="IL15" i="12"/>
  <c r="IT15" i="12"/>
  <c r="JB15" i="12"/>
  <c r="JJ15" i="12"/>
  <c r="JR15" i="12"/>
  <c r="JZ15" i="12"/>
  <c r="KH15" i="12"/>
  <c r="KP15" i="12"/>
  <c r="KX15" i="12"/>
  <c r="LF15" i="12"/>
  <c r="LN15" i="12"/>
  <c r="LS15" i="12"/>
  <c r="LY15" i="12"/>
  <c r="MD15" i="12"/>
  <c r="MI15" i="12"/>
  <c r="MP15" i="12"/>
  <c r="MU15" i="12"/>
  <c r="MZ15" i="12"/>
  <c r="NF15" i="12"/>
  <c r="NK15" i="12"/>
  <c r="NP15" i="12"/>
  <c r="NV15" i="12"/>
  <c r="OA15" i="12"/>
  <c r="OF15" i="12"/>
  <c r="OL15" i="12"/>
  <c r="OQ15" i="12"/>
  <c r="OV15" i="12"/>
  <c r="PB15" i="12"/>
  <c r="PH15" i="12"/>
  <c r="AJ15" i="12"/>
  <c r="AZ15" i="12"/>
  <c r="BP15" i="12"/>
  <c r="CF15" i="12"/>
  <c r="CV15" i="12"/>
  <c r="DL15" i="12"/>
  <c r="EB15" i="12"/>
  <c r="ER15" i="12"/>
  <c r="FJ15" i="12"/>
  <c r="FZ15" i="12"/>
  <c r="GP15" i="12"/>
  <c r="HF15" i="12"/>
  <c r="HZ15" i="12"/>
  <c r="IP15" i="12"/>
  <c r="JF15" i="12"/>
  <c r="JV15" i="12"/>
  <c r="KL15" i="12"/>
  <c r="LB15" i="12"/>
  <c r="LQ15" i="12"/>
  <c r="MA15" i="12"/>
  <c r="ML15" i="12"/>
  <c r="MX15" i="12"/>
  <c r="NH15" i="12"/>
  <c r="NS15" i="12"/>
  <c r="OD15" i="12"/>
  <c r="ON15" i="12"/>
  <c r="OY15" i="12"/>
  <c r="AR15" i="12"/>
  <c r="BH15" i="12"/>
  <c r="BX15" i="12"/>
  <c r="CN15" i="12"/>
  <c r="DD15" i="12"/>
  <c r="DT15" i="12"/>
  <c r="EJ15" i="12"/>
  <c r="EZ15" i="12"/>
  <c r="FR15" i="12"/>
  <c r="GH15" i="12"/>
  <c r="GX15" i="12"/>
  <c r="HR15" i="12"/>
  <c r="IH15" i="12"/>
  <c r="IX15" i="12"/>
  <c r="JN15" i="12"/>
  <c r="KD15" i="12"/>
  <c r="KT15" i="12"/>
  <c r="LJ15" i="12"/>
  <c r="LV15" i="12"/>
  <c r="MG15" i="12"/>
  <c r="MR15" i="12"/>
  <c r="NC15" i="12"/>
  <c r="NN15" i="12"/>
  <c r="NX15" i="12"/>
  <c r="OI15" i="12"/>
  <c r="OT15" i="12"/>
  <c r="PD15" i="12"/>
  <c r="AW15" i="12"/>
  <c r="CC15" i="12"/>
  <c r="DI15" i="12"/>
  <c r="EO15" i="12"/>
  <c r="FW15" i="12"/>
  <c r="HC15" i="12"/>
  <c r="IM15" i="12"/>
  <c r="JS15" i="12"/>
  <c r="KY15" i="12"/>
  <c r="LZ15" i="12"/>
  <c r="MV15" i="12"/>
  <c r="NR15" i="12"/>
  <c r="OM15" i="12"/>
  <c r="AO15" i="12"/>
  <c r="BU15" i="12"/>
  <c r="EG15" i="12"/>
  <c r="FO15" i="12"/>
  <c r="IE15" i="12"/>
  <c r="JK15" i="12"/>
  <c r="LU15" i="12"/>
  <c r="MQ15" i="12"/>
  <c r="OH15" i="12"/>
  <c r="PC15" i="12"/>
  <c r="BE15" i="12"/>
  <c r="CK15" i="12"/>
  <c r="DQ15" i="12"/>
  <c r="EW15" i="12"/>
  <c r="GE15" i="12"/>
  <c r="HO15" i="12"/>
  <c r="IU15" i="12"/>
  <c r="KA15" i="12"/>
  <c r="LG15" i="12"/>
  <c r="ME15" i="12"/>
  <c r="NB15" i="12"/>
  <c r="NW15" i="12"/>
  <c r="OR15" i="12"/>
  <c r="AG15" i="12"/>
  <c r="BM15" i="12"/>
  <c r="CS15" i="12"/>
  <c r="DY15" i="12"/>
  <c r="FG15" i="12"/>
  <c r="GM15" i="12"/>
  <c r="HW15" i="12"/>
  <c r="JC15" i="12"/>
  <c r="KI15" i="12"/>
  <c r="LO15" i="12"/>
  <c r="MK15" i="12"/>
  <c r="NG15" i="12"/>
  <c r="OB15" i="12"/>
  <c r="OX15" i="12"/>
  <c r="DA15" i="12"/>
  <c r="GU15" i="12"/>
  <c r="KQ15" i="12"/>
  <c r="NL15" i="12"/>
  <c r="FE13" i="12"/>
  <c r="FD13" i="12"/>
  <c r="AE13" i="12"/>
  <c r="AI13" i="12"/>
  <c r="AM13" i="12"/>
  <c r="AQ13" i="12"/>
  <c r="AU13" i="12"/>
  <c r="AY13" i="12"/>
  <c r="BC13" i="12"/>
  <c r="BG13" i="12"/>
  <c r="BK13" i="12"/>
  <c r="BO13" i="12"/>
  <c r="BS13" i="12"/>
  <c r="BW13" i="12"/>
  <c r="CA13" i="12"/>
  <c r="CE13" i="12"/>
  <c r="CI13" i="12"/>
  <c r="CM13" i="12"/>
  <c r="CQ13" i="12"/>
  <c r="CU13" i="12"/>
  <c r="CY13" i="12"/>
  <c r="DC13" i="12"/>
  <c r="DG13" i="12"/>
  <c r="DK13" i="12"/>
  <c r="DO13" i="12"/>
  <c r="DS13" i="12"/>
  <c r="DW13" i="12"/>
  <c r="EA13" i="12"/>
  <c r="EE13" i="12"/>
  <c r="EI13" i="12"/>
  <c r="EM13" i="12"/>
  <c r="EQ13" i="12"/>
  <c r="EY13" i="12"/>
  <c r="FC13" i="12"/>
  <c r="FI13" i="12"/>
  <c r="FM13" i="12"/>
  <c r="FQ13" i="12"/>
  <c r="FU13" i="12"/>
  <c r="FY13" i="12"/>
  <c r="GC13" i="12"/>
  <c r="GG13" i="12"/>
  <c r="GK13" i="12"/>
  <c r="GO13" i="12"/>
  <c r="GS13" i="12"/>
  <c r="GW13" i="12"/>
  <c r="HA13" i="12"/>
  <c r="HE13" i="12"/>
  <c r="HI13" i="12"/>
  <c r="HM13" i="12"/>
  <c r="HQ13" i="12"/>
  <c r="HU13" i="12"/>
  <c r="HY13" i="12"/>
  <c r="IC13" i="12"/>
  <c r="IG13" i="12"/>
  <c r="IK13" i="12"/>
  <c r="IO13" i="12"/>
  <c r="IS13" i="12"/>
  <c r="IW13" i="12"/>
  <c r="JA13" i="12"/>
  <c r="JE13" i="12"/>
  <c r="JI13" i="12"/>
  <c r="JM13" i="12"/>
  <c r="JQ13" i="12"/>
  <c r="JU13" i="12"/>
  <c r="JY13" i="12"/>
  <c r="KC13" i="12"/>
  <c r="KG13" i="12"/>
  <c r="KK13" i="12"/>
  <c r="KO13" i="12"/>
  <c r="KS13" i="12"/>
  <c r="KW13" i="12"/>
  <c r="LA13" i="12"/>
  <c r="LE13" i="12"/>
  <c r="LI13" i="12"/>
  <c r="LM13" i="12"/>
  <c r="LQ13" i="12"/>
  <c r="LU13" i="12"/>
  <c r="LY13" i="12"/>
  <c r="MC13" i="12"/>
  <c r="MG13" i="12"/>
  <c r="MK13" i="12"/>
  <c r="MP13" i="12"/>
  <c r="MT13" i="12"/>
  <c r="MX13" i="12"/>
  <c r="NB13" i="12"/>
  <c r="NF13" i="12"/>
  <c r="NJ13" i="12"/>
  <c r="NN13" i="12"/>
  <c r="NR13" i="12"/>
  <c r="NV13" i="12"/>
  <c r="NZ13" i="12"/>
  <c r="OD13" i="12"/>
  <c r="OH13" i="12"/>
  <c r="OL13" i="12"/>
  <c r="OP13" i="12"/>
  <c r="OT13" i="12"/>
  <c r="OX13" i="12"/>
  <c r="PB13" i="12"/>
  <c r="PF13" i="12"/>
  <c r="AF13" i="12"/>
  <c r="AJ13" i="12"/>
  <c r="AN13" i="12"/>
  <c r="AR13" i="12"/>
  <c r="AV13" i="12"/>
  <c r="AZ13" i="12"/>
  <c r="BD13" i="12"/>
  <c r="BH13" i="12"/>
  <c r="BL13" i="12"/>
  <c r="BP13" i="12"/>
  <c r="BT13" i="12"/>
  <c r="BX13" i="12"/>
  <c r="CB13" i="12"/>
  <c r="CF13" i="12"/>
  <c r="CJ13" i="12"/>
  <c r="CN13" i="12"/>
  <c r="CR13" i="12"/>
  <c r="CV13" i="12"/>
  <c r="CZ13" i="12"/>
  <c r="DD13" i="12"/>
  <c r="DH13" i="12"/>
  <c r="DL13" i="12"/>
  <c r="DP13" i="12"/>
  <c r="DT13" i="12"/>
  <c r="DX13" i="12"/>
  <c r="EB13" i="12"/>
  <c r="EF13" i="12"/>
  <c r="EJ13" i="12"/>
  <c r="EN13" i="12"/>
  <c r="ER13" i="12"/>
  <c r="EZ13" i="12"/>
  <c r="FF13" i="12"/>
  <c r="FJ13" i="12"/>
  <c r="FN13" i="12"/>
  <c r="FR13" i="12"/>
  <c r="FV13" i="12"/>
  <c r="FZ13" i="12"/>
  <c r="GD13" i="12"/>
  <c r="GH13" i="12"/>
  <c r="GL13" i="12"/>
  <c r="GP13" i="12"/>
  <c r="GT13" i="12"/>
  <c r="GX13" i="12"/>
  <c r="HB13" i="12"/>
  <c r="HF13" i="12"/>
  <c r="HJ13" i="12"/>
  <c r="HN13" i="12"/>
  <c r="HR13" i="12"/>
  <c r="HV13" i="12"/>
  <c r="HZ13" i="12"/>
  <c r="ID13" i="12"/>
  <c r="IH13" i="12"/>
  <c r="IL13" i="12"/>
  <c r="IP13" i="12"/>
  <c r="IT13" i="12"/>
  <c r="IX13" i="12"/>
  <c r="JB13" i="12"/>
  <c r="JF13" i="12"/>
  <c r="JJ13" i="12"/>
  <c r="JN13" i="12"/>
  <c r="JR13" i="12"/>
  <c r="JV13" i="12"/>
  <c r="JZ13" i="12"/>
  <c r="KD13" i="12"/>
  <c r="KH13" i="12"/>
  <c r="KL13" i="12"/>
  <c r="KP13" i="12"/>
  <c r="KT13" i="12"/>
  <c r="KX13" i="12"/>
  <c r="LB13" i="12"/>
  <c r="LF13" i="12"/>
  <c r="LJ13" i="12"/>
  <c r="LN13" i="12"/>
  <c r="LR13" i="12"/>
  <c r="LV13" i="12"/>
  <c r="LZ13" i="12"/>
  <c r="MD13" i="12"/>
  <c r="MH13" i="12"/>
  <c r="ML13" i="12"/>
  <c r="MQ13" i="12"/>
  <c r="MU13" i="12"/>
  <c r="MY13" i="12"/>
  <c r="NC13" i="12"/>
  <c r="NG13" i="12"/>
  <c r="NK13" i="12"/>
  <c r="NO13" i="12"/>
  <c r="NS13" i="12"/>
  <c r="NW13" i="12"/>
  <c r="OA13" i="12"/>
  <c r="OE13" i="12"/>
  <c r="OI13" i="12"/>
  <c r="OM13" i="12"/>
  <c r="OQ13" i="12"/>
  <c r="OU13" i="12"/>
  <c r="OY13" i="12"/>
  <c r="PC13" i="12"/>
  <c r="PH13" i="12"/>
  <c r="AD13" i="12"/>
  <c r="AL13" i="12"/>
  <c r="AT13" i="12"/>
  <c r="BB13" i="12"/>
  <c r="BJ13" i="12"/>
  <c r="BR13" i="12"/>
  <c r="BZ13" i="12"/>
  <c r="CH13" i="12"/>
  <c r="CP13" i="12"/>
  <c r="CX13" i="12"/>
  <c r="DF13" i="12"/>
  <c r="DN13" i="12"/>
  <c r="DV13" i="12"/>
  <c r="ED13" i="12"/>
  <c r="EL13" i="12"/>
  <c r="EX13" i="12"/>
  <c r="FH13" i="12"/>
  <c r="FP13" i="12"/>
  <c r="FX13" i="12"/>
  <c r="GF13" i="12"/>
  <c r="GN13" i="12"/>
  <c r="GV13" i="12"/>
  <c r="HD13" i="12"/>
  <c r="HL13" i="12"/>
  <c r="HT13" i="12"/>
  <c r="IB13" i="12"/>
  <c r="IJ13" i="12"/>
  <c r="IR13" i="12"/>
  <c r="IZ13" i="12"/>
  <c r="JH13" i="12"/>
  <c r="JP13" i="12"/>
  <c r="JX13" i="12"/>
  <c r="KF13" i="12"/>
  <c r="KN13" i="12"/>
  <c r="KV13" i="12"/>
  <c r="LD13" i="12"/>
  <c r="LL13" i="12"/>
  <c r="LT13" i="12"/>
  <c r="MB13" i="12"/>
  <c r="MJ13" i="12"/>
  <c r="MS13" i="12"/>
  <c r="NA13" i="12"/>
  <c r="NI13" i="12"/>
  <c r="NQ13" i="12"/>
  <c r="NY13" i="12"/>
  <c r="OG13" i="12"/>
  <c r="OO13" i="12"/>
  <c r="OW13" i="12"/>
  <c r="PE13" i="12"/>
  <c r="AG13" i="12"/>
  <c r="AO13" i="12"/>
  <c r="AW13" i="12"/>
  <c r="BE13" i="12"/>
  <c r="BM13" i="12"/>
  <c r="BU13" i="12"/>
  <c r="CC13" i="12"/>
  <c r="CK13" i="12"/>
  <c r="CS13" i="12"/>
  <c r="DA13" i="12"/>
  <c r="DI13" i="12"/>
  <c r="DQ13" i="12"/>
  <c r="DY13" i="12"/>
  <c r="EG13" i="12"/>
  <c r="EO13" i="12"/>
  <c r="FA13" i="12"/>
  <c r="FK13" i="12"/>
  <c r="FS13" i="12"/>
  <c r="GA13" i="12"/>
  <c r="GI13" i="12"/>
  <c r="GQ13" i="12"/>
  <c r="GY13" i="12"/>
  <c r="HG13" i="12"/>
  <c r="HO13" i="12"/>
  <c r="HW13" i="12"/>
  <c r="IE13" i="12"/>
  <c r="IM13" i="12"/>
  <c r="IU13" i="12"/>
  <c r="JC13" i="12"/>
  <c r="JK13" i="12"/>
  <c r="JS13" i="12"/>
  <c r="KA13" i="12"/>
  <c r="KI13" i="12"/>
  <c r="KQ13" i="12"/>
  <c r="KY13" i="12"/>
  <c r="LG13" i="12"/>
  <c r="LO13" i="12"/>
  <c r="LW13" i="12"/>
  <c r="ME13" i="12"/>
  <c r="MN13" i="12"/>
  <c r="MV13" i="12"/>
  <c r="ND13" i="12"/>
  <c r="NL13" i="12"/>
  <c r="NT13" i="12"/>
  <c r="OB13" i="12"/>
  <c r="OJ13" i="12"/>
  <c r="OR13" i="12"/>
  <c r="OZ13" i="12"/>
  <c r="AC13" i="12"/>
  <c r="AS13" i="12"/>
  <c r="BI13" i="12"/>
  <c r="BY13" i="12"/>
  <c r="CO13" i="12"/>
  <c r="DE13" i="12"/>
  <c r="DU13" i="12"/>
  <c r="EK13" i="12"/>
  <c r="FG13" i="12"/>
  <c r="FW13" i="12"/>
  <c r="GM13" i="12"/>
  <c r="HC13" i="12"/>
  <c r="HS13" i="12"/>
  <c r="II13" i="12"/>
  <c r="IY13" i="12"/>
  <c r="JO13" i="12"/>
  <c r="KE13" i="12"/>
  <c r="KU13" i="12"/>
  <c r="LK13" i="12"/>
  <c r="MA13" i="12"/>
  <c r="MR13" i="12"/>
  <c r="NH13" i="12"/>
  <c r="NX13" i="12"/>
  <c r="ON13" i="12"/>
  <c r="PD13" i="12"/>
  <c r="AK13" i="12"/>
  <c r="BA13" i="12"/>
  <c r="BQ13" i="12"/>
  <c r="CG13" i="12"/>
  <c r="CW13" i="12"/>
  <c r="DM13" i="12"/>
  <c r="EC13" i="12"/>
  <c r="ES13" i="12"/>
  <c r="FO13" i="12"/>
  <c r="GE13" i="12"/>
  <c r="GU13" i="12"/>
  <c r="HK13" i="12"/>
  <c r="IA13" i="12"/>
  <c r="IQ13" i="12"/>
  <c r="JG13" i="12"/>
  <c r="JW13" i="12"/>
  <c r="KM13" i="12"/>
  <c r="LC13" i="12"/>
  <c r="LS13" i="12"/>
  <c r="MI13" i="12"/>
  <c r="MZ13" i="12"/>
  <c r="NP13" i="12"/>
  <c r="OF13" i="12"/>
  <c r="OV13" i="12"/>
  <c r="BF13" i="12"/>
  <c r="CL13" i="12"/>
  <c r="DR13" i="12"/>
  <c r="FB13" i="12"/>
  <c r="GJ13" i="12"/>
  <c r="HP13" i="12"/>
  <c r="IV13" i="12"/>
  <c r="KB13" i="12"/>
  <c r="LH13" i="12"/>
  <c r="MO13" i="12"/>
  <c r="NU13" i="12"/>
  <c r="PA13" i="12"/>
  <c r="AX13" i="12"/>
  <c r="CD13" i="12"/>
  <c r="EP13" i="12"/>
  <c r="GB13" i="12"/>
  <c r="HH13" i="12"/>
  <c r="JT13" i="12"/>
  <c r="MF13" i="12"/>
  <c r="NM13" i="12"/>
  <c r="AH13" i="12"/>
  <c r="BN13" i="12"/>
  <c r="CT13" i="12"/>
  <c r="DZ13" i="12"/>
  <c r="FL13" i="12"/>
  <c r="GR13" i="12"/>
  <c r="HX13" i="12"/>
  <c r="JD13" i="12"/>
  <c r="KJ13" i="12"/>
  <c r="LP13" i="12"/>
  <c r="MW13" i="12"/>
  <c r="OC13" i="12"/>
  <c r="AP13" i="12"/>
  <c r="BV13" i="12"/>
  <c r="DB13" i="12"/>
  <c r="EH13" i="12"/>
  <c r="FT13" i="12"/>
  <c r="GZ13" i="12"/>
  <c r="IF13" i="12"/>
  <c r="JL13" i="12"/>
  <c r="KR13" i="12"/>
  <c r="LX13" i="12"/>
  <c r="NE13" i="12"/>
  <c r="OK13" i="12"/>
  <c r="DJ13" i="12"/>
  <c r="IN13" i="12"/>
  <c r="KZ13" i="12"/>
  <c r="OS13" i="12"/>
  <c r="FE11" i="12"/>
  <c r="FD11" i="12"/>
  <c r="AD11" i="12"/>
  <c r="AH11" i="12"/>
  <c r="AL11" i="12"/>
  <c r="AP11" i="12"/>
  <c r="AT11" i="12"/>
  <c r="AX11" i="12"/>
  <c r="BB11" i="12"/>
  <c r="BF11" i="12"/>
  <c r="BJ11" i="12"/>
  <c r="BN11" i="12"/>
  <c r="BR11" i="12"/>
  <c r="BV11" i="12"/>
  <c r="BZ11" i="12"/>
  <c r="CD11" i="12"/>
  <c r="CH11" i="12"/>
  <c r="CL11" i="12"/>
  <c r="CP11" i="12"/>
  <c r="CT11" i="12"/>
  <c r="CX11" i="12"/>
  <c r="DB11" i="12"/>
  <c r="DF11" i="12"/>
  <c r="DJ11" i="12"/>
  <c r="DN11" i="12"/>
  <c r="DR11" i="12"/>
  <c r="DV11" i="12"/>
  <c r="DZ11" i="12"/>
  <c r="EE11" i="12"/>
  <c r="EI11" i="12"/>
  <c r="EM11" i="12"/>
  <c r="EQ11" i="12"/>
  <c r="EU11" i="12"/>
  <c r="EY11" i="12"/>
  <c r="FC11" i="12"/>
  <c r="FI11" i="12"/>
  <c r="FM11" i="12"/>
  <c r="FQ11" i="12"/>
  <c r="FU11" i="12"/>
  <c r="FY11" i="12"/>
  <c r="GC11" i="12"/>
  <c r="GG11" i="12"/>
  <c r="GK11" i="12"/>
  <c r="GO11" i="12"/>
  <c r="GS11" i="12"/>
  <c r="GW11" i="12"/>
  <c r="HA11" i="12"/>
  <c r="HE11" i="12"/>
  <c r="HI11" i="12"/>
  <c r="HM11" i="12"/>
  <c r="HQ11" i="12"/>
  <c r="HU11" i="12"/>
  <c r="HY11" i="12"/>
  <c r="AG11" i="12"/>
  <c r="AM11" i="12"/>
  <c r="AR11" i="12"/>
  <c r="AW11" i="12"/>
  <c r="BC11" i="12"/>
  <c r="BH11" i="12"/>
  <c r="BM11" i="12"/>
  <c r="BS11" i="12"/>
  <c r="BX11" i="12"/>
  <c r="CC11" i="12"/>
  <c r="CI11" i="12"/>
  <c r="CN11" i="12"/>
  <c r="CS11" i="12"/>
  <c r="CY11" i="12"/>
  <c r="DD11" i="12"/>
  <c r="DI11" i="12"/>
  <c r="DO11" i="12"/>
  <c r="DT11" i="12"/>
  <c r="DY11" i="12"/>
  <c r="EF11" i="12"/>
  <c r="EK11" i="12"/>
  <c r="EP11" i="12"/>
  <c r="EV11" i="12"/>
  <c r="FA11" i="12"/>
  <c r="FH11" i="12"/>
  <c r="FN11" i="12"/>
  <c r="FS11" i="12"/>
  <c r="FX11" i="12"/>
  <c r="GD11" i="12"/>
  <c r="GI11" i="12"/>
  <c r="GN11" i="12"/>
  <c r="GT11" i="12"/>
  <c r="GY11" i="12"/>
  <c r="HD11" i="12"/>
  <c r="HJ11" i="12"/>
  <c r="HO11" i="12"/>
  <c r="HT11" i="12"/>
  <c r="HZ11" i="12"/>
  <c r="ID11" i="12"/>
  <c r="IH11" i="12"/>
  <c r="IL11" i="12"/>
  <c r="IP11" i="12"/>
  <c r="IT11" i="12"/>
  <c r="IX11" i="12"/>
  <c r="JB11" i="12"/>
  <c r="JF11" i="12"/>
  <c r="JJ11" i="12"/>
  <c r="JN11" i="12"/>
  <c r="JR11" i="12"/>
  <c r="JV11" i="12"/>
  <c r="JZ11" i="12"/>
  <c r="KD11" i="12"/>
  <c r="KH11" i="12"/>
  <c r="KL11" i="12"/>
  <c r="KP11" i="12"/>
  <c r="KT11" i="12"/>
  <c r="KX11" i="12"/>
  <c r="LB11" i="12"/>
  <c r="LF11" i="12"/>
  <c r="LJ11" i="12"/>
  <c r="LN11" i="12"/>
  <c r="LR11" i="12"/>
  <c r="LV11" i="12"/>
  <c r="LZ11" i="12"/>
  <c r="MD11" i="12"/>
  <c r="MH11" i="12"/>
  <c r="ML11" i="12"/>
  <c r="MQ11" i="12"/>
  <c r="MU11" i="12"/>
  <c r="MY11" i="12"/>
  <c r="NC11" i="12"/>
  <c r="NG11" i="12"/>
  <c r="NK11" i="12"/>
  <c r="NO11" i="12"/>
  <c r="NS11" i="12"/>
  <c r="NW11" i="12"/>
  <c r="OA11" i="12"/>
  <c r="OE11" i="12"/>
  <c r="OI11" i="12"/>
  <c r="OM11" i="12"/>
  <c r="OQ11" i="12"/>
  <c r="OU11" i="12"/>
  <c r="OY11" i="12"/>
  <c r="PC11" i="12"/>
  <c r="PH11" i="12"/>
  <c r="AC11" i="12"/>
  <c r="AI11" i="12"/>
  <c r="AN11" i="12"/>
  <c r="AS11" i="12"/>
  <c r="AY11" i="12"/>
  <c r="BD11" i="12"/>
  <c r="BI11" i="12"/>
  <c r="BO11" i="12"/>
  <c r="BT11" i="12"/>
  <c r="BY11" i="12"/>
  <c r="CE11" i="12"/>
  <c r="CJ11" i="12"/>
  <c r="CO11" i="12"/>
  <c r="CU11" i="12"/>
  <c r="CZ11" i="12"/>
  <c r="DE11" i="12"/>
  <c r="DK11" i="12"/>
  <c r="DP11" i="12"/>
  <c r="DU11" i="12"/>
  <c r="EB11" i="12"/>
  <c r="EG11" i="12"/>
  <c r="EL11" i="12"/>
  <c r="ER11" i="12"/>
  <c r="EW11" i="12"/>
  <c r="FB11" i="12"/>
  <c r="FJ11" i="12"/>
  <c r="FO11" i="12"/>
  <c r="FT11" i="12"/>
  <c r="FZ11" i="12"/>
  <c r="GE11" i="12"/>
  <c r="GJ11" i="12"/>
  <c r="GP11" i="12"/>
  <c r="GU11" i="12"/>
  <c r="GZ11" i="12"/>
  <c r="HF11" i="12"/>
  <c r="HK11" i="12"/>
  <c r="HP11" i="12"/>
  <c r="HV11" i="12"/>
  <c r="IA11" i="12"/>
  <c r="IE11" i="12"/>
  <c r="II11" i="12"/>
  <c r="IM11" i="12"/>
  <c r="IQ11" i="12"/>
  <c r="IU11" i="12"/>
  <c r="IY11" i="12"/>
  <c r="JC11" i="12"/>
  <c r="JG11" i="12"/>
  <c r="JK11" i="12"/>
  <c r="JO11" i="12"/>
  <c r="JS11" i="12"/>
  <c r="JW11" i="12"/>
  <c r="KA11" i="12"/>
  <c r="KE11" i="12"/>
  <c r="KI11" i="12"/>
  <c r="KM11" i="12"/>
  <c r="KQ11" i="12"/>
  <c r="KU11" i="12"/>
  <c r="KY11" i="12"/>
  <c r="LC11" i="12"/>
  <c r="LG11" i="12"/>
  <c r="LK11" i="12"/>
  <c r="LO11" i="12"/>
  <c r="LS11" i="12"/>
  <c r="LW11" i="12"/>
  <c r="MA11" i="12"/>
  <c r="ME11" i="12"/>
  <c r="MI11" i="12"/>
  <c r="MN11" i="12"/>
  <c r="MR11" i="12"/>
  <c r="MV11" i="12"/>
  <c r="MZ11" i="12"/>
  <c r="ND11" i="12"/>
  <c r="NH11" i="12"/>
  <c r="NL11" i="12"/>
  <c r="NP11" i="12"/>
  <c r="NT11" i="12"/>
  <c r="NX11" i="12"/>
  <c r="OB11" i="12"/>
  <c r="OF11" i="12"/>
  <c r="OJ11" i="12"/>
  <c r="ON11" i="12"/>
  <c r="OR11" i="12"/>
  <c r="OV11" i="12"/>
  <c r="OZ11" i="12"/>
  <c r="PD11" i="12"/>
  <c r="AK11" i="12"/>
  <c r="AV11" i="12"/>
  <c r="BG11" i="12"/>
  <c r="BQ11" i="12"/>
  <c r="CB11" i="12"/>
  <c r="CM11" i="12"/>
  <c r="CW11" i="12"/>
  <c r="DH11" i="12"/>
  <c r="DS11" i="12"/>
  <c r="ED11" i="12"/>
  <c r="EO11" i="12"/>
  <c r="EZ11" i="12"/>
  <c r="FL11" i="12"/>
  <c r="FW11" i="12"/>
  <c r="GH11" i="12"/>
  <c r="GR11" i="12"/>
  <c r="HC11" i="12"/>
  <c r="HN11" i="12"/>
  <c r="HX11" i="12"/>
  <c r="IG11" i="12"/>
  <c r="IO11" i="12"/>
  <c r="IW11" i="12"/>
  <c r="JE11" i="12"/>
  <c r="JM11" i="12"/>
  <c r="JU11" i="12"/>
  <c r="KC11" i="12"/>
  <c r="KK11" i="12"/>
  <c r="KS11" i="12"/>
  <c r="LA11" i="12"/>
  <c r="LI11" i="12"/>
  <c r="LQ11" i="12"/>
  <c r="LY11" i="12"/>
  <c r="MG11" i="12"/>
  <c r="MP11" i="12"/>
  <c r="MX11" i="12"/>
  <c r="NF11" i="12"/>
  <c r="NN11" i="12"/>
  <c r="NV11" i="12"/>
  <c r="OD11" i="12"/>
  <c r="OL11" i="12"/>
  <c r="OT11" i="12"/>
  <c r="PB11" i="12"/>
  <c r="AE11" i="12"/>
  <c r="AO11" i="12"/>
  <c r="AZ11" i="12"/>
  <c r="BK11" i="12"/>
  <c r="BU11" i="12"/>
  <c r="CF11" i="12"/>
  <c r="CQ11" i="12"/>
  <c r="DA11" i="12"/>
  <c r="DL11" i="12"/>
  <c r="DW11" i="12"/>
  <c r="EH11" i="12"/>
  <c r="ES11" i="12"/>
  <c r="FF11" i="12"/>
  <c r="FP11" i="12"/>
  <c r="GA11" i="12"/>
  <c r="GL11" i="12"/>
  <c r="GV11" i="12"/>
  <c r="HG11" i="12"/>
  <c r="HR11" i="12"/>
  <c r="IB11" i="12"/>
  <c r="IJ11" i="12"/>
  <c r="IR11" i="12"/>
  <c r="IZ11" i="12"/>
  <c r="JH11" i="12"/>
  <c r="JP11" i="12"/>
  <c r="JX11" i="12"/>
  <c r="KF11" i="12"/>
  <c r="KN11" i="12"/>
  <c r="KV11" i="12"/>
  <c r="LD11" i="12"/>
  <c r="LL11" i="12"/>
  <c r="LT11" i="12"/>
  <c r="MB11" i="12"/>
  <c r="MJ11" i="12"/>
  <c r="MS11" i="12"/>
  <c r="NA11" i="12"/>
  <c r="NI11" i="12"/>
  <c r="NQ11" i="12"/>
  <c r="NY11" i="12"/>
  <c r="OG11" i="12"/>
  <c r="OO11" i="12"/>
  <c r="OW11" i="12"/>
  <c r="PE11" i="12"/>
  <c r="AU11" i="12"/>
  <c r="BP11" i="12"/>
  <c r="CK11" i="12"/>
  <c r="DG11" i="12"/>
  <c r="EC11" i="12"/>
  <c r="EX11" i="12"/>
  <c r="FV11" i="12"/>
  <c r="GQ11" i="12"/>
  <c r="HL11" i="12"/>
  <c r="IF11" i="12"/>
  <c r="IV11" i="12"/>
  <c r="JL11" i="12"/>
  <c r="KB11" i="12"/>
  <c r="KR11" i="12"/>
  <c r="LH11" i="12"/>
  <c r="LX11" i="12"/>
  <c r="MO11" i="12"/>
  <c r="NE11" i="12"/>
  <c r="NU11" i="12"/>
  <c r="OK11" i="12"/>
  <c r="PA11" i="12"/>
  <c r="AJ11" i="12"/>
  <c r="BE11" i="12"/>
  <c r="CA11" i="12"/>
  <c r="CV11" i="12"/>
  <c r="DQ11" i="12"/>
  <c r="EN11" i="12"/>
  <c r="FK11" i="12"/>
  <c r="GF11" i="12"/>
  <c r="HB11" i="12"/>
  <c r="HW11" i="12"/>
  <c r="IN11" i="12"/>
  <c r="JD11" i="12"/>
  <c r="JT11" i="12"/>
  <c r="KJ11" i="12"/>
  <c r="KZ11" i="12"/>
  <c r="LP11" i="12"/>
  <c r="MF11" i="12"/>
  <c r="MW11" i="12"/>
  <c r="NM11" i="12"/>
  <c r="OC11" i="12"/>
  <c r="OS11" i="12"/>
  <c r="AQ11" i="12"/>
  <c r="CG11" i="12"/>
  <c r="DX11" i="12"/>
  <c r="FR11" i="12"/>
  <c r="HH11" i="12"/>
  <c r="IS11" i="12"/>
  <c r="JY11" i="12"/>
  <c r="LE11" i="12"/>
  <c r="MK11" i="12"/>
  <c r="NR11" i="12"/>
  <c r="OX11" i="12"/>
  <c r="AF11" i="12"/>
  <c r="DM11" i="12"/>
  <c r="FG11" i="12"/>
  <c r="IK11" i="12"/>
  <c r="JQ11" i="12"/>
  <c r="MC11" i="12"/>
  <c r="NJ11" i="12"/>
  <c r="BA11" i="12"/>
  <c r="CR11" i="12"/>
  <c r="EJ11" i="12"/>
  <c r="GB11" i="12"/>
  <c r="HS11" i="12"/>
  <c r="JA11" i="12"/>
  <c r="KG11" i="12"/>
  <c r="LM11" i="12"/>
  <c r="MT11" i="12"/>
  <c r="NZ11" i="12"/>
  <c r="PF11" i="12"/>
  <c r="BL11" i="12"/>
  <c r="DC11" i="12"/>
  <c r="ET11" i="12"/>
  <c r="GM11" i="12"/>
  <c r="IC11" i="12"/>
  <c r="JI11" i="12"/>
  <c r="KO11" i="12"/>
  <c r="LU11" i="12"/>
  <c r="NB11" i="12"/>
  <c r="OH11" i="12"/>
  <c r="BW11" i="12"/>
  <c r="GX11" i="12"/>
  <c r="KW11" i="12"/>
  <c r="OP11" i="12"/>
  <c r="FE9" i="12"/>
  <c r="FD9" i="12"/>
  <c r="AD9" i="12"/>
  <c r="AH9" i="12"/>
  <c r="AL9" i="12"/>
  <c r="AP9" i="12"/>
  <c r="AT9" i="12"/>
  <c r="AX9" i="12"/>
  <c r="BB9" i="12"/>
  <c r="BF9" i="12"/>
  <c r="BJ9" i="12"/>
  <c r="BN9" i="12"/>
  <c r="BR9" i="12"/>
  <c r="BV9" i="12"/>
  <c r="BZ9" i="12"/>
  <c r="CD9" i="12"/>
  <c r="CH9" i="12"/>
  <c r="CL9" i="12"/>
  <c r="CP9" i="12"/>
  <c r="CT9" i="12"/>
  <c r="CX9" i="12"/>
  <c r="DB9" i="12"/>
  <c r="DF9" i="12"/>
  <c r="DJ9" i="12"/>
  <c r="DN9" i="12"/>
  <c r="DR9" i="12"/>
  <c r="DV9" i="12"/>
  <c r="DZ9" i="12"/>
  <c r="EE9" i="12"/>
  <c r="EI9" i="12"/>
  <c r="EM9" i="12"/>
  <c r="EQ9" i="12"/>
  <c r="EU9" i="12"/>
  <c r="EY9" i="12"/>
  <c r="FC9" i="12"/>
  <c r="FI9" i="12"/>
  <c r="FM9" i="12"/>
  <c r="FQ9" i="12"/>
  <c r="FU9" i="12"/>
  <c r="FY9" i="12"/>
  <c r="GC9" i="12"/>
  <c r="GG9" i="12"/>
  <c r="GK9" i="12"/>
  <c r="GO9" i="12"/>
  <c r="GS9" i="12"/>
  <c r="GW9" i="12"/>
  <c r="HA9" i="12"/>
  <c r="HE9" i="12"/>
  <c r="HI9" i="12"/>
  <c r="HM9" i="12"/>
  <c r="HQ9" i="12"/>
  <c r="HU9" i="12"/>
  <c r="HY9" i="12"/>
  <c r="IC9" i="12"/>
  <c r="IG9" i="12"/>
  <c r="IK9" i="12"/>
  <c r="IO9" i="12"/>
  <c r="IS9" i="12"/>
  <c r="IW9" i="12"/>
  <c r="JA9" i="12"/>
  <c r="JE9" i="12"/>
  <c r="JI9" i="12"/>
  <c r="JM9" i="12"/>
  <c r="JQ9" i="12"/>
  <c r="JU9" i="12"/>
  <c r="JY9" i="12"/>
  <c r="KC9" i="12"/>
  <c r="KG9" i="12"/>
  <c r="KK9" i="12"/>
  <c r="KO9" i="12"/>
  <c r="KS9" i="12"/>
  <c r="KW9" i="12"/>
  <c r="LA9" i="12"/>
  <c r="LE9" i="12"/>
  <c r="LI9" i="12"/>
  <c r="LM9" i="12"/>
  <c r="LQ9" i="12"/>
  <c r="LU9" i="12"/>
  <c r="LY9" i="12"/>
  <c r="MC9" i="12"/>
  <c r="MG9" i="12"/>
  <c r="MK9" i="12"/>
  <c r="MP9" i="12"/>
  <c r="MT9" i="12"/>
  <c r="MX9" i="12"/>
  <c r="NB9" i="12"/>
  <c r="NF9" i="12"/>
  <c r="NJ9" i="12"/>
  <c r="NN9" i="12"/>
  <c r="NR9" i="12"/>
  <c r="AE9" i="12"/>
  <c r="AI9" i="12"/>
  <c r="AM9" i="12"/>
  <c r="AQ9" i="12"/>
  <c r="AU9" i="12"/>
  <c r="AY9" i="12"/>
  <c r="BC9" i="12"/>
  <c r="BG9" i="12"/>
  <c r="BK9" i="12"/>
  <c r="BO9" i="12"/>
  <c r="BS9" i="12"/>
  <c r="BW9" i="12"/>
  <c r="CA9" i="12"/>
  <c r="CE9" i="12"/>
  <c r="CI9" i="12"/>
  <c r="CM9" i="12"/>
  <c r="CQ9" i="12"/>
  <c r="CU9" i="12"/>
  <c r="CY9" i="12"/>
  <c r="DC9" i="12"/>
  <c r="DG9" i="12"/>
  <c r="DK9" i="12"/>
  <c r="DO9" i="12"/>
  <c r="DS9" i="12"/>
  <c r="DW9" i="12"/>
  <c r="EB9" i="12"/>
  <c r="EF9" i="12"/>
  <c r="EJ9" i="12"/>
  <c r="EN9" i="12"/>
  <c r="ER9" i="12"/>
  <c r="EV9" i="12"/>
  <c r="EZ9" i="12"/>
  <c r="FF9" i="12"/>
  <c r="FJ9" i="12"/>
  <c r="FN9" i="12"/>
  <c r="FR9" i="12"/>
  <c r="FV9" i="12"/>
  <c r="FZ9" i="12"/>
  <c r="GD9" i="12"/>
  <c r="GH9" i="12"/>
  <c r="GL9" i="12"/>
  <c r="GP9" i="12"/>
  <c r="AC9" i="12"/>
  <c r="AK9" i="12"/>
  <c r="AS9" i="12"/>
  <c r="BA9" i="12"/>
  <c r="BI9" i="12"/>
  <c r="BQ9" i="12"/>
  <c r="BY9" i="12"/>
  <c r="CG9" i="12"/>
  <c r="CO9" i="12"/>
  <c r="CW9" i="12"/>
  <c r="DE9" i="12"/>
  <c r="DM9" i="12"/>
  <c r="DU9" i="12"/>
  <c r="ED9" i="12"/>
  <c r="EL9" i="12"/>
  <c r="ET9" i="12"/>
  <c r="FB9" i="12"/>
  <c r="FL9" i="12"/>
  <c r="FT9" i="12"/>
  <c r="GB9" i="12"/>
  <c r="GJ9" i="12"/>
  <c r="GR9" i="12"/>
  <c r="GX9" i="12"/>
  <c r="HC9" i="12"/>
  <c r="HH9" i="12"/>
  <c r="HN9" i="12"/>
  <c r="HS9" i="12"/>
  <c r="HX9" i="12"/>
  <c r="ID9" i="12"/>
  <c r="II9" i="12"/>
  <c r="IN9" i="12"/>
  <c r="IT9" i="12"/>
  <c r="IY9" i="12"/>
  <c r="JD9" i="12"/>
  <c r="JJ9" i="12"/>
  <c r="JO9" i="12"/>
  <c r="JT9" i="12"/>
  <c r="JZ9" i="12"/>
  <c r="KE9" i="12"/>
  <c r="KJ9" i="12"/>
  <c r="KP9" i="12"/>
  <c r="KU9" i="12"/>
  <c r="KZ9" i="12"/>
  <c r="LF9" i="12"/>
  <c r="LK9" i="12"/>
  <c r="LP9" i="12"/>
  <c r="LV9" i="12"/>
  <c r="MA9" i="12"/>
  <c r="MF9" i="12"/>
  <c r="ML9" i="12"/>
  <c r="MR9" i="12"/>
  <c r="MW9" i="12"/>
  <c r="NC9" i="12"/>
  <c r="NH9" i="12"/>
  <c r="NM9" i="12"/>
  <c r="NS9" i="12"/>
  <c r="NW9" i="12"/>
  <c r="OA9" i="12"/>
  <c r="OE9" i="12"/>
  <c r="OI9" i="12"/>
  <c r="OM9" i="12"/>
  <c r="OQ9" i="12"/>
  <c r="OU9" i="12"/>
  <c r="OY9" i="12"/>
  <c r="PC9" i="12"/>
  <c r="PH9" i="12"/>
  <c r="AF9" i="12"/>
  <c r="AN9" i="12"/>
  <c r="AV9" i="12"/>
  <c r="BD9" i="12"/>
  <c r="BL9" i="12"/>
  <c r="BT9" i="12"/>
  <c r="CB9" i="12"/>
  <c r="CJ9" i="12"/>
  <c r="CR9" i="12"/>
  <c r="CZ9" i="12"/>
  <c r="DH9" i="12"/>
  <c r="DP9" i="12"/>
  <c r="DX9" i="12"/>
  <c r="EG9" i="12"/>
  <c r="EO9" i="12"/>
  <c r="EW9" i="12"/>
  <c r="FG9" i="12"/>
  <c r="FO9" i="12"/>
  <c r="FW9" i="12"/>
  <c r="GE9" i="12"/>
  <c r="GM9" i="12"/>
  <c r="GT9" i="12"/>
  <c r="GY9" i="12"/>
  <c r="HD9" i="12"/>
  <c r="HJ9" i="12"/>
  <c r="HO9" i="12"/>
  <c r="HT9" i="12"/>
  <c r="HZ9" i="12"/>
  <c r="IE9" i="12"/>
  <c r="IJ9" i="12"/>
  <c r="IP9" i="12"/>
  <c r="IU9" i="12"/>
  <c r="IZ9" i="12"/>
  <c r="JF9" i="12"/>
  <c r="JK9" i="12"/>
  <c r="JP9" i="12"/>
  <c r="JV9" i="12"/>
  <c r="KA9" i="12"/>
  <c r="KF9" i="12"/>
  <c r="KL9" i="12"/>
  <c r="KQ9" i="12"/>
  <c r="KV9" i="12"/>
  <c r="LB9" i="12"/>
  <c r="LG9" i="12"/>
  <c r="LL9" i="12"/>
  <c r="LR9" i="12"/>
  <c r="LW9" i="12"/>
  <c r="MB9" i="12"/>
  <c r="MH9" i="12"/>
  <c r="MN9" i="12"/>
  <c r="MS9" i="12"/>
  <c r="MY9" i="12"/>
  <c r="ND9" i="12"/>
  <c r="NI9" i="12"/>
  <c r="NO9" i="12"/>
  <c r="NT9" i="12"/>
  <c r="NX9" i="12"/>
  <c r="OB9" i="12"/>
  <c r="OF9" i="12"/>
  <c r="OJ9" i="12"/>
  <c r="ON9" i="12"/>
  <c r="OR9" i="12"/>
  <c r="OV9" i="12"/>
  <c r="OZ9" i="12"/>
  <c r="PD9" i="12"/>
  <c r="AJ9" i="12"/>
  <c r="AZ9" i="12"/>
  <c r="BP9" i="12"/>
  <c r="CF9" i="12"/>
  <c r="CV9" i="12"/>
  <c r="DL9" i="12"/>
  <c r="EC9" i="12"/>
  <c r="ES9" i="12"/>
  <c r="FK9" i="12"/>
  <c r="GA9" i="12"/>
  <c r="GQ9" i="12"/>
  <c r="HB9" i="12"/>
  <c r="HL9" i="12"/>
  <c r="HW9" i="12"/>
  <c r="IH9" i="12"/>
  <c r="IR9" i="12"/>
  <c r="JC9" i="12"/>
  <c r="JN9" i="12"/>
  <c r="JX9" i="12"/>
  <c r="KI9" i="12"/>
  <c r="KT9" i="12"/>
  <c r="LD9" i="12"/>
  <c r="LO9" i="12"/>
  <c r="LZ9" i="12"/>
  <c r="MJ9" i="12"/>
  <c r="MV9" i="12"/>
  <c r="NG9" i="12"/>
  <c r="NQ9" i="12"/>
  <c r="NZ9" i="12"/>
  <c r="OH9" i="12"/>
  <c r="OP9" i="12"/>
  <c r="OX9" i="12"/>
  <c r="PF9" i="12"/>
  <c r="AO9" i="12"/>
  <c r="BE9" i="12"/>
  <c r="BU9" i="12"/>
  <c r="CK9" i="12"/>
  <c r="DA9" i="12"/>
  <c r="DQ9" i="12"/>
  <c r="EH9" i="12"/>
  <c r="EX9" i="12"/>
  <c r="FP9" i="12"/>
  <c r="GF9" i="12"/>
  <c r="GU9" i="12"/>
  <c r="HF9" i="12"/>
  <c r="HP9" i="12"/>
  <c r="IA9" i="12"/>
  <c r="IL9" i="12"/>
  <c r="IV9" i="12"/>
  <c r="JG9" i="12"/>
  <c r="JR9" i="12"/>
  <c r="KB9" i="12"/>
  <c r="KM9" i="12"/>
  <c r="KX9" i="12"/>
  <c r="LH9" i="12"/>
  <c r="LS9" i="12"/>
  <c r="MD9" i="12"/>
  <c r="MO9" i="12"/>
  <c r="MZ9" i="12"/>
  <c r="NK9" i="12"/>
  <c r="NU9" i="12"/>
  <c r="OC9" i="12"/>
  <c r="OK9" i="12"/>
  <c r="OS9" i="12"/>
  <c r="PA9" i="12"/>
  <c r="AG9" i="12"/>
  <c r="BM9" i="12"/>
  <c r="CS9" i="12"/>
  <c r="DY9" i="12"/>
  <c r="FH9" i="12"/>
  <c r="GN9" i="12"/>
  <c r="HK9" i="12"/>
  <c r="IF9" i="12"/>
  <c r="JB9" i="12"/>
  <c r="JW9" i="12"/>
  <c r="KR9" i="12"/>
  <c r="LN9" i="12"/>
  <c r="MI9" i="12"/>
  <c r="NE9" i="12"/>
  <c r="NY9" i="12"/>
  <c r="OO9" i="12"/>
  <c r="PE9" i="12"/>
  <c r="AR9" i="12"/>
  <c r="BX9" i="12"/>
  <c r="DD9" i="12"/>
  <c r="EK9" i="12"/>
  <c r="FS9" i="12"/>
  <c r="GV9" i="12"/>
  <c r="HR9" i="12"/>
  <c r="IM9" i="12"/>
  <c r="JH9" i="12"/>
  <c r="KD9" i="12"/>
  <c r="KY9" i="12"/>
  <c r="LT9" i="12"/>
  <c r="MQ9" i="12"/>
  <c r="NL9" i="12"/>
  <c r="OD9" i="12"/>
  <c r="OT9" i="12"/>
  <c r="CN9" i="12"/>
  <c r="FA9" i="12"/>
  <c r="HG9" i="12"/>
  <c r="IX9" i="12"/>
  <c r="KN9" i="12"/>
  <c r="ME9" i="12"/>
  <c r="NV9" i="12"/>
  <c r="PB9" i="12"/>
  <c r="BH9" i="12"/>
  <c r="DT9" i="12"/>
  <c r="GI9" i="12"/>
  <c r="IB9" i="12"/>
  <c r="JS9" i="12"/>
  <c r="LJ9" i="12"/>
  <c r="NA9" i="12"/>
  <c r="OL9" i="12"/>
  <c r="EP9" i="12"/>
  <c r="IQ9" i="12"/>
  <c r="LX9" i="12"/>
  <c r="OW9" i="12"/>
  <c r="HV9" i="12"/>
  <c r="LC9" i="12"/>
  <c r="AW9" i="12"/>
  <c r="FX9" i="12"/>
  <c r="JL9" i="12"/>
  <c r="MU9" i="12"/>
  <c r="CC9" i="12"/>
  <c r="GZ9" i="12"/>
  <c r="KH9" i="12"/>
  <c r="NP9" i="12"/>
  <c r="DI9" i="12"/>
  <c r="OG9" i="12"/>
  <c r="FE7" i="12"/>
  <c r="AD7" i="12"/>
  <c r="AH7" i="12"/>
  <c r="AL7" i="12"/>
  <c r="AP7" i="12"/>
  <c r="AT7" i="12"/>
  <c r="AX7" i="12"/>
  <c r="BB7" i="12"/>
  <c r="BF7" i="12"/>
  <c r="BJ7" i="12"/>
  <c r="BN7" i="12"/>
  <c r="BR7" i="12"/>
  <c r="FD7" i="12"/>
  <c r="AE7" i="12"/>
  <c r="AI7" i="12"/>
  <c r="AM7" i="12"/>
  <c r="AQ7" i="12"/>
  <c r="AU7" i="12"/>
  <c r="AY7" i="12"/>
  <c r="BC7" i="12"/>
  <c r="BG7" i="12"/>
  <c r="BK7" i="12"/>
  <c r="BO7" i="12"/>
  <c r="BS7" i="12"/>
  <c r="BW7" i="12"/>
  <c r="CA7" i="12"/>
  <c r="CE7" i="12"/>
  <c r="CI7" i="12"/>
  <c r="CM7" i="12"/>
  <c r="CQ7" i="12"/>
  <c r="CU7" i="12"/>
  <c r="CY7" i="12"/>
  <c r="DC7" i="12"/>
  <c r="DG7" i="12"/>
  <c r="DK7" i="12"/>
  <c r="DO7" i="12"/>
  <c r="DS7" i="12"/>
  <c r="DW7" i="12"/>
  <c r="EC7" i="12"/>
  <c r="EG7" i="12"/>
  <c r="EK7" i="12"/>
  <c r="EO7" i="12"/>
  <c r="ES7" i="12"/>
  <c r="EW7" i="12"/>
  <c r="FA7" i="12"/>
  <c r="FG7" i="12"/>
  <c r="FK7" i="12"/>
  <c r="FO7" i="12"/>
  <c r="FS7" i="12"/>
  <c r="FW7" i="12"/>
  <c r="GA7" i="12"/>
  <c r="GE7" i="12"/>
  <c r="GI7" i="12"/>
  <c r="GM7" i="12"/>
  <c r="GQ7" i="12"/>
  <c r="GU7" i="12"/>
  <c r="GY7" i="12"/>
  <c r="HC7" i="12"/>
  <c r="HG7" i="12"/>
  <c r="HK7" i="12"/>
  <c r="HO7" i="12"/>
  <c r="HS7" i="12"/>
  <c r="HW7" i="12"/>
  <c r="IA7" i="12"/>
  <c r="IE7" i="12"/>
  <c r="II7" i="12"/>
  <c r="IM7" i="12"/>
  <c r="IQ7" i="12"/>
  <c r="IU7" i="12"/>
  <c r="IY7" i="12"/>
  <c r="JC7" i="12"/>
  <c r="JG7" i="12"/>
  <c r="JK7" i="12"/>
  <c r="JO7" i="12"/>
  <c r="JS7" i="12"/>
  <c r="JW7" i="12"/>
  <c r="KA7" i="12"/>
  <c r="KE7" i="12"/>
  <c r="KI7" i="12"/>
  <c r="KM7" i="12"/>
  <c r="KQ7" i="12"/>
  <c r="KU7" i="12"/>
  <c r="KY7" i="12"/>
  <c r="LC7" i="12"/>
  <c r="LG7" i="12"/>
  <c r="LK7" i="12"/>
  <c r="LO7" i="12"/>
  <c r="AC7" i="12"/>
  <c r="AK7" i="12"/>
  <c r="AS7" i="12"/>
  <c r="BA7" i="12"/>
  <c r="BI7" i="12"/>
  <c r="BQ7" i="12"/>
  <c r="BX7" i="12"/>
  <c r="CC7" i="12"/>
  <c r="CH7" i="12"/>
  <c r="CN7" i="12"/>
  <c r="CS7" i="12"/>
  <c r="CX7" i="12"/>
  <c r="DD7" i="12"/>
  <c r="DI7" i="12"/>
  <c r="DN7" i="12"/>
  <c r="DT7" i="12"/>
  <c r="EA7" i="12"/>
  <c r="EF7" i="12"/>
  <c r="EL7" i="12"/>
  <c r="EQ7" i="12"/>
  <c r="EV7" i="12"/>
  <c r="FB7" i="12"/>
  <c r="FI7" i="12"/>
  <c r="FN7" i="12"/>
  <c r="FT7" i="12"/>
  <c r="FY7" i="12"/>
  <c r="GD7" i="12"/>
  <c r="GJ7" i="12"/>
  <c r="GO7" i="12"/>
  <c r="GT7" i="12"/>
  <c r="GZ7" i="12"/>
  <c r="HE7" i="12"/>
  <c r="HJ7" i="12"/>
  <c r="HP7" i="12"/>
  <c r="HU7" i="12"/>
  <c r="HZ7" i="12"/>
  <c r="IF7" i="12"/>
  <c r="IK7" i="12"/>
  <c r="IP7" i="12"/>
  <c r="IV7" i="12"/>
  <c r="JA7" i="12"/>
  <c r="JF7" i="12"/>
  <c r="JL7" i="12"/>
  <c r="JQ7" i="12"/>
  <c r="JV7" i="12"/>
  <c r="KB7" i="12"/>
  <c r="KG7" i="12"/>
  <c r="KL7" i="12"/>
  <c r="KR7" i="12"/>
  <c r="KW7" i="12"/>
  <c r="LB7" i="12"/>
  <c r="LH7" i="12"/>
  <c r="LM7" i="12"/>
  <c r="LR7" i="12"/>
  <c r="LV7" i="12"/>
  <c r="LZ7" i="12"/>
  <c r="MD7" i="12"/>
  <c r="MH7" i="12"/>
  <c r="ML7" i="12"/>
  <c r="MQ7" i="12"/>
  <c r="MU7" i="12"/>
  <c r="MY7" i="12"/>
  <c r="NC7" i="12"/>
  <c r="NG7" i="12"/>
  <c r="NK7" i="12"/>
  <c r="NO7" i="12"/>
  <c r="NS7" i="12"/>
  <c r="NW7" i="12"/>
  <c r="OA7" i="12"/>
  <c r="OE7" i="12"/>
  <c r="OI7" i="12"/>
  <c r="OM7" i="12"/>
  <c r="OQ7" i="12"/>
  <c r="OU7" i="12"/>
  <c r="OY7" i="12"/>
  <c r="PC7" i="12"/>
  <c r="PH7" i="12"/>
  <c r="AF7" i="12"/>
  <c r="AN7" i="12"/>
  <c r="AV7" i="12"/>
  <c r="BD7" i="12"/>
  <c r="BL7" i="12"/>
  <c r="BT7" i="12"/>
  <c r="BY7" i="12"/>
  <c r="CD7" i="12"/>
  <c r="CJ7" i="12"/>
  <c r="CO7" i="12"/>
  <c r="CT7" i="12"/>
  <c r="CZ7" i="12"/>
  <c r="DE7" i="12"/>
  <c r="DJ7" i="12"/>
  <c r="DP7" i="12"/>
  <c r="DU7" i="12"/>
  <c r="EB7" i="12"/>
  <c r="EH7" i="12"/>
  <c r="EM7" i="12"/>
  <c r="ER7" i="12"/>
  <c r="EX7" i="12"/>
  <c r="FC7" i="12"/>
  <c r="FJ7" i="12"/>
  <c r="FP7" i="12"/>
  <c r="FU7" i="12"/>
  <c r="FZ7" i="12"/>
  <c r="GF7" i="12"/>
  <c r="GK7" i="12"/>
  <c r="GP7" i="12"/>
  <c r="GV7" i="12"/>
  <c r="HA7" i="12"/>
  <c r="HF7" i="12"/>
  <c r="HL7" i="12"/>
  <c r="HQ7" i="12"/>
  <c r="HV7" i="12"/>
  <c r="IB7" i="12"/>
  <c r="IG7" i="12"/>
  <c r="IL7" i="12"/>
  <c r="IR7" i="12"/>
  <c r="IW7" i="12"/>
  <c r="JB7" i="12"/>
  <c r="JH7" i="12"/>
  <c r="JM7" i="12"/>
  <c r="JR7" i="12"/>
  <c r="JX7" i="12"/>
  <c r="KC7" i="12"/>
  <c r="KH7" i="12"/>
  <c r="KN7" i="12"/>
  <c r="KS7" i="12"/>
  <c r="KX7" i="12"/>
  <c r="LD7" i="12"/>
  <c r="LI7" i="12"/>
  <c r="LN7" i="12"/>
  <c r="LS7" i="12"/>
  <c r="LW7" i="12"/>
  <c r="MA7" i="12"/>
  <c r="ME7" i="12"/>
  <c r="MI7" i="12"/>
  <c r="MN7" i="12"/>
  <c r="MR7" i="12"/>
  <c r="MV7" i="12"/>
  <c r="MZ7" i="12"/>
  <c r="ND7" i="12"/>
  <c r="NH7" i="12"/>
  <c r="NL7" i="12"/>
  <c r="NP7" i="12"/>
  <c r="NT7" i="12"/>
  <c r="NX7" i="12"/>
  <c r="OB7" i="12"/>
  <c r="OF7" i="12"/>
  <c r="OJ7" i="12"/>
  <c r="ON7" i="12"/>
  <c r="OR7" i="12"/>
  <c r="OV7" i="12"/>
  <c r="OZ7" i="12"/>
  <c r="PD7" i="12"/>
  <c r="AR7" i="12"/>
  <c r="BH7" i="12"/>
  <c r="BV7" i="12"/>
  <c r="CG7" i="12"/>
  <c r="CR7" i="12"/>
  <c r="DB7" i="12"/>
  <c r="DM7" i="12"/>
  <c r="DZ7" i="12"/>
  <c r="EJ7" i="12"/>
  <c r="EU7" i="12"/>
  <c r="FH7" i="12"/>
  <c r="FR7" i="12"/>
  <c r="GC7" i="12"/>
  <c r="GN7" i="12"/>
  <c r="GX7" i="12"/>
  <c r="HI7" i="12"/>
  <c r="HT7" i="12"/>
  <c r="ID7" i="12"/>
  <c r="IO7" i="12"/>
  <c r="IZ7" i="12"/>
  <c r="JJ7" i="12"/>
  <c r="JU7" i="12"/>
  <c r="KF7" i="12"/>
  <c r="KP7" i="12"/>
  <c r="LA7" i="12"/>
  <c r="LL7" i="12"/>
  <c r="LU7" i="12"/>
  <c r="MC7" i="12"/>
  <c r="MK7" i="12"/>
  <c r="MT7" i="12"/>
  <c r="NB7" i="12"/>
  <c r="NJ7" i="12"/>
  <c r="NR7" i="12"/>
  <c r="NZ7" i="12"/>
  <c r="OH7" i="12"/>
  <c r="OP7" i="12"/>
  <c r="OX7" i="12"/>
  <c r="PF7" i="12"/>
  <c r="AG7" i="12"/>
  <c r="AW7" i="12"/>
  <c r="BM7" i="12"/>
  <c r="BZ7" i="12"/>
  <c r="CK7" i="12"/>
  <c r="CV7" i="12"/>
  <c r="DF7" i="12"/>
  <c r="DQ7" i="12"/>
  <c r="ED7" i="12"/>
  <c r="EN7" i="12"/>
  <c r="EY7" i="12"/>
  <c r="FL7" i="12"/>
  <c r="FV7" i="12"/>
  <c r="GG7" i="12"/>
  <c r="GR7" i="12"/>
  <c r="HB7" i="12"/>
  <c r="HM7" i="12"/>
  <c r="HX7" i="12"/>
  <c r="IH7" i="12"/>
  <c r="IS7" i="12"/>
  <c r="JD7" i="12"/>
  <c r="JN7" i="12"/>
  <c r="JY7" i="12"/>
  <c r="KJ7" i="12"/>
  <c r="KT7" i="12"/>
  <c r="LE7" i="12"/>
  <c r="LP7" i="12"/>
  <c r="LX7" i="12"/>
  <c r="MF7" i="12"/>
  <c r="MO7" i="12"/>
  <c r="MW7" i="12"/>
  <c r="NE7" i="12"/>
  <c r="NM7" i="12"/>
  <c r="NU7" i="12"/>
  <c r="OC7" i="12"/>
  <c r="OK7" i="12"/>
  <c r="OS7" i="12"/>
  <c r="PA7" i="12"/>
  <c r="BE7" i="12"/>
  <c r="CF7" i="12"/>
  <c r="DA7" i="12"/>
  <c r="DV7" i="12"/>
  <c r="ET7" i="12"/>
  <c r="FQ7" i="12"/>
  <c r="GL7" i="12"/>
  <c r="HH7" i="12"/>
  <c r="IC7" i="12"/>
  <c r="IX7" i="12"/>
  <c r="JT7" i="12"/>
  <c r="KO7" i="12"/>
  <c r="LJ7" i="12"/>
  <c r="MB7" i="12"/>
  <c r="MS7" i="12"/>
  <c r="NI7" i="12"/>
  <c r="NY7" i="12"/>
  <c r="OO7" i="12"/>
  <c r="PE7" i="12"/>
  <c r="AJ7" i="12"/>
  <c r="BP7" i="12"/>
  <c r="CL7" i="12"/>
  <c r="DH7" i="12"/>
  <c r="EE7" i="12"/>
  <c r="EZ7" i="12"/>
  <c r="FX7" i="12"/>
  <c r="GS7" i="12"/>
  <c r="HN7" i="12"/>
  <c r="IJ7" i="12"/>
  <c r="JE7" i="12"/>
  <c r="JZ7" i="12"/>
  <c r="KV7" i="12"/>
  <c r="LQ7" i="12"/>
  <c r="MG7" i="12"/>
  <c r="MX7" i="12"/>
  <c r="NN7" i="12"/>
  <c r="OD7" i="12"/>
  <c r="OT7" i="12"/>
  <c r="CB7" i="12"/>
  <c r="DR7" i="12"/>
  <c r="FM7" i="12"/>
  <c r="HD7" i="12"/>
  <c r="IT7" i="12"/>
  <c r="KK7" i="12"/>
  <c r="LY7" i="12"/>
  <c r="NF7" i="12"/>
  <c r="OL7" i="12"/>
  <c r="AO7" i="12"/>
  <c r="CP7" i="12"/>
  <c r="EI7" i="12"/>
  <c r="GB7" i="12"/>
  <c r="HR7" i="12"/>
  <c r="JI7" i="12"/>
  <c r="KZ7" i="12"/>
  <c r="MJ7" i="12"/>
  <c r="NQ7" i="12"/>
  <c r="OW7" i="12"/>
  <c r="DL7" i="12"/>
  <c r="GW7" i="12"/>
  <c r="KD7" i="12"/>
  <c r="NA7" i="12"/>
  <c r="BU7" i="12"/>
  <c r="FF7" i="12"/>
  <c r="IN7" i="12"/>
  <c r="LT7" i="12"/>
  <c r="OG7" i="12"/>
  <c r="CW7" i="12"/>
  <c r="JP7" i="12"/>
  <c r="PB7" i="12"/>
  <c r="AZ7" i="12"/>
  <c r="HY7" i="12"/>
  <c r="NV7" i="12"/>
  <c r="EP7" i="12"/>
  <c r="LF7" i="12"/>
  <c r="GH7" i="12"/>
  <c r="MP7" i="12"/>
  <c r="FE5" i="12"/>
  <c r="FD5" i="12"/>
  <c r="AE5" i="12"/>
  <c r="AI5" i="12"/>
  <c r="AM5" i="12"/>
  <c r="AQ5" i="12"/>
  <c r="AU5" i="12"/>
  <c r="AY5" i="12"/>
  <c r="BC5" i="12"/>
  <c r="BG5" i="12"/>
  <c r="BK5" i="12"/>
  <c r="BO5" i="12"/>
  <c r="BS5" i="12"/>
  <c r="BW5" i="12"/>
  <c r="CA5" i="12"/>
  <c r="CE5" i="12"/>
  <c r="CI5" i="12"/>
  <c r="CM5" i="12"/>
  <c r="CQ5" i="12"/>
  <c r="DP5" i="12"/>
  <c r="DT5" i="12"/>
  <c r="DX5" i="12"/>
  <c r="EB5" i="12"/>
  <c r="EF5" i="12"/>
  <c r="EJ5" i="12"/>
  <c r="EN5" i="12"/>
  <c r="ER5" i="12"/>
  <c r="EV5" i="12"/>
  <c r="EZ5" i="12"/>
  <c r="FF5" i="12"/>
  <c r="FJ5" i="12"/>
  <c r="FN5" i="12"/>
  <c r="FR5" i="12"/>
  <c r="FV5" i="12"/>
  <c r="FZ5" i="12"/>
  <c r="GD5" i="12"/>
  <c r="GH5" i="12"/>
  <c r="GL5" i="12"/>
  <c r="GP5" i="12"/>
  <c r="GT5" i="12"/>
  <c r="GX5" i="12"/>
  <c r="HB5" i="12"/>
  <c r="HF5" i="12"/>
  <c r="HJ5" i="12"/>
  <c r="HN5" i="12"/>
  <c r="HR5" i="12"/>
  <c r="HV5" i="12"/>
  <c r="HZ5" i="12"/>
  <c r="ID5" i="12"/>
  <c r="IH5" i="12"/>
  <c r="IL5" i="12"/>
  <c r="IP5" i="12"/>
  <c r="IT5" i="12"/>
  <c r="IX5" i="12"/>
  <c r="JB5" i="12"/>
  <c r="JF5" i="12"/>
  <c r="JJ5" i="12"/>
  <c r="JN5" i="12"/>
  <c r="JR5" i="12"/>
  <c r="JV5" i="12"/>
  <c r="JZ5" i="12"/>
  <c r="KD5" i="12"/>
  <c r="KH5" i="12"/>
  <c r="KL5" i="12"/>
  <c r="KP5" i="12"/>
  <c r="KT5" i="12"/>
  <c r="KX5" i="12"/>
  <c r="LB5" i="12"/>
  <c r="LF5" i="12"/>
  <c r="LJ5" i="12"/>
  <c r="LN5" i="12"/>
  <c r="LR5" i="12"/>
  <c r="LV5" i="12"/>
  <c r="LZ5" i="12"/>
  <c r="MD5" i="12"/>
  <c r="MH5" i="12"/>
  <c r="ML5" i="12"/>
  <c r="MQ5" i="12"/>
  <c r="MU5" i="12"/>
  <c r="MY5" i="12"/>
  <c r="NC5" i="12"/>
  <c r="NG5" i="12"/>
  <c r="NK5" i="12"/>
  <c r="NO5" i="12"/>
  <c r="NS5" i="12"/>
  <c r="NW5" i="12"/>
  <c r="OA5" i="12"/>
  <c r="OE5" i="12"/>
  <c r="OI5" i="12"/>
  <c r="AC5" i="12"/>
  <c r="AH5" i="12"/>
  <c r="AN5" i="12"/>
  <c r="AS5" i="12"/>
  <c r="AX5" i="12"/>
  <c r="BD5" i="12"/>
  <c r="BI5" i="12"/>
  <c r="BN5" i="12"/>
  <c r="BT5" i="12"/>
  <c r="BY5" i="12"/>
  <c r="CD5" i="12"/>
  <c r="CJ5" i="12"/>
  <c r="CO5" i="12"/>
  <c r="DO5" i="12"/>
  <c r="DU5" i="12"/>
  <c r="DZ5" i="12"/>
  <c r="EE5" i="12"/>
  <c r="EK5" i="12"/>
  <c r="EP5" i="12"/>
  <c r="EU5" i="12"/>
  <c r="FA5" i="12"/>
  <c r="FH5" i="12"/>
  <c r="FM5" i="12"/>
  <c r="FS5" i="12"/>
  <c r="FX5" i="12"/>
  <c r="GC5" i="12"/>
  <c r="AF5" i="12"/>
  <c r="AK5" i="12"/>
  <c r="AP5" i="12"/>
  <c r="AV5" i="12"/>
  <c r="BA5" i="12"/>
  <c r="BF5" i="12"/>
  <c r="BL5" i="12"/>
  <c r="BQ5" i="12"/>
  <c r="BV5" i="12"/>
  <c r="CB5" i="12"/>
  <c r="CG5" i="12"/>
  <c r="CL5" i="12"/>
  <c r="DM5" i="12"/>
  <c r="DR5" i="12"/>
  <c r="DW5" i="12"/>
  <c r="EC5" i="12"/>
  <c r="EH5" i="12"/>
  <c r="EM5" i="12"/>
  <c r="ES5" i="12"/>
  <c r="EX5" i="12"/>
  <c r="FC5" i="12"/>
  <c r="FK5" i="12"/>
  <c r="FP5" i="12"/>
  <c r="FU5" i="12"/>
  <c r="GA5" i="12"/>
  <c r="GF5" i="12"/>
  <c r="GK5" i="12"/>
  <c r="GQ5" i="12"/>
  <c r="GV5" i="12"/>
  <c r="HA5" i="12"/>
  <c r="HG5" i="12"/>
  <c r="HL5" i="12"/>
  <c r="HQ5" i="12"/>
  <c r="HW5" i="12"/>
  <c r="IB5" i="12"/>
  <c r="IG5" i="12"/>
  <c r="IM5" i="12"/>
  <c r="IR5" i="12"/>
  <c r="IW5" i="12"/>
  <c r="JC5" i="12"/>
  <c r="JH5" i="12"/>
  <c r="JM5" i="12"/>
  <c r="JS5" i="12"/>
  <c r="JX5" i="12"/>
  <c r="KC5" i="12"/>
  <c r="KI5" i="12"/>
  <c r="KN5" i="12"/>
  <c r="KS5" i="12"/>
  <c r="KY5" i="12"/>
  <c r="LD5" i="12"/>
  <c r="LI5" i="12"/>
  <c r="LO5" i="12"/>
  <c r="LT5" i="12"/>
  <c r="LY5" i="12"/>
  <c r="ME5" i="12"/>
  <c r="MJ5" i="12"/>
  <c r="MP5" i="12"/>
  <c r="MV5" i="12"/>
  <c r="NA5" i="12"/>
  <c r="NF5" i="12"/>
  <c r="NL5" i="12"/>
  <c r="NQ5" i="12"/>
  <c r="NV5" i="12"/>
  <c r="OB5" i="12"/>
  <c r="OG5" i="12"/>
  <c r="OL5" i="12"/>
  <c r="OP5" i="12"/>
  <c r="OT5" i="12"/>
  <c r="OX5" i="12"/>
  <c r="PB5" i="12"/>
  <c r="PF5" i="12"/>
  <c r="AL5" i="12"/>
  <c r="AW5" i="12"/>
  <c r="BH5" i="12"/>
  <c r="BR5" i="12"/>
  <c r="CC5" i="12"/>
  <c r="CN5" i="12"/>
  <c r="DS5" i="12"/>
  <c r="ED5" i="12"/>
  <c r="EO5" i="12"/>
  <c r="EY5" i="12"/>
  <c r="FL5" i="12"/>
  <c r="FW5" i="12"/>
  <c r="GG5" i="12"/>
  <c r="GN5" i="12"/>
  <c r="GU5" i="12"/>
  <c r="HC5" i="12"/>
  <c r="HI5" i="12"/>
  <c r="HP5" i="12"/>
  <c r="HX5" i="12"/>
  <c r="IE5" i="12"/>
  <c r="IK5" i="12"/>
  <c r="IS5" i="12"/>
  <c r="IZ5" i="12"/>
  <c r="JG5" i="12"/>
  <c r="JO5" i="12"/>
  <c r="JU5" i="12"/>
  <c r="KB5" i="12"/>
  <c r="KJ5" i="12"/>
  <c r="KQ5" i="12"/>
  <c r="KW5" i="12"/>
  <c r="LE5" i="12"/>
  <c r="LL5" i="12"/>
  <c r="LS5" i="12"/>
  <c r="MA5" i="12"/>
  <c r="MG5" i="12"/>
  <c r="MO5" i="12"/>
  <c r="MW5" i="12"/>
  <c r="ND5" i="12"/>
  <c r="NJ5" i="12"/>
  <c r="NR5" i="12"/>
  <c r="NY5" i="12"/>
  <c r="OF5" i="12"/>
  <c r="OM5" i="12"/>
  <c r="OR5" i="12"/>
  <c r="OW5" i="12"/>
  <c r="PC5" i="12"/>
  <c r="AD5" i="12"/>
  <c r="AO5" i="12"/>
  <c r="AZ5" i="12"/>
  <c r="BJ5" i="12"/>
  <c r="BU5" i="12"/>
  <c r="CF5" i="12"/>
  <c r="CP5" i="12"/>
  <c r="DV5" i="12"/>
  <c r="EG5" i="12"/>
  <c r="EQ5" i="12"/>
  <c r="FB5" i="12"/>
  <c r="FO5" i="12"/>
  <c r="FY5" i="12"/>
  <c r="GI5" i="12"/>
  <c r="GO5" i="12"/>
  <c r="GW5" i="12"/>
  <c r="HD5" i="12"/>
  <c r="HK5" i="12"/>
  <c r="HS5" i="12"/>
  <c r="HY5" i="12"/>
  <c r="IF5" i="12"/>
  <c r="IN5" i="12"/>
  <c r="IU5" i="12"/>
  <c r="JA5" i="12"/>
  <c r="JI5" i="12"/>
  <c r="JP5" i="12"/>
  <c r="JW5" i="12"/>
  <c r="KE5" i="12"/>
  <c r="KK5" i="12"/>
  <c r="KR5" i="12"/>
  <c r="KZ5" i="12"/>
  <c r="LG5" i="12"/>
  <c r="LM5" i="12"/>
  <c r="LU5" i="12"/>
  <c r="MB5" i="12"/>
  <c r="MI5" i="12"/>
  <c r="MR5" i="12"/>
  <c r="MX5" i="12"/>
  <c r="NE5" i="12"/>
  <c r="NM5" i="12"/>
  <c r="NT5" i="12"/>
  <c r="NZ5" i="12"/>
  <c r="OH5" i="12"/>
  <c r="ON5" i="12"/>
  <c r="OS5" i="12"/>
  <c r="OY5" i="12"/>
  <c r="PD5" i="12"/>
  <c r="AJ5" i="12"/>
  <c r="BE5" i="12"/>
  <c r="BZ5" i="12"/>
  <c r="DQ5" i="12"/>
  <c r="EL5" i="12"/>
  <c r="FI5" i="12"/>
  <c r="GE5" i="12"/>
  <c r="GS5" i="12"/>
  <c r="HH5" i="12"/>
  <c r="HU5" i="12"/>
  <c r="IJ5" i="12"/>
  <c r="IY5" i="12"/>
  <c r="JL5" i="12"/>
  <c r="KA5" i="12"/>
  <c r="KO5" i="12"/>
  <c r="LC5" i="12"/>
  <c r="LQ5" i="12"/>
  <c r="MF5" i="12"/>
  <c r="MT5" i="12"/>
  <c r="NI5" i="12"/>
  <c r="NX5" i="12"/>
  <c r="OK5" i="12"/>
  <c r="OV5" i="12"/>
  <c r="PH5" i="12"/>
  <c r="AR5" i="12"/>
  <c r="BM5" i="12"/>
  <c r="CH5" i="12"/>
  <c r="DY5" i="12"/>
  <c r="ET5" i="12"/>
  <c r="FQ5" i="12"/>
  <c r="GJ5" i="12"/>
  <c r="GY5" i="12"/>
  <c r="HM5" i="12"/>
  <c r="IA5" i="12"/>
  <c r="IO5" i="12"/>
  <c r="JD5" i="12"/>
  <c r="JQ5" i="12"/>
  <c r="KF5" i="12"/>
  <c r="KU5" i="12"/>
  <c r="LH5" i="12"/>
  <c r="LW5" i="12"/>
  <c r="MK5" i="12"/>
  <c r="MZ5" i="12"/>
  <c r="NN5" i="12"/>
  <c r="OC5" i="12"/>
  <c r="OO5" i="12"/>
  <c r="OZ5" i="12"/>
  <c r="AG5" i="12"/>
  <c r="BX5" i="12"/>
  <c r="EI5" i="12"/>
  <c r="GB5" i="12"/>
  <c r="HE5" i="12"/>
  <c r="II5" i="12"/>
  <c r="JK5" i="12"/>
  <c r="KM5" i="12"/>
  <c r="LP5" i="12"/>
  <c r="MS5" i="12"/>
  <c r="NU5" i="12"/>
  <c r="OU5" i="12"/>
  <c r="AT5" i="12"/>
  <c r="CK5" i="12"/>
  <c r="EW5" i="12"/>
  <c r="GM5" i="12"/>
  <c r="HO5" i="12"/>
  <c r="IQ5" i="12"/>
  <c r="JT5" i="12"/>
  <c r="KV5" i="12"/>
  <c r="LX5" i="12"/>
  <c r="NB5" i="12"/>
  <c r="OD5" i="12"/>
  <c r="PA5" i="12"/>
  <c r="BP5" i="12"/>
  <c r="FT5" i="12"/>
  <c r="IC5" i="12"/>
  <c r="KG5" i="12"/>
  <c r="MN5" i="12"/>
  <c r="OQ5" i="12"/>
  <c r="DN5" i="12"/>
  <c r="GR5" i="12"/>
  <c r="IV5" i="12"/>
  <c r="LA5" i="12"/>
  <c r="NH5" i="12"/>
  <c r="PE5" i="12"/>
  <c r="BB5" i="12"/>
  <c r="HT5" i="12"/>
  <c r="MC5" i="12"/>
  <c r="EA5" i="12"/>
  <c r="JE5" i="12"/>
  <c r="NP5" i="12"/>
  <c r="LK5" i="12"/>
  <c r="GZ5" i="12"/>
  <c r="JY5" i="12"/>
  <c r="OJ5" i="12"/>
  <c r="FG5" i="12"/>
  <c r="FE3" i="12"/>
  <c r="BS3" i="12"/>
  <c r="BW3" i="12"/>
  <c r="CA3" i="12"/>
  <c r="CE3" i="12"/>
  <c r="CI3" i="12"/>
  <c r="CM3" i="12"/>
  <c r="CQ3" i="12"/>
  <c r="CU3" i="12"/>
  <c r="CY3" i="12"/>
  <c r="DC3" i="12"/>
  <c r="DG3" i="12"/>
  <c r="DK3" i="12"/>
  <c r="DO3" i="12"/>
  <c r="DS3" i="12"/>
  <c r="DW3" i="12"/>
  <c r="EA3" i="12"/>
  <c r="EE3" i="12"/>
  <c r="EI3" i="12"/>
  <c r="EM3" i="12"/>
  <c r="EQ3" i="12"/>
  <c r="EU3" i="12"/>
  <c r="EY3" i="12"/>
  <c r="FC3" i="12"/>
  <c r="FI3" i="12"/>
  <c r="FM3" i="12"/>
  <c r="FQ3" i="12"/>
  <c r="FU3" i="12"/>
  <c r="FY3" i="12"/>
  <c r="GC3" i="12"/>
  <c r="GG3" i="12"/>
  <c r="GK3" i="12"/>
  <c r="GO3" i="12"/>
  <c r="GS3" i="12"/>
  <c r="GW3" i="12"/>
  <c r="HA3" i="12"/>
  <c r="HE3" i="12"/>
  <c r="HI3" i="12"/>
  <c r="HM3" i="12"/>
  <c r="HQ3" i="12"/>
  <c r="HU3" i="12"/>
  <c r="HY3" i="12"/>
  <c r="IC3" i="12"/>
  <c r="IG3" i="12"/>
  <c r="IK3" i="12"/>
  <c r="IO3" i="12"/>
  <c r="IS3" i="12"/>
  <c r="IW3" i="12"/>
  <c r="JA3" i="12"/>
  <c r="JE3" i="12"/>
  <c r="JI3" i="12"/>
  <c r="JM3" i="12"/>
  <c r="JQ3" i="12"/>
  <c r="JU3" i="12"/>
  <c r="JY3" i="12"/>
  <c r="KC3" i="12"/>
  <c r="KG3" i="12"/>
  <c r="KK3" i="12"/>
  <c r="KO3" i="12"/>
  <c r="KS3" i="12"/>
  <c r="KW3" i="12"/>
  <c r="LA3" i="12"/>
  <c r="LE3" i="12"/>
  <c r="LI3" i="12"/>
  <c r="LM3" i="12"/>
  <c r="LQ3" i="12"/>
  <c r="LU3" i="12"/>
  <c r="LY3" i="12"/>
  <c r="MC3" i="12"/>
  <c r="MG3" i="12"/>
  <c r="MK3" i="12"/>
  <c r="MP3" i="12"/>
  <c r="MT3" i="12"/>
  <c r="MX3" i="12"/>
  <c r="BT3" i="12"/>
  <c r="BX3" i="12"/>
  <c r="CB3" i="12"/>
  <c r="CF3" i="12"/>
  <c r="CJ3" i="12"/>
  <c r="CN3" i="12"/>
  <c r="CR3" i="12"/>
  <c r="CV3" i="12"/>
  <c r="CZ3" i="12"/>
  <c r="DD3" i="12"/>
  <c r="DH3" i="12"/>
  <c r="DL3" i="12"/>
  <c r="DP3" i="12"/>
  <c r="DT3" i="12"/>
  <c r="DX3" i="12"/>
  <c r="EB3" i="12"/>
  <c r="EF3" i="12"/>
  <c r="EJ3" i="12"/>
  <c r="EN3" i="12"/>
  <c r="ER3" i="12"/>
  <c r="EV3" i="12"/>
  <c r="EZ3" i="12"/>
  <c r="FF3" i="12"/>
  <c r="FJ3" i="12"/>
  <c r="FN3" i="12"/>
  <c r="FR3" i="12"/>
  <c r="FV3" i="12"/>
  <c r="FZ3" i="12"/>
  <c r="GD3" i="12"/>
  <c r="GH3" i="12"/>
  <c r="GL3" i="12"/>
  <c r="GP3" i="12"/>
  <c r="GT3" i="12"/>
  <c r="GX3" i="12"/>
  <c r="HB3" i="12"/>
  <c r="HF3" i="12"/>
  <c r="HJ3" i="12"/>
  <c r="HN3" i="12"/>
  <c r="HR3" i="12"/>
  <c r="HV3" i="12"/>
  <c r="HZ3" i="12"/>
  <c r="ID3" i="12"/>
  <c r="IH3" i="12"/>
  <c r="IL3" i="12"/>
  <c r="IP3" i="12"/>
  <c r="IT3" i="12"/>
  <c r="IX3" i="12"/>
  <c r="JB3" i="12"/>
  <c r="JF3" i="12"/>
  <c r="JJ3" i="12"/>
  <c r="JN3" i="12"/>
  <c r="JR3" i="12"/>
  <c r="JV3" i="12"/>
  <c r="JZ3" i="12"/>
  <c r="KD3" i="12"/>
  <c r="KH3" i="12"/>
  <c r="KL3" i="12"/>
  <c r="KP3" i="12"/>
  <c r="KT3" i="12"/>
  <c r="BV3" i="12"/>
  <c r="CD3" i="12"/>
  <c r="CL3" i="12"/>
  <c r="CT3" i="12"/>
  <c r="DB3" i="12"/>
  <c r="DJ3" i="12"/>
  <c r="DR3" i="12"/>
  <c r="DZ3" i="12"/>
  <c r="EH3" i="12"/>
  <c r="EP3" i="12"/>
  <c r="EX3" i="12"/>
  <c r="FH3" i="12"/>
  <c r="FP3" i="12"/>
  <c r="FX3" i="12"/>
  <c r="GF3" i="12"/>
  <c r="GN3" i="12"/>
  <c r="GV3" i="12"/>
  <c r="HD3" i="12"/>
  <c r="HL3" i="12"/>
  <c r="HT3" i="12"/>
  <c r="IB3" i="12"/>
  <c r="IJ3" i="12"/>
  <c r="IR3" i="12"/>
  <c r="IZ3" i="12"/>
  <c r="JH3" i="12"/>
  <c r="JP3" i="12"/>
  <c r="JX3" i="12"/>
  <c r="KF3" i="12"/>
  <c r="KN3" i="12"/>
  <c r="KV3" i="12"/>
  <c r="LB3" i="12"/>
  <c r="LG3" i="12"/>
  <c r="LL3" i="12"/>
  <c r="LR3" i="12"/>
  <c r="LW3" i="12"/>
  <c r="MB3" i="12"/>
  <c r="MH3" i="12"/>
  <c r="MN3" i="12"/>
  <c r="MS3" i="12"/>
  <c r="MY3" i="12"/>
  <c r="NC3" i="12"/>
  <c r="NG3" i="12"/>
  <c r="NK3" i="12"/>
  <c r="NO3" i="12"/>
  <c r="NS3" i="12"/>
  <c r="NW3" i="12"/>
  <c r="OA3" i="12"/>
  <c r="OE3" i="12"/>
  <c r="OI3" i="12"/>
  <c r="OM3" i="12"/>
  <c r="OQ3" i="12"/>
  <c r="OU3" i="12"/>
  <c r="OY3" i="12"/>
  <c r="PC3" i="12"/>
  <c r="PH3" i="12"/>
  <c r="BY3" i="12"/>
  <c r="CG3" i="12"/>
  <c r="CO3" i="12"/>
  <c r="CW3" i="12"/>
  <c r="DE3" i="12"/>
  <c r="DM3" i="12"/>
  <c r="DU3" i="12"/>
  <c r="EC3" i="12"/>
  <c r="EK3" i="12"/>
  <c r="ES3" i="12"/>
  <c r="FA3" i="12"/>
  <c r="FK3" i="12"/>
  <c r="FS3" i="12"/>
  <c r="GA3" i="12"/>
  <c r="GI3" i="12"/>
  <c r="GQ3" i="12"/>
  <c r="GY3" i="12"/>
  <c r="HG3" i="12"/>
  <c r="HO3" i="12"/>
  <c r="HW3" i="12"/>
  <c r="IE3" i="12"/>
  <c r="IM3" i="12"/>
  <c r="IU3" i="12"/>
  <c r="JC3" i="12"/>
  <c r="JK3" i="12"/>
  <c r="JS3" i="12"/>
  <c r="KA3" i="12"/>
  <c r="KI3" i="12"/>
  <c r="KQ3" i="12"/>
  <c r="KX3" i="12"/>
  <c r="LC3" i="12"/>
  <c r="LH3" i="12"/>
  <c r="LN3" i="12"/>
  <c r="LS3" i="12"/>
  <c r="LX3" i="12"/>
  <c r="MD3" i="12"/>
  <c r="MI3" i="12"/>
  <c r="MO3" i="12"/>
  <c r="MU3" i="12"/>
  <c r="MZ3" i="12"/>
  <c r="ND3" i="12"/>
  <c r="NH3" i="12"/>
  <c r="NL3" i="12"/>
  <c r="NP3" i="12"/>
  <c r="NT3" i="12"/>
  <c r="NX3" i="12"/>
  <c r="OB3" i="12"/>
  <c r="OF3" i="12"/>
  <c r="OJ3" i="12"/>
  <c r="ON3" i="12"/>
  <c r="OR3" i="12"/>
  <c r="OV3" i="12"/>
  <c r="OZ3" i="12"/>
  <c r="PD3" i="12"/>
  <c r="CC3" i="12"/>
  <c r="CS3" i="12"/>
  <c r="DI3" i="12"/>
  <c r="DY3" i="12"/>
  <c r="EO3" i="12"/>
  <c r="FG3" i="12"/>
  <c r="FW3" i="12"/>
  <c r="GM3" i="12"/>
  <c r="HC3" i="12"/>
  <c r="HS3" i="12"/>
  <c r="II3" i="12"/>
  <c r="IY3" i="12"/>
  <c r="JO3" i="12"/>
  <c r="KE3" i="12"/>
  <c r="KU3" i="12"/>
  <c r="LF3" i="12"/>
  <c r="LP3" i="12"/>
  <c r="MA3" i="12"/>
  <c r="ML3" i="12"/>
  <c r="MW3" i="12"/>
  <c r="NF3" i="12"/>
  <c r="NN3" i="12"/>
  <c r="NV3" i="12"/>
  <c r="OD3" i="12"/>
  <c r="OL3" i="12"/>
  <c r="OT3" i="12"/>
  <c r="PB3" i="12"/>
  <c r="BU3" i="12"/>
  <c r="CK3" i="12"/>
  <c r="DA3" i="12"/>
  <c r="DQ3" i="12"/>
  <c r="EG3" i="12"/>
  <c r="EW3" i="12"/>
  <c r="FO3" i="12"/>
  <c r="GE3" i="12"/>
  <c r="GU3" i="12"/>
  <c r="HK3" i="12"/>
  <c r="IA3" i="12"/>
  <c r="IQ3" i="12"/>
  <c r="JG3" i="12"/>
  <c r="JW3" i="12"/>
  <c r="KM3" i="12"/>
  <c r="KZ3" i="12"/>
  <c r="LK3" i="12"/>
  <c r="LV3" i="12"/>
  <c r="MF3" i="12"/>
  <c r="MR3" i="12"/>
  <c r="NB3" i="12"/>
  <c r="NJ3" i="12"/>
  <c r="NR3" i="12"/>
  <c r="NZ3" i="12"/>
  <c r="OH3" i="12"/>
  <c r="OP3" i="12"/>
  <c r="OX3" i="12"/>
  <c r="PF3" i="12"/>
  <c r="BZ3" i="12"/>
  <c r="DF3" i="12"/>
  <c r="EL3" i="12"/>
  <c r="FT3" i="12"/>
  <c r="GZ3" i="12"/>
  <c r="IF3" i="12"/>
  <c r="JL3" i="12"/>
  <c r="KR3" i="12"/>
  <c r="LO3" i="12"/>
  <c r="MJ3" i="12"/>
  <c r="NE3" i="12"/>
  <c r="NU3" i="12"/>
  <c r="OK3" i="12"/>
  <c r="PA3" i="12"/>
  <c r="FD3" i="12"/>
  <c r="CH3" i="12"/>
  <c r="DN3" i="12"/>
  <c r="ET3" i="12"/>
  <c r="GB3" i="12"/>
  <c r="HH3" i="12"/>
  <c r="IN3" i="12"/>
  <c r="JT3" i="12"/>
  <c r="KY3" i="12"/>
  <c r="LT3" i="12"/>
  <c r="MQ3" i="12"/>
  <c r="NI3" i="12"/>
  <c r="NY3" i="12"/>
  <c r="OO3" i="12"/>
  <c r="PE3" i="12"/>
  <c r="BR3" i="12"/>
  <c r="ED3" i="12"/>
  <c r="GR3" i="12"/>
  <c r="JD3" i="12"/>
  <c r="LJ3" i="12"/>
  <c r="NA3" i="12"/>
  <c r="OG3" i="12"/>
  <c r="CX3" i="12"/>
  <c r="FL3" i="12"/>
  <c r="HX3" i="12"/>
  <c r="KJ3" i="12"/>
  <c r="ME3" i="12"/>
  <c r="NQ3" i="12"/>
  <c r="OW3" i="12"/>
  <c r="DV3" i="12"/>
  <c r="IV3" i="12"/>
  <c r="MV3" i="12"/>
  <c r="FB3" i="12"/>
  <c r="KB3" i="12"/>
  <c r="NM3" i="12"/>
  <c r="HP3" i="12"/>
  <c r="OS3" i="12"/>
  <c r="LD3" i="12"/>
  <c r="OC3" i="12"/>
  <c r="CP3" i="12"/>
  <c r="GJ3" i="12"/>
  <c r="LZ3" i="12"/>
  <c r="JM26" i="12"/>
  <c r="JQ26" i="12"/>
  <c r="JU26" i="12"/>
  <c r="JY26" i="12"/>
  <c r="KC26" i="12"/>
  <c r="KG26" i="12"/>
  <c r="KK26" i="12"/>
  <c r="KO26" i="12"/>
  <c r="KS26" i="12"/>
  <c r="KW26" i="12"/>
  <c r="LA26" i="12"/>
  <c r="LE26" i="12"/>
  <c r="LI26" i="12"/>
  <c r="LM26" i="12"/>
  <c r="LQ26" i="12"/>
  <c r="LU26" i="12"/>
  <c r="LY26" i="12"/>
  <c r="MC26" i="12"/>
  <c r="MG26" i="12"/>
  <c r="MK26" i="12"/>
  <c r="MP26" i="12"/>
  <c r="MT26" i="12"/>
  <c r="MX26" i="12"/>
  <c r="NB26" i="12"/>
  <c r="NF26" i="12"/>
  <c r="NJ26" i="12"/>
  <c r="NN26" i="12"/>
  <c r="NR26" i="12"/>
  <c r="NV26" i="12"/>
  <c r="NZ26" i="12"/>
  <c r="OD26" i="12"/>
  <c r="OH26" i="12"/>
  <c r="OL26" i="12"/>
  <c r="OP26" i="12"/>
  <c r="OT26" i="12"/>
  <c r="OX26" i="12"/>
  <c r="PB26" i="12"/>
  <c r="PF26" i="12"/>
  <c r="JS26" i="12"/>
  <c r="JW26" i="12"/>
  <c r="KE26" i="12"/>
  <c r="KI26" i="12"/>
  <c r="KQ26" i="12"/>
  <c r="KU26" i="12"/>
  <c r="LC26" i="12"/>
  <c r="LG26" i="12"/>
  <c r="LO26" i="12"/>
  <c r="LW26" i="12"/>
  <c r="MA26" i="12"/>
  <c r="MI26" i="12"/>
  <c r="MN26" i="12"/>
  <c r="MV26" i="12"/>
  <c r="MZ26" i="12"/>
  <c r="NH26" i="12"/>
  <c r="NL26" i="12"/>
  <c r="NT26" i="12"/>
  <c r="NX26" i="12"/>
  <c r="OF26" i="12"/>
  <c r="OJ26" i="12"/>
  <c r="OR26" i="12"/>
  <c r="OV26" i="12"/>
  <c r="PD26" i="12"/>
  <c r="JN26" i="12"/>
  <c r="JR26" i="12"/>
  <c r="JV26" i="12"/>
  <c r="JZ26" i="12"/>
  <c r="KD26" i="12"/>
  <c r="KH26" i="12"/>
  <c r="KL26" i="12"/>
  <c r="KP26" i="12"/>
  <c r="KT26" i="12"/>
  <c r="KX26" i="12"/>
  <c r="LB26" i="12"/>
  <c r="LF26" i="12"/>
  <c r="LJ26" i="12"/>
  <c r="LN26" i="12"/>
  <c r="LR26" i="12"/>
  <c r="LV26" i="12"/>
  <c r="LZ26" i="12"/>
  <c r="MD26" i="12"/>
  <c r="MH26" i="12"/>
  <c r="ML26" i="12"/>
  <c r="MQ26" i="12"/>
  <c r="MU26" i="12"/>
  <c r="MY26" i="12"/>
  <c r="NC26" i="12"/>
  <c r="NG26" i="12"/>
  <c r="NK26" i="12"/>
  <c r="NO26" i="12"/>
  <c r="NS26" i="12"/>
  <c r="NW26" i="12"/>
  <c r="OA26" i="12"/>
  <c r="OE26" i="12"/>
  <c r="OI26" i="12"/>
  <c r="OM26" i="12"/>
  <c r="OQ26" i="12"/>
  <c r="OU26" i="12"/>
  <c r="OY26" i="12"/>
  <c r="PC26" i="12"/>
  <c r="PH26" i="12"/>
  <c r="JO26" i="12"/>
  <c r="KA26" i="12"/>
  <c r="KM26" i="12"/>
  <c r="KY26" i="12"/>
  <c r="LK26" i="12"/>
  <c r="LS26" i="12"/>
  <c r="ME26" i="12"/>
  <c r="MR26" i="12"/>
  <c r="ND26" i="12"/>
  <c r="NP26" i="12"/>
  <c r="OB26" i="12"/>
  <c r="ON26" i="12"/>
  <c r="OZ26" i="12"/>
  <c r="JP26" i="12"/>
  <c r="KF26" i="12"/>
  <c r="KV26" i="12"/>
  <c r="LL26" i="12"/>
  <c r="MB26" i="12"/>
  <c r="MS26" i="12"/>
  <c r="NI26" i="12"/>
  <c r="NY26" i="12"/>
  <c r="OO26" i="12"/>
  <c r="PE26" i="12"/>
  <c r="JT26" i="12"/>
  <c r="KJ26" i="12"/>
  <c r="KZ26" i="12"/>
  <c r="LP26" i="12"/>
  <c r="MF26" i="12"/>
  <c r="MW26" i="12"/>
  <c r="NM26" i="12"/>
  <c r="OC26" i="12"/>
  <c r="OS26" i="12"/>
  <c r="KB26" i="12"/>
  <c r="LH26" i="12"/>
  <c r="NE26" i="12"/>
  <c r="OK26" i="12"/>
  <c r="JX26" i="12"/>
  <c r="KN26" i="12"/>
  <c r="LD26" i="12"/>
  <c r="LT26" i="12"/>
  <c r="MJ26" i="12"/>
  <c r="NA26" i="12"/>
  <c r="NQ26" i="12"/>
  <c r="OG26" i="12"/>
  <c r="OW26" i="12"/>
  <c r="KR26" i="12"/>
  <c r="LX26" i="12"/>
  <c r="MO26" i="12"/>
  <c r="NU26" i="12"/>
  <c r="PA26" i="12"/>
  <c r="JM24" i="12"/>
  <c r="JQ24" i="12"/>
  <c r="JU24" i="12"/>
  <c r="JY24" i="12"/>
  <c r="KC24" i="12"/>
  <c r="KG24" i="12"/>
  <c r="KK24" i="12"/>
  <c r="KO24" i="12"/>
  <c r="KS24" i="12"/>
  <c r="KW24" i="12"/>
  <c r="LA24" i="12"/>
  <c r="LE24" i="12"/>
  <c r="LI24" i="12"/>
  <c r="LM24" i="12"/>
  <c r="LQ24" i="12"/>
  <c r="LU24" i="12"/>
  <c r="LY24" i="12"/>
  <c r="MC24" i="12"/>
  <c r="MG24" i="12"/>
  <c r="MK24" i="12"/>
  <c r="MP24" i="12"/>
  <c r="MT24" i="12"/>
  <c r="MX24" i="12"/>
  <c r="NB24" i="12"/>
  <c r="NF24" i="12"/>
  <c r="NJ24" i="12"/>
  <c r="NN24" i="12"/>
  <c r="NR24" i="12"/>
  <c r="NV24" i="12"/>
  <c r="NZ24" i="12"/>
  <c r="OD24" i="12"/>
  <c r="OH24" i="12"/>
  <c r="OL24" i="12"/>
  <c r="OP24" i="12"/>
  <c r="OT24" i="12"/>
  <c r="OX24" i="12"/>
  <c r="PB24" i="12"/>
  <c r="PF24" i="12"/>
  <c r="JO24" i="12"/>
  <c r="JS24" i="12"/>
  <c r="KA24" i="12"/>
  <c r="KE24" i="12"/>
  <c r="KM24" i="12"/>
  <c r="KQ24" i="12"/>
  <c r="KY24" i="12"/>
  <c r="LC24" i="12"/>
  <c r="LK24" i="12"/>
  <c r="LO24" i="12"/>
  <c r="LW24" i="12"/>
  <c r="MA24" i="12"/>
  <c r="MI24" i="12"/>
  <c r="MN24" i="12"/>
  <c r="MV24" i="12"/>
  <c r="MZ24" i="12"/>
  <c r="NH24" i="12"/>
  <c r="NL24" i="12"/>
  <c r="NT24" i="12"/>
  <c r="NX24" i="12"/>
  <c r="OF24" i="12"/>
  <c r="OJ24" i="12"/>
  <c r="OR24" i="12"/>
  <c r="OV24" i="12"/>
  <c r="PD24" i="12"/>
  <c r="JN24" i="12"/>
  <c r="JR24" i="12"/>
  <c r="JV24" i="12"/>
  <c r="JZ24" i="12"/>
  <c r="KD24" i="12"/>
  <c r="KH24" i="12"/>
  <c r="KL24" i="12"/>
  <c r="KP24" i="12"/>
  <c r="KT24" i="12"/>
  <c r="KX24" i="12"/>
  <c r="LB24" i="12"/>
  <c r="LF24" i="12"/>
  <c r="LJ24" i="12"/>
  <c r="LN24" i="12"/>
  <c r="LR24" i="12"/>
  <c r="LV24" i="12"/>
  <c r="LZ24" i="12"/>
  <c r="MD24" i="12"/>
  <c r="MH24" i="12"/>
  <c r="ML24" i="12"/>
  <c r="MQ24" i="12"/>
  <c r="MU24" i="12"/>
  <c r="MY24" i="12"/>
  <c r="NC24" i="12"/>
  <c r="NG24" i="12"/>
  <c r="NK24" i="12"/>
  <c r="NO24" i="12"/>
  <c r="NS24" i="12"/>
  <c r="NW24" i="12"/>
  <c r="OA24" i="12"/>
  <c r="OE24" i="12"/>
  <c r="OI24" i="12"/>
  <c r="OM24" i="12"/>
  <c r="OQ24" i="12"/>
  <c r="OU24" i="12"/>
  <c r="OY24" i="12"/>
  <c r="PC24" i="12"/>
  <c r="PH24" i="12"/>
  <c r="JW24" i="12"/>
  <c r="KI24" i="12"/>
  <c r="KU24" i="12"/>
  <c r="LG24" i="12"/>
  <c r="LS24" i="12"/>
  <c r="ME24" i="12"/>
  <c r="MR24" i="12"/>
  <c r="ND24" i="12"/>
  <c r="NP24" i="12"/>
  <c r="OB24" i="12"/>
  <c r="ON24" i="12"/>
  <c r="OZ24" i="12"/>
  <c r="JP24" i="12"/>
  <c r="KF24" i="12"/>
  <c r="KV24" i="12"/>
  <c r="LL24" i="12"/>
  <c r="MB24" i="12"/>
  <c r="MS24" i="12"/>
  <c r="NI24" i="12"/>
  <c r="NY24" i="12"/>
  <c r="OO24" i="12"/>
  <c r="PE24" i="12"/>
  <c r="JT24" i="12"/>
  <c r="KJ24" i="12"/>
  <c r="KZ24" i="12"/>
  <c r="LP24" i="12"/>
  <c r="MF24" i="12"/>
  <c r="MW24" i="12"/>
  <c r="NM24" i="12"/>
  <c r="OC24" i="12"/>
  <c r="OS24" i="12"/>
  <c r="KR24" i="12"/>
  <c r="MO24" i="12"/>
  <c r="NU24" i="12"/>
  <c r="PA24" i="12"/>
  <c r="JX24" i="12"/>
  <c r="KN24" i="12"/>
  <c r="LD24" i="12"/>
  <c r="LT24" i="12"/>
  <c r="MJ24" i="12"/>
  <c r="NA24" i="12"/>
  <c r="NQ24" i="12"/>
  <c r="OG24" i="12"/>
  <c r="OW24" i="12"/>
  <c r="KB24" i="12"/>
  <c r="LH24" i="12"/>
  <c r="LX24" i="12"/>
  <c r="NE24" i="12"/>
  <c r="OK24" i="12"/>
  <c r="FD20" i="12"/>
  <c r="FE20" i="12"/>
  <c r="AF20" i="12"/>
  <c r="AJ20" i="12"/>
  <c r="AN20" i="12"/>
  <c r="AR20" i="12"/>
  <c r="AV20" i="12"/>
  <c r="AZ20" i="12"/>
  <c r="BD20" i="12"/>
  <c r="BH20" i="12"/>
  <c r="BL20" i="12"/>
  <c r="BP20" i="12"/>
  <c r="BT20" i="12"/>
  <c r="BX20" i="12"/>
  <c r="CB20" i="12"/>
  <c r="CF20" i="12"/>
  <c r="CJ20" i="12"/>
  <c r="CN20" i="12"/>
  <c r="CR20" i="12"/>
  <c r="CV20" i="12"/>
  <c r="CZ20" i="12"/>
  <c r="DD20" i="12"/>
  <c r="DH20" i="12"/>
  <c r="DL20" i="12"/>
  <c r="DP20" i="12"/>
  <c r="DT20" i="12"/>
  <c r="DX20" i="12"/>
  <c r="EB20" i="12"/>
  <c r="EF20" i="12"/>
  <c r="EJ20" i="12"/>
  <c r="EN20" i="12"/>
  <c r="ER20" i="12"/>
  <c r="EV20" i="12"/>
  <c r="EZ20" i="12"/>
  <c r="FF20" i="12"/>
  <c r="FJ20" i="12"/>
  <c r="FN20" i="12"/>
  <c r="FR20" i="12"/>
  <c r="FV20" i="12"/>
  <c r="FZ20" i="12"/>
  <c r="GD20" i="12"/>
  <c r="GH20" i="12"/>
  <c r="GL20" i="12"/>
  <c r="GP20" i="12"/>
  <c r="GT20" i="12"/>
  <c r="GX20" i="12"/>
  <c r="HB20" i="12"/>
  <c r="HF20" i="12"/>
  <c r="HJ20" i="12"/>
  <c r="HN20" i="12"/>
  <c r="HR20" i="12"/>
  <c r="HV20" i="12"/>
  <c r="HZ20" i="12"/>
  <c r="ID20" i="12"/>
  <c r="IH20" i="12"/>
  <c r="IL20" i="12"/>
  <c r="IP20" i="12"/>
  <c r="IT20" i="12"/>
  <c r="IX20" i="12"/>
  <c r="JZ20" i="12"/>
  <c r="KD20" i="12"/>
  <c r="KH20" i="12"/>
  <c r="KL20" i="12"/>
  <c r="KP20" i="12"/>
  <c r="KT20" i="12"/>
  <c r="KX20" i="12"/>
  <c r="LB20" i="12"/>
  <c r="LF20" i="12"/>
  <c r="LJ20" i="12"/>
  <c r="LN20" i="12"/>
  <c r="LR20" i="12"/>
  <c r="LV20" i="12"/>
  <c r="LZ20" i="12"/>
  <c r="MD20" i="12"/>
  <c r="MH20" i="12"/>
  <c r="ML20" i="12"/>
  <c r="MQ20" i="12"/>
  <c r="MU20" i="12"/>
  <c r="MY20" i="12"/>
  <c r="NC20" i="12"/>
  <c r="NG20" i="12"/>
  <c r="NK20" i="12"/>
  <c r="NO20" i="12"/>
  <c r="NS20" i="12"/>
  <c r="NW20" i="12"/>
  <c r="OA20" i="12"/>
  <c r="OE20" i="12"/>
  <c r="OI20" i="12"/>
  <c r="OM20" i="12"/>
  <c r="OQ20" i="12"/>
  <c r="OU20" i="12"/>
  <c r="OY20" i="12"/>
  <c r="PC20" i="12"/>
  <c r="PH20" i="12"/>
  <c r="AC20" i="12"/>
  <c r="AH20" i="12"/>
  <c r="AM20" i="12"/>
  <c r="AS20" i="12"/>
  <c r="AX20" i="12"/>
  <c r="BC20" i="12"/>
  <c r="BI20" i="12"/>
  <c r="BN20" i="12"/>
  <c r="BS20" i="12"/>
  <c r="BY20" i="12"/>
  <c r="CD20" i="12"/>
  <c r="CI20" i="12"/>
  <c r="CO20" i="12"/>
  <c r="CT20" i="12"/>
  <c r="CY20" i="12"/>
  <c r="DE20" i="12"/>
  <c r="DJ20" i="12"/>
  <c r="DO20" i="12"/>
  <c r="DU20" i="12"/>
  <c r="DZ20" i="12"/>
  <c r="EE20" i="12"/>
  <c r="EK20" i="12"/>
  <c r="EP20" i="12"/>
  <c r="EU20" i="12"/>
  <c r="FA20" i="12"/>
  <c r="FH20" i="12"/>
  <c r="FM20" i="12"/>
  <c r="FS20" i="12"/>
  <c r="FX20" i="12"/>
  <c r="GC20" i="12"/>
  <c r="GI20" i="12"/>
  <c r="GN20" i="12"/>
  <c r="GS20" i="12"/>
  <c r="GY20" i="12"/>
  <c r="HD20" i="12"/>
  <c r="HI20" i="12"/>
  <c r="HO20" i="12"/>
  <c r="HT20" i="12"/>
  <c r="HY20" i="12"/>
  <c r="IE20" i="12"/>
  <c r="IJ20" i="12"/>
  <c r="IO20" i="12"/>
  <c r="IU20" i="12"/>
  <c r="IZ20" i="12"/>
  <c r="KA20" i="12"/>
  <c r="KF20" i="12"/>
  <c r="KK20" i="12"/>
  <c r="KQ20" i="12"/>
  <c r="KV20" i="12"/>
  <c r="LA20" i="12"/>
  <c r="LG20" i="12"/>
  <c r="LL20" i="12"/>
  <c r="LQ20" i="12"/>
  <c r="LW20" i="12"/>
  <c r="MB20" i="12"/>
  <c r="MG20" i="12"/>
  <c r="MN20" i="12"/>
  <c r="MS20" i="12"/>
  <c r="MX20" i="12"/>
  <c r="ND20" i="12"/>
  <c r="NI20" i="12"/>
  <c r="NN20" i="12"/>
  <c r="NT20" i="12"/>
  <c r="NY20" i="12"/>
  <c r="OD20" i="12"/>
  <c r="OJ20" i="12"/>
  <c r="OO20" i="12"/>
  <c r="OT20" i="12"/>
  <c r="OZ20" i="12"/>
  <c r="PE20" i="12"/>
  <c r="AE20" i="12"/>
  <c r="AK20" i="12"/>
  <c r="AP20" i="12"/>
  <c r="BA20" i="12"/>
  <c r="BF20" i="12"/>
  <c r="BQ20" i="12"/>
  <c r="BV20" i="12"/>
  <c r="CG20" i="12"/>
  <c r="CL20" i="12"/>
  <c r="CW20" i="12"/>
  <c r="DB20" i="12"/>
  <c r="DM20" i="12"/>
  <c r="DR20" i="12"/>
  <c r="EC20" i="12"/>
  <c r="EH20" i="12"/>
  <c r="ES20" i="12"/>
  <c r="EX20" i="12"/>
  <c r="FK20" i="12"/>
  <c r="FP20" i="12"/>
  <c r="FU20" i="12"/>
  <c r="GF20" i="12"/>
  <c r="GK20" i="12"/>
  <c r="GV20" i="12"/>
  <c r="HG20" i="12"/>
  <c r="HL20" i="12"/>
  <c r="HW20" i="12"/>
  <c r="IB20" i="12"/>
  <c r="IM20" i="12"/>
  <c r="IR20" i="12"/>
  <c r="JX20" i="12"/>
  <c r="KI20" i="12"/>
  <c r="KN20" i="12"/>
  <c r="KY20" i="12"/>
  <c r="LD20" i="12"/>
  <c r="LO20" i="12"/>
  <c r="LT20" i="12"/>
  <c r="ME20" i="12"/>
  <c r="MP20" i="12"/>
  <c r="MV20" i="12"/>
  <c r="NF20" i="12"/>
  <c r="NL20" i="12"/>
  <c r="NV20" i="12"/>
  <c r="OB20" i="12"/>
  <c r="OL20" i="12"/>
  <c r="OW20" i="12"/>
  <c r="PB20" i="12"/>
  <c r="AD20" i="12"/>
  <c r="AI20" i="12"/>
  <c r="AO20" i="12"/>
  <c r="AT20" i="12"/>
  <c r="AY20" i="12"/>
  <c r="BE20" i="12"/>
  <c r="BJ20" i="12"/>
  <c r="BO20" i="12"/>
  <c r="BU20" i="12"/>
  <c r="BZ20" i="12"/>
  <c r="CE20" i="12"/>
  <c r="CK20" i="12"/>
  <c r="CP20" i="12"/>
  <c r="CU20" i="12"/>
  <c r="DA20" i="12"/>
  <c r="DF20" i="12"/>
  <c r="DK20" i="12"/>
  <c r="DQ20" i="12"/>
  <c r="DV20" i="12"/>
  <c r="EA20" i="12"/>
  <c r="EG20" i="12"/>
  <c r="EL20" i="12"/>
  <c r="EQ20" i="12"/>
  <c r="EW20" i="12"/>
  <c r="FB20" i="12"/>
  <c r="FI20" i="12"/>
  <c r="FO20" i="12"/>
  <c r="FT20" i="12"/>
  <c r="FY20" i="12"/>
  <c r="GE20" i="12"/>
  <c r="GJ20" i="12"/>
  <c r="GO20" i="12"/>
  <c r="GU20" i="12"/>
  <c r="GZ20" i="12"/>
  <c r="HE20" i="12"/>
  <c r="HK20" i="12"/>
  <c r="HP20" i="12"/>
  <c r="HU20" i="12"/>
  <c r="IA20" i="12"/>
  <c r="IF20" i="12"/>
  <c r="IK20" i="12"/>
  <c r="IQ20" i="12"/>
  <c r="IV20" i="12"/>
  <c r="JW20" i="12"/>
  <c r="KB20" i="12"/>
  <c r="KG20" i="12"/>
  <c r="KM20" i="12"/>
  <c r="KR20" i="12"/>
  <c r="KW20" i="12"/>
  <c r="LC20" i="12"/>
  <c r="LH20" i="12"/>
  <c r="LM20" i="12"/>
  <c r="LS20" i="12"/>
  <c r="LX20" i="12"/>
  <c r="MC20" i="12"/>
  <c r="MI20" i="12"/>
  <c r="MO20" i="12"/>
  <c r="MT20" i="12"/>
  <c r="MZ20" i="12"/>
  <c r="NE20" i="12"/>
  <c r="NJ20" i="12"/>
  <c r="NP20" i="12"/>
  <c r="NU20" i="12"/>
  <c r="NZ20" i="12"/>
  <c r="OF20" i="12"/>
  <c r="OK20" i="12"/>
  <c r="OP20" i="12"/>
  <c r="OV20" i="12"/>
  <c r="PA20" i="12"/>
  <c r="PF20" i="12"/>
  <c r="AU20" i="12"/>
  <c r="BK20" i="12"/>
  <c r="CA20" i="12"/>
  <c r="CQ20" i="12"/>
  <c r="DG20" i="12"/>
  <c r="DW20" i="12"/>
  <c r="EM20" i="12"/>
  <c r="FC20" i="12"/>
  <c r="GA20" i="12"/>
  <c r="GQ20" i="12"/>
  <c r="HA20" i="12"/>
  <c r="HQ20" i="12"/>
  <c r="IG20" i="12"/>
  <c r="IW20" i="12"/>
  <c r="KC20" i="12"/>
  <c r="KS20" i="12"/>
  <c r="LI20" i="12"/>
  <c r="LY20" i="12"/>
  <c r="MJ20" i="12"/>
  <c r="NA20" i="12"/>
  <c r="NQ20" i="12"/>
  <c r="OG20" i="12"/>
  <c r="OR20" i="12"/>
  <c r="AL20" i="12"/>
  <c r="BG20" i="12"/>
  <c r="CC20" i="12"/>
  <c r="CX20" i="12"/>
  <c r="DS20" i="12"/>
  <c r="EO20" i="12"/>
  <c r="FL20" i="12"/>
  <c r="GG20" i="12"/>
  <c r="HC20" i="12"/>
  <c r="HX20" i="12"/>
  <c r="IS20" i="12"/>
  <c r="KJ20" i="12"/>
  <c r="LE20" i="12"/>
  <c r="MA20" i="12"/>
  <c r="MW20" i="12"/>
  <c r="NR20" i="12"/>
  <c r="ON20" i="12"/>
  <c r="AQ20" i="12"/>
  <c r="BM20" i="12"/>
  <c r="CH20" i="12"/>
  <c r="DC20" i="12"/>
  <c r="DY20" i="12"/>
  <c r="ET20" i="12"/>
  <c r="FQ20" i="12"/>
  <c r="GM20" i="12"/>
  <c r="HH20" i="12"/>
  <c r="IC20" i="12"/>
  <c r="IY20" i="12"/>
  <c r="KO20" i="12"/>
  <c r="LK20" i="12"/>
  <c r="MF20" i="12"/>
  <c r="NB20" i="12"/>
  <c r="NX20" i="12"/>
  <c r="OS20" i="12"/>
  <c r="AG20" i="12"/>
  <c r="CS20" i="12"/>
  <c r="FG20" i="12"/>
  <c r="HS20" i="12"/>
  <c r="KE20" i="12"/>
  <c r="LU20" i="12"/>
  <c r="OH20" i="12"/>
  <c r="AW20" i="12"/>
  <c r="BR20" i="12"/>
  <c r="CM20" i="12"/>
  <c r="DI20" i="12"/>
  <c r="ED20" i="12"/>
  <c r="EY20" i="12"/>
  <c r="FW20" i="12"/>
  <c r="GR20" i="12"/>
  <c r="HM20" i="12"/>
  <c r="II20" i="12"/>
  <c r="JY20" i="12"/>
  <c r="KU20" i="12"/>
  <c r="LP20" i="12"/>
  <c r="MK20" i="12"/>
  <c r="NH20" i="12"/>
  <c r="OC20" i="12"/>
  <c r="OX20" i="12"/>
  <c r="BB20" i="12"/>
  <c r="BW20" i="12"/>
  <c r="DN20" i="12"/>
  <c r="EI20" i="12"/>
  <c r="GB20" i="12"/>
  <c r="GW20" i="12"/>
  <c r="IN20" i="12"/>
  <c r="KZ20" i="12"/>
  <c r="MR20" i="12"/>
  <c r="NM20" i="12"/>
  <c r="PD20" i="12"/>
  <c r="FD16" i="12"/>
  <c r="FE16" i="12"/>
  <c r="AD16" i="12"/>
  <c r="AH16" i="12"/>
  <c r="AL16" i="12"/>
  <c r="AP16" i="12"/>
  <c r="AT16" i="12"/>
  <c r="AX16" i="12"/>
  <c r="BB16" i="12"/>
  <c r="BF16" i="12"/>
  <c r="BJ16" i="12"/>
  <c r="BN16" i="12"/>
  <c r="BR16" i="12"/>
  <c r="BV16" i="12"/>
  <c r="BZ16" i="12"/>
  <c r="CD16" i="12"/>
  <c r="CH16" i="12"/>
  <c r="CL16" i="12"/>
  <c r="CP16" i="12"/>
  <c r="CT16" i="12"/>
  <c r="CX16" i="12"/>
  <c r="DB16" i="12"/>
  <c r="DF16" i="12"/>
  <c r="DJ16" i="12"/>
  <c r="DN16" i="12"/>
  <c r="DR16" i="12"/>
  <c r="DV16" i="12"/>
  <c r="DZ16" i="12"/>
  <c r="ED16" i="12"/>
  <c r="EH16" i="12"/>
  <c r="EL16" i="12"/>
  <c r="EP16" i="12"/>
  <c r="ET16" i="12"/>
  <c r="EX16" i="12"/>
  <c r="FB16" i="12"/>
  <c r="FH16" i="12"/>
  <c r="FL16" i="12"/>
  <c r="FP16" i="12"/>
  <c r="FT16" i="12"/>
  <c r="FX16" i="12"/>
  <c r="GB16" i="12"/>
  <c r="GF16" i="12"/>
  <c r="GJ16" i="12"/>
  <c r="GN16" i="12"/>
  <c r="GR16" i="12"/>
  <c r="GV16" i="12"/>
  <c r="GZ16" i="12"/>
  <c r="HD16" i="12"/>
  <c r="HH16" i="12"/>
  <c r="HL16" i="12"/>
  <c r="AF16" i="12"/>
  <c r="AK16" i="12"/>
  <c r="AQ16" i="12"/>
  <c r="AV16" i="12"/>
  <c r="BA16" i="12"/>
  <c r="BG16" i="12"/>
  <c r="BL16" i="12"/>
  <c r="BQ16" i="12"/>
  <c r="BW16" i="12"/>
  <c r="CB16" i="12"/>
  <c r="CG16" i="12"/>
  <c r="CM16" i="12"/>
  <c r="CR16" i="12"/>
  <c r="CW16" i="12"/>
  <c r="DC16" i="12"/>
  <c r="DH16" i="12"/>
  <c r="DM16" i="12"/>
  <c r="DS16" i="12"/>
  <c r="DX16" i="12"/>
  <c r="EC16" i="12"/>
  <c r="EI16" i="12"/>
  <c r="EN16" i="12"/>
  <c r="ES16" i="12"/>
  <c r="EY16" i="12"/>
  <c r="FF16" i="12"/>
  <c r="FK16" i="12"/>
  <c r="FQ16" i="12"/>
  <c r="FV16" i="12"/>
  <c r="GA16" i="12"/>
  <c r="GG16" i="12"/>
  <c r="GL16" i="12"/>
  <c r="GQ16" i="12"/>
  <c r="GW16" i="12"/>
  <c r="HB16" i="12"/>
  <c r="HG16" i="12"/>
  <c r="HM16" i="12"/>
  <c r="HQ16" i="12"/>
  <c r="HZ16" i="12"/>
  <c r="ID16" i="12"/>
  <c r="IH16" i="12"/>
  <c r="IL16" i="12"/>
  <c r="IP16" i="12"/>
  <c r="IT16" i="12"/>
  <c r="IX16" i="12"/>
  <c r="JB16" i="12"/>
  <c r="JF16" i="12"/>
  <c r="JJ16" i="12"/>
  <c r="JN16" i="12"/>
  <c r="JR16" i="12"/>
  <c r="JV16" i="12"/>
  <c r="JZ16" i="12"/>
  <c r="KD16" i="12"/>
  <c r="KH16" i="12"/>
  <c r="KL16" i="12"/>
  <c r="KP16" i="12"/>
  <c r="KT16" i="12"/>
  <c r="KX16" i="12"/>
  <c r="LB16" i="12"/>
  <c r="LF16" i="12"/>
  <c r="LJ16" i="12"/>
  <c r="LN16" i="12"/>
  <c r="LR16" i="12"/>
  <c r="LV16" i="12"/>
  <c r="LZ16" i="12"/>
  <c r="MD16" i="12"/>
  <c r="MH16" i="12"/>
  <c r="ML16" i="12"/>
  <c r="MQ16" i="12"/>
  <c r="MU16" i="12"/>
  <c r="MY16" i="12"/>
  <c r="NC16" i="12"/>
  <c r="NG16" i="12"/>
  <c r="NK16" i="12"/>
  <c r="NO16" i="12"/>
  <c r="NS16" i="12"/>
  <c r="NW16" i="12"/>
  <c r="OA16" i="12"/>
  <c r="OE16" i="12"/>
  <c r="OI16" i="12"/>
  <c r="OM16" i="12"/>
  <c r="OQ16" i="12"/>
  <c r="OU16" i="12"/>
  <c r="OY16" i="12"/>
  <c r="PC16" i="12"/>
  <c r="PH16" i="12"/>
  <c r="AG16" i="12"/>
  <c r="AM16" i="12"/>
  <c r="AR16" i="12"/>
  <c r="AW16" i="12"/>
  <c r="BC16" i="12"/>
  <c r="BH16" i="12"/>
  <c r="BM16" i="12"/>
  <c r="BS16" i="12"/>
  <c r="BX16" i="12"/>
  <c r="CC16" i="12"/>
  <c r="CI16" i="12"/>
  <c r="CN16" i="12"/>
  <c r="CS16" i="12"/>
  <c r="CY16" i="12"/>
  <c r="DD16" i="12"/>
  <c r="DI16" i="12"/>
  <c r="DO16" i="12"/>
  <c r="DT16" i="12"/>
  <c r="DY16" i="12"/>
  <c r="EE16" i="12"/>
  <c r="EJ16" i="12"/>
  <c r="EO16" i="12"/>
  <c r="EU16" i="12"/>
  <c r="EZ16" i="12"/>
  <c r="FG16" i="12"/>
  <c r="FM16" i="12"/>
  <c r="FR16" i="12"/>
  <c r="FW16" i="12"/>
  <c r="GC16" i="12"/>
  <c r="GH16" i="12"/>
  <c r="GM16" i="12"/>
  <c r="GS16" i="12"/>
  <c r="GX16" i="12"/>
  <c r="HC16" i="12"/>
  <c r="HI16" i="12"/>
  <c r="HN16" i="12"/>
  <c r="HW16" i="12"/>
  <c r="IA16" i="12"/>
  <c r="IE16" i="12"/>
  <c r="II16" i="12"/>
  <c r="IM16" i="12"/>
  <c r="IQ16" i="12"/>
  <c r="IU16" i="12"/>
  <c r="IY16" i="12"/>
  <c r="JC16" i="12"/>
  <c r="JG16" i="12"/>
  <c r="JK16" i="12"/>
  <c r="JO16" i="12"/>
  <c r="JS16" i="12"/>
  <c r="JW16" i="12"/>
  <c r="KA16" i="12"/>
  <c r="KE16" i="12"/>
  <c r="KI16" i="12"/>
  <c r="KM16" i="12"/>
  <c r="KQ16" i="12"/>
  <c r="KU16" i="12"/>
  <c r="KY16" i="12"/>
  <c r="LC16" i="12"/>
  <c r="LG16" i="12"/>
  <c r="LK16" i="12"/>
  <c r="LO16" i="12"/>
  <c r="LS16" i="12"/>
  <c r="LW16" i="12"/>
  <c r="MA16" i="12"/>
  <c r="ME16" i="12"/>
  <c r="MI16" i="12"/>
  <c r="MN16" i="12"/>
  <c r="MR16" i="12"/>
  <c r="MV16" i="12"/>
  <c r="MZ16" i="12"/>
  <c r="ND16" i="12"/>
  <c r="NH16" i="12"/>
  <c r="NL16" i="12"/>
  <c r="NP16" i="12"/>
  <c r="NT16" i="12"/>
  <c r="NX16" i="12"/>
  <c r="OB16" i="12"/>
  <c r="OF16" i="12"/>
  <c r="OJ16" i="12"/>
  <c r="ON16" i="12"/>
  <c r="OR16" i="12"/>
  <c r="OV16" i="12"/>
  <c r="OZ16" i="12"/>
  <c r="PD16" i="12"/>
  <c r="AE16" i="12"/>
  <c r="AO16" i="12"/>
  <c r="AZ16" i="12"/>
  <c r="BK16" i="12"/>
  <c r="BU16" i="12"/>
  <c r="CF16" i="12"/>
  <c r="CQ16" i="12"/>
  <c r="DA16" i="12"/>
  <c r="DL16" i="12"/>
  <c r="DW16" i="12"/>
  <c r="EG16" i="12"/>
  <c r="ER16" i="12"/>
  <c r="FC16" i="12"/>
  <c r="FO16" i="12"/>
  <c r="FZ16" i="12"/>
  <c r="GK16" i="12"/>
  <c r="GU16" i="12"/>
  <c r="HF16" i="12"/>
  <c r="HP16" i="12"/>
  <c r="IC16" i="12"/>
  <c r="IK16" i="12"/>
  <c r="IS16" i="12"/>
  <c r="JA16" i="12"/>
  <c r="JI16" i="12"/>
  <c r="JQ16" i="12"/>
  <c r="JY16" i="12"/>
  <c r="KG16" i="12"/>
  <c r="KO16" i="12"/>
  <c r="KW16" i="12"/>
  <c r="LE16" i="12"/>
  <c r="LM16" i="12"/>
  <c r="LU16" i="12"/>
  <c r="MC16" i="12"/>
  <c r="MK16" i="12"/>
  <c r="MT16" i="12"/>
  <c r="AJ16" i="12"/>
  <c r="AU16" i="12"/>
  <c r="BE16" i="12"/>
  <c r="BP16" i="12"/>
  <c r="CA16" i="12"/>
  <c r="CK16" i="12"/>
  <c r="CV16" i="12"/>
  <c r="DG16" i="12"/>
  <c r="DQ16" i="12"/>
  <c r="EB16" i="12"/>
  <c r="EM16" i="12"/>
  <c r="EW16" i="12"/>
  <c r="FJ16" i="12"/>
  <c r="FU16" i="12"/>
  <c r="GE16" i="12"/>
  <c r="GP16" i="12"/>
  <c r="HA16" i="12"/>
  <c r="HK16" i="12"/>
  <c r="HY16" i="12"/>
  <c r="IG16" i="12"/>
  <c r="IO16" i="12"/>
  <c r="IW16" i="12"/>
  <c r="JE16" i="12"/>
  <c r="JM16" i="12"/>
  <c r="JU16" i="12"/>
  <c r="KC16" i="12"/>
  <c r="KK16" i="12"/>
  <c r="KS16" i="12"/>
  <c r="LA16" i="12"/>
  <c r="LI16" i="12"/>
  <c r="LQ16" i="12"/>
  <c r="LY16" i="12"/>
  <c r="MG16" i="12"/>
  <c r="MP16" i="12"/>
  <c r="MX16" i="12"/>
  <c r="NF16" i="12"/>
  <c r="NN16" i="12"/>
  <c r="NV16" i="12"/>
  <c r="OD16" i="12"/>
  <c r="OL16" i="12"/>
  <c r="OT16" i="12"/>
  <c r="PB16" i="12"/>
  <c r="AC16" i="12"/>
  <c r="AY16" i="12"/>
  <c r="BT16" i="12"/>
  <c r="CO16" i="12"/>
  <c r="DK16" i="12"/>
  <c r="EF16" i="12"/>
  <c r="FA16" i="12"/>
  <c r="FY16" i="12"/>
  <c r="GT16" i="12"/>
  <c r="HO16" i="12"/>
  <c r="IJ16" i="12"/>
  <c r="IZ16" i="12"/>
  <c r="JP16" i="12"/>
  <c r="KF16" i="12"/>
  <c r="KV16" i="12"/>
  <c r="LL16" i="12"/>
  <c r="MB16" i="12"/>
  <c r="MS16" i="12"/>
  <c r="NE16" i="12"/>
  <c r="NQ16" i="12"/>
  <c r="NZ16" i="12"/>
  <c r="OK16" i="12"/>
  <c r="OW16" i="12"/>
  <c r="PF16" i="12"/>
  <c r="BO16" i="12"/>
  <c r="CJ16" i="12"/>
  <c r="DE16" i="12"/>
  <c r="EV16" i="12"/>
  <c r="FS16" i="12"/>
  <c r="HJ16" i="12"/>
  <c r="IV16" i="12"/>
  <c r="JL16" i="12"/>
  <c r="KB16" i="12"/>
  <c r="LH16" i="12"/>
  <c r="LX16" i="12"/>
  <c r="NB16" i="12"/>
  <c r="NM16" i="12"/>
  <c r="OH16" i="12"/>
  <c r="OS16" i="12"/>
  <c r="AI16" i="12"/>
  <c r="BD16" i="12"/>
  <c r="BY16" i="12"/>
  <c r="CU16" i="12"/>
  <c r="DP16" i="12"/>
  <c r="EK16" i="12"/>
  <c r="FI16" i="12"/>
  <c r="GD16" i="12"/>
  <c r="GY16" i="12"/>
  <c r="HX16" i="12"/>
  <c r="IN16" i="12"/>
  <c r="JD16" i="12"/>
  <c r="JT16" i="12"/>
  <c r="KJ16" i="12"/>
  <c r="KZ16" i="12"/>
  <c r="LP16" i="12"/>
  <c r="MF16" i="12"/>
  <c r="MW16" i="12"/>
  <c r="NI16" i="12"/>
  <c r="NR16" i="12"/>
  <c r="OC16" i="12"/>
  <c r="OO16" i="12"/>
  <c r="OX16" i="12"/>
  <c r="AN16" i="12"/>
  <c r="BI16" i="12"/>
  <c r="CE16" i="12"/>
  <c r="CZ16" i="12"/>
  <c r="DU16" i="12"/>
  <c r="EQ16" i="12"/>
  <c r="FN16" i="12"/>
  <c r="GI16" i="12"/>
  <c r="HE16" i="12"/>
  <c r="IB16" i="12"/>
  <c r="IR16" i="12"/>
  <c r="JH16" i="12"/>
  <c r="JX16" i="12"/>
  <c r="KN16" i="12"/>
  <c r="LD16" i="12"/>
  <c r="LT16" i="12"/>
  <c r="MJ16" i="12"/>
  <c r="NA16" i="12"/>
  <c r="NJ16" i="12"/>
  <c r="NU16" i="12"/>
  <c r="OG16" i="12"/>
  <c r="OP16" i="12"/>
  <c r="PA16" i="12"/>
  <c r="AS16" i="12"/>
  <c r="EA16" i="12"/>
  <c r="GO16" i="12"/>
  <c r="IF16" i="12"/>
  <c r="KR16" i="12"/>
  <c r="MO16" i="12"/>
  <c r="NY16" i="12"/>
  <c r="PE16" i="12"/>
  <c r="FD14" i="12"/>
  <c r="FE14" i="12"/>
  <c r="AE14" i="12"/>
  <c r="AI14" i="12"/>
  <c r="AM14" i="12"/>
  <c r="AQ14" i="12"/>
  <c r="AU14" i="12"/>
  <c r="AY14" i="12"/>
  <c r="BC14" i="12"/>
  <c r="BG14" i="12"/>
  <c r="BK14" i="12"/>
  <c r="BO14" i="12"/>
  <c r="BS14" i="12"/>
  <c r="BW14" i="12"/>
  <c r="CA14" i="12"/>
  <c r="CE14" i="12"/>
  <c r="CI14" i="12"/>
  <c r="CM14" i="12"/>
  <c r="CQ14" i="12"/>
  <c r="CU14" i="12"/>
  <c r="CY14" i="12"/>
  <c r="DC14" i="12"/>
  <c r="DG14" i="12"/>
  <c r="DK14" i="12"/>
  <c r="DO14" i="12"/>
  <c r="DS14" i="12"/>
  <c r="DW14" i="12"/>
  <c r="EA14" i="12"/>
  <c r="EE14" i="12"/>
  <c r="EI14" i="12"/>
  <c r="EM14" i="12"/>
  <c r="EQ14" i="12"/>
  <c r="EU14" i="12"/>
  <c r="EY14" i="12"/>
  <c r="FC14" i="12"/>
  <c r="FI14" i="12"/>
  <c r="FM14" i="12"/>
  <c r="FQ14" i="12"/>
  <c r="FU14" i="12"/>
  <c r="FY14" i="12"/>
  <c r="GC14" i="12"/>
  <c r="GG14" i="12"/>
  <c r="GK14" i="12"/>
  <c r="GO14" i="12"/>
  <c r="GS14" i="12"/>
  <c r="GW14" i="12"/>
  <c r="HA14" i="12"/>
  <c r="HE14" i="12"/>
  <c r="HL14" i="12"/>
  <c r="HP14" i="12"/>
  <c r="HT14" i="12"/>
  <c r="HX14" i="12"/>
  <c r="IB14" i="12"/>
  <c r="IF14" i="12"/>
  <c r="IJ14" i="12"/>
  <c r="IN14" i="12"/>
  <c r="IR14" i="12"/>
  <c r="IV14" i="12"/>
  <c r="IZ14" i="12"/>
  <c r="JD14" i="12"/>
  <c r="JH14" i="12"/>
  <c r="JL14" i="12"/>
  <c r="JP14" i="12"/>
  <c r="JT14" i="12"/>
  <c r="JX14" i="12"/>
  <c r="KB14" i="12"/>
  <c r="KF14" i="12"/>
  <c r="KJ14" i="12"/>
  <c r="KN14" i="12"/>
  <c r="KR14" i="12"/>
  <c r="KV14" i="12"/>
  <c r="KZ14" i="12"/>
  <c r="LD14" i="12"/>
  <c r="LH14" i="12"/>
  <c r="LL14" i="12"/>
  <c r="LP14" i="12"/>
  <c r="LT14" i="12"/>
  <c r="LX14" i="12"/>
  <c r="MB14" i="12"/>
  <c r="MF14" i="12"/>
  <c r="MJ14" i="12"/>
  <c r="MO14" i="12"/>
  <c r="MS14" i="12"/>
  <c r="MW14" i="12"/>
  <c r="NA14" i="12"/>
  <c r="NE14" i="12"/>
  <c r="NI14" i="12"/>
  <c r="NM14" i="12"/>
  <c r="NQ14" i="12"/>
  <c r="NU14" i="12"/>
  <c r="NY14" i="12"/>
  <c r="OC14" i="12"/>
  <c r="OG14" i="12"/>
  <c r="OK14" i="12"/>
  <c r="OO14" i="12"/>
  <c r="OS14" i="12"/>
  <c r="OW14" i="12"/>
  <c r="PA14" i="12"/>
  <c r="PE14" i="12"/>
  <c r="AF14" i="12"/>
  <c r="AJ14" i="12"/>
  <c r="AN14" i="12"/>
  <c r="AR14" i="12"/>
  <c r="AV14" i="12"/>
  <c r="AZ14" i="12"/>
  <c r="BD14" i="12"/>
  <c r="BH14" i="12"/>
  <c r="BL14" i="12"/>
  <c r="BP14" i="12"/>
  <c r="BT14" i="12"/>
  <c r="BX14" i="12"/>
  <c r="CB14" i="12"/>
  <c r="CF14" i="12"/>
  <c r="CJ14" i="12"/>
  <c r="CN14" i="12"/>
  <c r="CR14" i="12"/>
  <c r="CV14" i="12"/>
  <c r="CZ14" i="12"/>
  <c r="DD14" i="12"/>
  <c r="DH14" i="12"/>
  <c r="DL14" i="12"/>
  <c r="DP14" i="12"/>
  <c r="DT14" i="12"/>
  <c r="DX14" i="12"/>
  <c r="EB14" i="12"/>
  <c r="EF14" i="12"/>
  <c r="EJ14" i="12"/>
  <c r="EN14" i="12"/>
  <c r="ER14" i="12"/>
  <c r="EV14" i="12"/>
  <c r="EZ14" i="12"/>
  <c r="FF14" i="12"/>
  <c r="FJ14" i="12"/>
  <c r="FN14" i="12"/>
  <c r="FR14" i="12"/>
  <c r="FV14" i="12"/>
  <c r="FZ14" i="12"/>
  <c r="GD14" i="12"/>
  <c r="GH14" i="12"/>
  <c r="GL14" i="12"/>
  <c r="GP14" i="12"/>
  <c r="GT14" i="12"/>
  <c r="GX14" i="12"/>
  <c r="HB14" i="12"/>
  <c r="HI14" i="12"/>
  <c r="HM14" i="12"/>
  <c r="HQ14" i="12"/>
  <c r="HU14" i="12"/>
  <c r="HY14" i="12"/>
  <c r="IC14" i="12"/>
  <c r="IG14" i="12"/>
  <c r="IK14" i="12"/>
  <c r="IO14" i="12"/>
  <c r="IS14" i="12"/>
  <c r="IW14" i="12"/>
  <c r="JA14" i="12"/>
  <c r="JE14" i="12"/>
  <c r="JI14" i="12"/>
  <c r="JM14" i="12"/>
  <c r="JQ14" i="12"/>
  <c r="JU14" i="12"/>
  <c r="JY14" i="12"/>
  <c r="KC14" i="12"/>
  <c r="KG14" i="12"/>
  <c r="KK14" i="12"/>
  <c r="KO14" i="12"/>
  <c r="KS14" i="12"/>
  <c r="KW14" i="12"/>
  <c r="LA14" i="12"/>
  <c r="LE14" i="12"/>
  <c r="LI14" i="12"/>
  <c r="LM14" i="12"/>
  <c r="LQ14" i="12"/>
  <c r="LU14" i="12"/>
  <c r="LY14" i="12"/>
  <c r="MC14" i="12"/>
  <c r="MG14" i="12"/>
  <c r="MK14" i="12"/>
  <c r="MP14" i="12"/>
  <c r="MT14" i="12"/>
  <c r="MX14" i="12"/>
  <c r="NB14" i="12"/>
  <c r="NF14" i="12"/>
  <c r="NJ14" i="12"/>
  <c r="NN14" i="12"/>
  <c r="NR14" i="12"/>
  <c r="NV14" i="12"/>
  <c r="NZ14" i="12"/>
  <c r="OD14" i="12"/>
  <c r="OH14" i="12"/>
  <c r="OL14" i="12"/>
  <c r="OP14" i="12"/>
  <c r="OT14" i="12"/>
  <c r="OX14" i="12"/>
  <c r="PB14" i="12"/>
  <c r="PF14" i="12"/>
  <c r="AH14" i="12"/>
  <c r="AP14" i="12"/>
  <c r="AX14" i="12"/>
  <c r="BF14" i="12"/>
  <c r="BN14" i="12"/>
  <c r="BV14" i="12"/>
  <c r="CD14" i="12"/>
  <c r="CL14" i="12"/>
  <c r="CT14" i="12"/>
  <c r="DB14" i="12"/>
  <c r="DJ14" i="12"/>
  <c r="DR14" i="12"/>
  <c r="DZ14" i="12"/>
  <c r="EH14" i="12"/>
  <c r="EP14" i="12"/>
  <c r="EX14" i="12"/>
  <c r="FH14" i="12"/>
  <c r="FP14" i="12"/>
  <c r="FX14" i="12"/>
  <c r="GF14" i="12"/>
  <c r="GN14" i="12"/>
  <c r="GV14" i="12"/>
  <c r="HD14" i="12"/>
  <c r="HO14" i="12"/>
  <c r="HW14" i="12"/>
  <c r="IE14" i="12"/>
  <c r="IM14" i="12"/>
  <c r="IU14" i="12"/>
  <c r="JC14" i="12"/>
  <c r="JK14" i="12"/>
  <c r="JS14" i="12"/>
  <c r="KA14" i="12"/>
  <c r="KI14" i="12"/>
  <c r="KQ14" i="12"/>
  <c r="KY14" i="12"/>
  <c r="LG14" i="12"/>
  <c r="LO14" i="12"/>
  <c r="LW14" i="12"/>
  <c r="ME14" i="12"/>
  <c r="MN14" i="12"/>
  <c r="MV14" i="12"/>
  <c r="ND14" i="12"/>
  <c r="NL14" i="12"/>
  <c r="NT14" i="12"/>
  <c r="OB14" i="12"/>
  <c r="OJ14" i="12"/>
  <c r="OR14" i="12"/>
  <c r="OZ14" i="12"/>
  <c r="AC14" i="12"/>
  <c r="AK14" i="12"/>
  <c r="AS14" i="12"/>
  <c r="BA14" i="12"/>
  <c r="BI14" i="12"/>
  <c r="BQ14" i="12"/>
  <c r="BY14" i="12"/>
  <c r="CG14" i="12"/>
  <c r="CO14" i="12"/>
  <c r="CW14" i="12"/>
  <c r="DE14" i="12"/>
  <c r="DM14" i="12"/>
  <c r="DU14" i="12"/>
  <c r="EC14" i="12"/>
  <c r="EK14" i="12"/>
  <c r="ES14" i="12"/>
  <c r="FA14" i="12"/>
  <c r="FK14" i="12"/>
  <c r="FS14" i="12"/>
  <c r="GA14" i="12"/>
  <c r="GI14" i="12"/>
  <c r="GQ14" i="12"/>
  <c r="GY14" i="12"/>
  <c r="HJ14" i="12"/>
  <c r="HR14" i="12"/>
  <c r="HZ14" i="12"/>
  <c r="IH14" i="12"/>
  <c r="IP14" i="12"/>
  <c r="IX14" i="12"/>
  <c r="JF14" i="12"/>
  <c r="JN14" i="12"/>
  <c r="JV14" i="12"/>
  <c r="KD14" i="12"/>
  <c r="KL14" i="12"/>
  <c r="KT14" i="12"/>
  <c r="LB14" i="12"/>
  <c r="LJ14" i="12"/>
  <c r="LR14" i="12"/>
  <c r="LZ14" i="12"/>
  <c r="MH14" i="12"/>
  <c r="MQ14" i="12"/>
  <c r="MY14" i="12"/>
  <c r="NG14" i="12"/>
  <c r="NO14" i="12"/>
  <c r="NW14" i="12"/>
  <c r="OE14" i="12"/>
  <c r="OM14" i="12"/>
  <c r="OU14" i="12"/>
  <c r="PC14" i="12"/>
  <c r="AO14" i="12"/>
  <c r="BE14" i="12"/>
  <c r="BU14" i="12"/>
  <c r="CK14" i="12"/>
  <c r="DA14" i="12"/>
  <c r="DQ14" i="12"/>
  <c r="EG14" i="12"/>
  <c r="EW14" i="12"/>
  <c r="FO14" i="12"/>
  <c r="GE14" i="12"/>
  <c r="GU14" i="12"/>
  <c r="HN14" i="12"/>
  <c r="ID14" i="12"/>
  <c r="IT14" i="12"/>
  <c r="JJ14" i="12"/>
  <c r="JZ14" i="12"/>
  <c r="KP14" i="12"/>
  <c r="LF14" i="12"/>
  <c r="LV14" i="12"/>
  <c r="ML14" i="12"/>
  <c r="NC14" i="12"/>
  <c r="NS14" i="12"/>
  <c r="OI14" i="12"/>
  <c r="OY14" i="12"/>
  <c r="AG14" i="12"/>
  <c r="AW14" i="12"/>
  <c r="BM14" i="12"/>
  <c r="CC14" i="12"/>
  <c r="CS14" i="12"/>
  <c r="DI14" i="12"/>
  <c r="DY14" i="12"/>
  <c r="EO14" i="12"/>
  <c r="FG14" i="12"/>
  <c r="FW14" i="12"/>
  <c r="GM14" i="12"/>
  <c r="HC14" i="12"/>
  <c r="HV14" i="12"/>
  <c r="IL14" i="12"/>
  <c r="JB14" i="12"/>
  <c r="JR14" i="12"/>
  <c r="KH14" i="12"/>
  <c r="KX14" i="12"/>
  <c r="LN14" i="12"/>
  <c r="MD14" i="12"/>
  <c r="MU14" i="12"/>
  <c r="NK14" i="12"/>
  <c r="OA14" i="12"/>
  <c r="OQ14" i="12"/>
  <c r="PH14" i="12"/>
  <c r="BB14" i="12"/>
  <c r="CH14" i="12"/>
  <c r="DN14" i="12"/>
  <c r="ET14" i="12"/>
  <c r="GB14" i="12"/>
  <c r="HK14" i="12"/>
  <c r="IQ14" i="12"/>
  <c r="JW14" i="12"/>
  <c r="LC14" i="12"/>
  <c r="MI14" i="12"/>
  <c r="NP14" i="12"/>
  <c r="OV14" i="12"/>
  <c r="AT14" i="12"/>
  <c r="DF14" i="12"/>
  <c r="EL14" i="12"/>
  <c r="GZ14" i="12"/>
  <c r="II14" i="12"/>
  <c r="JO14" i="12"/>
  <c r="MA14" i="12"/>
  <c r="NH14" i="12"/>
  <c r="AD14" i="12"/>
  <c r="BJ14" i="12"/>
  <c r="CP14" i="12"/>
  <c r="DV14" i="12"/>
  <c r="FB14" i="12"/>
  <c r="GJ14" i="12"/>
  <c r="HS14" i="12"/>
  <c r="IY14" i="12"/>
  <c r="KE14" i="12"/>
  <c r="LK14" i="12"/>
  <c r="MR14" i="12"/>
  <c r="NX14" i="12"/>
  <c r="PD14" i="12"/>
  <c r="AL14" i="12"/>
  <c r="BR14" i="12"/>
  <c r="CX14" i="12"/>
  <c r="ED14" i="12"/>
  <c r="FL14" i="12"/>
  <c r="GR14" i="12"/>
  <c r="IA14" i="12"/>
  <c r="JG14" i="12"/>
  <c r="KM14" i="12"/>
  <c r="LS14" i="12"/>
  <c r="MZ14" i="12"/>
  <c r="OF14" i="12"/>
  <c r="BZ14" i="12"/>
  <c r="FT14" i="12"/>
  <c r="KU14" i="12"/>
  <c r="ON14" i="12"/>
  <c r="FD10" i="12"/>
  <c r="FE10" i="12"/>
  <c r="AF10" i="12"/>
  <c r="AJ10" i="12"/>
  <c r="AN10" i="12"/>
  <c r="AR10" i="12"/>
  <c r="AV10" i="12"/>
  <c r="AZ10" i="12"/>
  <c r="BD10" i="12"/>
  <c r="BH10" i="12"/>
  <c r="BL10" i="12"/>
  <c r="BP10" i="12"/>
  <c r="BT10" i="12"/>
  <c r="BX10" i="12"/>
  <c r="CB10" i="12"/>
  <c r="CF10" i="12"/>
  <c r="CJ10" i="12"/>
  <c r="CN10" i="12"/>
  <c r="CR10" i="12"/>
  <c r="CV10" i="12"/>
  <c r="CZ10" i="12"/>
  <c r="DD10" i="12"/>
  <c r="DH10" i="12"/>
  <c r="AC10" i="12"/>
  <c r="AG10" i="12"/>
  <c r="AK10" i="12"/>
  <c r="AO10" i="12"/>
  <c r="AS10" i="12"/>
  <c r="AW10" i="12"/>
  <c r="BA10" i="12"/>
  <c r="BE10" i="12"/>
  <c r="BI10" i="12"/>
  <c r="BM10" i="12"/>
  <c r="BQ10" i="12"/>
  <c r="BU10" i="12"/>
  <c r="BY10" i="12"/>
  <c r="CC10" i="12"/>
  <c r="CG10" i="12"/>
  <c r="CK10" i="12"/>
  <c r="CO10" i="12"/>
  <c r="CS10" i="12"/>
  <c r="CW10" i="12"/>
  <c r="DA10" i="12"/>
  <c r="DE10" i="12"/>
  <c r="DI10" i="12"/>
  <c r="DM10" i="12"/>
  <c r="DQ10" i="12"/>
  <c r="DU10" i="12"/>
  <c r="DY10" i="12"/>
  <c r="ED10" i="12"/>
  <c r="EH10" i="12"/>
  <c r="EL10" i="12"/>
  <c r="EP10" i="12"/>
  <c r="ET10" i="12"/>
  <c r="EX10" i="12"/>
  <c r="FB10" i="12"/>
  <c r="FH10" i="12"/>
  <c r="FL10" i="12"/>
  <c r="FP10" i="12"/>
  <c r="FT10" i="12"/>
  <c r="FX10" i="12"/>
  <c r="GB10" i="12"/>
  <c r="GF10" i="12"/>
  <c r="GJ10" i="12"/>
  <c r="GN10" i="12"/>
  <c r="GR10" i="12"/>
  <c r="GV10" i="12"/>
  <c r="GZ10" i="12"/>
  <c r="HD10" i="12"/>
  <c r="HH10" i="12"/>
  <c r="HL10" i="12"/>
  <c r="HP10" i="12"/>
  <c r="HT10" i="12"/>
  <c r="HX10" i="12"/>
  <c r="IB10" i="12"/>
  <c r="IF10" i="12"/>
  <c r="IJ10" i="12"/>
  <c r="IN10" i="12"/>
  <c r="IR10" i="12"/>
  <c r="IV10" i="12"/>
  <c r="IZ10" i="12"/>
  <c r="JD10" i="12"/>
  <c r="JH10" i="12"/>
  <c r="JL10" i="12"/>
  <c r="JP10" i="12"/>
  <c r="JT10" i="12"/>
  <c r="JX10" i="12"/>
  <c r="KB10" i="12"/>
  <c r="KF10" i="12"/>
  <c r="KJ10" i="12"/>
  <c r="KN10" i="12"/>
  <c r="KR10" i="12"/>
  <c r="KV10" i="12"/>
  <c r="KZ10" i="12"/>
  <c r="LD10" i="12"/>
  <c r="LH10" i="12"/>
  <c r="LL10" i="12"/>
  <c r="LP10" i="12"/>
  <c r="LT10" i="12"/>
  <c r="LX10" i="12"/>
  <c r="MB10" i="12"/>
  <c r="MF10" i="12"/>
  <c r="MJ10" i="12"/>
  <c r="MO10" i="12"/>
  <c r="MS10" i="12"/>
  <c r="MW10" i="12"/>
  <c r="NA10" i="12"/>
  <c r="NE10" i="12"/>
  <c r="NI10" i="12"/>
  <c r="NM10" i="12"/>
  <c r="NQ10" i="12"/>
  <c r="NU10" i="12"/>
  <c r="NY10" i="12"/>
  <c r="OC10" i="12"/>
  <c r="OG10" i="12"/>
  <c r="OK10" i="12"/>
  <c r="OO10" i="12"/>
  <c r="OS10" i="12"/>
  <c r="OW10" i="12"/>
  <c r="PA10" i="12"/>
  <c r="PE10" i="12"/>
  <c r="AI10" i="12"/>
  <c r="AQ10" i="12"/>
  <c r="AY10" i="12"/>
  <c r="BG10" i="12"/>
  <c r="BO10" i="12"/>
  <c r="BW10" i="12"/>
  <c r="CE10" i="12"/>
  <c r="CM10" i="12"/>
  <c r="CU10" i="12"/>
  <c r="DC10" i="12"/>
  <c r="DK10" i="12"/>
  <c r="DP10" i="12"/>
  <c r="DV10" i="12"/>
  <c r="EB10" i="12"/>
  <c r="EG10" i="12"/>
  <c r="EM10" i="12"/>
  <c r="ER10" i="12"/>
  <c r="EW10" i="12"/>
  <c r="FC10" i="12"/>
  <c r="FJ10" i="12"/>
  <c r="FO10" i="12"/>
  <c r="FU10" i="12"/>
  <c r="FZ10" i="12"/>
  <c r="GE10" i="12"/>
  <c r="GK10" i="12"/>
  <c r="GP10" i="12"/>
  <c r="GU10" i="12"/>
  <c r="HA10" i="12"/>
  <c r="HF10" i="12"/>
  <c r="HK10" i="12"/>
  <c r="HQ10" i="12"/>
  <c r="HV10" i="12"/>
  <c r="IA10" i="12"/>
  <c r="IG10" i="12"/>
  <c r="IL10" i="12"/>
  <c r="IQ10" i="12"/>
  <c r="IW10" i="12"/>
  <c r="JB10" i="12"/>
  <c r="JG10" i="12"/>
  <c r="JM10" i="12"/>
  <c r="JR10" i="12"/>
  <c r="JW10" i="12"/>
  <c r="KC10" i="12"/>
  <c r="KH10" i="12"/>
  <c r="KM10" i="12"/>
  <c r="KS10" i="12"/>
  <c r="KX10" i="12"/>
  <c r="LC10" i="12"/>
  <c r="LI10" i="12"/>
  <c r="LN10" i="12"/>
  <c r="LS10" i="12"/>
  <c r="LY10" i="12"/>
  <c r="MD10" i="12"/>
  <c r="MI10" i="12"/>
  <c r="MP10" i="12"/>
  <c r="MU10" i="12"/>
  <c r="MZ10" i="12"/>
  <c r="NF10" i="12"/>
  <c r="NK10" i="12"/>
  <c r="NP10" i="12"/>
  <c r="NV10" i="12"/>
  <c r="OA10" i="12"/>
  <c r="OF10" i="12"/>
  <c r="OL10" i="12"/>
  <c r="OQ10" i="12"/>
  <c r="OV10" i="12"/>
  <c r="PB10" i="12"/>
  <c r="PH10" i="12"/>
  <c r="AD10" i="12"/>
  <c r="AL10" i="12"/>
  <c r="AT10" i="12"/>
  <c r="BB10" i="12"/>
  <c r="BJ10" i="12"/>
  <c r="BR10" i="12"/>
  <c r="BZ10" i="12"/>
  <c r="CH10" i="12"/>
  <c r="CP10" i="12"/>
  <c r="CX10" i="12"/>
  <c r="DF10" i="12"/>
  <c r="DL10" i="12"/>
  <c r="DR10" i="12"/>
  <c r="DW10" i="12"/>
  <c r="EC10" i="12"/>
  <c r="EI10" i="12"/>
  <c r="EN10" i="12"/>
  <c r="ES10" i="12"/>
  <c r="EY10" i="12"/>
  <c r="FF10" i="12"/>
  <c r="FK10" i="12"/>
  <c r="FQ10" i="12"/>
  <c r="FV10" i="12"/>
  <c r="GA10" i="12"/>
  <c r="GG10" i="12"/>
  <c r="GL10" i="12"/>
  <c r="GQ10" i="12"/>
  <c r="GW10" i="12"/>
  <c r="HB10" i="12"/>
  <c r="HG10" i="12"/>
  <c r="HM10" i="12"/>
  <c r="HR10" i="12"/>
  <c r="HW10" i="12"/>
  <c r="IC10" i="12"/>
  <c r="IH10" i="12"/>
  <c r="IM10" i="12"/>
  <c r="IS10" i="12"/>
  <c r="IX10" i="12"/>
  <c r="JC10" i="12"/>
  <c r="JI10" i="12"/>
  <c r="JN10" i="12"/>
  <c r="JS10" i="12"/>
  <c r="JY10" i="12"/>
  <c r="KD10" i="12"/>
  <c r="KI10" i="12"/>
  <c r="KO10" i="12"/>
  <c r="KT10" i="12"/>
  <c r="KY10" i="12"/>
  <c r="LE10" i="12"/>
  <c r="LJ10" i="12"/>
  <c r="LO10" i="12"/>
  <c r="LU10" i="12"/>
  <c r="LZ10" i="12"/>
  <c r="ME10" i="12"/>
  <c r="MK10" i="12"/>
  <c r="MQ10" i="12"/>
  <c r="MV10" i="12"/>
  <c r="NB10" i="12"/>
  <c r="NG10" i="12"/>
  <c r="NL10" i="12"/>
  <c r="NR10" i="12"/>
  <c r="NW10" i="12"/>
  <c r="OB10" i="12"/>
  <c r="OH10" i="12"/>
  <c r="OM10" i="12"/>
  <c r="OR10" i="12"/>
  <c r="OX10" i="12"/>
  <c r="PC10" i="12"/>
  <c r="AP10" i="12"/>
  <c r="BF10" i="12"/>
  <c r="BV10" i="12"/>
  <c r="CL10" i="12"/>
  <c r="DB10" i="12"/>
  <c r="DO10" i="12"/>
  <c r="DZ10" i="12"/>
  <c r="EK10" i="12"/>
  <c r="EV10" i="12"/>
  <c r="FI10" i="12"/>
  <c r="FS10" i="12"/>
  <c r="GD10" i="12"/>
  <c r="GO10" i="12"/>
  <c r="GY10" i="12"/>
  <c r="HJ10" i="12"/>
  <c r="HU10" i="12"/>
  <c r="IE10" i="12"/>
  <c r="IP10" i="12"/>
  <c r="JA10" i="12"/>
  <c r="JK10" i="12"/>
  <c r="JV10" i="12"/>
  <c r="KG10" i="12"/>
  <c r="KQ10" i="12"/>
  <c r="LB10" i="12"/>
  <c r="LM10" i="12"/>
  <c r="LW10" i="12"/>
  <c r="MH10" i="12"/>
  <c r="MT10" i="12"/>
  <c r="ND10" i="12"/>
  <c r="NO10" i="12"/>
  <c r="NZ10" i="12"/>
  <c r="OJ10" i="12"/>
  <c r="OU10" i="12"/>
  <c r="PF10" i="12"/>
  <c r="AE10" i="12"/>
  <c r="AU10" i="12"/>
  <c r="BK10" i="12"/>
  <c r="CA10" i="12"/>
  <c r="CQ10" i="12"/>
  <c r="DG10" i="12"/>
  <c r="DS10" i="12"/>
  <c r="EE10" i="12"/>
  <c r="EO10" i="12"/>
  <c r="EZ10" i="12"/>
  <c r="FM10" i="12"/>
  <c r="FW10" i="12"/>
  <c r="GH10" i="12"/>
  <c r="GS10" i="12"/>
  <c r="HC10" i="12"/>
  <c r="HN10" i="12"/>
  <c r="HY10" i="12"/>
  <c r="II10" i="12"/>
  <c r="IT10" i="12"/>
  <c r="JE10" i="12"/>
  <c r="JO10" i="12"/>
  <c r="JZ10" i="12"/>
  <c r="KK10" i="12"/>
  <c r="KU10" i="12"/>
  <c r="LF10" i="12"/>
  <c r="LQ10" i="12"/>
  <c r="MA10" i="12"/>
  <c r="ML10" i="12"/>
  <c r="MX10" i="12"/>
  <c r="NH10" i="12"/>
  <c r="NS10" i="12"/>
  <c r="OD10" i="12"/>
  <c r="ON10" i="12"/>
  <c r="OY10" i="12"/>
  <c r="BC10" i="12"/>
  <c r="CI10" i="12"/>
  <c r="DN10" i="12"/>
  <c r="EJ10" i="12"/>
  <c r="FG10" i="12"/>
  <c r="GC10" i="12"/>
  <c r="GX10" i="12"/>
  <c r="HS10" i="12"/>
  <c r="IO10" i="12"/>
  <c r="JJ10" i="12"/>
  <c r="KE10" i="12"/>
  <c r="LA10" i="12"/>
  <c r="LV10" i="12"/>
  <c r="MR10" i="12"/>
  <c r="NN10" i="12"/>
  <c r="OI10" i="12"/>
  <c r="PD10" i="12"/>
  <c r="AM10" i="12"/>
  <c r="BS10" i="12"/>
  <c r="CY10" i="12"/>
  <c r="DX10" i="12"/>
  <c r="EU10" i="12"/>
  <c r="FR10" i="12"/>
  <c r="GM10" i="12"/>
  <c r="HI10" i="12"/>
  <c r="ID10" i="12"/>
  <c r="IY10" i="12"/>
  <c r="JU10" i="12"/>
  <c r="KP10" i="12"/>
  <c r="LK10" i="12"/>
  <c r="MG10" i="12"/>
  <c r="NC10" i="12"/>
  <c r="NX10" i="12"/>
  <c r="OT10" i="12"/>
  <c r="CD10" i="12"/>
  <c r="EF10" i="12"/>
  <c r="FY10" i="12"/>
  <c r="HO10" i="12"/>
  <c r="JF10" i="12"/>
  <c r="KW10" i="12"/>
  <c r="MN10" i="12"/>
  <c r="OE10" i="12"/>
  <c r="BN10" i="12"/>
  <c r="DT10" i="12"/>
  <c r="HE10" i="12"/>
  <c r="IU10" i="12"/>
  <c r="KL10" i="12"/>
  <c r="NT10" i="12"/>
  <c r="AH10" i="12"/>
  <c r="CT10" i="12"/>
  <c r="EQ10" i="12"/>
  <c r="GI10" i="12"/>
  <c r="HZ10" i="12"/>
  <c r="JQ10" i="12"/>
  <c r="LG10" i="12"/>
  <c r="MY10" i="12"/>
  <c r="OP10" i="12"/>
  <c r="AX10" i="12"/>
  <c r="DJ10" i="12"/>
  <c r="FA10" i="12"/>
  <c r="GT10" i="12"/>
  <c r="IK10" i="12"/>
  <c r="KA10" i="12"/>
  <c r="LR10" i="12"/>
  <c r="NJ10" i="12"/>
  <c r="OZ10" i="12"/>
  <c r="FN10" i="12"/>
  <c r="MC10" i="12"/>
  <c r="FD6" i="12"/>
  <c r="FE6" i="12"/>
  <c r="AE6" i="12"/>
  <c r="AI6" i="12"/>
  <c r="AM6" i="12"/>
  <c r="AQ6" i="12"/>
  <c r="AU6" i="12"/>
  <c r="AY6" i="12"/>
  <c r="BC6" i="12"/>
  <c r="BG6" i="12"/>
  <c r="BK6" i="12"/>
  <c r="BO6" i="12"/>
  <c r="BS6" i="12"/>
  <c r="BW6" i="12"/>
  <c r="CA6" i="12"/>
  <c r="CE6" i="12"/>
  <c r="CI6" i="12"/>
  <c r="CM6" i="12"/>
  <c r="CQ6" i="12"/>
  <c r="CU6" i="12"/>
  <c r="CY6" i="12"/>
  <c r="DC6" i="12"/>
  <c r="DG6" i="12"/>
  <c r="DK6" i="12"/>
  <c r="DS6" i="12"/>
  <c r="DW6" i="12"/>
  <c r="EA6" i="12"/>
  <c r="EE6" i="12"/>
  <c r="EI6" i="12"/>
  <c r="EM6" i="12"/>
  <c r="EQ6" i="12"/>
  <c r="EU6" i="12"/>
  <c r="EY6" i="12"/>
  <c r="FC6" i="12"/>
  <c r="FI6" i="12"/>
  <c r="FM6" i="12"/>
  <c r="FQ6" i="12"/>
  <c r="FU6" i="12"/>
  <c r="FY6" i="12"/>
  <c r="GC6" i="12"/>
  <c r="GG6" i="12"/>
  <c r="GK6" i="12"/>
  <c r="GO6" i="12"/>
  <c r="GS6" i="12"/>
  <c r="GW6" i="12"/>
  <c r="HA6" i="12"/>
  <c r="HE6" i="12"/>
  <c r="AC6" i="12"/>
  <c r="AH6" i="12"/>
  <c r="AN6" i="12"/>
  <c r="AS6" i="12"/>
  <c r="AX6" i="12"/>
  <c r="BD6" i="12"/>
  <c r="BI6" i="12"/>
  <c r="BN6" i="12"/>
  <c r="BT6" i="12"/>
  <c r="BY6" i="12"/>
  <c r="CD6" i="12"/>
  <c r="CJ6" i="12"/>
  <c r="CO6" i="12"/>
  <c r="CT6" i="12"/>
  <c r="CZ6" i="12"/>
  <c r="DE6" i="12"/>
  <c r="DJ6" i="12"/>
  <c r="DT6" i="12"/>
  <c r="DY6" i="12"/>
  <c r="ED6" i="12"/>
  <c r="EJ6" i="12"/>
  <c r="EO6" i="12"/>
  <c r="ET6" i="12"/>
  <c r="EZ6" i="12"/>
  <c r="FG6" i="12"/>
  <c r="FL6" i="12"/>
  <c r="FR6" i="12"/>
  <c r="FW6" i="12"/>
  <c r="GB6" i="12"/>
  <c r="GH6" i="12"/>
  <c r="GM6" i="12"/>
  <c r="GR6" i="12"/>
  <c r="GX6" i="12"/>
  <c r="HC6" i="12"/>
  <c r="HH6" i="12"/>
  <c r="HL6" i="12"/>
  <c r="HP6" i="12"/>
  <c r="HT6" i="12"/>
  <c r="HX6" i="12"/>
  <c r="IB6" i="12"/>
  <c r="IF6" i="12"/>
  <c r="IJ6" i="12"/>
  <c r="IN6" i="12"/>
  <c r="IR6" i="12"/>
  <c r="IV6" i="12"/>
  <c r="IZ6" i="12"/>
  <c r="JD6" i="12"/>
  <c r="JH6" i="12"/>
  <c r="JL6" i="12"/>
  <c r="JP6" i="12"/>
  <c r="JT6" i="12"/>
  <c r="JX6" i="12"/>
  <c r="KB6" i="12"/>
  <c r="KF6" i="12"/>
  <c r="KJ6" i="12"/>
  <c r="KN6" i="12"/>
  <c r="KR6" i="12"/>
  <c r="KV6" i="12"/>
  <c r="KZ6" i="12"/>
  <c r="LD6" i="12"/>
  <c r="LH6" i="12"/>
  <c r="LL6" i="12"/>
  <c r="LP6" i="12"/>
  <c r="LT6" i="12"/>
  <c r="LX6" i="12"/>
  <c r="MB6" i="12"/>
  <c r="MF6" i="12"/>
  <c r="MJ6" i="12"/>
  <c r="MO6" i="12"/>
  <c r="MS6" i="12"/>
  <c r="MW6" i="12"/>
  <c r="NA6" i="12"/>
  <c r="NE6" i="12"/>
  <c r="NI6" i="12"/>
  <c r="NM6" i="12"/>
  <c r="NQ6" i="12"/>
  <c r="NU6" i="12"/>
  <c r="NY6" i="12"/>
  <c r="OC6" i="12"/>
  <c r="OG6" i="12"/>
  <c r="OK6" i="12"/>
  <c r="OO6" i="12"/>
  <c r="OS6" i="12"/>
  <c r="OW6" i="12"/>
  <c r="PA6" i="12"/>
  <c r="PE6" i="12"/>
  <c r="AD6" i="12"/>
  <c r="AJ6" i="12"/>
  <c r="AO6" i="12"/>
  <c r="AT6" i="12"/>
  <c r="AZ6" i="12"/>
  <c r="BE6" i="12"/>
  <c r="BJ6" i="12"/>
  <c r="BP6" i="12"/>
  <c r="BU6" i="12"/>
  <c r="BZ6" i="12"/>
  <c r="CF6" i="12"/>
  <c r="CK6" i="12"/>
  <c r="CP6" i="12"/>
  <c r="CV6" i="12"/>
  <c r="DA6" i="12"/>
  <c r="DF6" i="12"/>
  <c r="DL6" i="12"/>
  <c r="DU6" i="12"/>
  <c r="DZ6" i="12"/>
  <c r="EF6" i="12"/>
  <c r="EK6" i="12"/>
  <c r="EP6" i="12"/>
  <c r="EV6" i="12"/>
  <c r="FA6" i="12"/>
  <c r="FH6" i="12"/>
  <c r="FN6" i="12"/>
  <c r="FS6" i="12"/>
  <c r="FX6" i="12"/>
  <c r="GD6" i="12"/>
  <c r="GI6" i="12"/>
  <c r="GN6" i="12"/>
  <c r="GT6" i="12"/>
  <c r="GY6" i="12"/>
  <c r="HD6" i="12"/>
  <c r="HI6" i="12"/>
  <c r="HM6" i="12"/>
  <c r="HQ6" i="12"/>
  <c r="HU6" i="12"/>
  <c r="HY6" i="12"/>
  <c r="IC6" i="12"/>
  <c r="IG6" i="12"/>
  <c r="IK6" i="12"/>
  <c r="IO6" i="12"/>
  <c r="IS6" i="12"/>
  <c r="IW6" i="12"/>
  <c r="JA6" i="12"/>
  <c r="JE6" i="12"/>
  <c r="JI6" i="12"/>
  <c r="JM6" i="12"/>
  <c r="JQ6" i="12"/>
  <c r="JU6" i="12"/>
  <c r="JY6" i="12"/>
  <c r="KC6" i="12"/>
  <c r="KG6" i="12"/>
  <c r="KK6" i="12"/>
  <c r="KO6" i="12"/>
  <c r="KS6" i="12"/>
  <c r="KW6" i="12"/>
  <c r="LA6" i="12"/>
  <c r="LE6" i="12"/>
  <c r="LI6" i="12"/>
  <c r="LM6" i="12"/>
  <c r="LQ6" i="12"/>
  <c r="LU6" i="12"/>
  <c r="LY6" i="12"/>
  <c r="MC6" i="12"/>
  <c r="MG6" i="12"/>
  <c r="MK6" i="12"/>
  <c r="MP6" i="12"/>
  <c r="MT6" i="12"/>
  <c r="MX6" i="12"/>
  <c r="NB6" i="12"/>
  <c r="NF6" i="12"/>
  <c r="NJ6" i="12"/>
  <c r="NN6" i="12"/>
  <c r="NR6" i="12"/>
  <c r="NV6" i="12"/>
  <c r="NZ6" i="12"/>
  <c r="OD6" i="12"/>
  <c r="OH6" i="12"/>
  <c r="OL6" i="12"/>
  <c r="OP6" i="12"/>
  <c r="OT6" i="12"/>
  <c r="OX6" i="12"/>
  <c r="PB6" i="12"/>
  <c r="PF6" i="12"/>
  <c r="AL6" i="12"/>
  <c r="AW6" i="12"/>
  <c r="BH6" i="12"/>
  <c r="BR6" i="12"/>
  <c r="CC6" i="12"/>
  <c r="CN6" i="12"/>
  <c r="CX6" i="12"/>
  <c r="DI6" i="12"/>
  <c r="DX6" i="12"/>
  <c r="EH6" i="12"/>
  <c r="ES6" i="12"/>
  <c r="FF6" i="12"/>
  <c r="FP6" i="12"/>
  <c r="GA6" i="12"/>
  <c r="GL6" i="12"/>
  <c r="GV6" i="12"/>
  <c r="HG6" i="12"/>
  <c r="HO6" i="12"/>
  <c r="HW6" i="12"/>
  <c r="IE6" i="12"/>
  <c r="IM6" i="12"/>
  <c r="IU6" i="12"/>
  <c r="JC6" i="12"/>
  <c r="JK6" i="12"/>
  <c r="JS6" i="12"/>
  <c r="KA6" i="12"/>
  <c r="KI6" i="12"/>
  <c r="KQ6" i="12"/>
  <c r="KY6" i="12"/>
  <c r="LG6" i="12"/>
  <c r="LO6" i="12"/>
  <c r="LW6" i="12"/>
  <c r="ME6" i="12"/>
  <c r="MN6" i="12"/>
  <c r="MV6" i="12"/>
  <c r="ND6" i="12"/>
  <c r="NL6" i="12"/>
  <c r="NT6" i="12"/>
  <c r="OB6" i="12"/>
  <c r="OJ6" i="12"/>
  <c r="OR6" i="12"/>
  <c r="OZ6" i="12"/>
  <c r="AF6" i="12"/>
  <c r="AP6" i="12"/>
  <c r="BA6" i="12"/>
  <c r="BL6" i="12"/>
  <c r="BV6" i="12"/>
  <c r="CG6" i="12"/>
  <c r="CR6" i="12"/>
  <c r="DB6" i="12"/>
  <c r="DM6" i="12"/>
  <c r="EB6" i="12"/>
  <c r="EL6" i="12"/>
  <c r="EW6" i="12"/>
  <c r="FJ6" i="12"/>
  <c r="FT6" i="12"/>
  <c r="GE6" i="12"/>
  <c r="GP6" i="12"/>
  <c r="GZ6" i="12"/>
  <c r="HJ6" i="12"/>
  <c r="HR6" i="12"/>
  <c r="HZ6" i="12"/>
  <c r="IH6" i="12"/>
  <c r="IP6" i="12"/>
  <c r="IX6" i="12"/>
  <c r="JF6" i="12"/>
  <c r="JN6" i="12"/>
  <c r="JV6" i="12"/>
  <c r="KD6" i="12"/>
  <c r="KL6" i="12"/>
  <c r="KT6" i="12"/>
  <c r="LB6" i="12"/>
  <c r="LJ6" i="12"/>
  <c r="LR6" i="12"/>
  <c r="LZ6" i="12"/>
  <c r="MH6" i="12"/>
  <c r="MQ6" i="12"/>
  <c r="MY6" i="12"/>
  <c r="NG6" i="12"/>
  <c r="NO6" i="12"/>
  <c r="NW6" i="12"/>
  <c r="OE6" i="12"/>
  <c r="OM6" i="12"/>
  <c r="OU6" i="12"/>
  <c r="PC6" i="12"/>
  <c r="AK6" i="12"/>
  <c r="BF6" i="12"/>
  <c r="CB6" i="12"/>
  <c r="CW6" i="12"/>
  <c r="DV6" i="12"/>
  <c r="ER6" i="12"/>
  <c r="FO6" i="12"/>
  <c r="GJ6" i="12"/>
  <c r="HF6" i="12"/>
  <c r="HV6" i="12"/>
  <c r="IL6" i="12"/>
  <c r="JB6" i="12"/>
  <c r="JR6" i="12"/>
  <c r="KH6" i="12"/>
  <c r="KX6" i="12"/>
  <c r="LN6" i="12"/>
  <c r="MD6" i="12"/>
  <c r="MU6" i="12"/>
  <c r="NK6" i="12"/>
  <c r="OA6" i="12"/>
  <c r="OQ6" i="12"/>
  <c r="PH6" i="12"/>
  <c r="AR6" i="12"/>
  <c r="BM6" i="12"/>
  <c r="CH6" i="12"/>
  <c r="DD6" i="12"/>
  <c r="EC6" i="12"/>
  <c r="EX6" i="12"/>
  <c r="FV6" i="12"/>
  <c r="GQ6" i="12"/>
  <c r="HK6" i="12"/>
  <c r="IA6" i="12"/>
  <c r="IQ6" i="12"/>
  <c r="JG6" i="12"/>
  <c r="JW6" i="12"/>
  <c r="KM6" i="12"/>
  <c r="LC6" i="12"/>
  <c r="LS6" i="12"/>
  <c r="MI6" i="12"/>
  <c r="MZ6" i="12"/>
  <c r="NP6" i="12"/>
  <c r="OF6" i="12"/>
  <c r="OV6" i="12"/>
  <c r="BB6" i="12"/>
  <c r="CS6" i="12"/>
  <c r="EN6" i="12"/>
  <c r="GF6" i="12"/>
  <c r="HS6" i="12"/>
  <c r="IY6" i="12"/>
  <c r="KE6" i="12"/>
  <c r="LK6" i="12"/>
  <c r="MR6" i="12"/>
  <c r="NX6" i="12"/>
  <c r="PD6" i="12"/>
  <c r="BQ6" i="12"/>
  <c r="DH6" i="12"/>
  <c r="FB6" i="12"/>
  <c r="GU6" i="12"/>
  <c r="ID6" i="12"/>
  <c r="JJ6" i="12"/>
  <c r="KP6" i="12"/>
  <c r="LV6" i="12"/>
  <c r="NC6" i="12"/>
  <c r="OI6" i="12"/>
  <c r="AV6" i="12"/>
  <c r="EG6" i="12"/>
  <c r="HN6" i="12"/>
  <c r="JZ6" i="12"/>
  <c r="ML6" i="12"/>
  <c r="OY6" i="12"/>
  <c r="BX6" i="12"/>
  <c r="FK6" i="12"/>
  <c r="II6" i="12"/>
  <c r="KU6" i="12"/>
  <c r="NH6" i="12"/>
  <c r="DR6" i="12"/>
  <c r="JO6" i="12"/>
  <c r="ON6" i="12"/>
  <c r="AG6" i="12"/>
  <c r="HB6" i="12"/>
  <c r="MA6" i="12"/>
  <c r="IT6" i="12"/>
  <c r="FZ6" i="12"/>
  <c r="LF6" i="12"/>
  <c r="CL6" i="12"/>
  <c r="NS6" i="12"/>
  <c r="V2" i="12"/>
  <c r="W2" i="12"/>
  <c r="X5" i="12"/>
  <c r="AA4" i="12"/>
  <c r="X4" i="12"/>
  <c r="S4" i="12"/>
  <c r="R4" i="12"/>
  <c r="Q4" i="12"/>
  <c r="G4" i="12"/>
  <c r="AA8" i="12"/>
  <c r="X8" i="12"/>
  <c r="S8" i="12"/>
  <c r="R8" i="12"/>
  <c r="Q8" i="12"/>
  <c r="G8" i="12"/>
  <c r="AA7" i="12"/>
  <c r="X7" i="12"/>
  <c r="S7" i="12"/>
  <c r="R7" i="12"/>
  <c r="Q7" i="12"/>
  <c r="G7" i="12"/>
  <c r="AA6" i="12"/>
  <c r="X6" i="12"/>
  <c r="S6" i="12"/>
  <c r="R6" i="12"/>
  <c r="Q6" i="12"/>
  <c r="G6" i="12"/>
  <c r="FD2" i="12" l="1"/>
  <c r="FE2" i="12"/>
  <c r="DQ6" i="12"/>
  <c r="DN6" i="12"/>
  <c r="DO6" i="12"/>
  <c r="DP6" i="12"/>
  <c r="DZ8" i="12"/>
  <c r="EA8" i="12"/>
  <c r="DY7" i="12"/>
  <c r="DX7" i="12"/>
  <c r="BU4" i="12"/>
  <c r="BY4" i="12"/>
  <c r="CC4" i="12"/>
  <c r="CG4" i="12"/>
  <c r="CK4" i="12"/>
  <c r="CO4" i="12"/>
  <c r="BV4" i="12"/>
  <c r="BZ4" i="12"/>
  <c r="CD4" i="12"/>
  <c r="CH4" i="12"/>
  <c r="CL4" i="12"/>
  <c r="CP4" i="12"/>
  <c r="BS4" i="12"/>
  <c r="BW4" i="12"/>
  <c r="CA4" i="12"/>
  <c r="CE4" i="12"/>
  <c r="CI4" i="12"/>
  <c r="CM4" i="12"/>
  <c r="CQ4" i="12"/>
  <c r="CF4" i="12"/>
  <c r="BX4" i="12"/>
  <c r="CN4" i="12"/>
  <c r="BT4" i="12"/>
  <c r="CB4" i="12"/>
  <c r="CJ4" i="12"/>
  <c r="OS2" i="12"/>
  <c r="OO2" i="12"/>
  <c r="OK2" i="12"/>
  <c r="OG2" i="12"/>
  <c r="OC2" i="12"/>
  <c r="NY2" i="12"/>
  <c r="NU2" i="12"/>
  <c r="NQ2" i="12"/>
  <c r="NM2" i="12"/>
  <c r="NI2" i="12"/>
  <c r="NE2" i="12"/>
  <c r="NA2" i="12"/>
  <c r="MW2" i="12"/>
  <c r="MS2" i="12"/>
  <c r="MO2" i="12"/>
  <c r="MJ2" i="12"/>
  <c r="MF2" i="12"/>
  <c r="MB2" i="12"/>
  <c r="LX2" i="12"/>
  <c r="LT2" i="12"/>
  <c r="LP2" i="12"/>
  <c r="LL2" i="12"/>
  <c r="LH2" i="12"/>
  <c r="LD2" i="12"/>
  <c r="KZ2" i="12"/>
  <c r="KV2" i="12"/>
  <c r="KR2" i="12"/>
  <c r="KN2" i="12"/>
  <c r="KJ2" i="12"/>
  <c r="KF2" i="12"/>
  <c r="KB2" i="12"/>
  <c r="JX2" i="12"/>
  <c r="JT2" i="12"/>
  <c r="JP2" i="12"/>
  <c r="JL2" i="12"/>
  <c r="JH2" i="12"/>
  <c r="JD2" i="12"/>
  <c r="IZ2" i="12"/>
  <c r="IV2" i="12"/>
  <c r="IR2" i="12"/>
  <c r="IN2" i="12"/>
  <c r="IJ2" i="12"/>
  <c r="IF2" i="12"/>
  <c r="OU2" i="12"/>
  <c r="OP2" i="12"/>
  <c r="OJ2" i="12"/>
  <c r="OE2" i="12"/>
  <c r="NZ2" i="12"/>
  <c r="NT2" i="12"/>
  <c r="NO2" i="12"/>
  <c r="NJ2" i="12"/>
  <c r="ND2" i="12"/>
  <c r="MY2" i="12"/>
  <c r="MT2" i="12"/>
  <c r="MN2" i="12"/>
  <c r="MH2" i="12"/>
  <c r="MC2" i="12"/>
  <c r="LW2" i="12"/>
  <c r="LR2" i="12"/>
  <c r="LM2" i="12"/>
  <c r="LG2" i="12"/>
  <c r="LB2" i="12"/>
  <c r="KW2" i="12"/>
  <c r="KQ2" i="12"/>
  <c r="KL2" i="12"/>
  <c r="KG2" i="12"/>
  <c r="KA2" i="12"/>
  <c r="JV2" i="12"/>
  <c r="JQ2" i="12"/>
  <c r="JK2" i="12"/>
  <c r="JF2" i="12"/>
  <c r="JA2" i="12"/>
  <c r="IU2" i="12"/>
  <c r="IP2" i="12"/>
  <c r="IK2" i="12"/>
  <c r="OT2" i="12"/>
  <c r="ON2" i="12"/>
  <c r="OI2" i="12"/>
  <c r="OD2" i="12"/>
  <c r="NX2" i="12"/>
  <c r="NS2" i="12"/>
  <c r="NN2" i="12"/>
  <c r="NH2" i="12"/>
  <c r="NC2" i="12"/>
  <c r="MX2" i="12"/>
  <c r="MR2" i="12"/>
  <c r="ML2" i="12"/>
  <c r="MG2" i="12"/>
  <c r="MA2" i="12"/>
  <c r="LV2" i="12"/>
  <c r="LQ2" i="12"/>
  <c r="LK2" i="12"/>
  <c r="LF2" i="12"/>
  <c r="LA2" i="12"/>
  <c r="KU2" i="12"/>
  <c r="KP2" i="12"/>
  <c r="KK2" i="12"/>
  <c r="KE2" i="12"/>
  <c r="JZ2" i="12"/>
  <c r="JU2" i="12"/>
  <c r="JO2" i="12"/>
  <c r="JJ2" i="12"/>
  <c r="JE2" i="12"/>
  <c r="IY2" i="12"/>
  <c r="IT2" i="12"/>
  <c r="IO2" i="12"/>
  <c r="II2" i="12"/>
  <c r="OR2" i="12"/>
  <c r="OM2" i="12"/>
  <c r="OH2" i="12"/>
  <c r="OB2" i="12"/>
  <c r="NW2" i="12"/>
  <c r="NR2" i="12"/>
  <c r="NL2" i="12"/>
  <c r="NG2" i="12"/>
  <c r="NB2" i="12"/>
  <c r="MV2" i="12"/>
  <c r="MQ2" i="12"/>
  <c r="MK2" i="12"/>
  <c r="ME2" i="12"/>
  <c r="LZ2" i="12"/>
  <c r="LU2" i="12"/>
  <c r="LO2" i="12"/>
  <c r="LJ2" i="12"/>
  <c r="LE2" i="12"/>
  <c r="KY2" i="12"/>
  <c r="KT2" i="12"/>
  <c r="KO2" i="12"/>
  <c r="KI2" i="12"/>
  <c r="KD2" i="12"/>
  <c r="JY2" i="12"/>
  <c r="JS2" i="12"/>
  <c r="JN2" i="12"/>
  <c r="JI2" i="12"/>
  <c r="JC2" i="12"/>
  <c r="IX2" i="12"/>
  <c r="IS2" i="12"/>
  <c r="IM2" i="12"/>
  <c r="IH2" i="12"/>
  <c r="OQ2" i="12"/>
  <c r="OL2" i="12"/>
  <c r="OF2" i="12"/>
  <c r="OA2" i="12"/>
  <c r="NV2" i="12"/>
  <c r="NP2" i="12"/>
  <c r="NK2" i="12"/>
  <c r="NF2" i="12"/>
  <c r="MZ2" i="12"/>
  <c r="MU2" i="12"/>
  <c r="MP2" i="12"/>
  <c r="MI2" i="12"/>
  <c r="MD2" i="12"/>
  <c r="LY2" i="12"/>
  <c r="LS2" i="12"/>
  <c r="LN2" i="12"/>
  <c r="LI2" i="12"/>
  <c r="LC2" i="12"/>
  <c r="KX2" i="12"/>
  <c r="KS2" i="12"/>
  <c r="KM2" i="12"/>
  <c r="KH2" i="12"/>
  <c r="KC2" i="12"/>
  <c r="JW2" i="12"/>
  <c r="JR2" i="12"/>
  <c r="JM2" i="12"/>
  <c r="JG2" i="12"/>
  <c r="JB2" i="12"/>
  <c r="IW2" i="12"/>
  <c r="IQ2" i="12"/>
  <c r="IL2" i="12"/>
  <c r="IG2" i="12"/>
  <c r="GU2" i="12"/>
  <c r="GQ2" i="12"/>
  <c r="GM2" i="12"/>
  <c r="GI2" i="12"/>
  <c r="GE2" i="12"/>
  <c r="GA2" i="12"/>
  <c r="FW2" i="12"/>
  <c r="FS2" i="12"/>
  <c r="FO2" i="12"/>
  <c r="FK2" i="12"/>
  <c r="GL2" i="12"/>
  <c r="FV2" i="12"/>
  <c r="FJ2" i="12"/>
  <c r="GS2" i="12"/>
  <c r="GO2" i="12"/>
  <c r="GK2" i="12"/>
  <c r="GG2" i="12"/>
  <c r="GC2" i="12"/>
  <c r="FY2" i="12"/>
  <c r="FU2" i="12"/>
  <c r="FQ2" i="12"/>
  <c r="FM2" i="12"/>
  <c r="FI2" i="12"/>
  <c r="GT2" i="12"/>
  <c r="GH2" i="12"/>
  <c r="FZ2" i="12"/>
  <c r="FR2" i="12"/>
  <c r="GV2" i="12"/>
  <c r="GR2" i="12"/>
  <c r="GN2" i="12"/>
  <c r="GJ2" i="12"/>
  <c r="GF2" i="12"/>
  <c r="GB2" i="12"/>
  <c r="FX2" i="12"/>
  <c r="FT2" i="12"/>
  <c r="FP2" i="12"/>
  <c r="FL2" i="12"/>
  <c r="FH2" i="12"/>
  <c r="GP2" i="12"/>
  <c r="GD2" i="12"/>
  <c r="FN2" i="12"/>
  <c r="PD2" i="12"/>
  <c r="OZ2" i="12"/>
  <c r="OV2" i="12"/>
  <c r="HK2" i="12"/>
  <c r="HG2" i="12"/>
  <c r="HC2" i="12"/>
  <c r="GY2" i="12"/>
  <c r="FF2" i="12"/>
  <c r="HN2" i="12"/>
  <c r="HF2" i="12"/>
  <c r="PF2" i="12"/>
  <c r="PB2" i="12"/>
  <c r="OX2" i="12"/>
  <c r="HM2" i="12"/>
  <c r="HI2" i="12"/>
  <c r="HE2" i="12"/>
  <c r="HA2" i="12"/>
  <c r="GW2" i="12"/>
  <c r="PC2" i="12"/>
  <c r="HJ2" i="12"/>
  <c r="GX2" i="12"/>
  <c r="PE2" i="12"/>
  <c r="PA2" i="12"/>
  <c r="OW2" i="12"/>
  <c r="HL2" i="12"/>
  <c r="HH2" i="12"/>
  <c r="HD2" i="12"/>
  <c r="GZ2" i="12"/>
  <c r="FG2" i="12"/>
  <c r="OY2" i="12"/>
  <c r="HB2" i="12"/>
  <c r="EZ2" i="12"/>
  <c r="EV2" i="12"/>
  <c r="FC2" i="12"/>
  <c r="EY2" i="12"/>
  <c r="EU2" i="12"/>
  <c r="EX2" i="12"/>
  <c r="ET2" i="12"/>
  <c r="FA2" i="12"/>
  <c r="EW2" i="12"/>
  <c r="FB2" i="12"/>
  <c r="ES2" i="12"/>
  <c r="Y4" i="12"/>
  <c r="Z4" i="12" s="1"/>
  <c r="Y8" i="12"/>
  <c r="Z8" i="12" s="1"/>
  <c r="Y6" i="12"/>
  <c r="Z6" i="12" s="1"/>
  <c r="Y7" i="12"/>
  <c r="Z7" i="12" s="1"/>
  <c r="F27" i="12" l="1"/>
  <c r="F28" i="12"/>
  <c r="F29" i="12"/>
  <c r="PL1" i="12" l="1"/>
  <c r="AA18" i="12"/>
  <c r="X18" i="12"/>
  <c r="S18" i="12"/>
  <c r="R18" i="12"/>
  <c r="Q18" i="12"/>
  <c r="G18" i="12"/>
  <c r="R5" i="15"/>
  <c r="Q5" i="15"/>
  <c r="P5" i="15"/>
  <c r="K5" i="15"/>
  <c r="L5" i="15" s="1"/>
  <c r="IB18" i="12" l="1"/>
  <c r="IA18" i="12"/>
  <c r="HY18" i="12"/>
  <c r="HZ18" i="12"/>
  <c r="IC18" i="12"/>
  <c r="PM1" i="12"/>
  <c r="Y18" i="12"/>
  <c r="Z18" i="12" s="1"/>
  <c r="AA9" i="12"/>
  <c r="X9" i="12"/>
  <c r="S9" i="12"/>
  <c r="R9" i="12"/>
  <c r="Q9" i="12"/>
  <c r="EA9" i="12" s="1"/>
  <c r="G9" i="12"/>
  <c r="S14" i="12"/>
  <c r="R14" i="12"/>
  <c r="Q14" i="12"/>
  <c r="AA14" i="12"/>
  <c r="X14" i="12"/>
  <c r="HG14" i="12" l="1"/>
  <c r="HH14" i="12"/>
  <c r="HF14" i="12"/>
  <c r="PN1" i="12"/>
  <c r="Y9" i="12"/>
  <c r="Z9" i="12" s="1"/>
  <c r="Y14" i="12"/>
  <c r="Z14" i="12" s="1"/>
  <c r="G14" i="12"/>
  <c r="PO1" i="12" l="1"/>
  <c r="P25" i="12"/>
  <c r="P24" i="12"/>
  <c r="O25" i="12"/>
  <c r="O24" i="12"/>
  <c r="N25" i="12"/>
  <c r="S25" i="12" s="1"/>
  <c r="N24" i="12"/>
  <c r="N26" i="12" s="1"/>
  <c r="S17" i="12"/>
  <c r="S16" i="12"/>
  <c r="S15" i="12"/>
  <c r="R17" i="12"/>
  <c r="R16" i="12"/>
  <c r="R15" i="12"/>
  <c r="Q17" i="12"/>
  <c r="Q16" i="12"/>
  <c r="Q15" i="12"/>
  <c r="AA25" i="12"/>
  <c r="X25" i="12"/>
  <c r="G25" i="12"/>
  <c r="AA24" i="12"/>
  <c r="X24" i="12"/>
  <c r="G24" i="12"/>
  <c r="G15" i="12"/>
  <c r="X15" i="12"/>
  <c r="AA15" i="12"/>
  <c r="G16" i="12"/>
  <c r="X16" i="12"/>
  <c r="AA16" i="12"/>
  <c r="G17" i="12"/>
  <c r="X17" i="12"/>
  <c r="AA17" i="12"/>
  <c r="HZ17" i="12" l="1"/>
  <c r="IB17" i="12"/>
  <c r="HY17" i="12"/>
  <c r="IC17" i="12"/>
  <c r="IA17" i="12"/>
  <c r="HS16" i="12"/>
  <c r="HT16" i="12"/>
  <c r="HR16" i="12"/>
  <c r="HU16" i="12"/>
  <c r="HV16" i="12"/>
  <c r="HK15" i="12"/>
  <c r="HM15" i="12"/>
  <c r="HL15" i="12"/>
  <c r="HN15" i="12"/>
  <c r="PP1" i="12"/>
  <c r="Q25" i="12"/>
  <c r="R25" i="12"/>
  <c r="S24" i="12"/>
  <c r="Q24" i="12"/>
  <c r="R24" i="12"/>
  <c r="Y16" i="12"/>
  <c r="Z16" i="12" s="1"/>
  <c r="Y17" i="12"/>
  <c r="Z17" i="12" s="1"/>
  <c r="Y15" i="12"/>
  <c r="Z15" i="12" s="1"/>
  <c r="F9" i="11"/>
  <c r="D9" i="11"/>
  <c r="F8" i="11"/>
  <c r="D8" i="11"/>
  <c r="F11" i="11"/>
  <c r="F16" i="11"/>
  <c r="F15" i="11"/>
  <c r="F14" i="11"/>
  <c r="F13" i="11"/>
  <c r="F12" i="11"/>
  <c r="F10" i="11"/>
  <c r="F6" i="11"/>
  <c r="F5" i="11"/>
  <c r="F7" i="11"/>
  <c r="D16" i="11"/>
  <c r="D15" i="11"/>
  <c r="D14" i="11"/>
  <c r="D13" i="11"/>
  <c r="D12" i="11"/>
  <c r="D11" i="11"/>
  <c r="D7" i="11"/>
  <c r="PJ25" i="12" l="1"/>
  <c r="PN25" i="12"/>
  <c r="PR25" i="12"/>
  <c r="PV25" i="12"/>
  <c r="PZ25" i="12"/>
  <c r="QD25" i="12"/>
  <c r="QH25" i="12"/>
  <c r="QL25" i="12"/>
  <c r="QP25" i="12"/>
  <c r="PK25" i="12"/>
  <c r="PO25" i="12"/>
  <c r="PS25" i="12"/>
  <c r="PW25" i="12"/>
  <c r="QA25" i="12"/>
  <c r="QE25" i="12"/>
  <c r="QI25" i="12"/>
  <c r="QM25" i="12"/>
  <c r="QQ25" i="12"/>
  <c r="PL25" i="12"/>
  <c r="PP25" i="12"/>
  <c r="PT25" i="12"/>
  <c r="PX25" i="12"/>
  <c r="QB25" i="12"/>
  <c r="QF25" i="12"/>
  <c r="QJ25" i="12"/>
  <c r="QN25" i="12"/>
  <c r="QR25" i="12"/>
  <c r="PM25" i="12"/>
  <c r="PQ25" i="12"/>
  <c r="PU25" i="12"/>
  <c r="PY25" i="12"/>
  <c r="QC25" i="12"/>
  <c r="QG25" i="12"/>
  <c r="QK25" i="12"/>
  <c r="QO25" i="12"/>
  <c r="PJ24" i="12"/>
  <c r="PN24" i="12"/>
  <c r="PR24" i="12"/>
  <c r="PV24" i="12"/>
  <c r="PZ24" i="12"/>
  <c r="QD24" i="12"/>
  <c r="QH24" i="12"/>
  <c r="QL24" i="12"/>
  <c r="QP24" i="12"/>
  <c r="PK24" i="12"/>
  <c r="PO24" i="12"/>
  <c r="PS24" i="12"/>
  <c r="PW24" i="12"/>
  <c r="QA24" i="12"/>
  <c r="QE24" i="12"/>
  <c r="QI24" i="12"/>
  <c r="QM24" i="12"/>
  <c r="QQ24" i="12"/>
  <c r="PL24" i="12"/>
  <c r="PP24" i="12"/>
  <c r="PT24" i="12"/>
  <c r="PX24" i="12"/>
  <c r="QB24" i="12"/>
  <c r="QF24" i="12"/>
  <c r="QJ24" i="12"/>
  <c r="QN24" i="12"/>
  <c r="QR24" i="12"/>
  <c r="PM24" i="12"/>
  <c r="PQ24" i="12"/>
  <c r="PU24" i="12"/>
  <c r="PY24" i="12"/>
  <c r="QC24" i="12"/>
  <c r="QG24" i="12"/>
  <c r="QK24" i="12"/>
  <c r="QO24" i="12"/>
  <c r="FE25" i="12"/>
  <c r="AM25" i="12"/>
  <c r="BC25" i="12"/>
  <c r="BS25" i="12"/>
  <c r="CI25" i="12"/>
  <c r="CY25" i="12"/>
  <c r="DO25" i="12"/>
  <c r="EE25" i="12"/>
  <c r="EU25" i="12"/>
  <c r="FM25" i="12"/>
  <c r="GC25" i="12"/>
  <c r="GS25" i="12"/>
  <c r="HI25" i="12"/>
  <c r="HY25" i="12"/>
  <c r="IO25" i="12"/>
  <c r="JE25" i="12"/>
  <c r="AC25" i="12"/>
  <c r="BA25" i="12"/>
  <c r="BY25" i="12"/>
  <c r="CW25" i="12"/>
  <c r="DU25" i="12"/>
  <c r="ES25" i="12"/>
  <c r="FW25" i="12"/>
  <c r="GU25" i="12"/>
  <c r="HS25" i="12"/>
  <c r="IQ25" i="12"/>
  <c r="AR25" i="12"/>
  <c r="BH25" i="12"/>
  <c r="BX25" i="12"/>
  <c r="CN25" i="12"/>
  <c r="DD25" i="12"/>
  <c r="DT25" i="12"/>
  <c r="EJ25" i="12"/>
  <c r="EZ25" i="12"/>
  <c r="FR25" i="12"/>
  <c r="GH25" i="12"/>
  <c r="GX25" i="12"/>
  <c r="HN25" i="12"/>
  <c r="ID25" i="12"/>
  <c r="IT25" i="12"/>
  <c r="JJ25" i="12"/>
  <c r="AS25" i="12"/>
  <c r="CO25" i="12"/>
  <c r="EK25" i="12"/>
  <c r="GE25" i="12"/>
  <c r="IA25" i="12"/>
  <c r="AP25" i="12"/>
  <c r="DB25" i="12"/>
  <c r="FP25" i="12"/>
  <c r="IB25" i="12"/>
  <c r="AD25" i="12"/>
  <c r="CP25" i="12"/>
  <c r="FB25" i="12"/>
  <c r="HP25" i="12"/>
  <c r="FL25" i="12"/>
  <c r="AH25" i="12"/>
  <c r="CT25" i="12"/>
  <c r="FH25" i="12"/>
  <c r="HT25" i="12"/>
  <c r="DN25" i="12"/>
  <c r="HX25" i="12"/>
  <c r="AU25" i="12"/>
  <c r="CA25" i="12"/>
  <c r="CQ25" i="12"/>
  <c r="DW25" i="12"/>
  <c r="FC25" i="12"/>
  <c r="FU25" i="12"/>
  <c r="HA25" i="12"/>
  <c r="HQ25" i="12"/>
  <c r="IW25" i="12"/>
  <c r="AO25" i="12"/>
  <c r="BM25" i="12"/>
  <c r="DI25" i="12"/>
  <c r="FK25" i="12"/>
  <c r="GI25" i="12"/>
  <c r="IE25" i="12"/>
  <c r="JC25" i="12"/>
  <c r="AJ25" i="12"/>
  <c r="BP25" i="12"/>
  <c r="CF25" i="12"/>
  <c r="DL25" i="12"/>
  <c r="EB25" i="12"/>
  <c r="FJ25" i="12"/>
  <c r="GP25" i="12"/>
  <c r="HF25" i="12"/>
  <c r="IL25" i="12"/>
  <c r="JB25" i="12"/>
  <c r="DM25" i="12"/>
  <c r="HC25" i="12"/>
  <c r="IY25" i="12"/>
  <c r="EH25" i="12"/>
  <c r="GV25" i="12"/>
  <c r="BJ25" i="12"/>
  <c r="DV25" i="12"/>
  <c r="IV25" i="12"/>
  <c r="CH25" i="12"/>
  <c r="BN25" i="12"/>
  <c r="GN25" i="12"/>
  <c r="IZ25" i="12"/>
  <c r="BR25" i="12"/>
  <c r="AI25" i="12"/>
  <c r="BO25" i="12"/>
  <c r="CU25" i="12"/>
  <c r="EQ25" i="12"/>
  <c r="FY25" i="12"/>
  <c r="HU25" i="12"/>
  <c r="JA25" i="12"/>
  <c r="CS25" i="12"/>
  <c r="FO25" i="12"/>
  <c r="II25" i="12"/>
  <c r="AN25" i="12"/>
  <c r="BT25" i="12"/>
  <c r="DP25" i="12"/>
  <c r="FN25" i="12"/>
  <c r="HJ25" i="12"/>
  <c r="JF25" i="12"/>
  <c r="CC25" i="12"/>
  <c r="HO25" i="12"/>
  <c r="CL25" i="12"/>
  <c r="BZ25" i="12"/>
  <c r="JL25" i="12"/>
  <c r="HD25" i="12"/>
  <c r="GR25" i="12"/>
  <c r="FD25" i="12"/>
  <c r="AQ25" i="12"/>
  <c r="BG25" i="12"/>
  <c r="BW25" i="12"/>
  <c r="CM25" i="12"/>
  <c r="DC25" i="12"/>
  <c r="DS25" i="12"/>
  <c r="EI25" i="12"/>
  <c r="EY25" i="12"/>
  <c r="FQ25" i="12"/>
  <c r="GG25" i="12"/>
  <c r="GW25" i="12"/>
  <c r="HM25" i="12"/>
  <c r="IC25" i="12"/>
  <c r="IS25" i="12"/>
  <c r="JI25" i="12"/>
  <c r="AK25" i="12"/>
  <c r="BI25" i="12"/>
  <c r="CG25" i="12"/>
  <c r="DE25" i="12"/>
  <c r="EC25" i="12"/>
  <c r="FA25" i="12"/>
  <c r="GA25" i="12"/>
  <c r="GY25" i="12"/>
  <c r="HW25" i="12"/>
  <c r="IU25" i="12"/>
  <c r="AF25" i="12"/>
  <c r="AV25" i="12"/>
  <c r="BL25" i="12"/>
  <c r="CB25" i="12"/>
  <c r="CR25" i="12"/>
  <c r="DH25" i="12"/>
  <c r="DX25" i="12"/>
  <c r="EN25" i="12"/>
  <c r="FF25" i="12"/>
  <c r="FV25" i="12"/>
  <c r="GL25" i="12"/>
  <c r="HB25" i="12"/>
  <c r="HR25" i="12"/>
  <c r="IH25" i="12"/>
  <c r="IX25" i="12"/>
  <c r="BE25" i="12"/>
  <c r="DA25" i="12"/>
  <c r="EW25" i="12"/>
  <c r="GQ25" i="12"/>
  <c r="IM25" i="12"/>
  <c r="BF25" i="12"/>
  <c r="DR25" i="12"/>
  <c r="GF25" i="12"/>
  <c r="IR25" i="12"/>
  <c r="AT25" i="12"/>
  <c r="DF25" i="12"/>
  <c r="FT25" i="12"/>
  <c r="IF25" i="12"/>
  <c r="BB25" i="12"/>
  <c r="HH25" i="12"/>
  <c r="AX25" i="12"/>
  <c r="DJ25" i="12"/>
  <c r="FX25" i="12"/>
  <c r="IJ25" i="12"/>
  <c r="AL25" i="12"/>
  <c r="ET25" i="12"/>
  <c r="JD25" i="12"/>
  <c r="AE25" i="12"/>
  <c r="BK25" i="12"/>
  <c r="DG25" i="12"/>
  <c r="EM25" i="12"/>
  <c r="GK25" i="12"/>
  <c r="IG25" i="12"/>
  <c r="CK25" i="12"/>
  <c r="EG25" i="12"/>
  <c r="HG25" i="12"/>
  <c r="AZ25" i="12"/>
  <c r="CV25" i="12"/>
  <c r="ER25" i="12"/>
  <c r="FZ25" i="12"/>
  <c r="HV25" i="12"/>
  <c r="BQ25" i="12"/>
  <c r="FG25" i="12"/>
  <c r="BV25" i="12"/>
  <c r="JH25" i="12"/>
  <c r="GJ25" i="12"/>
  <c r="IN25" i="12"/>
  <c r="DZ25" i="12"/>
  <c r="GB25" i="12"/>
  <c r="AY25" i="12"/>
  <c r="CE25" i="12"/>
  <c r="DK25" i="12"/>
  <c r="EA25" i="12"/>
  <c r="FI25" i="12"/>
  <c r="GO25" i="12"/>
  <c r="HE25" i="12"/>
  <c r="IK25" i="12"/>
  <c r="AW25" i="12"/>
  <c r="BU25" i="12"/>
  <c r="DQ25" i="12"/>
  <c r="EO25" i="12"/>
  <c r="GM25" i="12"/>
  <c r="HK25" i="12"/>
  <c r="JG25" i="12"/>
  <c r="BD25" i="12"/>
  <c r="CJ25" i="12"/>
  <c r="CZ25" i="12"/>
  <c r="EF25" i="12"/>
  <c r="EV25" i="12"/>
  <c r="GD25" i="12"/>
  <c r="GT25" i="12"/>
  <c r="HZ25" i="12"/>
  <c r="IP25" i="12"/>
  <c r="AG25" i="12"/>
  <c r="DY25" i="12"/>
  <c r="FS25" i="12"/>
  <c r="JK25" i="12"/>
  <c r="EX25" i="12"/>
  <c r="HL25" i="12"/>
  <c r="EL25" i="12"/>
  <c r="GZ25" i="12"/>
  <c r="ED25" i="12"/>
  <c r="CD25" i="12"/>
  <c r="EP25" i="12"/>
  <c r="CX25" i="12"/>
  <c r="FD24" i="12"/>
  <c r="AM24" i="12"/>
  <c r="BC24" i="12"/>
  <c r="BS24" i="12"/>
  <c r="CI24" i="12"/>
  <c r="CY24" i="12"/>
  <c r="DO24" i="12"/>
  <c r="EE24" i="12"/>
  <c r="EU24" i="12"/>
  <c r="FM24" i="12"/>
  <c r="GC24" i="12"/>
  <c r="GS24" i="12"/>
  <c r="HI24" i="12"/>
  <c r="HY24" i="12"/>
  <c r="IO24" i="12"/>
  <c r="JE24" i="12"/>
  <c r="AG24" i="12"/>
  <c r="BE24" i="12"/>
  <c r="CC24" i="12"/>
  <c r="DA24" i="12"/>
  <c r="EC24" i="12"/>
  <c r="FA24" i="12"/>
  <c r="GA24" i="12"/>
  <c r="GY24" i="12"/>
  <c r="HW24" i="12"/>
  <c r="IU24" i="12"/>
  <c r="AF24" i="12"/>
  <c r="AV24" i="12"/>
  <c r="BL24" i="12"/>
  <c r="CB24" i="12"/>
  <c r="CR24" i="12"/>
  <c r="DH24" i="12"/>
  <c r="DX24" i="12"/>
  <c r="EN24" i="12"/>
  <c r="FF24" i="12"/>
  <c r="FV24" i="12"/>
  <c r="GL24" i="12"/>
  <c r="HB24" i="12"/>
  <c r="HR24" i="12"/>
  <c r="IH24" i="12"/>
  <c r="IX24" i="12"/>
  <c r="BA24" i="12"/>
  <c r="CS24" i="12"/>
  <c r="EK24" i="12"/>
  <c r="GI24" i="12"/>
  <c r="IA24" i="12"/>
  <c r="AH24" i="12"/>
  <c r="CT24" i="12"/>
  <c r="FH24" i="12"/>
  <c r="HT24" i="12"/>
  <c r="CH24" i="12"/>
  <c r="ET24" i="12"/>
  <c r="HH24" i="12"/>
  <c r="FB24" i="12"/>
  <c r="AP24" i="12"/>
  <c r="DB24" i="12"/>
  <c r="FP24" i="12"/>
  <c r="IB24" i="12"/>
  <c r="AD24" i="12"/>
  <c r="EL24" i="12"/>
  <c r="IV24" i="12"/>
  <c r="AQ24" i="12"/>
  <c r="BG24" i="12"/>
  <c r="CM24" i="12"/>
  <c r="DC24" i="12"/>
  <c r="EI24" i="12"/>
  <c r="EY24" i="12"/>
  <c r="GG24" i="12"/>
  <c r="GW24" i="12"/>
  <c r="IC24" i="12"/>
  <c r="IS24" i="12"/>
  <c r="AK24" i="12"/>
  <c r="CK24" i="12"/>
  <c r="DI24" i="12"/>
  <c r="FG24" i="12"/>
  <c r="GE24" i="12"/>
  <c r="IE24" i="12"/>
  <c r="BP24" i="12"/>
  <c r="CV24" i="12"/>
  <c r="DL24" i="12"/>
  <c r="ER24" i="12"/>
  <c r="FJ24" i="12"/>
  <c r="GP24" i="12"/>
  <c r="HV24" i="12"/>
  <c r="IL24" i="12"/>
  <c r="BM24" i="12"/>
  <c r="EW24" i="12"/>
  <c r="IM24" i="12"/>
  <c r="AX24" i="12"/>
  <c r="DJ24" i="12"/>
  <c r="IJ24" i="12"/>
  <c r="AL24" i="12"/>
  <c r="FL24" i="12"/>
  <c r="HX24" i="12"/>
  <c r="AT24" i="12"/>
  <c r="BF24" i="12"/>
  <c r="GF24" i="12"/>
  <c r="IR24" i="12"/>
  <c r="BJ24" i="12"/>
  <c r="AE24" i="12"/>
  <c r="BK24" i="12"/>
  <c r="CA24" i="12"/>
  <c r="DG24" i="12"/>
  <c r="EM24" i="12"/>
  <c r="FC24" i="12"/>
  <c r="GK24" i="12"/>
  <c r="HA24" i="12"/>
  <c r="IG24" i="12"/>
  <c r="IW24" i="12"/>
  <c r="AS24" i="12"/>
  <c r="CO24" i="12"/>
  <c r="DM24" i="12"/>
  <c r="FO24" i="12"/>
  <c r="HK24" i="12"/>
  <c r="II24" i="12"/>
  <c r="AN24" i="12"/>
  <c r="BD24" i="12"/>
  <c r="CJ24" i="12"/>
  <c r="CZ24" i="12"/>
  <c r="EF24" i="12"/>
  <c r="EV24" i="12"/>
  <c r="GD24" i="12"/>
  <c r="HJ24" i="12"/>
  <c r="HZ24" i="12"/>
  <c r="JF24" i="12"/>
  <c r="BY24" i="12"/>
  <c r="DQ24" i="12"/>
  <c r="HC24" i="12"/>
  <c r="IY24" i="12"/>
  <c r="DZ24" i="12"/>
  <c r="GN24" i="12"/>
  <c r="BB24" i="12"/>
  <c r="DN24" i="12"/>
  <c r="IN24" i="12"/>
  <c r="CP24" i="12"/>
  <c r="IF24" i="12"/>
  <c r="BV24" i="12"/>
  <c r="EH24" i="12"/>
  <c r="JH24" i="12"/>
  <c r="BZ24" i="12"/>
  <c r="AY24" i="12"/>
  <c r="BO24" i="12"/>
  <c r="CU24" i="12"/>
  <c r="EA24" i="12"/>
  <c r="EQ24" i="12"/>
  <c r="FY24" i="12"/>
  <c r="GO24" i="12"/>
  <c r="HU24" i="12"/>
  <c r="IK24" i="12"/>
  <c r="AW24" i="12"/>
  <c r="CW24" i="12"/>
  <c r="ES24" i="12"/>
  <c r="FS24" i="12"/>
  <c r="HS24" i="12"/>
  <c r="BH24" i="12"/>
  <c r="BX24" i="12"/>
  <c r="DD24" i="12"/>
  <c r="EJ24" i="12"/>
  <c r="EZ24" i="12"/>
  <c r="GH24" i="12"/>
  <c r="HN24" i="12"/>
  <c r="ID24" i="12"/>
  <c r="JJ24" i="12"/>
  <c r="CG24" i="12"/>
  <c r="FW24" i="12"/>
  <c r="HO24" i="12"/>
  <c r="CD24" i="12"/>
  <c r="HD24" i="12"/>
  <c r="ED24" i="12"/>
  <c r="GR24" i="12"/>
  <c r="DV24" i="12"/>
  <c r="JL24" i="12"/>
  <c r="CL24" i="12"/>
  <c r="HL24" i="12"/>
  <c r="DF24" i="12"/>
  <c r="FE24" i="12"/>
  <c r="BW24" i="12"/>
  <c r="DS24" i="12"/>
  <c r="FQ24" i="12"/>
  <c r="HM24" i="12"/>
  <c r="JI24" i="12"/>
  <c r="BI24" i="12"/>
  <c r="EG24" i="12"/>
  <c r="HG24" i="12"/>
  <c r="JC24" i="12"/>
  <c r="AJ24" i="12"/>
  <c r="AZ24" i="12"/>
  <c r="CF24" i="12"/>
  <c r="EB24" i="12"/>
  <c r="FZ24" i="12"/>
  <c r="HF24" i="12"/>
  <c r="JB24" i="12"/>
  <c r="DE24" i="12"/>
  <c r="GU24" i="12"/>
  <c r="FX24" i="12"/>
  <c r="CX24" i="12"/>
  <c r="GZ24" i="12"/>
  <c r="DR24" i="12"/>
  <c r="FT24" i="12"/>
  <c r="AU24" i="12"/>
  <c r="CQ24" i="12"/>
  <c r="DW24" i="12"/>
  <c r="FU24" i="12"/>
  <c r="HQ24" i="12"/>
  <c r="BQ24" i="12"/>
  <c r="EO24" i="12"/>
  <c r="GM24" i="12"/>
  <c r="JG24" i="12"/>
  <c r="BT24" i="12"/>
  <c r="DP24" i="12"/>
  <c r="FN24" i="12"/>
  <c r="GT24" i="12"/>
  <c r="IP24" i="12"/>
  <c r="AC24" i="12"/>
  <c r="FK24" i="12"/>
  <c r="BN24" i="12"/>
  <c r="IZ24" i="12"/>
  <c r="GB24" i="12"/>
  <c r="GV24" i="12"/>
  <c r="GJ24" i="12"/>
  <c r="AI24" i="12"/>
  <c r="CE24" i="12"/>
  <c r="DK24" i="12"/>
  <c r="FI24" i="12"/>
  <c r="HE24" i="12"/>
  <c r="JA24" i="12"/>
  <c r="BU24" i="12"/>
  <c r="DU24" i="12"/>
  <c r="GQ24" i="12"/>
  <c r="IQ24" i="12"/>
  <c r="AR24" i="12"/>
  <c r="CN24" i="12"/>
  <c r="DT24" i="12"/>
  <c r="FR24" i="12"/>
  <c r="GX24" i="12"/>
  <c r="IT24" i="12"/>
  <c r="AO24" i="12"/>
  <c r="DY24" i="12"/>
  <c r="JK24" i="12"/>
  <c r="EP24" i="12"/>
  <c r="BR24" i="12"/>
  <c r="JD24" i="12"/>
  <c r="EX24" i="12"/>
  <c r="HP24" i="12"/>
  <c r="PQ1" i="12"/>
  <c r="Y24" i="12"/>
  <c r="Z24" i="12" s="1"/>
  <c r="Y25" i="12"/>
  <c r="Z25" i="12" s="1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PH2" i="12"/>
  <c r="G23" i="12"/>
  <c r="Q23" i="12"/>
  <c r="R23" i="12"/>
  <c r="S23" i="12"/>
  <c r="X23" i="12"/>
  <c r="AA23" i="12"/>
  <c r="G26" i="12"/>
  <c r="Q26" i="12"/>
  <c r="R26" i="12"/>
  <c r="S26" i="12"/>
  <c r="X26" i="12"/>
  <c r="AA26" i="12"/>
  <c r="X3" i="12"/>
  <c r="AA3" i="12"/>
  <c r="AA5" i="12"/>
  <c r="X10" i="12"/>
  <c r="AA10" i="12"/>
  <c r="X11" i="12"/>
  <c r="AA11" i="12"/>
  <c r="X12" i="12"/>
  <c r="AA12" i="12"/>
  <c r="X13" i="12"/>
  <c r="AA13" i="12"/>
  <c r="X19" i="12"/>
  <c r="AA19" i="12"/>
  <c r="X20" i="12"/>
  <c r="AA20" i="12"/>
  <c r="X21" i="12"/>
  <c r="AA21" i="12"/>
  <c r="X22" i="12"/>
  <c r="AA22" i="12"/>
  <c r="X27" i="12"/>
  <c r="Y27" i="12"/>
  <c r="Z27" i="12"/>
  <c r="AA27" i="12"/>
  <c r="X28" i="12"/>
  <c r="Y28" i="12"/>
  <c r="Z28" i="12"/>
  <c r="AA28" i="12"/>
  <c r="Q3" i="12"/>
  <c r="R3" i="12"/>
  <c r="S3" i="12"/>
  <c r="Q5" i="12"/>
  <c r="R5" i="12"/>
  <c r="S5" i="12"/>
  <c r="Q10" i="12"/>
  <c r="EA10" i="12" s="1"/>
  <c r="R10" i="12"/>
  <c r="S10" i="12"/>
  <c r="Q11" i="12"/>
  <c r="EA11" i="12" s="1"/>
  <c r="R11" i="12"/>
  <c r="S11" i="12"/>
  <c r="Q12" i="12"/>
  <c r="R12" i="12"/>
  <c r="S12" i="12"/>
  <c r="Q13" i="12"/>
  <c r="R13" i="12"/>
  <c r="S13" i="12"/>
  <c r="Q19" i="12"/>
  <c r="R19" i="12"/>
  <c r="S19" i="12"/>
  <c r="Q20" i="12"/>
  <c r="R20" i="12"/>
  <c r="S20" i="12"/>
  <c r="Q21" i="12"/>
  <c r="R21" i="12"/>
  <c r="S21" i="12"/>
  <c r="Q22" i="12"/>
  <c r="R22" i="12"/>
  <c r="S22" i="12"/>
  <c r="Q27" i="12"/>
  <c r="R27" i="12"/>
  <c r="S27" i="12"/>
  <c r="Q28" i="12"/>
  <c r="R28" i="12"/>
  <c r="S28" i="12"/>
  <c r="G22" i="12"/>
  <c r="G21" i="12"/>
  <c r="G27" i="12"/>
  <c r="G28" i="12"/>
  <c r="PV5" i="12" l="1"/>
  <c r="PS5" i="12"/>
  <c r="PT5" i="12"/>
  <c r="PU5" i="12"/>
  <c r="JX21" i="12"/>
  <c r="JZ21" i="12"/>
  <c r="JY21" i="12"/>
  <c r="JW21" i="12"/>
  <c r="IM19" i="12"/>
  <c r="IP19" i="12"/>
  <c r="IO19" i="12"/>
  <c r="IN19" i="12"/>
  <c r="IQ19" i="12"/>
  <c r="AE23" i="12"/>
  <c r="AU23" i="12"/>
  <c r="BK23" i="12"/>
  <c r="CA23" i="12"/>
  <c r="CQ23" i="12"/>
  <c r="DG23" i="12"/>
  <c r="DW23" i="12"/>
  <c r="EM23" i="12"/>
  <c r="FC23" i="12"/>
  <c r="FU23" i="12"/>
  <c r="GK23" i="12"/>
  <c r="HA23" i="12"/>
  <c r="HQ23" i="12"/>
  <c r="IG23" i="12"/>
  <c r="IW23" i="12"/>
  <c r="AO23" i="12"/>
  <c r="BM23" i="12"/>
  <c r="CK23" i="12"/>
  <c r="DI23" i="12"/>
  <c r="EG23" i="12"/>
  <c r="FG23" i="12"/>
  <c r="GE23" i="12"/>
  <c r="HC23" i="12"/>
  <c r="IE23" i="12"/>
  <c r="JC23" i="12"/>
  <c r="AJ23" i="12"/>
  <c r="AZ23" i="12"/>
  <c r="BP23" i="12"/>
  <c r="CF23" i="12"/>
  <c r="CV23" i="12"/>
  <c r="DL23" i="12"/>
  <c r="EB23" i="12"/>
  <c r="ER23" i="12"/>
  <c r="FJ23" i="12"/>
  <c r="FZ23" i="12"/>
  <c r="GP23" i="12"/>
  <c r="HF23" i="12"/>
  <c r="HV23" i="12"/>
  <c r="IL23" i="12"/>
  <c r="JB23" i="12"/>
  <c r="BQ23" i="12"/>
  <c r="DM23" i="12"/>
  <c r="FK23" i="12"/>
  <c r="HG23" i="12"/>
  <c r="IY23" i="12"/>
  <c r="BV23" i="12"/>
  <c r="EH23" i="12"/>
  <c r="GV23" i="12"/>
  <c r="JH23" i="12"/>
  <c r="BJ23" i="12"/>
  <c r="DV23" i="12"/>
  <c r="GJ23" i="12"/>
  <c r="IV23" i="12"/>
  <c r="CH23" i="12"/>
  <c r="HH23" i="12"/>
  <c r="AX23" i="12"/>
  <c r="DJ23" i="12"/>
  <c r="FX23" i="12"/>
  <c r="IJ23" i="12"/>
  <c r="BB23" i="12"/>
  <c r="FL23" i="12"/>
  <c r="AM23" i="12"/>
  <c r="BC23" i="12"/>
  <c r="CI23" i="12"/>
  <c r="CY23" i="12"/>
  <c r="EE23" i="12"/>
  <c r="FM23" i="12"/>
  <c r="GC23" i="12"/>
  <c r="HI23" i="12"/>
  <c r="HY23" i="12"/>
  <c r="JE23" i="12"/>
  <c r="AC23" i="12"/>
  <c r="BA23" i="12"/>
  <c r="CW23" i="12"/>
  <c r="DU23" i="12"/>
  <c r="FS23" i="12"/>
  <c r="GQ23" i="12"/>
  <c r="IQ23" i="12"/>
  <c r="AR23" i="12"/>
  <c r="BH23" i="12"/>
  <c r="CN23" i="12"/>
  <c r="DD23" i="12"/>
  <c r="EJ23" i="12"/>
  <c r="FR23" i="12"/>
  <c r="GH23" i="12"/>
  <c r="HN23" i="12"/>
  <c r="ID23" i="12"/>
  <c r="JJ23" i="12"/>
  <c r="AS23" i="12"/>
  <c r="CO23" i="12"/>
  <c r="GI23" i="12"/>
  <c r="IA23" i="12"/>
  <c r="DB23" i="12"/>
  <c r="IB23" i="12"/>
  <c r="AD23" i="12"/>
  <c r="CP23" i="12"/>
  <c r="HP23" i="12"/>
  <c r="CD23" i="12"/>
  <c r="EP23" i="12"/>
  <c r="CX23" i="12"/>
  <c r="HX23" i="12"/>
  <c r="AQ23" i="12"/>
  <c r="BW23" i="12"/>
  <c r="DS23" i="12"/>
  <c r="EY23" i="12"/>
  <c r="GW23" i="12"/>
  <c r="IS23" i="12"/>
  <c r="CG23" i="12"/>
  <c r="FA23" i="12"/>
  <c r="HW23" i="12"/>
  <c r="AF23" i="12"/>
  <c r="CB23" i="12"/>
  <c r="DX23" i="12"/>
  <c r="FF23" i="12"/>
  <c r="HB23" i="12"/>
  <c r="IX23" i="12"/>
  <c r="DA23" i="12"/>
  <c r="IM23" i="12"/>
  <c r="DR23" i="12"/>
  <c r="DF23" i="12"/>
  <c r="AL23" i="12"/>
  <c r="AH23" i="12"/>
  <c r="HT23" i="12"/>
  <c r="JD23" i="12"/>
  <c r="AI23" i="12"/>
  <c r="AY23" i="12"/>
  <c r="BO23" i="12"/>
  <c r="CE23" i="12"/>
  <c r="CU23" i="12"/>
  <c r="DK23" i="12"/>
  <c r="EA23" i="12"/>
  <c r="EQ23" i="12"/>
  <c r="FI23" i="12"/>
  <c r="FY23" i="12"/>
  <c r="GO23" i="12"/>
  <c r="HE23" i="12"/>
  <c r="HU23" i="12"/>
  <c r="IK23" i="12"/>
  <c r="JA23" i="12"/>
  <c r="AW23" i="12"/>
  <c r="BU23" i="12"/>
  <c r="CS23" i="12"/>
  <c r="DQ23" i="12"/>
  <c r="EO23" i="12"/>
  <c r="FO23" i="12"/>
  <c r="GM23" i="12"/>
  <c r="HK23" i="12"/>
  <c r="II23" i="12"/>
  <c r="JG23" i="12"/>
  <c r="AN23" i="12"/>
  <c r="BD23" i="12"/>
  <c r="BT23" i="12"/>
  <c r="CJ23" i="12"/>
  <c r="CZ23" i="12"/>
  <c r="DP23" i="12"/>
  <c r="EF23" i="12"/>
  <c r="EV23" i="12"/>
  <c r="FN23" i="12"/>
  <c r="GD23" i="12"/>
  <c r="GT23" i="12"/>
  <c r="HJ23" i="12"/>
  <c r="HZ23" i="12"/>
  <c r="IP23" i="12"/>
  <c r="JF23" i="12"/>
  <c r="AG23" i="12"/>
  <c r="CC23" i="12"/>
  <c r="DY23" i="12"/>
  <c r="FW23" i="12"/>
  <c r="HS23" i="12"/>
  <c r="JK23" i="12"/>
  <c r="CL23" i="12"/>
  <c r="EX23" i="12"/>
  <c r="HL23" i="12"/>
  <c r="BZ23" i="12"/>
  <c r="EL23" i="12"/>
  <c r="GZ23" i="12"/>
  <c r="JL23" i="12"/>
  <c r="DN23" i="12"/>
  <c r="IN23" i="12"/>
  <c r="BN23" i="12"/>
  <c r="DZ23" i="12"/>
  <c r="GN23" i="12"/>
  <c r="IZ23" i="12"/>
  <c r="BR23" i="12"/>
  <c r="GR23" i="12"/>
  <c r="FE23" i="12"/>
  <c r="BS23" i="12"/>
  <c r="DO23" i="12"/>
  <c r="EU23" i="12"/>
  <c r="GS23" i="12"/>
  <c r="IO23" i="12"/>
  <c r="BY23" i="12"/>
  <c r="ES23" i="12"/>
  <c r="HO23" i="12"/>
  <c r="BX23" i="12"/>
  <c r="DT23" i="12"/>
  <c r="EZ23" i="12"/>
  <c r="GX23" i="12"/>
  <c r="IT23" i="12"/>
  <c r="EK23" i="12"/>
  <c r="AP23" i="12"/>
  <c r="FP23" i="12"/>
  <c r="FB23" i="12"/>
  <c r="ET23" i="12"/>
  <c r="HD23" i="12"/>
  <c r="FD23" i="12"/>
  <c r="BG23" i="12"/>
  <c r="CM23" i="12"/>
  <c r="DC23" i="12"/>
  <c r="EI23" i="12"/>
  <c r="FQ23" i="12"/>
  <c r="GG23" i="12"/>
  <c r="HM23" i="12"/>
  <c r="IC23" i="12"/>
  <c r="JI23" i="12"/>
  <c r="AK23" i="12"/>
  <c r="BI23" i="12"/>
  <c r="DE23" i="12"/>
  <c r="EC23" i="12"/>
  <c r="GA23" i="12"/>
  <c r="GY23" i="12"/>
  <c r="IU23" i="12"/>
  <c r="AV23" i="12"/>
  <c r="BL23" i="12"/>
  <c r="CR23" i="12"/>
  <c r="DH23" i="12"/>
  <c r="EN23" i="12"/>
  <c r="FV23" i="12"/>
  <c r="GL23" i="12"/>
  <c r="HR23" i="12"/>
  <c r="IH23" i="12"/>
  <c r="BE23" i="12"/>
  <c r="EW23" i="12"/>
  <c r="GU23" i="12"/>
  <c r="BF23" i="12"/>
  <c r="GF23" i="12"/>
  <c r="IR23" i="12"/>
  <c r="AT23" i="12"/>
  <c r="FT23" i="12"/>
  <c r="IF23" i="12"/>
  <c r="GB23" i="12"/>
  <c r="CT23" i="12"/>
  <c r="FH23" i="12"/>
  <c r="ED23" i="12"/>
  <c r="JN20" i="12"/>
  <c r="JP20" i="12"/>
  <c r="JA20" i="12"/>
  <c r="JT20" i="12"/>
  <c r="JD20" i="12"/>
  <c r="JB20" i="12"/>
  <c r="JR20" i="12"/>
  <c r="JU20" i="12"/>
  <c r="JM20" i="12"/>
  <c r="JV20" i="12"/>
  <c r="JH20" i="12"/>
  <c r="JL20" i="12"/>
  <c r="JO20" i="12"/>
  <c r="JJ20" i="12"/>
  <c r="JK20" i="12"/>
  <c r="JS20" i="12"/>
  <c r="JQ20" i="12"/>
  <c r="JI20" i="12"/>
  <c r="JC20" i="12"/>
  <c r="JG20" i="12"/>
  <c r="JF20" i="12"/>
  <c r="JE20" i="12"/>
  <c r="AE26" i="12"/>
  <c r="AU26" i="12"/>
  <c r="BK26" i="12"/>
  <c r="CA26" i="12"/>
  <c r="CQ26" i="12"/>
  <c r="DG26" i="12"/>
  <c r="DW26" i="12"/>
  <c r="EM26" i="12"/>
  <c r="FC26" i="12"/>
  <c r="FU26" i="12"/>
  <c r="GK26" i="12"/>
  <c r="HA26" i="12"/>
  <c r="HQ26" i="12"/>
  <c r="IG26" i="12"/>
  <c r="IW26" i="12"/>
  <c r="AS26" i="12"/>
  <c r="BQ26" i="12"/>
  <c r="CO26" i="12"/>
  <c r="DM26" i="12"/>
  <c r="EK26" i="12"/>
  <c r="FO26" i="12"/>
  <c r="GM26" i="12"/>
  <c r="HK26" i="12"/>
  <c r="II26" i="12"/>
  <c r="JG26" i="12"/>
  <c r="AN26" i="12"/>
  <c r="BD26" i="12"/>
  <c r="BT26" i="12"/>
  <c r="CJ26" i="12"/>
  <c r="CZ26" i="12"/>
  <c r="DP26" i="12"/>
  <c r="EF26" i="12"/>
  <c r="EV26" i="12"/>
  <c r="FN26" i="12"/>
  <c r="GD26" i="12"/>
  <c r="GT26" i="12"/>
  <c r="HJ26" i="12"/>
  <c r="HZ26" i="12"/>
  <c r="IP26" i="12"/>
  <c r="JF26" i="12"/>
  <c r="AC26" i="12"/>
  <c r="BY26" i="12"/>
  <c r="DQ26" i="12"/>
  <c r="FK26" i="12"/>
  <c r="HG26" i="12"/>
  <c r="JC26" i="12"/>
  <c r="BN26" i="12"/>
  <c r="DZ26" i="12"/>
  <c r="GN26" i="12"/>
  <c r="IZ26" i="12"/>
  <c r="BB26" i="12"/>
  <c r="DN26" i="12"/>
  <c r="GB26" i="12"/>
  <c r="IN26" i="12"/>
  <c r="BZ26" i="12"/>
  <c r="HP26" i="12"/>
  <c r="BV26" i="12"/>
  <c r="EH26" i="12"/>
  <c r="GV26" i="12"/>
  <c r="JH26" i="12"/>
  <c r="CP26" i="12"/>
  <c r="GZ26" i="12"/>
  <c r="AY26" i="12"/>
  <c r="BO26" i="12"/>
  <c r="CU26" i="12"/>
  <c r="EA26" i="12"/>
  <c r="EQ26" i="12"/>
  <c r="FY26" i="12"/>
  <c r="GO26" i="12"/>
  <c r="HU26" i="12"/>
  <c r="JA26" i="12"/>
  <c r="AW26" i="12"/>
  <c r="BU26" i="12"/>
  <c r="DU26" i="12"/>
  <c r="FS26" i="12"/>
  <c r="GQ26" i="12"/>
  <c r="IM26" i="12"/>
  <c r="JK26" i="12"/>
  <c r="AR26" i="12"/>
  <c r="BH26" i="12"/>
  <c r="CN26" i="12"/>
  <c r="DD26" i="12"/>
  <c r="EJ26" i="12"/>
  <c r="EZ26" i="12"/>
  <c r="GH26" i="12"/>
  <c r="HN26" i="12"/>
  <c r="ID26" i="12"/>
  <c r="JJ26" i="12"/>
  <c r="AO26" i="12"/>
  <c r="EC26" i="12"/>
  <c r="HS26" i="12"/>
  <c r="EP26" i="12"/>
  <c r="BR26" i="12"/>
  <c r="ED26" i="12"/>
  <c r="JD26" i="12"/>
  <c r="DF26" i="12"/>
  <c r="CL26" i="12"/>
  <c r="HL26" i="12"/>
  <c r="IF26" i="12"/>
  <c r="AM26" i="12"/>
  <c r="BS26" i="12"/>
  <c r="CI26" i="12"/>
  <c r="DO26" i="12"/>
  <c r="EE26" i="12"/>
  <c r="FM26" i="12"/>
  <c r="GS26" i="12"/>
  <c r="HI26" i="12"/>
  <c r="IO26" i="12"/>
  <c r="JE26" i="12"/>
  <c r="AG26" i="12"/>
  <c r="BE26" i="12"/>
  <c r="DA26" i="12"/>
  <c r="DY26" i="12"/>
  <c r="GA26" i="12"/>
  <c r="HW26" i="12"/>
  <c r="IU26" i="12"/>
  <c r="AF26" i="12"/>
  <c r="AV26" i="12"/>
  <c r="CB26" i="12"/>
  <c r="CR26" i="12"/>
  <c r="DX26" i="12"/>
  <c r="EN26" i="12"/>
  <c r="FV26" i="12"/>
  <c r="HB26" i="12"/>
  <c r="HR26" i="12"/>
  <c r="IX26" i="12"/>
  <c r="BA26" i="12"/>
  <c r="CS26" i="12"/>
  <c r="GI26" i="12"/>
  <c r="IE26" i="12"/>
  <c r="AH26" i="12"/>
  <c r="CT26" i="12"/>
  <c r="HT26" i="12"/>
  <c r="CH26" i="12"/>
  <c r="HH26" i="12"/>
  <c r="DB26" i="12"/>
  <c r="FP26" i="12"/>
  <c r="FB26" i="12"/>
  <c r="AQ26" i="12"/>
  <c r="BG26" i="12"/>
  <c r="CM26" i="12"/>
  <c r="DC26" i="12"/>
  <c r="EI26" i="12"/>
  <c r="EY26" i="12"/>
  <c r="GG26" i="12"/>
  <c r="HM26" i="12"/>
  <c r="IC26" i="12"/>
  <c r="JI26" i="12"/>
  <c r="BI26" i="12"/>
  <c r="CK26" i="12"/>
  <c r="EG26" i="12"/>
  <c r="FG26" i="12"/>
  <c r="HC26" i="12"/>
  <c r="IA26" i="12"/>
  <c r="AJ26" i="12"/>
  <c r="BP26" i="12"/>
  <c r="CF26" i="12"/>
  <c r="DL26" i="12"/>
  <c r="ER26" i="12"/>
  <c r="FJ26" i="12"/>
  <c r="GP26" i="12"/>
  <c r="HF26" i="12"/>
  <c r="IL26" i="12"/>
  <c r="JB26" i="12"/>
  <c r="DE26" i="12"/>
  <c r="EW26" i="12"/>
  <c r="IQ26" i="12"/>
  <c r="AX26" i="12"/>
  <c r="DJ26" i="12"/>
  <c r="IJ26" i="12"/>
  <c r="AL26" i="12"/>
  <c r="FL26" i="12"/>
  <c r="FT26" i="12"/>
  <c r="BF26" i="12"/>
  <c r="DR26" i="12"/>
  <c r="IR26" i="12"/>
  <c r="BJ26" i="12"/>
  <c r="AI26" i="12"/>
  <c r="CE26" i="12"/>
  <c r="DK26" i="12"/>
  <c r="FI26" i="12"/>
  <c r="HE26" i="12"/>
  <c r="IK26" i="12"/>
  <c r="CW26" i="12"/>
  <c r="ES26" i="12"/>
  <c r="HO26" i="12"/>
  <c r="BX26" i="12"/>
  <c r="DT26" i="12"/>
  <c r="FR26" i="12"/>
  <c r="GX26" i="12"/>
  <c r="IT26" i="12"/>
  <c r="CG26" i="12"/>
  <c r="FW26" i="12"/>
  <c r="CD26" i="12"/>
  <c r="HD26" i="12"/>
  <c r="GR26" i="12"/>
  <c r="IV26" i="12"/>
  <c r="EX26" i="12"/>
  <c r="DV26" i="12"/>
  <c r="FD26" i="12"/>
  <c r="BC26" i="12"/>
  <c r="CY26" i="12"/>
  <c r="EU26" i="12"/>
  <c r="GC26" i="12"/>
  <c r="HY26" i="12"/>
  <c r="CC26" i="12"/>
  <c r="FA26" i="12"/>
  <c r="GY26" i="12"/>
  <c r="BL26" i="12"/>
  <c r="DH26" i="12"/>
  <c r="FF26" i="12"/>
  <c r="GL26" i="12"/>
  <c r="IH26" i="12"/>
  <c r="EO26" i="12"/>
  <c r="FH26" i="12"/>
  <c r="ET26" i="12"/>
  <c r="EL26" i="12"/>
  <c r="AP26" i="12"/>
  <c r="IB26" i="12"/>
  <c r="AD26" i="12"/>
  <c r="JL26" i="12"/>
  <c r="FE26" i="12"/>
  <c r="BW26" i="12"/>
  <c r="DS26" i="12"/>
  <c r="FQ26" i="12"/>
  <c r="GW26" i="12"/>
  <c r="IS26" i="12"/>
  <c r="AK26" i="12"/>
  <c r="DI26" i="12"/>
  <c r="GE26" i="12"/>
  <c r="IY26" i="12"/>
  <c r="AZ26" i="12"/>
  <c r="CV26" i="12"/>
  <c r="EB26" i="12"/>
  <c r="FZ26" i="12"/>
  <c r="HV26" i="12"/>
  <c r="BM26" i="12"/>
  <c r="GU26" i="12"/>
  <c r="FX26" i="12"/>
  <c r="CX26" i="12"/>
  <c r="HX26" i="12"/>
  <c r="AT26" i="12"/>
  <c r="GF26" i="12"/>
  <c r="GJ26" i="12"/>
  <c r="KE22" i="12"/>
  <c r="KD22" i="12"/>
  <c r="KC22" i="12"/>
  <c r="EC12" i="12"/>
  <c r="EG12" i="12"/>
  <c r="EK12" i="12"/>
  <c r="EO12" i="12"/>
  <c r="EE12" i="12"/>
  <c r="EI12" i="12"/>
  <c r="EM12" i="12"/>
  <c r="ED12" i="12"/>
  <c r="EL12" i="12"/>
  <c r="EH12" i="12"/>
  <c r="EP12" i="12"/>
  <c r="EF12" i="12"/>
  <c r="EJ12" i="12"/>
  <c r="EN12" i="12"/>
  <c r="EB12" i="12"/>
  <c r="AC3" i="12"/>
  <c r="AG3" i="12"/>
  <c r="AK3" i="12"/>
  <c r="AO3" i="12"/>
  <c r="AS3" i="12"/>
  <c r="AW3" i="12"/>
  <c r="BA3" i="12"/>
  <c r="BE3" i="12"/>
  <c r="BI3" i="12"/>
  <c r="BM3" i="12"/>
  <c r="BQ3" i="12"/>
  <c r="AD3" i="12"/>
  <c r="AH3" i="12"/>
  <c r="AL3" i="12"/>
  <c r="AP3" i="12"/>
  <c r="AT3" i="12"/>
  <c r="AX3" i="12"/>
  <c r="BB3" i="12"/>
  <c r="BF3" i="12"/>
  <c r="BJ3" i="12"/>
  <c r="BN3" i="12"/>
  <c r="AE3" i="12"/>
  <c r="AI3" i="12"/>
  <c r="AM3" i="12"/>
  <c r="AQ3" i="12"/>
  <c r="AU3" i="12"/>
  <c r="AY3" i="12"/>
  <c r="BC3" i="12"/>
  <c r="BG3" i="12"/>
  <c r="BK3" i="12"/>
  <c r="BO3" i="12"/>
  <c r="AN3" i="12"/>
  <c r="BD3" i="12"/>
  <c r="AF3" i="12"/>
  <c r="AV3" i="12"/>
  <c r="BL3" i="12"/>
  <c r="AZ3" i="12"/>
  <c r="BH3" i="12"/>
  <c r="AJ3" i="12"/>
  <c r="BP3" i="12"/>
  <c r="AR3" i="12"/>
  <c r="EW13" i="12"/>
  <c r="EV13" i="12"/>
  <c r="ET13" i="12"/>
  <c r="EU13" i="12"/>
  <c r="CS5" i="12"/>
  <c r="CW5" i="12"/>
  <c r="DA5" i="12"/>
  <c r="DE5" i="12"/>
  <c r="DI5" i="12"/>
  <c r="CT5" i="12"/>
  <c r="CX5" i="12"/>
  <c r="DB5" i="12"/>
  <c r="DF5" i="12"/>
  <c r="DJ5" i="12"/>
  <c r="CU5" i="12"/>
  <c r="CY5" i="12"/>
  <c r="DC5" i="12"/>
  <c r="DG5" i="12"/>
  <c r="DK5" i="12"/>
  <c r="CV5" i="12"/>
  <c r="DL5" i="12"/>
  <c r="DD5" i="12"/>
  <c r="CZ5" i="12"/>
  <c r="DH5" i="12"/>
  <c r="CR5" i="12"/>
  <c r="PR1" i="12"/>
  <c r="Y26" i="12"/>
  <c r="Z26" i="12" s="1"/>
  <c r="Y23" i="12"/>
  <c r="Z23" i="12" s="1"/>
  <c r="Y22" i="12"/>
  <c r="Z22" i="12" s="1"/>
  <c r="Y20" i="12"/>
  <c r="Z20" i="12" s="1"/>
  <c r="Y13" i="12"/>
  <c r="Z13" i="12" s="1"/>
  <c r="Y11" i="12"/>
  <c r="Z11" i="12" s="1"/>
  <c r="Y5" i="12"/>
  <c r="Z5" i="12" s="1"/>
  <c r="Y21" i="12"/>
  <c r="Z21" i="12" s="1"/>
  <c r="Y19" i="12"/>
  <c r="Z19" i="12" s="1"/>
  <c r="Y12" i="12"/>
  <c r="Z12" i="12" s="1"/>
  <c r="Y10" i="12"/>
  <c r="Z10" i="12" s="1"/>
  <c r="Y3" i="12"/>
  <c r="Z3" i="12" s="1"/>
  <c r="K14" i="15"/>
  <c r="L14" i="15" s="1"/>
  <c r="K15" i="15"/>
  <c r="L15" i="15" s="1"/>
  <c r="R8" i="15"/>
  <c r="Q8" i="15"/>
  <c r="P8" i="15"/>
  <c r="K8" i="15"/>
  <c r="L8" i="15" s="1"/>
  <c r="R4" i="15"/>
  <c r="Q4" i="15"/>
  <c r="P4" i="15"/>
  <c r="K4" i="15"/>
  <c r="L4" i="15" s="1"/>
  <c r="R11" i="15"/>
  <c r="Q11" i="15"/>
  <c r="P11" i="15"/>
  <c r="K11" i="15"/>
  <c r="L11" i="15" s="1"/>
  <c r="PS1" i="12" l="1"/>
  <c r="Y3" i="16"/>
  <c r="H7" i="7"/>
  <c r="Q13" i="15"/>
  <c r="P13" i="15"/>
  <c r="R13" i="15" s="1"/>
  <c r="K13" i="15"/>
  <c r="L13" i="15" s="1"/>
  <c r="N30" i="12"/>
  <c r="A2" i="16" s="1"/>
  <c r="L17" i="15"/>
  <c r="L16" i="15"/>
  <c r="L12" i="15"/>
  <c r="K6" i="15"/>
  <c r="L6" i="15" s="1"/>
  <c r="K9" i="15"/>
  <c r="L9" i="15" s="1"/>
  <c r="K10" i="15"/>
  <c r="L10" i="15" s="1"/>
  <c r="K12" i="15"/>
  <c r="K16" i="15"/>
  <c r="K17" i="15"/>
  <c r="P6" i="15"/>
  <c r="Q6" i="15"/>
  <c r="R6" i="15"/>
  <c r="Q9" i="15"/>
  <c r="Q10" i="15"/>
  <c r="Q12" i="15"/>
  <c r="Q14" i="15"/>
  <c r="Q15" i="15"/>
  <c r="Q16" i="15"/>
  <c r="Q17" i="15"/>
  <c r="R9" i="15"/>
  <c r="R10" i="15"/>
  <c r="R12" i="15"/>
  <c r="R14" i="15"/>
  <c r="R15" i="15"/>
  <c r="R16" i="15"/>
  <c r="R17" i="15"/>
  <c r="P9" i="15"/>
  <c r="P10" i="15"/>
  <c r="P12" i="15"/>
  <c r="P14" i="15"/>
  <c r="P15" i="15"/>
  <c r="P16" i="15"/>
  <c r="P17" i="15"/>
  <c r="Z29" i="12"/>
  <c r="Y29" i="12"/>
  <c r="S2" i="12"/>
  <c r="S29" i="12"/>
  <c r="R2" i="12"/>
  <c r="R29" i="12"/>
  <c r="Q2" i="12"/>
  <c r="Q29" i="12"/>
  <c r="AA2" i="12"/>
  <c r="AA29" i="12"/>
  <c r="X2" i="12"/>
  <c r="X29" i="12"/>
  <c r="G2" i="12"/>
  <c r="G3" i="12"/>
  <c r="G5" i="12"/>
  <c r="G10" i="12"/>
  <c r="G11" i="12"/>
  <c r="G12" i="12"/>
  <c r="G13" i="12"/>
  <c r="G19" i="12"/>
  <c r="G20" i="12"/>
  <c r="G29" i="12"/>
  <c r="K2" i="16"/>
  <c r="J2" i="16"/>
  <c r="I2" i="16"/>
  <c r="H2" i="16"/>
  <c r="O30" i="12"/>
  <c r="B2" i="16" s="1"/>
  <c r="P30" i="12"/>
  <c r="C2" i="16" s="1"/>
  <c r="W30" i="12"/>
  <c r="V30" i="12"/>
  <c r="V32" i="12" s="1"/>
  <c r="U30" i="12"/>
  <c r="T30" i="12"/>
  <c r="H6" i="7"/>
  <c r="H4" i="7"/>
  <c r="H5" i="7"/>
  <c r="D6" i="11"/>
  <c r="D10" i="11"/>
  <c r="D5" i="11"/>
  <c r="C14" i="4"/>
  <c r="C13" i="4"/>
  <c r="C12" i="4"/>
  <c r="C11" i="4"/>
  <c r="C10" i="4"/>
  <c r="C9" i="4"/>
  <c r="E14" i="4"/>
  <c r="E13" i="4"/>
  <c r="E11" i="4"/>
  <c r="F5" i="4"/>
  <c r="E10" i="4" s="1"/>
  <c r="F4" i="4"/>
  <c r="E9" i="4"/>
  <c r="E12" i="4"/>
  <c r="KF30" i="12" l="1"/>
  <c r="KJ30" i="12"/>
  <c r="KN30" i="12"/>
  <c r="KR30" i="12"/>
  <c r="KV30" i="12"/>
  <c r="KZ30" i="12"/>
  <c r="LD30" i="12"/>
  <c r="LH30" i="12"/>
  <c r="LL30" i="12"/>
  <c r="LP30" i="12"/>
  <c r="LT30" i="12"/>
  <c r="LX30" i="12"/>
  <c r="MB30" i="12"/>
  <c r="MF30" i="12"/>
  <c r="MJ30" i="12"/>
  <c r="MO30" i="12"/>
  <c r="MS30" i="12"/>
  <c r="MW30" i="12"/>
  <c r="NA30" i="12"/>
  <c r="NE30" i="12"/>
  <c r="NI30" i="12"/>
  <c r="NM30" i="12"/>
  <c r="KK30" i="12"/>
  <c r="KP30" i="12"/>
  <c r="KU30" i="12"/>
  <c r="LA30" i="12"/>
  <c r="LF30" i="12"/>
  <c r="LK30" i="12"/>
  <c r="LQ30" i="12"/>
  <c r="LV30" i="12"/>
  <c r="MA30" i="12"/>
  <c r="MG30" i="12"/>
  <c r="ML30" i="12"/>
  <c r="MR30" i="12"/>
  <c r="MX30" i="12"/>
  <c r="NC30" i="12"/>
  <c r="NH30" i="12"/>
  <c r="NN30" i="12"/>
  <c r="NR30" i="12"/>
  <c r="NV30" i="12"/>
  <c r="NZ30" i="12"/>
  <c r="OD30" i="12"/>
  <c r="OH30" i="12"/>
  <c r="OL30" i="12"/>
  <c r="OP30" i="12"/>
  <c r="OT30" i="12"/>
  <c r="OX30" i="12"/>
  <c r="PB30" i="12"/>
  <c r="PF30" i="12"/>
  <c r="KG30" i="12"/>
  <c r="KL30" i="12"/>
  <c r="KQ30" i="12"/>
  <c r="KW30" i="12"/>
  <c r="LB30" i="12"/>
  <c r="LG30" i="12"/>
  <c r="LR30" i="12"/>
  <c r="LW30" i="12"/>
  <c r="MC30" i="12"/>
  <c r="MH30" i="12"/>
  <c r="MN30" i="12"/>
  <c r="MT30" i="12"/>
  <c r="MY30" i="12"/>
  <c r="NJ30" i="12"/>
  <c r="NO30" i="12"/>
  <c r="NW30" i="12"/>
  <c r="OE30" i="12"/>
  <c r="OM30" i="12"/>
  <c r="OU30" i="12"/>
  <c r="PC30" i="12"/>
  <c r="KH30" i="12"/>
  <c r="KM30" i="12"/>
  <c r="KS30" i="12"/>
  <c r="KX30" i="12"/>
  <c r="LC30" i="12"/>
  <c r="LI30" i="12"/>
  <c r="LN30" i="12"/>
  <c r="LS30" i="12"/>
  <c r="LY30" i="12"/>
  <c r="MD30" i="12"/>
  <c r="MI30" i="12"/>
  <c r="MP30" i="12"/>
  <c r="MU30" i="12"/>
  <c r="MZ30" i="12"/>
  <c r="NF30" i="12"/>
  <c r="NK30" i="12"/>
  <c r="NP30" i="12"/>
  <c r="NT30" i="12"/>
  <c r="NX30" i="12"/>
  <c r="OB30" i="12"/>
  <c r="OF30" i="12"/>
  <c r="OJ30" i="12"/>
  <c r="ON30" i="12"/>
  <c r="OR30" i="12"/>
  <c r="OV30" i="12"/>
  <c r="OZ30" i="12"/>
  <c r="PD30" i="12"/>
  <c r="KI30" i="12"/>
  <c r="KO30" i="12"/>
  <c r="KT30" i="12"/>
  <c r="KY30" i="12"/>
  <c r="LE30" i="12"/>
  <c r="LJ30" i="12"/>
  <c r="LO30" i="12"/>
  <c r="LU30" i="12"/>
  <c r="LZ30" i="12"/>
  <c r="ME30" i="12"/>
  <c r="MK30" i="12"/>
  <c r="MQ30" i="12"/>
  <c r="MV30" i="12"/>
  <c r="NB30" i="12"/>
  <c r="NG30" i="12"/>
  <c r="NL30" i="12"/>
  <c r="NQ30" i="12"/>
  <c r="NU30" i="12"/>
  <c r="NY30" i="12"/>
  <c r="OC30" i="12"/>
  <c r="OG30" i="12"/>
  <c r="OK30" i="12"/>
  <c r="OO30" i="12"/>
  <c r="OS30" i="12"/>
  <c r="OW30" i="12"/>
  <c r="PA30" i="12"/>
  <c r="PE30" i="12"/>
  <c r="LM30" i="12"/>
  <c r="ND30" i="12"/>
  <c r="NS30" i="12"/>
  <c r="OA30" i="12"/>
  <c r="OI30" i="12"/>
  <c r="OQ30" i="12"/>
  <c r="OY30" i="12"/>
  <c r="PH30" i="12"/>
  <c r="IB2" i="12"/>
  <c r="IE2" i="12"/>
  <c r="ID2" i="12"/>
  <c r="HW2" i="12"/>
  <c r="HQ2" i="12"/>
  <c r="HX2" i="12"/>
  <c r="HZ2" i="12"/>
  <c r="HY2" i="12"/>
  <c r="HR2" i="12"/>
  <c r="HT2" i="12"/>
  <c r="HU2" i="12"/>
  <c r="HS2" i="12"/>
  <c r="IA2" i="12"/>
  <c r="HP2" i="12"/>
  <c r="IC2" i="12"/>
  <c r="HO2" i="12"/>
  <c r="HV2" i="12"/>
  <c r="PT1" i="12"/>
  <c r="AD2" i="12"/>
  <c r="AH2" i="12"/>
  <c r="AJ2" i="12"/>
  <c r="AE2" i="12"/>
  <c r="AI2" i="12"/>
  <c r="AF2" i="12"/>
  <c r="AG2" i="12"/>
  <c r="AL2" i="12"/>
  <c r="AP2" i="12"/>
  <c r="AT2" i="12"/>
  <c r="AX2" i="12"/>
  <c r="BB2" i="12"/>
  <c r="BF2" i="12"/>
  <c r="BJ2" i="12"/>
  <c r="BN2" i="12"/>
  <c r="BR2" i="12"/>
  <c r="BV2" i="12"/>
  <c r="BZ2" i="12"/>
  <c r="CD2" i="12"/>
  <c r="CH2" i="12"/>
  <c r="CL2" i="12"/>
  <c r="CP2" i="12"/>
  <c r="CT2" i="12"/>
  <c r="AM2" i="12"/>
  <c r="AQ2" i="12"/>
  <c r="AU2" i="12"/>
  <c r="AY2" i="12"/>
  <c r="BG2" i="12"/>
  <c r="BK2" i="12"/>
  <c r="BS2" i="12"/>
  <c r="CA2" i="12"/>
  <c r="CI2" i="12"/>
  <c r="CQ2" i="12"/>
  <c r="AR2" i="12"/>
  <c r="AZ2" i="12"/>
  <c r="BH2" i="12"/>
  <c r="BP2" i="12"/>
  <c r="BX2" i="12"/>
  <c r="CF2" i="12"/>
  <c r="CN2" i="12"/>
  <c r="CV2" i="12"/>
  <c r="AK2" i="12"/>
  <c r="AO2" i="12"/>
  <c r="AS2" i="12"/>
  <c r="AW2" i="12"/>
  <c r="BA2" i="12"/>
  <c r="BE2" i="12"/>
  <c r="BI2" i="12"/>
  <c r="BM2" i="12"/>
  <c r="BQ2" i="12"/>
  <c r="BU2" i="12"/>
  <c r="BY2" i="12"/>
  <c r="CC2" i="12"/>
  <c r="CG2" i="12"/>
  <c r="CK2" i="12"/>
  <c r="CO2" i="12"/>
  <c r="CS2" i="12"/>
  <c r="BC2" i="12"/>
  <c r="BO2" i="12"/>
  <c r="BW2" i="12"/>
  <c r="CE2" i="12"/>
  <c r="CM2" i="12"/>
  <c r="CU2" i="12"/>
  <c r="AN2" i="12"/>
  <c r="AV2" i="12"/>
  <c r="BD2" i="12"/>
  <c r="BL2" i="12"/>
  <c r="BT2" i="12"/>
  <c r="CB2" i="12"/>
  <c r="CJ2" i="12"/>
  <c r="CR2" i="12"/>
  <c r="R18" i="15"/>
  <c r="M2" i="16" s="1"/>
  <c r="K18" i="15"/>
  <c r="F2" i="16" s="1"/>
  <c r="S30" i="12"/>
  <c r="G30" i="12"/>
  <c r="AC2" i="12"/>
  <c r="Z2" i="12"/>
  <c r="X30" i="12"/>
  <c r="L2" i="16"/>
  <c r="E2" i="16"/>
  <c r="D2" i="16"/>
  <c r="Q30" i="12"/>
  <c r="FD30" i="12" s="1"/>
  <c r="R30" i="12"/>
  <c r="AA30" i="12"/>
  <c r="IS30" i="12" l="1"/>
  <c r="HT30" i="12"/>
  <c r="JF30" i="12"/>
  <c r="AT30" i="12"/>
  <c r="IY30" i="12"/>
  <c r="AL30" i="12"/>
  <c r="IN30" i="12"/>
  <c r="CA30" i="12"/>
  <c r="ES30" i="12"/>
  <c r="GS30" i="12"/>
  <c r="FN30" i="12"/>
  <c r="HB30" i="12"/>
  <c r="HA30" i="12"/>
  <c r="AJ30" i="12"/>
  <c r="EL30" i="12"/>
  <c r="DH30" i="12"/>
  <c r="FF30" i="12"/>
  <c r="EU30" i="12"/>
  <c r="FJ30" i="12"/>
  <c r="HG30" i="12"/>
  <c r="CG30" i="12"/>
  <c r="HJ30" i="12"/>
  <c r="DM30" i="12"/>
  <c r="CH30" i="12"/>
  <c r="JM30" i="12"/>
  <c r="BC30" i="12"/>
  <c r="CY30" i="12"/>
  <c r="CP30" i="12"/>
  <c r="JT30" i="12"/>
  <c r="DR30" i="12"/>
  <c r="GA30" i="12"/>
  <c r="BA30" i="12"/>
  <c r="JY30" i="12"/>
  <c r="IH30" i="12"/>
  <c r="GD30" i="12"/>
  <c r="DX30" i="12"/>
  <c r="BS30" i="12"/>
  <c r="JB30" i="12"/>
  <c r="HE30" i="12"/>
  <c r="EY30" i="12"/>
  <c r="CT30" i="12"/>
  <c r="AN30" i="12"/>
  <c r="IU30" i="12"/>
  <c r="GW30" i="12"/>
  <c r="EP30" i="12"/>
  <c r="CJ30" i="12"/>
  <c r="AF30" i="12"/>
  <c r="KE30" i="12"/>
  <c r="IO30" i="12"/>
  <c r="GN30" i="12"/>
  <c r="EF30" i="12"/>
  <c r="CB30" i="12"/>
  <c r="JL30" i="12"/>
  <c r="IF30" i="12"/>
  <c r="GP30" i="12"/>
  <c r="EX30" i="12"/>
  <c r="DG30" i="12"/>
  <c r="BP30" i="12"/>
  <c r="FE30" i="12"/>
  <c r="GY30" i="12"/>
  <c r="FS30" i="12"/>
  <c r="EK30" i="12"/>
  <c r="DE30" i="12"/>
  <c r="BY30" i="12"/>
  <c r="AS30" i="12"/>
  <c r="JN30" i="12"/>
  <c r="HU30" i="12"/>
  <c r="FQ30" i="12"/>
  <c r="DJ30" i="12"/>
  <c r="BD30" i="12"/>
  <c r="IQ30" i="12"/>
  <c r="GR30" i="12"/>
  <c r="EJ30" i="12"/>
  <c r="CE30" i="12"/>
  <c r="KA30" i="12"/>
  <c r="IK30" i="12"/>
  <c r="GH30" i="12"/>
  <c r="EA30" i="12"/>
  <c r="BW30" i="12"/>
  <c r="JU30" i="12"/>
  <c r="ID30" i="12"/>
  <c r="FY30" i="12"/>
  <c r="DS30" i="12"/>
  <c r="BN30" i="12"/>
  <c r="JD30" i="12"/>
  <c r="HV30" i="12"/>
  <c r="GF30" i="12"/>
  <c r="EM30" i="12"/>
  <c r="CV30" i="12"/>
  <c r="BF30" i="12"/>
  <c r="HW30" i="12"/>
  <c r="GQ30" i="12"/>
  <c r="FK30" i="12"/>
  <c r="EC30" i="12"/>
  <c r="CW30" i="12"/>
  <c r="BQ30" i="12"/>
  <c r="AK30" i="12"/>
  <c r="JC30" i="12"/>
  <c r="HH30" i="12"/>
  <c r="EZ30" i="12"/>
  <c r="CU30" i="12"/>
  <c r="AQ30" i="12"/>
  <c r="JW30" i="12"/>
  <c r="IG30" i="12"/>
  <c r="GC30" i="12"/>
  <c r="DV30" i="12"/>
  <c r="BR30" i="12"/>
  <c r="JQ30" i="12"/>
  <c r="HY30" i="12"/>
  <c r="FT30" i="12"/>
  <c r="DN30" i="12"/>
  <c r="BH30" i="12"/>
  <c r="JJ30" i="12"/>
  <c r="HP30" i="12"/>
  <c r="FL30" i="12"/>
  <c r="DD30" i="12"/>
  <c r="AY30" i="12"/>
  <c r="KB30" i="12"/>
  <c r="IV30" i="12"/>
  <c r="HL30" i="12"/>
  <c r="FU30" i="12"/>
  <c r="EB30" i="12"/>
  <c r="CL30" i="12"/>
  <c r="AU30" i="12"/>
  <c r="HO30" i="12"/>
  <c r="GI30" i="12"/>
  <c r="FA30" i="12"/>
  <c r="DU30" i="12"/>
  <c r="CO30" i="12"/>
  <c r="BI30" i="12"/>
  <c r="AC30" i="12"/>
  <c r="KD30" i="12"/>
  <c r="JI30" i="12"/>
  <c r="IM30" i="12"/>
  <c r="HN30" i="12"/>
  <c r="GL30" i="12"/>
  <c r="FI30" i="12"/>
  <c r="EE30" i="12"/>
  <c r="DC30" i="12"/>
  <c r="BZ30" i="12"/>
  <c r="AX30" i="12"/>
  <c r="JR30" i="12"/>
  <c r="IW30" i="12"/>
  <c r="HZ30" i="12"/>
  <c r="GX30" i="12"/>
  <c r="FV30" i="12"/>
  <c r="EQ30" i="12"/>
  <c r="DO30" i="12"/>
  <c r="CM30" i="12"/>
  <c r="BJ30" i="12"/>
  <c r="AH30" i="12"/>
  <c r="JK30" i="12"/>
  <c r="IP30" i="12"/>
  <c r="HR30" i="12"/>
  <c r="GO30" i="12"/>
  <c r="FM30" i="12"/>
  <c r="EI30" i="12"/>
  <c r="DF30" i="12"/>
  <c r="CD30" i="12"/>
  <c r="BB30" i="12"/>
  <c r="JZ30" i="12"/>
  <c r="JE30" i="12"/>
  <c r="II30" i="12"/>
  <c r="HI30" i="12"/>
  <c r="GG30" i="12"/>
  <c r="FB30" i="12"/>
  <c r="DZ30" i="12"/>
  <c r="CX30" i="12"/>
  <c r="BT30" i="12"/>
  <c r="AR30" i="12"/>
  <c r="JP30" i="12"/>
  <c r="IZ30" i="12"/>
  <c r="IJ30" i="12"/>
  <c r="HQ30" i="12"/>
  <c r="GV30" i="12"/>
  <c r="FZ30" i="12"/>
  <c r="FC30" i="12"/>
  <c r="EH30" i="12"/>
  <c r="DL30" i="12"/>
  <c r="CQ30" i="12"/>
  <c r="BV30" i="12"/>
  <c r="AZ30" i="12"/>
  <c r="AE30" i="12"/>
  <c r="HS30" i="12"/>
  <c r="HC30" i="12"/>
  <c r="GM30" i="12"/>
  <c r="FW30" i="12"/>
  <c r="FG30" i="12"/>
  <c r="EO30" i="12"/>
  <c r="DY30" i="12"/>
  <c r="DI30" i="12"/>
  <c r="CS30" i="12"/>
  <c r="CC30" i="12"/>
  <c r="BM30" i="12"/>
  <c r="AW30" i="12"/>
  <c r="AG30" i="12"/>
  <c r="JS30" i="12"/>
  <c r="IX30" i="12"/>
  <c r="IC30" i="12"/>
  <c r="GZ30" i="12"/>
  <c r="FX30" i="12"/>
  <c r="ET30" i="12"/>
  <c r="DP30" i="12"/>
  <c r="CN30" i="12"/>
  <c r="BL30" i="12"/>
  <c r="AI30" i="12"/>
  <c r="KC30" i="12"/>
  <c r="JG30" i="12"/>
  <c r="IL30" i="12"/>
  <c r="HM30" i="12"/>
  <c r="GJ30" i="12"/>
  <c r="FH30" i="12"/>
  <c r="ED30" i="12"/>
  <c r="CZ30" i="12"/>
  <c r="BX30" i="12"/>
  <c r="AV30" i="12"/>
  <c r="JV30" i="12"/>
  <c r="JA30" i="12"/>
  <c r="IE30" i="12"/>
  <c r="HD30" i="12"/>
  <c r="GB30" i="12"/>
  <c r="EV30" i="12"/>
  <c r="DT30" i="12"/>
  <c r="CR30" i="12"/>
  <c r="BO30" i="12"/>
  <c r="AM30" i="12"/>
  <c r="JO30" i="12"/>
  <c r="IT30" i="12"/>
  <c r="HX30" i="12"/>
  <c r="GT30" i="12"/>
  <c r="FR30" i="12"/>
  <c r="EN30" i="12"/>
  <c r="DK30" i="12"/>
  <c r="CI30" i="12"/>
  <c r="BG30" i="12"/>
  <c r="AD30" i="12"/>
  <c r="JX30" i="12"/>
  <c r="JH30" i="12"/>
  <c r="IR30" i="12"/>
  <c r="IB30" i="12"/>
  <c r="HF30" i="12"/>
  <c r="GK30" i="12"/>
  <c r="FP30" i="12"/>
  <c r="ER30" i="12"/>
  <c r="DW30" i="12"/>
  <c r="DB30" i="12"/>
  <c r="CF30" i="12"/>
  <c r="BK30" i="12"/>
  <c r="AP30" i="12"/>
  <c r="IA30" i="12"/>
  <c r="HK30" i="12"/>
  <c r="GU30" i="12"/>
  <c r="GE30" i="12"/>
  <c r="FO30" i="12"/>
  <c r="EW30" i="12"/>
  <c r="EG30" i="12"/>
  <c r="DQ30" i="12"/>
  <c r="DA30" i="12"/>
  <c r="CK30" i="12"/>
  <c r="BU30" i="12"/>
  <c r="BE30" i="12"/>
  <c r="AO30" i="12"/>
  <c r="PU1" i="12"/>
  <c r="F8" i="12"/>
  <c r="F4" i="12"/>
  <c r="F7" i="12"/>
  <c r="F6" i="12"/>
  <c r="F3" i="12"/>
  <c r="F11" i="12"/>
  <c r="F15" i="12"/>
  <c r="F19" i="12"/>
  <c r="F23" i="12"/>
  <c r="F5" i="12"/>
  <c r="F12" i="12"/>
  <c r="F16" i="12"/>
  <c r="F20" i="12"/>
  <c r="F24" i="12"/>
  <c r="F9" i="12"/>
  <c r="F13" i="12"/>
  <c r="F17" i="12"/>
  <c r="F21" i="12"/>
  <c r="F25" i="12"/>
  <c r="F2" i="12"/>
  <c r="F10" i="12"/>
  <c r="F14" i="12"/>
  <c r="F18" i="12"/>
  <c r="F22" i="12"/>
  <c r="F26" i="12"/>
  <c r="PV1" i="12" l="1"/>
  <c r="PW1" i="12" l="1"/>
  <c r="PX1" i="12" l="1"/>
  <c r="PY1" i="12" l="1"/>
  <c r="PZ1" i="12" l="1"/>
  <c r="QA1" i="12" l="1"/>
  <c r="QB1" i="12" l="1"/>
  <c r="QC1" i="12" l="1"/>
  <c r="QD1" i="12" l="1"/>
  <c r="QE1" i="12" l="1"/>
  <c r="QF1" i="12" l="1"/>
  <c r="QG1" i="12" l="1"/>
  <c r="QH1" i="12" l="1"/>
  <c r="QI1" i="12" l="1"/>
  <c r="QJ1" i="12" l="1"/>
  <c r="QK1" i="12" l="1"/>
  <c r="QL1" i="12" l="1"/>
  <c r="QM1" i="12" l="1"/>
  <c r="QN1" i="12" l="1"/>
  <c r="QO1" i="12" l="1"/>
  <c r="QP1" i="12" l="1"/>
  <c r="QQ1" i="12" l="1"/>
  <c r="QR1" i="12" l="1"/>
  <c r="QS1" i="12" l="1"/>
  <c r="QT1" i="12" l="1"/>
  <c r="QU1" i="12" l="1"/>
  <c r="QV1" i="12" l="1"/>
  <c r="QW1" i="12" l="1"/>
  <c r="QX1" i="12" l="1"/>
  <c r="QY1" i="12" l="1"/>
</calcChain>
</file>

<file path=xl/sharedStrings.xml><?xml version="1.0" encoding="utf-8"?>
<sst xmlns="http://schemas.openxmlformats.org/spreadsheetml/2006/main" count="516" uniqueCount="351">
  <si>
    <t>Nom</t>
  </si>
  <si>
    <t>Statut</t>
  </si>
  <si>
    <t>Commentaire</t>
  </si>
  <si>
    <t>Date</t>
  </si>
  <si>
    <t>A faire</t>
  </si>
  <si>
    <t>Plan de recette</t>
  </si>
  <si>
    <t>Version</t>
  </si>
  <si>
    <t>Contenu</t>
  </si>
  <si>
    <t>Dates</t>
  </si>
  <si>
    <t>Plan d'actions</t>
  </si>
  <si>
    <t>Type d'intervention</t>
  </si>
  <si>
    <t>Charge prévue (JH)</t>
  </si>
  <si>
    <t>Etat</t>
  </si>
  <si>
    <t>Facture</t>
  </si>
  <si>
    <t>Code</t>
  </si>
  <si>
    <t>TJM Moyen</t>
  </si>
  <si>
    <t>Total</t>
  </si>
  <si>
    <t>En cours</t>
  </si>
  <si>
    <t>Forfait</t>
  </si>
  <si>
    <t>Description</t>
  </si>
  <si>
    <t>Avancement</t>
  </si>
  <si>
    <t>Evènement</t>
  </si>
  <si>
    <t>Commentaires</t>
  </si>
  <si>
    <t>Plan d'action</t>
  </si>
  <si>
    <t>Impact</t>
  </si>
  <si>
    <t>ID</t>
  </si>
  <si>
    <t>Livrable</t>
  </si>
  <si>
    <t>Date de livraison</t>
  </si>
  <si>
    <t>Livré</t>
  </si>
  <si>
    <t>Calendrier des Réunions</t>
  </si>
  <si>
    <t>Réunion</t>
  </si>
  <si>
    <t>Lieu</t>
  </si>
  <si>
    <t>Intervenants</t>
  </si>
  <si>
    <t xml:space="preserve">Début </t>
  </si>
  <si>
    <t>Fin</t>
  </si>
  <si>
    <t>Backup</t>
  </si>
  <si>
    <t>Prénom</t>
  </si>
  <si>
    <t>Fonction</t>
  </si>
  <si>
    <t>Tél</t>
  </si>
  <si>
    <t>Portable</t>
  </si>
  <si>
    <t>Olivier</t>
  </si>
  <si>
    <t>Heure</t>
  </si>
  <si>
    <t>Contacts</t>
  </si>
  <si>
    <t>Congés</t>
  </si>
  <si>
    <t>Email</t>
  </si>
  <si>
    <t>Devis et Facturation</t>
  </si>
  <si>
    <t>Evènements</t>
  </si>
  <si>
    <t>Date de livraison prévue</t>
  </si>
  <si>
    <t>Date de validation</t>
  </si>
  <si>
    <t>Risques</t>
  </si>
  <si>
    <t>Livrables</t>
  </si>
  <si>
    <t>Actions</t>
  </si>
  <si>
    <t>Devis</t>
  </si>
  <si>
    <t>Lot 1 - Signature électronique</t>
  </si>
  <si>
    <t>Lot 2 - Accès aux données</t>
  </si>
  <si>
    <t>Date d'émission</t>
  </si>
  <si>
    <t>c</t>
  </si>
  <si>
    <t>Pourcentage facturé</t>
  </si>
  <si>
    <t>Lot 1 - Signature électronique - Commande</t>
  </si>
  <si>
    <t>Lot 1 - Signature électronique - N%</t>
  </si>
  <si>
    <t>Lot 1 - Signature électronique - Livraison</t>
  </si>
  <si>
    <t>Lot 2 - Accès aux données - Commande</t>
  </si>
  <si>
    <t>Lot 2 - Accès aux données - N%</t>
  </si>
  <si>
    <t>Lot 2 - Accès aux données - Livraison</t>
  </si>
  <si>
    <t>Type</t>
  </si>
  <si>
    <t>Signature électronique</t>
  </si>
  <si>
    <t>Accès aux données</t>
  </si>
  <si>
    <t>Suivi</t>
  </si>
  <si>
    <t>Planning</t>
  </si>
  <si>
    <t>TBC</t>
  </si>
  <si>
    <t xml:space="preserve">      WorkPackage</t>
  </si>
  <si>
    <t xml:space="preserve">      ID</t>
  </si>
  <si>
    <t xml:space="preserve">      WBS N1</t>
  </si>
  <si>
    <t xml:space="preserve">      WBS N2</t>
  </si>
  <si>
    <t xml:space="preserve">      RAF
      Fonctionel</t>
  </si>
  <si>
    <t xml:space="preserve">      Notes</t>
  </si>
  <si>
    <t xml:space="preserve">      Lien Doc</t>
  </si>
  <si>
    <t xml:space="preserve">      Statut</t>
  </si>
  <si>
    <t xml:space="preserve">      Porteur</t>
  </si>
  <si>
    <t xml:space="preserve">      Estimé  (JH)</t>
  </si>
  <si>
    <t xml:space="preserve">      Consommée (JH)</t>
  </si>
  <si>
    <t xml:space="preserve">      RAF (JH)</t>
  </si>
  <si>
    <t xml:space="preserve">      Début actualisé</t>
  </si>
  <si>
    <t xml:space="preserve">      Fin
      Actualisé</t>
  </si>
  <si>
    <t xml:space="preserve">      WBS N3</t>
  </si>
  <si>
    <t xml:space="preserve">      % Réalisation</t>
  </si>
  <si>
    <t xml:space="preserve">      % IPC
Indice Perf. Coûts</t>
  </si>
  <si>
    <t xml:space="preserve">      RAF</t>
  </si>
  <si>
    <t xml:space="preserve">      Tag N1</t>
  </si>
  <si>
    <t>Entreprise</t>
  </si>
  <si>
    <t xml:space="preserve">      % IPD
Indice Perf. Delais</t>
  </si>
  <si>
    <t>#ID</t>
  </si>
  <si>
    <t>Titre</t>
  </si>
  <si>
    <t>Demandeur</t>
  </si>
  <si>
    <t>Date demande</t>
  </si>
  <si>
    <t>Status</t>
  </si>
  <si>
    <t>Probability</t>
  </si>
  <si>
    <t>Note</t>
  </si>
  <si>
    <t>Action paliatives / correctives</t>
  </si>
  <si>
    <t>Responsable du risque</t>
  </si>
  <si>
    <t>Référence action</t>
  </si>
  <si>
    <t>Coût estimé du probleme</t>
  </si>
  <si>
    <t>ouvert</t>
  </si>
  <si>
    <t>ID WBS</t>
  </si>
  <si>
    <t>WBS N1</t>
  </si>
  <si>
    <t>WBS N2</t>
  </si>
  <si>
    <t>Action - Description</t>
  </si>
  <si>
    <t>Prochaine Action</t>
  </si>
  <si>
    <t>Début attendu</t>
  </si>
  <si>
    <t>Fin attendue</t>
  </si>
  <si>
    <t>Fin réelle</t>
  </si>
  <si>
    <t>Porteur</t>
  </si>
  <si>
    <t>Dépendance</t>
  </si>
  <si>
    <t>Change</t>
  </si>
  <si>
    <t>Variation</t>
  </si>
  <si>
    <t>Coût Sedona</t>
  </si>
  <si>
    <t>WBS N3</t>
  </si>
  <si>
    <t>Type de Risque</t>
  </si>
  <si>
    <t>Nature activité</t>
  </si>
  <si>
    <t>%</t>
  </si>
  <si>
    <t>leçon</t>
  </si>
  <si>
    <t>Impacte 
non financier</t>
  </si>
  <si>
    <t>Cause
Explication</t>
  </si>
  <si>
    <t>Validateur
du change</t>
  </si>
  <si>
    <t>Impacts estimés
(délais, scope)</t>
  </si>
  <si>
    <t>Valeur Facturation</t>
  </si>
  <si>
    <t>Développement</t>
  </si>
  <si>
    <t>Décalage planning</t>
  </si>
  <si>
    <t>Demande d'optimisation du poids du BIRT</t>
  </si>
  <si>
    <t>Le travail d'optimisation sera fait en fin de projet, afin de prendre de retard sur les autres tâches (côté JAVA)</t>
  </si>
  <si>
    <t>Proposition validée par Christophe.</t>
  </si>
  <si>
    <t>Besoin d'accompagnement technique JAVA</t>
  </si>
  <si>
    <t>problème</t>
  </si>
  <si>
    <t>Le pdf généré avec la nouvelle signature est trop volumineux. Une optimisation est nécessaire.</t>
  </si>
  <si>
    <t>Besoin d'accompagnement technique et/ou graphique</t>
  </si>
  <si>
    <t>Signature électronique: Poids du pdf</t>
  </si>
  <si>
    <t>Signature électronique: Dépassement délais dev PHP</t>
  </si>
  <si>
    <t>Absence dev PHP pour raison de santé.</t>
  </si>
  <si>
    <t>Absence dev PHP 3j (du 21/04 au 25/04)</t>
  </si>
  <si>
    <t>Estimé</t>
  </si>
  <si>
    <t>Consommée</t>
  </si>
  <si>
    <t>Fin
Actualisé</t>
  </si>
  <si>
    <t>RAF</t>
  </si>
  <si>
    <t>GMON</t>
  </si>
  <si>
    <t>Nécessité d'avoir un référent technique connaissant le sujet.</t>
  </si>
  <si>
    <t xml:space="preserve">      Durée (JH)</t>
  </si>
  <si>
    <t>NB CAR WP</t>
  </si>
  <si>
    <t xml:space="preserve">      WP 
      Concatené</t>
  </si>
  <si>
    <t xml:space="preserve">Signature électronique / Appel service signature Open Trust / Back                              </t>
  </si>
  <si>
    <t>Gestion de projet - Suivi</t>
  </si>
  <si>
    <t>Modification de Ws generation Acte - Back</t>
  </si>
  <si>
    <t>Modification du processus de signature actuel - Front</t>
  </si>
  <si>
    <t>Traitement anomalies JAVA - Back</t>
  </si>
  <si>
    <t>Traitement anomalies PHP - Front</t>
  </si>
  <si>
    <t>Mise en place d'un pool de datasource au niveau du serveur - Back</t>
  </si>
  <si>
    <t xml:space="preserve">      Réalisé</t>
  </si>
  <si>
    <t xml:space="preserve">      Restant</t>
  </si>
  <si>
    <t>Risque</t>
  </si>
  <si>
    <t>Client</t>
  </si>
  <si>
    <t>Début
Inicial</t>
  </si>
  <si>
    <t>Fin
Inicial</t>
  </si>
  <si>
    <t>Début
actualisé</t>
  </si>
  <si>
    <t>%
Réalisation</t>
  </si>
  <si>
    <t>Consommée 
(JH)</t>
  </si>
  <si>
    <t>Estimé 
(JH)</t>
  </si>
  <si>
    <t>% IPC
Ind Perf Coûts</t>
  </si>
  <si>
    <t>% IPD
Ind Perf Delais</t>
  </si>
  <si>
    <t>Appropriation du sujet</t>
  </si>
  <si>
    <t>Staffing PHP reporté</t>
  </si>
  <si>
    <t>Staffing PHP reporté sur la semaine. Bloque l'avancement dev Java</t>
  </si>
  <si>
    <t>Signature électronique: dépassement charge dev Java</t>
  </si>
  <si>
    <t>Remontée d'info au client</t>
  </si>
  <si>
    <t>Remontée d'info au client =&gt; OK client</t>
  </si>
  <si>
    <t>Décalage suite à dépassement de charge et absences dev.</t>
  </si>
  <si>
    <t>Décalage en raison du staffing d'Aurélien sur Amer Sports.</t>
  </si>
  <si>
    <t>Décalage suite à MAJ planning (insertion délais recette).</t>
  </si>
  <si>
    <t>Ecart a justifier</t>
  </si>
  <si>
    <t>Durée (J) 
Actualisé</t>
  </si>
  <si>
    <t>Ecart
Coût (JH)</t>
  </si>
  <si>
    <t>Work
Package</t>
  </si>
  <si>
    <t>Reel
JH Coût</t>
  </si>
  <si>
    <t>Estimation
JH Coût</t>
  </si>
  <si>
    <t>Début
Initiale</t>
  </si>
  <si>
    <t>Fin
Initiale</t>
  </si>
  <si>
    <t>Durée (J) 
Initiale</t>
  </si>
  <si>
    <t xml:space="preserve">      Fin Initial</t>
  </si>
  <si>
    <t xml:space="preserve">      Début Initial</t>
  </si>
  <si>
    <t>Ecart Durée (en J)</t>
  </si>
  <si>
    <t>Ecart Durée
Cumulé (en J)</t>
  </si>
  <si>
    <t>Ecart Coût
Cumulé (JH)</t>
  </si>
  <si>
    <t>IPC
Coûts</t>
  </si>
  <si>
    <t>Début 
Initial</t>
  </si>
  <si>
    <t>Fin
Initial</t>
  </si>
  <si>
    <t>Durée
(JH)</t>
  </si>
  <si>
    <t>Réalisé</t>
  </si>
  <si>
    <t>Restant</t>
  </si>
  <si>
    <t>IPD
Delais</t>
  </si>
  <si>
    <t>RAF (JH)</t>
  </si>
  <si>
    <t>Junior</t>
  </si>
  <si>
    <t>Ressource junior</t>
  </si>
  <si>
    <t>Anticiper le plus en amont possible les sujets à venir afin de ne pas avoir  de conflit niveau staffing prod. (ici Amer Sport et CGI BAT, pour Aurélien).</t>
  </si>
  <si>
    <t>Staffing dev</t>
  </si>
  <si>
    <t>Dispo dev annulée. Remplacement par autre dev</t>
  </si>
  <si>
    <t>Définir l'orientation technique lors d'un cadrage technique, en amont de la production (lead dev.)</t>
  </si>
  <si>
    <t>fermé</t>
  </si>
  <si>
    <t>en attente</t>
  </si>
  <si>
    <t>risque</t>
  </si>
  <si>
    <t>Signature électronique: temps de recette</t>
  </si>
  <si>
    <t>Attente de retour d'Open Trust. Positionnement des devs sur d'autres projets.</t>
  </si>
  <si>
    <t>La phase de recette/corrections risque de s'étendre (blocage des tests, nécessitant le support d'Open Trust)
- Impact: décalage planning</t>
  </si>
  <si>
    <t>Le lead dev doit présenter l'intégralité des tâches aux dev.</t>
  </si>
  <si>
    <t>Qté</t>
  </si>
  <si>
    <t>Mont</t>
  </si>
  <si>
    <t>Recette (Actualisé)</t>
  </si>
  <si>
    <t>RaF (Actualisé)</t>
  </si>
  <si>
    <t>Dépense (Engagé)</t>
  </si>
  <si>
    <t>% IPC
Ind Perf Coûts
en €</t>
  </si>
  <si>
    <t>Traitement d'un tâche oubliée et débug long du fait d'environnement non iso</t>
  </si>
  <si>
    <t>Le lead dev doit présenter l'intégralité des tâches aux dev.
Préparer les projets avec des environnements iso Sedona/client</t>
  </si>
  <si>
    <t>Problème technique</t>
  </si>
  <si>
    <t>Scope projet et problème technique</t>
  </si>
  <si>
    <t>GP</t>
  </si>
  <si>
    <t>JUSTIFICATIVAS (Passado)</t>
  </si>
  <si>
    <t>OBJ SMART</t>
  </si>
  <si>
    <t>BENEFÍCIOS (Futuro)</t>
  </si>
  <si>
    <t>PRODUTO</t>
  </si>
  <si>
    <t>REQUISITOS</t>
  </si>
  <si>
    <t>PITCH</t>
  </si>
  <si>
    <t>STAKEHOLDERS EXTERNOS &amp; Fatores externos</t>
  </si>
  <si>
    <t>EQUIPE</t>
  </si>
  <si>
    <t>PREMISSAS</t>
  </si>
  <si>
    <t>GRUPO DE ENTREGAS</t>
  </si>
  <si>
    <t>RESTRIÇÕES</t>
  </si>
  <si>
    <t>RISCOS</t>
  </si>
  <si>
    <t>LINHA DO TEMPO</t>
  </si>
  <si>
    <t>CUSTOS</t>
  </si>
  <si>
    <t>UIC</t>
  </si>
  <si>
    <t>Sponsor</t>
  </si>
  <si>
    <t>MAGNIEN</t>
  </si>
  <si>
    <t>Airy</t>
  </si>
  <si>
    <t>non debutée</t>
  </si>
  <si>
    <t>CONCAS</t>
  </si>
  <si>
    <t>Cyril</t>
  </si>
  <si>
    <t xml:space="preserve">Chef de projet
Développeur Full Stack </t>
  </si>
  <si>
    <t>PMO</t>
  </si>
  <si>
    <t>Client - Directrice relations institutionnelles</t>
  </si>
  <si>
    <t>CONCAS Cyril</t>
  </si>
  <si>
    <t>LOUBINOUX</t>
  </si>
  <si>
    <t>Jean-Pierre</t>
  </si>
  <si>
    <t>BOUDOU</t>
  </si>
  <si>
    <t>Karine</t>
  </si>
  <si>
    <t>FAVRE</t>
  </si>
  <si>
    <t>Alice</t>
  </si>
  <si>
    <t>PLAUD</t>
  </si>
  <si>
    <t>Marie</t>
  </si>
  <si>
    <t>BIBAS</t>
  </si>
  <si>
    <t>Nathalie</t>
  </si>
  <si>
    <t>VANCEUNEBROECK</t>
  </si>
  <si>
    <t xml:space="preserve">ELALAOUI </t>
  </si>
  <si>
    <t>Françoise</t>
  </si>
  <si>
    <t>BONIOU</t>
  </si>
  <si>
    <t>Aymeric</t>
  </si>
  <si>
    <t>Client - Responsable statistiques</t>
  </si>
  <si>
    <t>Client - Directrice adjointe communication</t>
  </si>
  <si>
    <t>Client - Responsable service comptabilité</t>
  </si>
  <si>
    <t>Client - Gestionnaire Extranet UIC</t>
  </si>
  <si>
    <t>Client - Webmaster site UIC</t>
  </si>
  <si>
    <t>01 44 49 20 11</t>
  </si>
  <si>
    <t>01 44 49 21 13</t>
  </si>
  <si>
    <t>01 44 49 20 52</t>
  </si>
  <si>
    <t>01 44 49 21 67</t>
  </si>
  <si>
    <t>01 44 49 20 62</t>
  </si>
  <si>
    <t>01 44 49 22 05</t>
  </si>
  <si>
    <t>PERALTA</t>
  </si>
  <si>
    <t>Vincent</t>
  </si>
  <si>
    <t>Expert technique</t>
  </si>
  <si>
    <t>01 44 49 21 34</t>
  </si>
  <si>
    <t>BEDEL</t>
  </si>
  <si>
    <t>Francis</t>
  </si>
  <si>
    <t>01 44 49 20 68</t>
  </si>
  <si>
    <t>Base de données</t>
  </si>
  <si>
    <t>Création du MLD</t>
  </si>
  <si>
    <t>en cours</t>
  </si>
  <si>
    <t>Interface</t>
  </si>
  <si>
    <t>Architecture de l'interface</t>
  </si>
  <si>
    <t>Développement de l'interface</t>
  </si>
  <si>
    <t>Tests</t>
  </si>
  <si>
    <t>Tests de l'interace</t>
  </si>
  <si>
    <t>Plan de tests pour l'interface</t>
  </si>
  <si>
    <t>Gestion de projet</t>
  </si>
  <si>
    <t>Cahier des charges</t>
  </si>
  <si>
    <t>Spécifications fonctionnelles</t>
  </si>
  <si>
    <t>Spécifications techniques</t>
  </si>
  <si>
    <t>Mise à jour du WBS</t>
  </si>
  <si>
    <t>BOUDOU Olivier</t>
  </si>
  <si>
    <t>MAGNIEN Airy</t>
  </si>
  <si>
    <t>Phase d'audits</t>
  </si>
  <si>
    <t>Réunion + CR Alice FAVRE</t>
  </si>
  <si>
    <t>clos</t>
  </si>
  <si>
    <t>Réunion + CR Marie PLAUD</t>
  </si>
  <si>
    <t>Réunion + CR Françoise EL ALAOUI</t>
  </si>
  <si>
    <t>Réunion + CR Nathalie BIBAS</t>
  </si>
  <si>
    <t>Réunion + CR Hélène CAMBRELENG</t>
  </si>
  <si>
    <t>Dictionnaire de données base Membres</t>
  </si>
  <si>
    <t>Dictionnaire de données base Railisa2</t>
  </si>
  <si>
    <t>Réunion + CR Karine VAN CEUNEBROECK</t>
  </si>
  <si>
    <t>Dictionnaire de données base Cotisations</t>
  </si>
  <si>
    <t>PMO (BOUDOU) - Réunions</t>
  </si>
  <si>
    <t>CP - Réunions</t>
  </si>
  <si>
    <t>Mandataire (MAGNIEN) - Réunions</t>
  </si>
  <si>
    <t>Compte rendu des audits</t>
  </si>
  <si>
    <t>Réalisation des développements</t>
  </si>
  <si>
    <t>Base de données codée, testée, mise en production</t>
  </si>
  <si>
    <t>Interface codée, testée, mise en production</t>
  </si>
  <si>
    <t>Dictionnaire de données base Extranet</t>
  </si>
  <si>
    <t>Liste des champs communs</t>
  </si>
  <si>
    <t>Réalisation des audits + CRs</t>
  </si>
  <si>
    <t>Test de la BDD</t>
  </si>
  <si>
    <t>Décalage du planning (manque d'expérience)</t>
  </si>
  <si>
    <t>Problème de perte de données</t>
  </si>
  <si>
    <t>Absence du personnel (surtout l'été)</t>
  </si>
  <si>
    <t xml:space="preserve">Sauvegarde de toutes les </t>
  </si>
  <si>
    <t>Autonomie requise</t>
  </si>
  <si>
    <t>Architecture de la nouvelle base</t>
  </si>
  <si>
    <t>Developpement de la base de données</t>
  </si>
  <si>
    <t>PERALTA Vincent</t>
  </si>
  <si>
    <t>Signification des champs BDD</t>
  </si>
  <si>
    <t xml:space="preserve">Demander réunion SSO Frédéric </t>
  </si>
  <si>
    <t xml:space="preserve">Validation Diagramme MPD </t>
  </si>
  <si>
    <t>PERALTA + ELALAOUI</t>
  </si>
  <si>
    <t>Modification du planning</t>
  </si>
  <si>
    <t xml:space="preserve">Interface </t>
  </si>
  <si>
    <t>Ajout des Web Service</t>
  </si>
  <si>
    <t>Faire un WBS dans le détail dès le début</t>
  </si>
  <si>
    <t>Création du MPD</t>
  </si>
  <si>
    <t>Ajout d'un POC</t>
  </si>
  <si>
    <t>Ajout du Draft</t>
  </si>
  <si>
    <t>Draft du Data model</t>
  </si>
  <si>
    <t>POC du Data Model</t>
  </si>
  <si>
    <t xml:space="preserve">Implementation du Data Model </t>
  </si>
  <si>
    <t>Création des WebService</t>
  </si>
  <si>
    <t>Dictionnaires des données bases (Extra, Cotis, Membr, Railisa)</t>
  </si>
  <si>
    <t>Etudes</t>
  </si>
  <si>
    <t>Création du MCD V1 avec Base Cotisations</t>
  </si>
  <si>
    <t>Création du MCD V2 avec Base Membres</t>
  </si>
  <si>
    <t>Création du MCD V3 avec Base Railisa</t>
  </si>
  <si>
    <t>Création du MCD V4 avec Base Extranet</t>
  </si>
  <si>
    <t>Création du MCD V0</t>
  </si>
  <si>
    <t>finalisé</t>
  </si>
  <si>
    <t xml:space="preserve">Validation Choix Railisa </t>
  </si>
  <si>
    <t>Alice FAVRE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</si>
</sst>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&quot;/&quot;mm&quot;/&quot;yyyy"/>
    <numFmt numFmtId="165" formatCode="#,##0.00\ [$€-1]"/>
    <numFmt numFmtId="166" formatCode="0#&quot; &quot;##&quot; &quot;##&quot; &quot;##&quot; &quot;##"/>
    <numFmt numFmtId="167" formatCode="[$-F400]h:mm:ss\ AM/PM"/>
    <numFmt numFmtId="168" formatCode="#,##0.00\ &quot;€&quot;"/>
    <numFmt numFmtId="169" formatCode="[$-40C]mmm\-yy;@"/>
    <numFmt numFmtId="170" formatCode="_-* #,##0\ _€_-;\-* #,##0\ _€_-;_-* &quot;-&quot;??\ _€_-;_-@_-"/>
    <numFmt numFmtId="171" formatCode="dd\ mmm\ yy"/>
    <numFmt numFmtId="172" formatCode="[$-40C]d\-mmm;@"/>
    <numFmt numFmtId="173" formatCode="0.0"/>
    <numFmt numFmtId="174" formatCode="dd/mm/yy;@"/>
    <numFmt numFmtId="175" formatCode="_-* #,##0.0\ _€_-;\-* #,##0.0\ _€_-;_-* &quot;-&quot;??\ _€_-;_-@_-"/>
    <numFmt numFmtId="176" formatCode="_-* #,##0.0\ &quot;€&quot;_-;\-* #,##0.0\ &quot;€&quot;_-;_-* &quot;-&quot;??\ &quot;€&quot;_-;_-@_-"/>
  </numFmts>
  <fonts count="4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1"/>
      <color rgb="FF000000"/>
      <name val="Consolas"/>
      <family val="3"/>
    </font>
    <font>
      <b/>
      <sz val="22"/>
      <color theme="0"/>
      <name val="Calibri"/>
      <family val="2"/>
    </font>
    <font>
      <b/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onsolas"/>
      <family val="3"/>
    </font>
    <font>
      <b/>
      <sz val="14"/>
      <color theme="0" tint="-0.149998474074526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C00000"/>
      </patternFill>
    </fill>
    <fill>
      <patternFill patternType="solid">
        <fgColor theme="0" tint="-0.249977111117893"/>
        <bgColor rgb="FFC00000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rgb="FFD2EC33"/>
        <bgColor indexed="64"/>
      </patternFill>
    </fill>
    <fill>
      <patternFill patternType="solid">
        <fgColor rgb="FFF2B948"/>
        <bgColor indexed="64"/>
      </patternFill>
    </fill>
    <fill>
      <patternFill patternType="solid">
        <fgColor rgb="FF7CE5E0"/>
        <bgColor indexed="64"/>
      </patternFill>
    </fill>
    <fill>
      <patternFill patternType="solid">
        <fgColor theme="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99">
    <xf numFmtId="0" fontId="0" fillId="0" borderId="0" xfId="0" applyFont="1" applyAlignment="1"/>
    <xf numFmtId="0" fontId="0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Font="1"/>
    <xf numFmtId="0" fontId="8" fillId="3" borderId="4" xfId="0" applyFont="1" applyFill="1" applyBorder="1" applyAlignment="1">
      <alignment horizontal="left" vertical="top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64" fontId="8" fillId="0" borderId="4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6" fontId="12" fillId="0" borderId="4" xfId="0" applyNumberFormat="1" applyFont="1" applyBorder="1" applyAlignment="1">
      <alignment horizontal="left"/>
    </xf>
    <xf numFmtId="166" fontId="12" fillId="0" borderId="4" xfId="0" applyNumberFormat="1" applyFont="1" applyBorder="1" applyAlignment="1">
      <alignment horizontal="left" vertical="center"/>
    </xf>
    <xf numFmtId="0" fontId="12" fillId="4" borderId="0" xfId="0" applyFont="1" applyFill="1" applyAlignment="1"/>
    <xf numFmtId="0" fontId="12" fillId="0" borderId="4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/>
    </xf>
    <xf numFmtId="14" fontId="12" fillId="0" borderId="4" xfId="0" applyNumberFormat="1" applyFont="1" applyFill="1" applyBorder="1" applyAlignment="1">
      <alignment horizontal="left" vertical="center"/>
    </xf>
    <xf numFmtId="167" fontId="12" fillId="0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left" vertical="center" wrapText="1"/>
    </xf>
    <xf numFmtId="167" fontId="12" fillId="0" borderId="4" xfId="0" applyNumberFormat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/>
    </xf>
    <xf numFmtId="14" fontId="12" fillId="0" borderId="4" xfId="0" applyNumberFormat="1" applyFont="1" applyFill="1" applyBorder="1" applyAlignment="1">
      <alignment horizontal="left"/>
    </xf>
    <xf numFmtId="164" fontId="12" fillId="0" borderId="4" xfId="0" applyNumberFormat="1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14" fontId="12" fillId="3" borderId="4" xfId="0" applyNumberFormat="1" applyFont="1" applyFill="1" applyBorder="1" applyAlignment="1">
      <alignment horizontal="left"/>
    </xf>
    <xf numFmtId="164" fontId="12" fillId="3" borderId="4" xfId="0" applyNumberFormat="1" applyFont="1" applyFill="1" applyBorder="1" applyAlignment="1">
      <alignment horizontal="left"/>
    </xf>
    <xf numFmtId="14" fontId="12" fillId="0" borderId="4" xfId="0" applyNumberFormat="1" applyFont="1" applyBorder="1" applyAlignment="1">
      <alignment horizontal="left"/>
    </xf>
    <xf numFmtId="164" fontId="12" fillId="0" borderId="4" xfId="0" applyNumberFormat="1" applyFont="1" applyBorder="1" applyAlignment="1">
      <alignment horizontal="left"/>
    </xf>
    <xf numFmtId="0" fontId="12" fillId="3" borderId="4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/>
    </xf>
    <xf numFmtId="0" fontId="13" fillId="4" borderId="2" xfId="0" applyFont="1" applyFill="1" applyBorder="1" applyAlignment="1"/>
    <xf numFmtId="0" fontId="11" fillId="2" borderId="1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 wrapText="1"/>
    </xf>
    <xf numFmtId="0" fontId="14" fillId="0" borderId="0" xfId="0" applyFont="1" applyAlignment="1">
      <alignment horizontal="left" wrapText="1"/>
    </xf>
    <xf numFmtId="14" fontId="12" fillId="0" borderId="4" xfId="0" applyNumberFormat="1" applyFont="1" applyBorder="1" applyAlignment="1">
      <alignment horizontal="left" wrapText="1"/>
    </xf>
    <xf numFmtId="164" fontId="12" fillId="0" borderId="4" xfId="0" applyNumberFormat="1" applyFont="1" applyBorder="1" applyAlignment="1">
      <alignment horizontal="left" wrapText="1"/>
    </xf>
    <xf numFmtId="14" fontId="12" fillId="0" borderId="0" xfId="0" applyNumberFormat="1" applyFont="1" applyAlignment="1">
      <alignment horizontal="left" wrapText="1"/>
    </xf>
    <xf numFmtId="14" fontId="12" fillId="3" borderId="4" xfId="0" applyNumberFormat="1" applyFont="1" applyFill="1" applyBorder="1" applyAlignment="1">
      <alignment horizontal="left" vertical="top" wrapText="1"/>
    </xf>
    <xf numFmtId="14" fontId="12" fillId="0" borderId="4" xfId="0" applyNumberFormat="1" applyFont="1" applyBorder="1" applyAlignment="1">
      <alignment horizontal="left" vertical="top" wrapText="1"/>
    </xf>
    <xf numFmtId="49" fontId="12" fillId="0" borderId="4" xfId="0" applyNumberFormat="1" applyFont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center" wrapText="1"/>
    </xf>
    <xf numFmtId="164" fontId="12" fillId="3" borderId="4" xfId="0" applyNumberFormat="1" applyFont="1" applyFill="1" applyBorder="1" applyAlignment="1">
      <alignment horizontal="left" vertical="center" wrapText="1"/>
    </xf>
    <xf numFmtId="14" fontId="12" fillId="3" borderId="4" xfId="0" applyNumberFormat="1" applyFont="1" applyFill="1" applyBorder="1" applyAlignment="1">
      <alignment horizontal="left" vertical="center" wrapText="1"/>
    </xf>
    <xf numFmtId="17" fontId="12" fillId="3" borderId="4" xfId="0" applyNumberFormat="1" applyFont="1" applyFill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7" fillId="8" borderId="7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14" fillId="5" borderId="8" xfId="0" applyFont="1" applyFill="1" applyBorder="1" applyAlignment="1">
      <alignment horizontal="left" vertical="top" wrapText="1"/>
    </xf>
    <xf numFmtId="0" fontId="14" fillId="5" borderId="9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2" fillId="0" borderId="5" xfId="0" applyFont="1" applyBorder="1" applyAlignment="1">
      <alignment horizontal="left" wrapText="1"/>
    </xf>
    <xf numFmtId="14" fontId="12" fillId="0" borderId="5" xfId="0" applyNumberFormat="1" applyFont="1" applyBorder="1" applyAlignment="1">
      <alignment horizontal="left" wrapText="1"/>
    </xf>
    <xf numFmtId="165" fontId="12" fillId="0" borderId="5" xfId="0" applyNumberFormat="1" applyFont="1" applyBorder="1" applyAlignment="1">
      <alignment horizontal="left" wrapText="1"/>
    </xf>
    <xf numFmtId="164" fontId="12" fillId="0" borderId="5" xfId="0" applyNumberFormat="1" applyFont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wrapText="1"/>
    </xf>
    <xf numFmtId="0" fontId="12" fillId="3" borderId="5" xfId="0" applyFont="1" applyFill="1" applyBorder="1" applyAlignment="1">
      <alignment horizontal="left" wrapText="1"/>
    </xf>
    <xf numFmtId="168" fontId="12" fillId="0" borderId="4" xfId="1" applyNumberFormat="1" applyFont="1" applyBorder="1" applyAlignment="1">
      <alignment horizontal="left" wrapText="1"/>
    </xf>
    <xf numFmtId="168" fontId="12" fillId="0" borderId="4" xfId="0" applyNumberFormat="1" applyFont="1" applyBorder="1" applyAlignment="1">
      <alignment horizontal="left" wrapText="1"/>
    </xf>
    <xf numFmtId="14" fontId="12" fillId="3" borderId="5" xfId="0" applyNumberFormat="1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center" wrapText="1"/>
    </xf>
    <xf numFmtId="164" fontId="12" fillId="3" borderId="5" xfId="0" applyNumberFormat="1" applyFont="1" applyFill="1" applyBorder="1" applyAlignment="1">
      <alignment horizontal="left" vertical="center" wrapText="1"/>
    </xf>
    <xf numFmtId="0" fontId="17" fillId="7" borderId="11" xfId="0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 wrapText="1"/>
    </xf>
    <xf numFmtId="0" fontId="17" fillId="7" borderId="13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/>
    <xf numFmtId="0" fontId="13" fillId="6" borderId="3" xfId="0" applyFont="1" applyFill="1" applyBorder="1" applyAlignment="1"/>
    <xf numFmtId="0" fontId="17" fillId="8" borderId="1" xfId="0" applyFont="1" applyFill="1" applyBorder="1" applyAlignment="1"/>
    <xf numFmtId="0" fontId="0" fillId="0" borderId="0" xfId="0"/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3" applyFont="1" applyAlignment="1">
      <alignment wrapText="1"/>
    </xf>
    <xf numFmtId="170" fontId="0" fillId="0" borderId="0" xfId="2" applyNumberFormat="1" applyFont="1" applyAlignment="1">
      <alignment wrapText="1"/>
    </xf>
    <xf numFmtId="0" fontId="13" fillId="0" borderId="0" xfId="0" applyFont="1"/>
    <xf numFmtId="0" fontId="21" fillId="0" borderId="0" xfId="0" applyFont="1" applyAlignment="1">
      <alignment vertical="center"/>
    </xf>
    <xf numFmtId="16" fontId="0" fillId="0" borderId="0" xfId="0" applyNumberFormat="1" applyAlignment="1">
      <alignment wrapText="1"/>
    </xf>
    <xf numFmtId="0" fontId="5" fillId="0" borderId="0" xfId="0" applyFont="1" applyBorder="1" applyAlignment="1">
      <alignment vertical="top"/>
    </xf>
    <xf numFmtId="169" fontId="22" fillId="9" borderId="15" xfId="0" applyNumberFormat="1" applyFont="1" applyFill="1" applyBorder="1" applyAlignment="1">
      <alignment horizontal="left" textRotation="75" wrapText="1"/>
    </xf>
    <xf numFmtId="9" fontId="23" fillId="0" borderId="0" xfId="3" applyFont="1" applyAlignment="1">
      <alignment vertical="top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NumberFormat="1" applyAlignment="1">
      <alignment textRotation="45"/>
    </xf>
    <xf numFmtId="0" fontId="0" fillId="0" borderId="0" xfId="0" applyAlignment="1">
      <alignment textRotation="45" wrapText="1"/>
    </xf>
    <xf numFmtId="0" fontId="0" fillId="0" borderId="0" xfId="0" applyAlignment="1">
      <alignment textRotation="45"/>
    </xf>
    <xf numFmtId="16" fontId="0" fillId="0" borderId="0" xfId="0" applyNumberFormat="1"/>
    <xf numFmtId="169" fontId="22" fillId="9" borderId="17" xfId="0" applyNumberFormat="1" applyFont="1" applyFill="1" applyBorder="1" applyAlignment="1">
      <alignment horizontal="left" textRotation="75"/>
    </xf>
    <xf numFmtId="169" fontId="22" fillId="9" borderId="17" xfId="0" applyNumberFormat="1" applyFont="1" applyFill="1" applyBorder="1" applyAlignment="1">
      <alignment horizontal="left" textRotation="75" wrapText="1"/>
    </xf>
    <xf numFmtId="169" fontId="22" fillId="9" borderId="18" xfId="0" applyNumberFormat="1" applyFont="1" applyFill="1" applyBorder="1" applyAlignment="1">
      <alignment horizontal="left" textRotation="75"/>
    </xf>
    <xf numFmtId="0" fontId="0" fillId="0" borderId="13" xfId="0" applyBorder="1"/>
    <xf numFmtId="0" fontId="0" fillId="0" borderId="11" xfId="0" applyBorder="1"/>
    <xf numFmtId="0" fontId="0" fillId="0" borderId="19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20" xfId="0" applyBorder="1"/>
    <xf numFmtId="0" fontId="12" fillId="0" borderId="13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0" fillId="0" borderId="0" xfId="0" applyFont="1" applyAlignment="1"/>
    <xf numFmtId="0" fontId="11" fillId="2" borderId="0" xfId="0" applyFont="1" applyFill="1" applyAlignment="1">
      <alignment vertical="top"/>
    </xf>
    <xf numFmtId="0" fontId="20" fillId="10" borderId="0" xfId="0" applyFont="1" applyFill="1" applyAlignment="1">
      <alignment vertical="top"/>
    </xf>
    <xf numFmtId="0" fontId="20" fillId="10" borderId="0" xfId="0" applyFont="1" applyFill="1" applyAlignment="1">
      <alignment vertical="top" wrapText="1"/>
    </xf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49" fontId="0" fillId="0" borderId="10" xfId="0" applyNumberFormat="1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left" vertical="top"/>
    </xf>
    <xf numFmtId="0" fontId="10" fillId="8" borderId="7" xfId="0" applyFont="1" applyFill="1" applyBorder="1" applyAlignment="1">
      <alignment horizontal="left" vertical="top" wrapText="1"/>
    </xf>
    <xf numFmtId="0" fontId="10" fillId="7" borderId="11" xfId="0" applyFont="1" applyFill="1" applyBorder="1" applyAlignment="1">
      <alignment horizontal="left" vertical="top"/>
    </xf>
    <xf numFmtId="0" fontId="10" fillId="7" borderId="12" xfId="0" applyFont="1" applyFill="1" applyBorder="1" applyAlignment="1">
      <alignment horizontal="left" vertical="top"/>
    </xf>
    <xf numFmtId="0" fontId="10" fillId="7" borderId="13" xfId="0" applyFont="1" applyFill="1" applyBorder="1" applyAlignment="1">
      <alignment horizontal="left" vertical="top"/>
    </xf>
    <xf numFmtId="0" fontId="12" fillId="0" borderId="5" xfId="0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 wrapText="1"/>
    </xf>
    <xf numFmtId="49" fontId="12" fillId="0" borderId="5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9" fontId="5" fillId="0" borderId="0" xfId="3" applyFont="1" applyBorder="1" applyAlignment="1">
      <alignment vertical="top" wrapText="1"/>
    </xf>
    <xf numFmtId="43" fontId="5" fillId="0" borderId="0" xfId="2" applyFont="1" applyBorder="1" applyAlignment="1">
      <alignment vertical="top" wrapText="1"/>
    </xf>
    <xf numFmtId="0" fontId="27" fillId="12" borderId="22" xfId="0" applyFont="1" applyFill="1" applyBorder="1" applyAlignment="1">
      <alignment horizontal="left" vertical="center"/>
    </xf>
    <xf numFmtId="0" fontId="3" fillId="0" borderId="10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0" fillId="0" borderId="0" xfId="0" applyFont="1" applyAlignment="1"/>
    <xf numFmtId="174" fontId="13" fillId="0" borderId="0" xfId="0" applyNumberFormat="1" applyFont="1" applyAlignment="1">
      <alignment vertical="top"/>
    </xf>
    <xf numFmtId="174" fontId="12" fillId="0" borderId="10" xfId="0" applyNumberFormat="1" applyFont="1" applyBorder="1" applyAlignment="1">
      <alignment horizontal="left" vertical="top" wrapText="1"/>
    </xf>
    <xf numFmtId="174" fontId="12" fillId="0" borderId="14" xfId="0" applyNumberFormat="1" applyFont="1" applyBorder="1" applyAlignment="1">
      <alignment horizontal="left" vertical="top" wrapText="1"/>
    </xf>
    <xf numFmtId="169" fontId="28" fillId="9" borderId="0" xfId="0" applyNumberFormat="1" applyFont="1" applyFill="1" applyBorder="1" applyAlignment="1">
      <alignment horizontal="left" textRotation="75" wrapText="1"/>
    </xf>
    <xf numFmtId="169" fontId="28" fillId="9" borderId="17" xfId="0" applyNumberFormat="1" applyFont="1" applyFill="1" applyBorder="1" applyAlignment="1">
      <alignment horizontal="left" textRotation="75" wrapText="1"/>
    </xf>
    <xf numFmtId="2" fontId="29" fillId="0" borderId="10" xfId="0" applyNumberFormat="1" applyFont="1" applyBorder="1" applyAlignment="1">
      <alignment horizontal="left" vertical="top" wrapText="1"/>
    </xf>
    <xf numFmtId="2" fontId="29" fillId="0" borderId="14" xfId="0" applyNumberFormat="1" applyFont="1" applyBorder="1" applyAlignment="1">
      <alignment horizontal="left" vertical="top" wrapText="1"/>
    </xf>
    <xf numFmtId="10" fontId="29" fillId="0" borderId="28" xfId="0" applyNumberFormat="1" applyFont="1" applyBorder="1" applyAlignment="1">
      <alignment horizontal="left" vertical="top" wrapText="1"/>
    </xf>
    <xf numFmtId="9" fontId="28" fillId="9" borderId="17" xfId="3" applyFont="1" applyFill="1" applyBorder="1" applyAlignment="1">
      <alignment horizontal="left" textRotation="75"/>
    </xf>
    <xf numFmtId="9" fontId="29" fillId="0" borderId="10" xfId="3" applyFont="1" applyBorder="1" applyAlignment="1">
      <alignment horizontal="left" vertical="top" wrapText="1"/>
    </xf>
    <xf numFmtId="9" fontId="29" fillId="0" borderId="14" xfId="3" applyFont="1" applyBorder="1" applyAlignment="1">
      <alignment horizontal="left" vertical="top" wrapText="1"/>
    </xf>
    <xf numFmtId="0" fontId="12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9" fontId="29" fillId="0" borderId="28" xfId="0" applyNumberFormat="1" applyFont="1" applyBorder="1" applyAlignment="1">
      <alignment horizontal="left" vertical="top" wrapText="1"/>
    </xf>
    <xf numFmtId="10" fontId="12" fillId="0" borderId="28" xfId="0" applyNumberFormat="1" applyFont="1" applyBorder="1" applyAlignment="1">
      <alignment horizontal="left" vertical="top" wrapText="1"/>
    </xf>
    <xf numFmtId="0" fontId="12" fillId="0" borderId="29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left" vertical="top" wrapText="1"/>
    </xf>
    <xf numFmtId="0" fontId="29" fillId="0" borderId="28" xfId="0" applyNumberFormat="1" applyFont="1" applyBorder="1" applyAlignment="1">
      <alignment horizontal="left" vertical="top" wrapText="1"/>
    </xf>
    <xf numFmtId="169" fontId="28" fillId="9" borderId="24" xfId="0" applyNumberFormat="1" applyFont="1" applyFill="1" applyBorder="1" applyAlignment="1">
      <alignment horizontal="left" wrapText="1"/>
    </xf>
    <xf numFmtId="169" fontId="22" fillId="9" borderId="16" xfId="0" applyNumberFormat="1" applyFont="1" applyFill="1" applyBorder="1" applyAlignment="1">
      <alignment horizontal="left" textRotation="75" wrapText="1"/>
    </xf>
    <xf numFmtId="0" fontId="24" fillId="11" borderId="34" xfId="0" applyFont="1" applyFill="1" applyBorder="1" applyAlignment="1">
      <alignment vertical="top" wrapText="1"/>
    </xf>
    <xf numFmtId="0" fontId="24" fillId="11" borderId="30" xfId="0" applyFont="1" applyFill="1" applyBorder="1" applyAlignment="1">
      <alignment vertical="top" wrapText="1"/>
    </xf>
    <xf numFmtId="9" fontId="24" fillId="11" borderId="30" xfId="0" applyNumberFormat="1" applyFont="1" applyFill="1" applyBorder="1" applyAlignment="1">
      <alignment vertical="top" wrapText="1"/>
    </xf>
    <xf numFmtId="43" fontId="24" fillId="11" borderId="30" xfId="0" applyNumberFormat="1" applyFont="1" applyFill="1" applyBorder="1" applyAlignment="1">
      <alignment vertical="top" wrapText="1"/>
    </xf>
    <xf numFmtId="0" fontId="24" fillId="11" borderId="35" xfId="0" applyFont="1" applyFill="1" applyBorder="1" applyAlignment="1">
      <alignment vertical="top" wrapText="1"/>
    </xf>
    <xf numFmtId="171" fontId="13" fillId="11" borderId="34" xfId="0" applyNumberFormat="1" applyFont="1" applyFill="1" applyBorder="1" applyAlignment="1">
      <alignment vertical="top"/>
    </xf>
    <xf numFmtId="171" fontId="13" fillId="11" borderId="30" xfId="0" applyNumberFormat="1" applyFont="1" applyFill="1" applyBorder="1" applyAlignment="1">
      <alignment vertical="top"/>
    </xf>
    <xf numFmtId="43" fontId="4" fillId="11" borderId="30" xfId="0" applyNumberFormat="1" applyFont="1" applyFill="1" applyBorder="1" applyAlignment="1">
      <alignment vertical="top" wrapText="1"/>
    </xf>
    <xf numFmtId="169" fontId="22" fillId="9" borderId="27" xfId="0" applyNumberFormat="1" applyFont="1" applyFill="1" applyBorder="1" applyAlignment="1">
      <alignment horizontal="left" textRotation="75"/>
    </xf>
    <xf numFmtId="169" fontId="22" fillId="9" borderId="28" xfId="0" applyNumberFormat="1" applyFont="1" applyFill="1" applyBorder="1" applyAlignment="1">
      <alignment horizontal="left" textRotation="75"/>
    </xf>
    <xf numFmtId="169" fontId="22" fillId="9" borderId="28" xfId="0" applyNumberFormat="1" applyFont="1" applyFill="1" applyBorder="1" applyAlignment="1">
      <alignment horizontal="left" textRotation="75" wrapText="1"/>
    </xf>
    <xf numFmtId="169" fontId="22" fillId="9" borderId="29" xfId="0" applyNumberFormat="1" applyFont="1" applyFill="1" applyBorder="1" applyAlignment="1">
      <alignment horizontal="left" textRotation="75" wrapText="1"/>
    </xf>
    <xf numFmtId="169" fontId="22" fillId="9" borderId="36" xfId="0" applyNumberFormat="1" applyFont="1" applyFill="1" applyBorder="1" applyAlignment="1">
      <alignment horizontal="left" textRotation="75"/>
    </xf>
    <xf numFmtId="0" fontId="13" fillId="0" borderId="0" xfId="0" applyNumberFormat="1" applyFont="1" applyBorder="1" applyAlignment="1">
      <alignment vertical="top"/>
    </xf>
    <xf numFmtId="173" fontId="13" fillId="0" borderId="0" xfId="0" applyNumberFormat="1" applyFont="1" applyBorder="1" applyAlignment="1">
      <alignment vertical="top"/>
    </xf>
    <xf numFmtId="43" fontId="5" fillId="0" borderId="26" xfId="2" applyFont="1" applyBorder="1" applyAlignment="1">
      <alignment vertical="top" wrapText="1"/>
    </xf>
    <xf numFmtId="171" fontId="13" fillId="0" borderId="25" xfId="0" applyNumberFormat="1" applyFont="1" applyBorder="1" applyAlignment="1">
      <alignment horizontal="right" vertical="top"/>
    </xf>
    <xf numFmtId="171" fontId="13" fillId="0" borderId="0" xfId="0" applyNumberFormat="1" applyFont="1" applyBorder="1" applyAlignment="1">
      <alignment horizontal="right" vertical="top"/>
    </xf>
    <xf numFmtId="169" fontId="22" fillId="9" borderId="29" xfId="0" applyNumberFormat="1" applyFont="1" applyFill="1" applyBorder="1" applyAlignment="1">
      <alignment horizontal="left" textRotation="75"/>
    </xf>
    <xf numFmtId="173" fontId="5" fillId="0" borderId="26" xfId="2" applyNumberFormat="1" applyFont="1" applyBorder="1" applyAlignment="1">
      <alignment vertical="top" wrapText="1"/>
    </xf>
    <xf numFmtId="169" fontId="30" fillId="9" borderId="31" xfId="0" applyNumberFormat="1" applyFont="1" applyFill="1" applyBorder="1" applyAlignment="1">
      <alignment horizontal="left" textRotation="75" wrapText="1"/>
    </xf>
    <xf numFmtId="169" fontId="30" fillId="9" borderId="32" xfId="0" applyNumberFormat="1" applyFont="1" applyFill="1" applyBorder="1" applyAlignment="1">
      <alignment horizontal="left" textRotation="75" wrapText="1"/>
    </xf>
    <xf numFmtId="169" fontId="30" fillId="9" borderId="33" xfId="0" applyNumberFormat="1" applyFont="1" applyFill="1" applyBorder="1" applyAlignment="1">
      <alignment horizontal="left" textRotation="75" wrapText="1"/>
    </xf>
    <xf numFmtId="0" fontId="32" fillId="0" borderId="0" xfId="0" applyFont="1" applyAlignment="1"/>
    <xf numFmtId="0" fontId="33" fillId="0" borderId="13" xfId="0" applyFont="1" applyBorder="1" applyAlignment="1">
      <alignment horizontal="left" vertical="top" wrapText="1"/>
    </xf>
    <xf numFmtId="0" fontId="33" fillId="0" borderId="10" xfId="0" applyFont="1" applyBorder="1" applyAlignment="1">
      <alignment horizontal="left" vertical="top" wrapText="1"/>
    </xf>
    <xf numFmtId="9" fontId="34" fillId="0" borderId="10" xfId="3" applyFont="1" applyBorder="1" applyAlignment="1">
      <alignment horizontal="left" vertical="top" wrapText="1"/>
    </xf>
    <xf numFmtId="174" fontId="33" fillId="0" borderId="10" xfId="0" applyNumberFormat="1" applyFont="1" applyBorder="1" applyAlignment="1">
      <alignment horizontal="left" vertical="top" wrapText="1"/>
    </xf>
    <xf numFmtId="2" fontId="34" fillId="0" borderId="10" xfId="0" applyNumberFormat="1" applyFont="1" applyBorder="1" applyAlignment="1">
      <alignment horizontal="left" vertical="top" wrapText="1"/>
    </xf>
    <xf numFmtId="2" fontId="34" fillId="0" borderId="10" xfId="2" applyNumberFormat="1" applyFont="1" applyBorder="1" applyAlignment="1">
      <alignment horizontal="left" vertical="top" wrapText="1"/>
    </xf>
    <xf numFmtId="43" fontId="29" fillId="0" borderId="28" xfId="0" applyNumberFormat="1" applyFont="1" applyBorder="1" applyAlignment="1">
      <alignment horizontal="left" vertical="top" wrapText="1"/>
    </xf>
    <xf numFmtId="164" fontId="12" fillId="3" borderId="3" xfId="0" applyNumberFormat="1" applyFont="1" applyFill="1" applyBorder="1" applyAlignment="1">
      <alignment horizontal="left" vertical="center" wrapText="1"/>
    </xf>
    <xf numFmtId="0" fontId="12" fillId="3" borderId="37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5" fillId="0" borderId="0" xfId="0" applyFont="1" applyFill="1" applyBorder="1" applyAlignment="1">
      <alignment vertical="top" wrapText="1"/>
    </xf>
    <xf numFmtId="0" fontId="0" fillId="0" borderId="0" xfId="0" applyFont="1" applyAlignment="1"/>
    <xf numFmtId="44" fontId="0" fillId="0" borderId="0" xfId="0" applyNumberFormat="1" applyFont="1" applyAlignment="1"/>
    <xf numFmtId="0" fontId="37" fillId="12" borderId="21" xfId="0" applyFont="1" applyFill="1" applyBorder="1" applyAlignment="1">
      <alignment horizontal="left" vertical="center"/>
    </xf>
    <xf numFmtId="0" fontId="38" fillId="12" borderId="21" xfId="0" applyFont="1" applyFill="1" applyBorder="1" applyAlignment="1">
      <alignment horizontal="left" vertical="center"/>
    </xf>
    <xf numFmtId="175" fontId="15" fillId="14" borderId="38" xfId="2" applyNumberFormat="1" applyFont="1" applyFill="1" applyBorder="1" applyAlignment="1">
      <alignment vertical="top"/>
    </xf>
    <xf numFmtId="176" fontId="15" fillId="14" borderId="39" xfId="1" applyNumberFormat="1" applyFont="1" applyFill="1" applyBorder="1" applyAlignment="1">
      <alignment vertical="top"/>
    </xf>
    <xf numFmtId="175" fontId="41" fillId="14" borderId="40" xfId="1" applyNumberFormat="1" applyFont="1" applyFill="1" applyBorder="1" applyAlignment="1">
      <alignment vertical="top"/>
    </xf>
    <xf numFmtId="0" fontId="35" fillId="13" borderId="16" xfId="0" applyFont="1" applyFill="1" applyBorder="1" applyAlignment="1">
      <alignment horizontal="center" vertical="center" wrapText="1"/>
    </xf>
    <xf numFmtId="0" fontId="36" fillId="13" borderId="17" xfId="0" applyFont="1" applyFill="1" applyBorder="1" applyAlignment="1">
      <alignment horizontal="center" vertical="center" wrapText="1"/>
    </xf>
    <xf numFmtId="0" fontId="35" fillId="13" borderId="18" xfId="0" applyFont="1" applyFill="1" applyBorder="1" applyAlignment="1">
      <alignment horizontal="center" vertical="center" wrapText="1"/>
    </xf>
    <xf numFmtId="0" fontId="35" fillId="15" borderId="16" xfId="0" applyFont="1" applyFill="1" applyBorder="1" applyAlignment="1">
      <alignment horizontal="center" vertical="center" wrapText="1"/>
    </xf>
    <xf numFmtId="0" fontId="36" fillId="15" borderId="17" xfId="0" applyFont="1" applyFill="1" applyBorder="1" applyAlignment="1">
      <alignment horizontal="center" vertical="center" wrapText="1"/>
    </xf>
    <xf numFmtId="0" fontId="35" fillId="15" borderId="18" xfId="0" applyFont="1" applyFill="1" applyBorder="1" applyAlignment="1">
      <alignment horizontal="center" vertical="center" wrapText="1"/>
    </xf>
    <xf numFmtId="0" fontId="39" fillId="12" borderId="41" xfId="0" applyFont="1" applyFill="1" applyBorder="1" applyAlignment="1">
      <alignment horizontal="left" vertical="center" wrapText="1"/>
    </xf>
    <xf numFmtId="0" fontId="39" fillId="12" borderId="23" xfId="0" applyFont="1" applyFill="1" applyBorder="1" applyAlignment="1">
      <alignment horizontal="left" vertical="center"/>
    </xf>
    <xf numFmtId="0" fontId="40" fillId="15" borderId="42" xfId="0" applyFont="1" applyFill="1" applyBorder="1" applyAlignment="1">
      <alignment horizontal="center" vertical="center" wrapText="1"/>
    </xf>
    <xf numFmtId="0" fontId="40" fillId="15" borderId="43" xfId="0" applyFont="1" applyFill="1" applyBorder="1" applyAlignment="1">
      <alignment horizontal="center" vertical="center" wrapText="1"/>
    </xf>
    <xf numFmtId="0" fontId="40" fillId="15" borderId="44" xfId="0" applyFont="1" applyFill="1" applyBorder="1" applyAlignment="1">
      <alignment horizontal="center" vertical="center" wrapText="1"/>
    </xf>
    <xf numFmtId="0" fontId="40" fillId="13" borderId="42" xfId="0" applyFont="1" applyFill="1" applyBorder="1" applyAlignment="1">
      <alignment horizontal="center" vertical="center" wrapText="1"/>
    </xf>
    <xf numFmtId="0" fontId="40" fillId="13" borderId="43" xfId="0" applyFont="1" applyFill="1" applyBorder="1" applyAlignment="1">
      <alignment horizontal="center" vertical="center" wrapText="1"/>
    </xf>
    <xf numFmtId="0" fontId="40" fillId="13" borderId="44" xfId="0" applyFont="1" applyFill="1" applyBorder="1" applyAlignment="1">
      <alignment horizontal="center" vertical="center" wrapText="1"/>
    </xf>
    <xf numFmtId="43" fontId="42" fillId="14" borderId="40" xfId="2" applyNumberFormat="1" applyFont="1" applyFill="1" applyBorder="1" applyAlignment="1">
      <alignment vertical="top"/>
    </xf>
    <xf numFmtId="0" fontId="12" fillId="0" borderId="10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indent="3"/>
    </xf>
    <xf numFmtId="172" fontId="25" fillId="9" borderId="15" xfId="0" applyNumberFormat="1" applyFont="1" applyFill="1" applyBorder="1" applyAlignment="1">
      <alignment horizontal="left" textRotation="90"/>
    </xf>
    <xf numFmtId="0" fontId="9" fillId="0" borderId="0" xfId="0" applyFont="1" applyAlignment="1"/>
    <xf numFmtId="169" fontId="43" fillId="9" borderId="28" xfId="0" applyNumberFormat="1" applyFont="1" applyFill="1" applyBorder="1" applyAlignment="1">
      <alignment horizontal="left" textRotation="75"/>
    </xf>
    <xf numFmtId="169" fontId="43" fillId="9" borderId="27" xfId="0" applyNumberFormat="1" applyFont="1" applyFill="1" applyBorder="1" applyAlignment="1">
      <alignment horizontal="left" textRotation="75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169" fontId="22" fillId="9" borderId="46" xfId="0" applyNumberFormat="1" applyFont="1" applyFill="1" applyBorder="1" applyAlignment="1">
      <alignment horizontal="left" textRotation="75" wrapText="1"/>
    </xf>
    <xf numFmtId="169" fontId="22" fillId="9" borderId="46" xfId="0" applyNumberFormat="1" applyFont="1" applyFill="1" applyBorder="1" applyAlignment="1">
      <alignment horizontal="left" textRotation="75"/>
    </xf>
    <xf numFmtId="169" fontId="43" fillId="9" borderId="46" xfId="0" applyNumberFormat="1" applyFont="1" applyFill="1" applyBorder="1" applyAlignment="1">
      <alignment horizontal="left" textRotation="75"/>
    </xf>
    <xf numFmtId="169" fontId="43" fillId="9" borderId="47" xfId="0" applyNumberFormat="1" applyFont="1" applyFill="1" applyBorder="1" applyAlignment="1">
      <alignment horizontal="left" textRotation="75"/>
    </xf>
    <xf numFmtId="0" fontId="44" fillId="0" borderId="13" xfId="0" applyFont="1" applyBorder="1" applyAlignment="1">
      <alignment horizontal="left" vertical="top" wrapText="1"/>
    </xf>
    <xf numFmtId="0" fontId="44" fillId="0" borderId="10" xfId="0" applyFont="1" applyBorder="1" applyAlignment="1">
      <alignment horizontal="left" vertical="top" wrapText="1"/>
    </xf>
    <xf numFmtId="171" fontId="13" fillId="0" borderId="16" xfId="0" applyNumberFormat="1" applyFont="1" applyBorder="1" applyAlignment="1">
      <alignment horizontal="right" vertical="top"/>
    </xf>
    <xf numFmtId="171" fontId="13" fillId="0" borderId="18" xfId="0" applyNumberFormat="1" applyFont="1" applyBorder="1" applyAlignment="1">
      <alignment horizontal="right" vertical="top"/>
    </xf>
    <xf numFmtId="171" fontId="13" fillId="0" borderId="26" xfId="0" applyNumberFormat="1" applyFont="1" applyBorder="1" applyAlignment="1">
      <alignment horizontal="right" vertical="top"/>
    </xf>
    <xf numFmtId="171" fontId="25" fillId="9" borderId="15" xfId="0" applyNumberFormat="1" applyFont="1" applyFill="1" applyBorder="1" applyAlignment="1">
      <alignment horizontal="left" textRotation="90"/>
    </xf>
    <xf numFmtId="0" fontId="24" fillId="0" borderId="0" xfId="0" applyFont="1" applyAlignment="1">
      <alignment vertical="top" wrapText="1"/>
    </xf>
    <xf numFmtId="169" fontId="22" fillId="9" borderId="45" xfId="0" applyNumberFormat="1" applyFont="1" applyFill="1" applyBorder="1" applyAlignment="1">
      <alignment vertical="top" textRotation="75" wrapText="1"/>
    </xf>
    <xf numFmtId="0" fontId="26" fillId="0" borderId="0" xfId="0" applyNumberFormat="1" applyFont="1" applyBorder="1" applyAlignment="1">
      <alignment vertical="top"/>
    </xf>
    <xf numFmtId="0" fontId="10" fillId="0" borderId="0" xfId="0" applyFont="1" applyAlignment="1">
      <alignment vertical="top"/>
    </xf>
    <xf numFmtId="9" fontId="23" fillId="0" borderId="0" xfId="3" applyFont="1" applyAlignment="1">
      <alignment vertical="top"/>
    </xf>
    <xf numFmtId="0" fontId="13" fillId="0" borderId="0" xfId="0" applyNumberFormat="1" applyFont="1" applyBorder="1" applyAlignment="1">
      <alignment vertical="top"/>
    </xf>
    <xf numFmtId="173" fontId="13" fillId="0" borderId="0" xfId="0" applyNumberFormat="1" applyFont="1" applyBorder="1" applyAlignment="1">
      <alignment vertical="top"/>
    </xf>
    <xf numFmtId="171" fontId="13" fillId="0" borderId="25" xfId="0" applyNumberFormat="1" applyFont="1" applyBorder="1" applyAlignment="1">
      <alignment horizontal="right" vertical="top"/>
    </xf>
    <xf numFmtId="171" fontId="13" fillId="0" borderId="0" xfId="0" applyNumberFormat="1" applyFont="1" applyBorder="1" applyAlignment="1">
      <alignment horizontal="right" vertical="top"/>
    </xf>
    <xf numFmtId="169" fontId="43" fillId="9" borderId="36" xfId="0" applyNumberFormat="1" applyFont="1" applyFill="1" applyBorder="1" applyAlignment="1">
      <alignment horizontal="left" textRotation="75"/>
    </xf>
    <xf numFmtId="169" fontId="22" fillId="9" borderId="50" xfId="0" applyNumberFormat="1" applyFont="1" applyFill="1" applyBorder="1" applyAlignment="1">
      <alignment horizontal="left" textRotation="75" wrapText="1"/>
    </xf>
    <xf numFmtId="169" fontId="46" fillId="9" borderId="27" xfId="0" applyNumberFormat="1" applyFont="1" applyFill="1" applyBorder="1" applyAlignment="1">
      <alignment horizontal="left" textRotation="75" wrapText="1"/>
    </xf>
    <xf numFmtId="169" fontId="46" fillId="9" borderId="29" xfId="0" applyNumberFormat="1" applyFont="1" applyFill="1" applyBorder="1" applyAlignment="1">
      <alignment horizontal="left" textRotation="75" wrapText="1"/>
    </xf>
    <xf numFmtId="169" fontId="25" fillId="9" borderId="38" xfId="0" applyNumberFormat="1" applyFont="1" applyFill="1" applyBorder="1" applyAlignment="1">
      <alignment horizontal="left"/>
    </xf>
    <xf numFmtId="169" fontId="25" fillId="9" borderId="39" xfId="0" applyNumberFormat="1" applyFont="1" applyFill="1" applyBorder="1" applyAlignment="1">
      <alignment horizontal="left"/>
    </xf>
    <xf numFmtId="169" fontId="25" fillId="9" borderId="39" xfId="0" applyNumberFormat="1" applyFont="1" applyFill="1" applyBorder="1" applyAlignment="1">
      <alignment horizontal="left" wrapText="1"/>
    </xf>
    <xf numFmtId="169" fontId="25" fillId="9" borderId="38" xfId="0" applyNumberFormat="1" applyFont="1" applyFill="1" applyBorder="1" applyAlignment="1">
      <alignment horizontal="left" wrapText="1"/>
    </xf>
    <xf numFmtId="169" fontId="31" fillId="9" borderId="39" xfId="0" applyNumberFormat="1" applyFont="1" applyFill="1" applyBorder="1" applyAlignment="1">
      <alignment horizontal="left" wrapText="1"/>
    </xf>
    <xf numFmtId="169" fontId="25" fillId="9" borderId="40" xfId="0" applyNumberFormat="1" applyFont="1" applyFill="1" applyBorder="1" applyAlignment="1">
      <alignment horizontal="left" wrapText="1"/>
    </xf>
    <xf numFmtId="0" fontId="9" fillId="0" borderId="21" xfId="0" applyNumberFormat="1" applyFont="1" applyBorder="1" applyAlignment="1">
      <alignment vertical="top"/>
    </xf>
    <xf numFmtId="0" fontId="9" fillId="0" borderId="51" xfId="0" applyNumberFormat="1" applyFont="1" applyBorder="1" applyAlignment="1">
      <alignment vertical="top"/>
    </xf>
    <xf numFmtId="0" fontId="9" fillId="0" borderId="51" xfId="0" applyFont="1" applyBorder="1" applyAlignment="1">
      <alignment vertical="top"/>
    </xf>
    <xf numFmtId="0" fontId="9" fillId="0" borderId="51" xfId="0" applyFont="1" applyBorder="1" applyAlignment="1">
      <alignment vertical="top" wrapText="1"/>
    </xf>
    <xf numFmtId="0" fontId="45" fillId="0" borderId="0" xfId="0" applyFont="1" applyBorder="1" applyAlignment="1">
      <alignment horizontal="right"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9" fillId="0" borderId="17" xfId="0" applyFont="1" applyBorder="1" applyAlignment="1"/>
    <xf numFmtId="0" fontId="5" fillId="0" borderId="18" xfId="0" applyFont="1" applyBorder="1" applyAlignment="1">
      <alignment vertical="top" wrapText="1"/>
    </xf>
    <xf numFmtId="0" fontId="5" fillId="0" borderId="25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9" fillId="0" borderId="0" xfId="0" applyFont="1" applyBorder="1" applyAlignment="1"/>
    <xf numFmtId="0" fontId="5" fillId="0" borderId="26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5" fillId="0" borderId="48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9" fillId="0" borderId="52" xfId="0" applyFont="1" applyBorder="1" applyAlignment="1"/>
    <xf numFmtId="0" fontId="5" fillId="0" borderId="49" xfId="0" applyFont="1" applyBorder="1" applyAlignment="1">
      <alignment vertical="top" wrapText="1"/>
    </xf>
    <xf numFmtId="169" fontId="25" fillId="9" borderId="53" xfId="0" applyNumberFormat="1" applyFont="1" applyFill="1" applyBorder="1" applyAlignment="1">
      <alignment horizontal="left"/>
    </xf>
    <xf numFmtId="0" fontId="5" fillId="16" borderId="46" xfId="0" applyFont="1" applyFill="1" applyBorder="1" applyAlignment="1">
      <alignment vertical="top" wrapText="1"/>
    </xf>
    <xf numFmtId="9" fontId="5" fillId="16" borderId="46" xfId="3" applyFont="1" applyFill="1" applyBorder="1" applyAlignment="1">
      <alignment vertical="top" wrapText="1"/>
    </xf>
    <xf numFmtId="43" fontId="5" fillId="16" borderId="46" xfId="2" applyFont="1" applyFill="1" applyBorder="1" applyAlignment="1">
      <alignment vertical="top" wrapText="1"/>
    </xf>
    <xf numFmtId="173" fontId="13" fillId="16" borderId="46" xfId="0" applyNumberFormat="1" applyFont="1" applyFill="1" applyBorder="1" applyAlignment="1">
      <alignment vertical="top"/>
    </xf>
    <xf numFmtId="0" fontId="5" fillId="16" borderId="45" xfId="0" applyFont="1" applyFill="1" applyBorder="1" applyAlignment="1">
      <alignment vertical="top" wrapText="1"/>
    </xf>
    <xf numFmtId="43" fontId="5" fillId="16" borderId="47" xfId="2" applyFont="1" applyFill="1" applyBorder="1" applyAlignment="1">
      <alignment vertical="top" wrapText="1"/>
    </xf>
    <xf numFmtId="173" fontId="5" fillId="16" borderId="54" xfId="2" applyNumberFormat="1" applyFont="1" applyFill="1" applyBorder="1" applyAlignment="1">
      <alignment vertical="top" wrapText="1"/>
    </xf>
    <xf numFmtId="169" fontId="25" fillId="9" borderId="56" xfId="0" applyNumberFormat="1" applyFont="1" applyFill="1" applyBorder="1" applyAlignment="1">
      <alignment horizontal="left" wrapText="1"/>
    </xf>
    <xf numFmtId="171" fontId="13" fillId="16" borderId="45" xfId="0" applyNumberFormat="1" applyFont="1" applyFill="1" applyBorder="1" applyAlignment="1">
      <alignment horizontal="right" vertical="top"/>
    </xf>
    <xf numFmtId="171" fontId="13" fillId="16" borderId="47" xfId="0" applyNumberFormat="1" applyFont="1" applyFill="1" applyBorder="1" applyAlignment="1">
      <alignment horizontal="right" vertical="top"/>
    </xf>
    <xf numFmtId="0" fontId="13" fillId="16" borderId="55" xfId="0" applyNumberFormat="1" applyFont="1" applyFill="1" applyBorder="1" applyAlignment="1">
      <alignment vertical="top"/>
    </xf>
    <xf numFmtId="0" fontId="6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6">
    <cellStyle name="Milliers" xfId="2" builtinId="3"/>
    <cellStyle name="Milliers 2" xfId="5"/>
    <cellStyle name="Monétaire" xfId="1" builtinId="4"/>
    <cellStyle name="Monétaire 2" xfId="4"/>
    <cellStyle name="Normal" xfId="0" builtinId="0"/>
    <cellStyle name="Pourcentage" xfId="3" builtinId="5"/>
  </cellStyles>
  <dxfs count="150"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69" formatCode="[$-40C]mmm\-yy;@"/>
      <fill>
        <patternFill patternType="solid">
          <fgColor theme="4"/>
          <bgColor theme="4"/>
        </patternFill>
      </fill>
      <alignment horizontal="left" vertical="bottom" textRotation="75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5" formatCode="_-* #,##0.00\ _€_-;\-* #,##0.00\ _€_-;_-* &quot;-&quot;??\ _€_-;_-@_-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4" formatCode="0.00%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4" formatCode="0.00%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4" formatCode="dd/mm/yy;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4" formatCode="dd/mm/yy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4" formatCode="dd/mm/yy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3" formatCode="0%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69" formatCode="[$-40C]mmm\-yy;@"/>
      <fill>
        <patternFill patternType="solid">
          <fgColor theme="4"/>
          <bgColor theme="4"/>
        </patternFill>
      </fill>
      <alignment horizontal="left" vertical="bottom" textRotation="7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3" formatCode="0.0"/>
      <fill>
        <patternFill patternType="solid">
          <fgColor indexed="64"/>
          <bgColor theme="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3" formatCode="0.0"/>
      <fill>
        <patternFill patternType="solid">
          <fgColor indexed="64"/>
          <bgColor theme="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dd\ mmm\ yy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dd\ mmm\ yy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dd\ mmm\ yy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dd\ mmm\ yy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0.0"/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alignment horizontal="general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color theme="1"/>
        <family val="2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69" formatCode="[$-40C]mmm\-yy;@"/>
      <fill>
        <patternFill patternType="solid">
          <fgColor theme="4"/>
          <bgColor theme="4"/>
        </patternFill>
      </fill>
      <alignment horizontal="left" vertical="bottom" textRotation="7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>
                <a:latin typeface="+mn-lt"/>
              </a:defRPr>
            </a:pPr>
            <a:r>
              <a:rPr lang="en-US" sz="2400">
                <a:latin typeface="+mn-lt"/>
              </a:rPr>
              <a:t>Gantt</a:t>
            </a:r>
          </a:p>
        </c:rich>
      </c:tx>
      <c:layout>
        <c:manualLayout>
          <c:xMode val="edge"/>
          <c:yMode val="edge"/>
          <c:x val="0.3322825243859443"/>
          <c:y val="5.126247411685675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88010675880704"/>
          <c:y val="0.11406618714370281"/>
          <c:w val="0.68245273138326068"/>
          <c:h val="0.816359205099362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WBS!$V$1</c:f>
              <c:strCache>
                <c:ptCount val="1"/>
                <c:pt idx="0">
                  <c:v>      Début actualisé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WBS!$F$2:$F$27</c:f>
              <c:strCache>
                <c:ptCount val="25"/>
                <c:pt idx="0">
                  <c:v>Etudes / Réalisation des audits + CRs ...................................</c:v>
                </c:pt>
                <c:pt idx="1">
                  <c:v>Etudes / Dictionnaires des données bases (Extra, Cotis, Membr, Railisa) .</c:v>
                </c:pt>
                <c:pt idx="2">
                  <c:v>Base de données / Création du MCD V0 ....................................</c:v>
                </c:pt>
                <c:pt idx="3">
                  <c:v>Base de données / Création du MCD V1 avec Base Cotisations ..............</c:v>
                </c:pt>
                <c:pt idx="4">
                  <c:v>Base de données / Création du MCD V2 avec Base Membres ..................</c:v>
                </c:pt>
                <c:pt idx="5">
                  <c:v>Base de données / Création du MCD V3 avec Base Railisa ..................</c:v>
                </c:pt>
                <c:pt idx="6">
                  <c:v>Base de données / Création du MCD V4 avec Base Extranet .................</c:v>
                </c:pt>
                <c:pt idx="7">
                  <c:v>Base de données / Création du MLD .......................................</c:v>
                </c:pt>
                <c:pt idx="8">
                  <c:v>Base de données / Création du MPD .......................................</c:v>
                </c:pt>
                <c:pt idx="9">
                  <c:v>Base de données / Draft du Data model ...................................</c:v>
                </c:pt>
                <c:pt idx="10">
                  <c:v>Base de données / POC du Data Model .....................................</c:v>
                </c:pt>
                <c:pt idx="11">
                  <c:v>Base de données / Implementation du Data Model  .........................</c:v>
                </c:pt>
                <c:pt idx="12">
                  <c:v>Base de données / Test de la BDD ........................................</c:v>
                </c:pt>
                <c:pt idx="13">
                  <c:v>Interface / Cahier des charges ..........................................</c:v>
                </c:pt>
                <c:pt idx="14">
                  <c:v>Interface / Spécifications fonctionnelles ...............................</c:v>
                </c:pt>
                <c:pt idx="15">
                  <c:v>Interface / Spécifications techniques ...................................</c:v>
                </c:pt>
                <c:pt idx="16">
                  <c:v>Interface / Création des WebService .....................................</c:v>
                </c:pt>
                <c:pt idx="17">
                  <c:v>Interface / Architecture de l'interface .................................</c:v>
                </c:pt>
                <c:pt idx="18">
                  <c:v>Interface / Développement de l'interface ................................</c:v>
                </c:pt>
                <c:pt idx="19">
                  <c:v>Tests / Plan de tests pour l'interface ..................................</c:v>
                </c:pt>
                <c:pt idx="20">
                  <c:v>Tests / Tests de l'interace .............................................</c:v>
                </c:pt>
                <c:pt idx="21">
                  <c:v>Gestion de projet / Mise à jour du WBS ..................................</c:v>
                </c:pt>
                <c:pt idx="22">
                  <c:v>Gestion de projet / PMO (BOUDOU) - Réunions .............................</c:v>
                </c:pt>
                <c:pt idx="23">
                  <c:v>Gestion de projet / Mandataire (MAGNIEN) - Réunions .....................</c:v>
                </c:pt>
                <c:pt idx="24">
                  <c:v>Gestion de projet / CP - Réunions .......................................</c:v>
                </c:pt>
              </c:strCache>
            </c:strRef>
          </c:cat>
          <c:val>
            <c:numRef>
              <c:f>WBS!$V$2:$V$27</c:f>
              <c:numCache>
                <c:formatCode>dd\ mmm\ yy</c:formatCode>
                <c:ptCount val="26"/>
                <c:pt idx="0">
                  <c:v>42689</c:v>
                </c:pt>
                <c:pt idx="1">
                  <c:v>42696</c:v>
                </c:pt>
                <c:pt idx="2">
                  <c:v>42778</c:v>
                </c:pt>
                <c:pt idx="3">
                  <c:v>42803</c:v>
                </c:pt>
                <c:pt idx="4">
                  <c:v>42825</c:v>
                </c:pt>
                <c:pt idx="5">
                  <c:v>42835</c:v>
                </c:pt>
                <c:pt idx="6">
                  <c:v>42837</c:v>
                </c:pt>
                <c:pt idx="7">
                  <c:v>42838</c:v>
                </c:pt>
                <c:pt idx="8">
                  <c:v>42838</c:v>
                </c:pt>
                <c:pt idx="9">
                  <c:v>42838</c:v>
                </c:pt>
                <c:pt idx="10">
                  <c:v>42839</c:v>
                </c:pt>
                <c:pt idx="11">
                  <c:v>42857</c:v>
                </c:pt>
                <c:pt idx="12">
                  <c:v>42921</c:v>
                </c:pt>
                <c:pt idx="13">
                  <c:v>42926</c:v>
                </c:pt>
                <c:pt idx="14">
                  <c:v>42933</c:v>
                </c:pt>
                <c:pt idx="15">
                  <c:v>42940</c:v>
                </c:pt>
                <c:pt idx="16">
                  <c:v>42940</c:v>
                </c:pt>
                <c:pt idx="17">
                  <c:v>42954</c:v>
                </c:pt>
                <c:pt idx="18">
                  <c:v>42968</c:v>
                </c:pt>
                <c:pt idx="19">
                  <c:v>42990</c:v>
                </c:pt>
                <c:pt idx="20">
                  <c:v>42996</c:v>
                </c:pt>
                <c:pt idx="21">
                  <c:v>42689</c:v>
                </c:pt>
                <c:pt idx="22">
                  <c:v>42689</c:v>
                </c:pt>
                <c:pt idx="23">
                  <c:v>42689</c:v>
                </c:pt>
                <c:pt idx="24">
                  <c:v>42689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3-4871-80C1-7503F982992B}"/>
            </c:ext>
          </c:extLst>
        </c:ser>
        <c:ser>
          <c:idx val="1"/>
          <c:order val="1"/>
          <c:tx>
            <c:strRef>
              <c:f>WBS!$Y$1</c:f>
              <c:strCache>
                <c:ptCount val="1"/>
                <c:pt idx="0">
                  <c:v>      Réalisé</c:v>
                </c:pt>
              </c:strCache>
            </c:strRef>
          </c:tx>
          <c:spPr>
            <a:solidFill>
              <a:srgbClr val="009900"/>
            </a:solid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A83-4871-80C1-7503F98299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A83-4871-80C1-7503F98299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A83-4871-80C1-7503F98299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A83-4871-80C1-7503F98299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A83-4871-80C1-7503F98299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A83-4871-80C1-7503F982992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A83-4871-80C1-7503F98299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A83-4871-80C1-7503F98299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A83-4871-80C1-7503F982992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A83-4871-80C1-7503F982992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A83-4871-80C1-7503F982992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A83-4871-80C1-7503F982992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A83-4871-80C1-7503F982992B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A83-4871-80C1-7503F982992B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A83-4871-80C1-7503F982992B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A83-4871-80C1-7503F982992B}"/>
              </c:ext>
            </c:extLst>
          </c:dPt>
          <c:cat>
            <c:strRef>
              <c:f>WBS!$F$2:$F$27</c:f>
              <c:strCache>
                <c:ptCount val="25"/>
                <c:pt idx="0">
                  <c:v>Etudes / Réalisation des audits + CRs ...................................</c:v>
                </c:pt>
                <c:pt idx="1">
                  <c:v>Etudes / Dictionnaires des données bases (Extra, Cotis, Membr, Railisa) .</c:v>
                </c:pt>
                <c:pt idx="2">
                  <c:v>Base de données / Création du MCD V0 ....................................</c:v>
                </c:pt>
                <c:pt idx="3">
                  <c:v>Base de données / Création du MCD V1 avec Base Cotisations ..............</c:v>
                </c:pt>
                <c:pt idx="4">
                  <c:v>Base de données / Création du MCD V2 avec Base Membres ..................</c:v>
                </c:pt>
                <c:pt idx="5">
                  <c:v>Base de données / Création du MCD V3 avec Base Railisa ..................</c:v>
                </c:pt>
                <c:pt idx="6">
                  <c:v>Base de données / Création du MCD V4 avec Base Extranet .................</c:v>
                </c:pt>
                <c:pt idx="7">
                  <c:v>Base de données / Création du MLD .......................................</c:v>
                </c:pt>
                <c:pt idx="8">
                  <c:v>Base de données / Création du MPD .......................................</c:v>
                </c:pt>
                <c:pt idx="9">
                  <c:v>Base de données / Draft du Data model ...................................</c:v>
                </c:pt>
                <c:pt idx="10">
                  <c:v>Base de données / POC du Data Model .....................................</c:v>
                </c:pt>
                <c:pt idx="11">
                  <c:v>Base de données / Implementation du Data Model  .........................</c:v>
                </c:pt>
                <c:pt idx="12">
                  <c:v>Base de données / Test de la BDD ........................................</c:v>
                </c:pt>
                <c:pt idx="13">
                  <c:v>Interface / Cahier des charges ..........................................</c:v>
                </c:pt>
                <c:pt idx="14">
                  <c:v>Interface / Spécifications fonctionnelles ...............................</c:v>
                </c:pt>
                <c:pt idx="15">
                  <c:v>Interface / Spécifications techniques ...................................</c:v>
                </c:pt>
                <c:pt idx="16">
                  <c:v>Interface / Création des WebService .....................................</c:v>
                </c:pt>
                <c:pt idx="17">
                  <c:v>Interface / Architecture de l'interface .................................</c:v>
                </c:pt>
                <c:pt idx="18">
                  <c:v>Interface / Développement de l'interface ................................</c:v>
                </c:pt>
                <c:pt idx="19">
                  <c:v>Tests / Plan de tests pour l'interface ..................................</c:v>
                </c:pt>
                <c:pt idx="20">
                  <c:v>Tests / Tests de l'interace .............................................</c:v>
                </c:pt>
                <c:pt idx="21">
                  <c:v>Gestion de projet / Mise à jour du WBS ..................................</c:v>
                </c:pt>
                <c:pt idx="22">
                  <c:v>Gestion de projet / PMO (BOUDOU) - Réunions .............................</c:v>
                </c:pt>
                <c:pt idx="23">
                  <c:v>Gestion de projet / Mandataire (MAGNIEN) - Réunions .....................</c:v>
                </c:pt>
                <c:pt idx="24">
                  <c:v>Gestion de projet / CP - Réunions .......................................</c:v>
                </c:pt>
              </c:strCache>
            </c:strRef>
          </c:cat>
          <c:val>
            <c:numRef>
              <c:f>WBS!$Y$2:$Y$27</c:f>
              <c:numCache>
                <c:formatCode>0.0</c:formatCode>
                <c:ptCount val="26"/>
                <c:pt idx="0">
                  <c:v>67</c:v>
                </c:pt>
                <c:pt idx="1">
                  <c:v>81</c:v>
                </c:pt>
                <c:pt idx="2">
                  <c:v>25</c:v>
                </c:pt>
                <c:pt idx="3">
                  <c:v>16.8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115.79057591623035</c:v>
                </c:pt>
                <c:pt idx="23">
                  <c:v>115.79057591623035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83-4871-80C1-7503F982992B}"/>
            </c:ext>
          </c:extLst>
        </c:ser>
        <c:ser>
          <c:idx val="2"/>
          <c:order val="2"/>
          <c:tx>
            <c:strRef>
              <c:f>WBS!$Z$1</c:f>
              <c:strCache>
                <c:ptCount val="1"/>
                <c:pt idx="0">
                  <c:v>      Restant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tx1"/>
              </a:solidFill>
            </a:ln>
          </c:spPr>
          <c:invertIfNegative val="0"/>
          <c:cat>
            <c:strRef>
              <c:f>WBS!$F$2:$F$27</c:f>
              <c:strCache>
                <c:ptCount val="25"/>
                <c:pt idx="0">
                  <c:v>Etudes / Réalisation des audits + CRs ...................................</c:v>
                </c:pt>
                <c:pt idx="1">
                  <c:v>Etudes / Dictionnaires des données bases (Extra, Cotis, Membr, Railisa) .</c:v>
                </c:pt>
                <c:pt idx="2">
                  <c:v>Base de données / Création du MCD V0 ....................................</c:v>
                </c:pt>
                <c:pt idx="3">
                  <c:v>Base de données / Création du MCD V1 avec Base Cotisations ..............</c:v>
                </c:pt>
                <c:pt idx="4">
                  <c:v>Base de données / Création du MCD V2 avec Base Membres ..................</c:v>
                </c:pt>
                <c:pt idx="5">
                  <c:v>Base de données / Création du MCD V3 avec Base Railisa ..................</c:v>
                </c:pt>
                <c:pt idx="6">
                  <c:v>Base de données / Création du MCD V4 avec Base Extranet .................</c:v>
                </c:pt>
                <c:pt idx="7">
                  <c:v>Base de données / Création du MLD .......................................</c:v>
                </c:pt>
                <c:pt idx="8">
                  <c:v>Base de données / Création du MPD .......................................</c:v>
                </c:pt>
                <c:pt idx="9">
                  <c:v>Base de données / Draft du Data model ...................................</c:v>
                </c:pt>
                <c:pt idx="10">
                  <c:v>Base de données / POC du Data Model .....................................</c:v>
                </c:pt>
                <c:pt idx="11">
                  <c:v>Base de données / Implementation du Data Model  .........................</c:v>
                </c:pt>
                <c:pt idx="12">
                  <c:v>Base de données / Test de la BDD ........................................</c:v>
                </c:pt>
                <c:pt idx="13">
                  <c:v>Interface / Cahier des charges ..........................................</c:v>
                </c:pt>
                <c:pt idx="14">
                  <c:v>Interface / Spécifications fonctionnelles ...............................</c:v>
                </c:pt>
                <c:pt idx="15">
                  <c:v>Interface / Spécifications techniques ...................................</c:v>
                </c:pt>
                <c:pt idx="16">
                  <c:v>Interface / Création des WebService .....................................</c:v>
                </c:pt>
                <c:pt idx="17">
                  <c:v>Interface / Architecture de l'interface .................................</c:v>
                </c:pt>
                <c:pt idx="18">
                  <c:v>Interface / Développement de l'interface ................................</c:v>
                </c:pt>
                <c:pt idx="19">
                  <c:v>Tests / Plan de tests pour l'interface ..................................</c:v>
                </c:pt>
                <c:pt idx="20">
                  <c:v>Tests / Tests de l'interace .............................................</c:v>
                </c:pt>
                <c:pt idx="21">
                  <c:v>Gestion de projet / Mise à jour du WBS ..................................</c:v>
                </c:pt>
                <c:pt idx="22">
                  <c:v>Gestion de projet / PMO (BOUDOU) - Réunions .............................</c:v>
                </c:pt>
                <c:pt idx="23">
                  <c:v>Gestion de projet / Mandataire (MAGNIEN) - Réunions .....................</c:v>
                </c:pt>
                <c:pt idx="24">
                  <c:v>Gestion de projet / CP - Réunions .......................................</c:v>
                </c:pt>
              </c:strCache>
            </c:strRef>
          </c:cat>
          <c:val>
            <c:numRef>
              <c:f>WBS!$Z$2:$Z$27</c:f>
              <c:numCache>
                <c:formatCode>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4.1999999999999993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22</c:v>
                </c:pt>
                <c:pt idx="19">
                  <c:v>4</c:v>
                </c:pt>
                <c:pt idx="20">
                  <c:v>3</c:v>
                </c:pt>
                <c:pt idx="21">
                  <c:v>291</c:v>
                </c:pt>
                <c:pt idx="22">
                  <c:v>175.20942408376965</c:v>
                </c:pt>
                <c:pt idx="23">
                  <c:v>175.20942408376965</c:v>
                </c:pt>
                <c:pt idx="24">
                  <c:v>291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83-4871-80C1-7503F982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5423048"/>
        <c:axId val="625423440"/>
      </c:barChart>
      <c:catAx>
        <c:axId val="6254230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625423440"/>
        <c:crossesAt val="42685"/>
        <c:auto val="1"/>
        <c:lblAlgn val="ctr"/>
        <c:lblOffset val="100"/>
        <c:noMultiLvlLbl val="0"/>
      </c:catAx>
      <c:valAx>
        <c:axId val="625423440"/>
        <c:scaling>
          <c:orientation val="minMax"/>
          <c:max val="43000"/>
          <c:min val="42685"/>
        </c:scaling>
        <c:delete val="0"/>
        <c:axPos val="t"/>
        <c:majorGridlines>
          <c:spPr>
            <a:ln w="6350"/>
          </c:spPr>
        </c:majorGridlines>
        <c:numFmt formatCode="mmm/yy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625423048"/>
        <c:crosses val="autoZero"/>
        <c:crossBetween val="between"/>
        <c:majorUnit val="15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31170512516528"/>
          <c:y val="0.14996131920173211"/>
          <c:w val="9.5406960140345151E-2"/>
          <c:h val="0.1033620561580745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900">
          <a:solidFill>
            <a:schemeClr val="tx1"/>
          </a:solidFill>
          <a:latin typeface="Consolas" panose="020B0609020204030204" pitchFamily="49" charset="0"/>
          <a:cs typeface="Courier New" panose="02070309020205020404" pitchFamily="49" charset="0"/>
        </a:defRPr>
      </a:pPr>
      <a:endParaRPr lang="fr-FR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9525</xdr:rowOff>
    </xdr:from>
    <xdr:to>
      <xdr:col>28</xdr:col>
      <xdr:colOff>781050</xdr:colOff>
      <xdr:row>34</xdr:row>
      <xdr:rowOff>95250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9524</xdr:rowOff>
    </xdr:from>
    <xdr:to>
      <xdr:col>17</xdr:col>
      <xdr:colOff>638175</xdr:colOff>
      <xdr:row>37</xdr:row>
      <xdr:rowOff>119590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47"/>
        <a:stretch/>
      </xdr:blipFill>
      <xdr:spPr>
        <a:xfrm>
          <a:off x="0" y="247649"/>
          <a:ext cx="15868650" cy="74538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au3" displayName="Tableau3" ref="A1:AA30" totalsRowCount="1" headerRowDxfId="138" dataDxfId="136" headerRowBorderDxfId="137" totalsRowBorderDxfId="135">
  <autoFilter ref="A1:AA29"/>
  <tableColumns count="27">
    <tableColumn id="15" name="      WorkPackage" dataDxfId="134" totalsRowDxfId="133"/>
    <tableColumn id="21" name="      ID" dataDxfId="132" totalsRowDxfId="131"/>
    <tableColumn id="13" name="      WBS N1" dataDxfId="130" totalsRowDxfId="129"/>
    <tableColumn id="2" name="      WBS N2" dataDxfId="128" totalsRowDxfId="127"/>
    <tableColumn id="7" name="      WBS N3" dataDxfId="126" totalsRowDxfId="125"/>
    <tableColumn id="25" name="      WP _x000a_      Concatené" dataDxfId="124" totalsRowDxfId="123">
      <calculatedColumnFormula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calculatedColumnFormula>
    </tableColumn>
    <tableColumn id="28" name="NB CAR WP" totalsRowFunction="max" dataDxfId="122" totalsRowDxfId="121">
      <calculatedColumnFormula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calculatedColumnFormula>
    </tableColumn>
    <tableColumn id="9" name="      Tag N1" dataDxfId="120" totalsRowDxfId="119"/>
    <tableColumn id="8" name="      Notes" dataDxfId="118" totalsRowDxfId="117"/>
    <tableColumn id="14" name="      Porteur" dataDxfId="116" totalsRowDxfId="115"/>
    <tableColumn id="23" name="      Lien Doc" dataDxfId="114" totalsRowDxfId="113"/>
    <tableColumn id="10" name="      RAF_x000a_      Fonctionel" dataDxfId="112" totalsRowDxfId="111"/>
    <tableColumn id="18" name="      Statut" dataDxfId="110" totalsRowDxfId="109"/>
    <tableColumn id="16" name="      Estimé  (JH)" totalsRowFunction="custom" totalsRowDxfId="108">
      <totalsRowFormula>SUM(Tableau3[] Tableau3[] Tableau3[      Estimé  (JH)]       )</totalsRowFormula>
    </tableColumn>
    <tableColumn id="1" name="      Consommée (JH)" totalsRowFunction="custom" totalsRowDxfId="107">
      <totalsRowFormula>SUM(Tableau3[] Tableau3[      Consommée (JH)] )</totalsRowFormula>
    </tableColumn>
    <tableColumn id="11" name="      RAF (JH)" totalsRowFunction="custom" totalsRowDxfId="106">
      <totalsRowFormula>SUM(Tableau3[] Tableau3[      RAF (JH)] )</totalsRowFormula>
    </tableColumn>
    <tableColumn id="3" name="      % Réalisation" totalsRowFunction="custom" totalsRowDxfId="105" dataCellStyle="Pourcentage" totalsRowCellStyle="Pourcentage">
      <calculatedColumnFormula>IF(Tableau3[[#This Row],[      Estimé  (JH)]]="","",IFERROR(O2/(O2+P2),""))</calculatedColumnFormula>
      <totalsRowFormula>IFERROR(O30/(O30+P30),"")</totalsRowFormula>
    </tableColumn>
    <tableColumn id="6" name="      % IPC_x000a_Indice Perf. Coûts" totalsRowFunction="custom" totalsRowDxfId="104" dataCellStyle="Milliers" totalsRowCellStyle="Milliers">
      <calculatedColumnFormula>IF(Tableau3[[#This Row],[      Estimé  (JH)]]="","",IFERROR(N2/(O2+P2),""))</calculatedColumnFormula>
      <totalsRowFormula>IFERROR(N30/(O30+P30),"")</totalsRowFormula>
    </tableColumn>
    <tableColumn id="17" name="      RAF" totalsRowFunction="custom" totalsRowDxfId="103" dataCellStyle="Milliers" totalsRowCellStyle="Milliers">
      <calculatedColumnFormula>IF(Tableau3[[#This Row],[      Estimé  (JH)]]="","",P2)</calculatedColumnFormula>
      <totalsRowFormula>SUM(Tableau3[]  Tableau3[ [      RAF] ]  )</totalsRowFormula>
    </tableColumn>
    <tableColumn id="4" name="      Début Initial" totalsRowFunction="custom" totalsRowDxfId="102">
      <totalsRowFormula>MIN(Tableau3[[      Début Initial]])</totalsRowFormula>
    </tableColumn>
    <tableColumn id="5" name="      Fin Initial" totalsRowFunction="custom" totalsRowDxfId="101">
      <totalsRowFormula>MAX(Tableau3[[      Fin Initial]])</totalsRowFormula>
    </tableColumn>
    <tableColumn id="20" name="      Début actualisé" totalsRowFunction="custom" totalsRowDxfId="100">
      <totalsRowFormula>MIN(Tableau3[[      Début actualisé]])</totalsRowFormula>
    </tableColumn>
    <tableColumn id="24" name="      Fin_x000a_      Actualisé" totalsRowFunction="custom" totalsRowDxfId="99">
      <totalsRowFormula>MAX(Tableau3[] Tableau3[      Fin
      Actualisé] )</totalsRowFormula>
    </tableColumn>
    <tableColumn id="19" name="      Durée (JH)" totalsRowFunction="custom" totalsRowDxfId="98">
      <calculatedColumnFormula>IF(Tableau3[[#This Row],[      Début Initial]]="","",Tableau3[[#This Row],[      Fin
      Actualisé]]-Tableau3[[#This Row],[      Début actualisé]]+1)</calculatedColumnFormula>
      <totalsRowFormula>Tableau3[[#Totals],[      Fin
      Actualisé]]-Tableau3[[#Totals],[      Début actualisé]]+1</totalsRowFormula>
    </tableColumn>
    <tableColumn id="31" name="      Réalisé" totalsRowDxfId="97">
      <calculatedColumnFormula>IFERROR(IF(Tableau3[[#This Row],[      Début Initial]]="","",Tableau3[[#This Row],[      Durée (JH)]]*Tableau3[[#This Row],[      % Réalisation]]),Tableau3[[#This Row],[      Durée (JH)]])</calculatedColumnFormula>
    </tableColumn>
    <tableColumn id="30" name="      Restant" totalsRowDxfId="96">
      <calculatedColumnFormula>IFERROR(IF(Tableau3[[#This Row],[      Début Initial]]="","",Tableau3[[#This Row],[      Durée (JH)]]-Tableau3[[#This Row],[      Réalisé]]),Tableau3[[#This Row],[      Durée (JH)]])</calculatedColumnFormula>
    </tableColumn>
    <tableColumn id="12" name="      % IPD_x000a_Indice Perf. Delais" totalsRowFunction="custom" totalsRowDxfId="95" dataCellStyle="Milliers" totalsRowCellStyle="Milliers">
      <calculatedColumnFormula>IF(Tableau3[[#This Row],[      Début Initial]]="","",IFERROR((W2-V2+1)/(U2-T2+1),""))</calculatedColumnFormula>
      <totalsRowFormula>IFERROR((W30-V30+1)/(U30-T30+1),"")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au8" displayName="Tableau8" ref="A3:T18" totalsRowCount="1" headerRowDxfId="94" dataDxfId="92" totalsRowDxfId="90" headerRowBorderDxfId="93" tableBorderDxfId="91" totalsRowBorderDxfId="89">
  <autoFilter ref="A3:T17"/>
  <tableColumns count="20">
    <tableColumn id="1" name="Work_x000a_Package" dataDxfId="88" totalsRowDxfId="87"/>
    <tableColumn id="2" name="ID" dataDxfId="86" totalsRowDxfId="85"/>
    <tableColumn id="3" name="WBS N1" dataDxfId="84" totalsRowDxfId="83"/>
    <tableColumn id="4" name="WBS N2" dataDxfId="82" totalsRowDxfId="81"/>
    <tableColumn id="5" name="WBS N3" dataDxfId="80" totalsRowDxfId="79"/>
    <tableColumn id="6" name="Type de Risque" dataDxfId="78" totalsRowDxfId="77"/>
    <tableColumn id="7" name="Nature activité" dataDxfId="76" totalsRowDxfId="75"/>
    <tableColumn id="8" name="Cause_x000a_Explication" dataDxfId="74" totalsRowDxfId="73"/>
    <tableColumn id="9" name="Estimation_x000a_JH Coût" dataDxfId="72" totalsRowDxfId="71"/>
    <tableColumn id="10" name="Reel_x000a_JH Coût" dataDxfId="70" totalsRowDxfId="69"/>
    <tableColumn id="11" name="Ecart_x000a_Coût (JH)" totalsRowFunction="sum" dataDxfId="68" totalsRowDxfId="67">
      <calculatedColumnFormula>IF(Tableau8[[#This Row],[Estimation
JH Coût]]="","",IF(Tableau8[[#This Row],[Estimation
JH Coût]]=0,Tableau8[[#This Row],[Reel
JH Coût]],Tableau8[[#This Row],[Reel
JH Coût]]-Tableau8[[#This Row],[Estimation
JH Coût]]))</calculatedColumnFormula>
    </tableColumn>
    <tableColumn id="12" name="%" dataDxfId="66" totalsRowDxfId="65" dataCellStyle="Pourcentage">
      <calculatedColumnFormula>IF(Tableau8[[#This Row],[Estimation
JH Coût]]="","",IF(Tableau8[[#This Row],[Estimation
JH Coût]]=0,Tableau8[[#This Row],[Ecart
Coût (JH)]],Tableau8[[#This Row],[Ecart
Coût (JH)]]/Tableau8[[#This Row],[Estimation
JH Coût]]))</calculatedColumnFormula>
    </tableColumn>
    <tableColumn id="18" name="Début_x000a_Initiale" dataDxfId="64" totalsRowDxfId="63"/>
    <tableColumn id="17" name="Fin_x000a_Initiale" dataDxfId="62" totalsRowDxfId="61"/>
    <tableColumn id="20" name="Fin_x000a_Actualisé" dataDxfId="60" totalsRowDxfId="59"/>
    <tableColumn id="21" name="Durée (J) _x000a_Initiale" dataDxfId="58" totalsRowDxfId="57">
      <calculatedColumnFormula>IF(Tableau8[[#This Row],[Début
Initiale]]="","", Tableau8[[#This Row],[Fin
Initiale]]-Tableau8[[#This Row],[Début
Initiale]]+1)</calculatedColumnFormula>
    </tableColumn>
    <tableColumn id="19" name="Durée (J) _x000a_Actualisé" dataDxfId="56" totalsRowDxfId="55">
      <calculatedColumnFormula>IF(Tableau8[[#This Row],[Début
Initiale]]="","", Tableau8[[#This Row],[Fin
Actualisé]]-Tableau8[[#This Row],[Début
Initiale]]+1)</calculatedColumnFormula>
    </tableColumn>
    <tableColumn id="15" name="Ecart Durée (en J)" totalsRowFunction="sum" dataDxfId="54" totalsRowDxfId="53" dataCellStyle="Milliers">
      <calculatedColumnFormula>IF(Tableau8[[#This Row],[Début
Initiale]]="","", Tableau8[[#This Row],[Durée (J) 
Actualisé]]-Tableau8[[#This Row],[Durée (J) 
Initiale]])</calculatedColumnFormula>
    </tableColumn>
    <tableColumn id="13" name="Impacte _x000a_non financier" dataDxfId="52" totalsRowDxfId="51"/>
    <tableColumn id="14" name="leçon" dataDxfId="50" totalsRowDxfId="4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7" name="Tableau7" displayName="Tableau7" ref="A3:J13" totalsRowShown="0" headerRowDxfId="45" headerRowBorderDxfId="44" tableBorderDxfId="43" totalsRowBorderDxfId="42">
  <autoFilter ref="A3:J13"/>
  <tableColumns count="10">
    <tableColumn id="1" name="#ID" dataDxfId="41"/>
    <tableColumn id="2" name="Titre" dataDxfId="40"/>
    <tableColumn id="3" name="Description" dataDxfId="39"/>
    <tableColumn id="4" name="Demandeur" dataDxfId="38"/>
    <tableColumn id="5" name="Date demande" dataDxfId="37"/>
    <tableColumn id="6" name="Validateur_x000a_du change" dataDxfId="36"/>
    <tableColumn id="7" name="Impacts estimés_x000a_(délais, scope)" dataDxfId="35"/>
    <tableColumn id="8" name="Coût Sedona" dataDxfId="34"/>
    <tableColumn id="9" name="Valeur Facturation" dataDxfId="33"/>
    <tableColumn id="10" name="Status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au34" displayName="Tableau34" ref="A3:L22" totalsRowShown="0">
  <autoFilter ref="A3:L22"/>
  <tableColumns count="12">
    <tableColumn id="1" name="ID WBS"/>
    <tableColumn id="13" name="WBS N1"/>
    <tableColumn id="2" name="WBS N2" dataDxfId="29"/>
    <tableColumn id="3" name="Action - Description" dataDxfId="28"/>
    <tableColumn id="10" name="Prochaine Action" dataDxfId="27"/>
    <tableColumn id="4" name="Début attendu"/>
    <tableColumn id="5" name="Fin attendue"/>
    <tableColumn id="12" name="Fin réelle"/>
    <tableColumn id="6" name="Porteur"/>
    <tableColumn id="7" name="Dépendance" dataDxfId="26"/>
    <tableColumn id="8" name="Statut"/>
    <tableColumn id="9" name="Avancement" dataDxfId="2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zoomScale="80" zoomScaleNormal="80" workbookViewId="0">
      <selection activeCell="AD19" sqref="AD19"/>
    </sheetView>
  </sheetViews>
  <sheetFormatPr baseColWidth="10" defaultRowHeight="15" x14ac:dyDescent="0.25"/>
  <cols>
    <col min="1" max="1" width="7.85546875" customWidth="1"/>
    <col min="2" max="2" width="5.28515625" customWidth="1"/>
    <col min="3" max="3" width="4.28515625" customWidth="1"/>
    <col min="4" max="4" width="6.7109375" customWidth="1"/>
    <col min="5" max="5" width="9.7109375" customWidth="1"/>
    <col min="6" max="6" width="5.140625" customWidth="1"/>
    <col min="7" max="7" width="4.85546875" style="147" customWidth="1"/>
    <col min="8" max="11" width="9.28515625" customWidth="1"/>
    <col min="12" max="12" width="8.42578125" customWidth="1"/>
    <col min="13" max="13" width="5.140625" customWidth="1"/>
    <col min="14" max="14" width="3.140625" customWidth="1"/>
    <col min="15" max="15" width="2.7109375" customWidth="1"/>
    <col min="16" max="16" width="6.85546875" customWidth="1"/>
    <col min="17" max="17" width="9.140625" customWidth="1"/>
    <col min="18" max="18" width="10.28515625" customWidth="1"/>
    <col min="19" max="19" width="8.42578125" customWidth="1"/>
    <col min="20" max="20" width="8.140625" customWidth="1"/>
    <col min="21" max="21" width="11.28515625" customWidth="1"/>
    <col min="22" max="22" width="6.7109375" customWidth="1"/>
    <col min="23" max="23" width="7.7109375" customWidth="1"/>
    <col min="24" max="24" width="9.7109375" customWidth="1"/>
    <col min="25" max="25" width="9" customWidth="1"/>
  </cols>
  <sheetData>
    <row r="1" spans="1:25" ht="54.6" customHeight="1" thickBot="1" x14ac:dyDescent="0.3">
      <c r="A1" s="188" t="s">
        <v>164</v>
      </c>
      <c r="B1" s="189" t="s">
        <v>163</v>
      </c>
      <c r="C1" s="189" t="s">
        <v>197</v>
      </c>
      <c r="D1" s="189" t="s">
        <v>162</v>
      </c>
      <c r="E1" s="189" t="s">
        <v>165</v>
      </c>
      <c r="F1" s="190" t="s">
        <v>176</v>
      </c>
      <c r="G1" s="191"/>
      <c r="H1" s="188" t="s">
        <v>159</v>
      </c>
      <c r="I1" s="189" t="s">
        <v>160</v>
      </c>
      <c r="J1" s="189" t="s">
        <v>161</v>
      </c>
      <c r="K1" s="189" t="s">
        <v>141</v>
      </c>
      <c r="L1" s="189" t="s">
        <v>166</v>
      </c>
      <c r="M1" s="190" t="s">
        <v>176</v>
      </c>
      <c r="P1" s="210"/>
      <c r="Q1" s="211" t="s">
        <v>213</v>
      </c>
      <c r="R1" s="212"/>
      <c r="S1" s="210"/>
      <c r="T1" s="211" t="s">
        <v>214</v>
      </c>
      <c r="U1" s="212"/>
      <c r="V1" s="213"/>
      <c r="W1" s="214" t="s">
        <v>215</v>
      </c>
      <c r="X1" s="215"/>
      <c r="Y1" s="216" t="s">
        <v>216</v>
      </c>
    </row>
    <row r="2" spans="1:25" ht="16.899999999999999" customHeight="1" thickBot="1" x14ac:dyDescent="0.3">
      <c r="A2" s="168">
        <f>Tableau3[[#Totals],[      Estimé  (JH)]]</f>
        <v>246.23999999999998</v>
      </c>
      <c r="B2" s="169">
        <f>Tableau3[[#Totals],[      Consommée (JH)]]</f>
        <v>106.4</v>
      </c>
      <c r="C2" s="169">
        <f>Tableau3[[#Totals],[      RAF (JH)]]</f>
        <v>162</v>
      </c>
      <c r="D2" s="170">
        <f>IFERROR(B2/(B2+C2),"")</f>
        <v>0.39642324888226532</v>
      </c>
      <c r="E2" s="171">
        <f>IFERROR(A2/(B2+C2),"")</f>
        <v>0.91743666169895677</v>
      </c>
      <c r="F2" s="172">
        <f>IFERROR(-(A2+Tableau8[[#Totals],[Ecart
Coût (JH)]])+(B2+C2),"")</f>
        <v>-61.840000000000032</v>
      </c>
      <c r="H2" s="173">
        <f>MIN(Tableau3[[      Début Initial]])</f>
        <v>42689</v>
      </c>
      <c r="I2" s="174">
        <f>MAX(Tableau3[[      Fin Initial]])</f>
        <v>42998</v>
      </c>
      <c r="J2" s="174">
        <f>MIN(Tableau3[[      Début actualisé]])</f>
        <v>42689</v>
      </c>
      <c r="K2" s="174">
        <f>MAX(Tableau3[] Tableau3[      Fin
      Actualisé] )</f>
        <v>42998</v>
      </c>
      <c r="L2" s="175">
        <f>IFERROR((I2-H2+1)/(K2-H2+1),"")</f>
        <v>1</v>
      </c>
      <c r="M2" s="172">
        <f>IFERROR(-(I2+Tableau8[[#Totals],[Ecart Durée (en J)]])+(K2),"")</f>
        <v>-24</v>
      </c>
      <c r="P2" s="221" t="s">
        <v>211</v>
      </c>
      <c r="Q2" s="222" t="s">
        <v>212</v>
      </c>
      <c r="R2" s="223" t="s">
        <v>16</v>
      </c>
      <c r="S2" s="221" t="s">
        <v>211</v>
      </c>
      <c r="T2" s="222" t="s">
        <v>212</v>
      </c>
      <c r="U2" s="223" t="s">
        <v>16</v>
      </c>
      <c r="V2" s="218" t="s">
        <v>211</v>
      </c>
      <c r="W2" s="219" t="s">
        <v>212</v>
      </c>
      <c r="X2" s="220" t="s">
        <v>16</v>
      </c>
      <c r="Y2" s="217"/>
    </row>
    <row r="3" spans="1:25" ht="16.5" thickBot="1" x14ac:dyDescent="0.3">
      <c r="B3" s="203"/>
      <c r="C3" s="203"/>
      <c r="H3" s="123"/>
      <c r="P3" s="207">
        <v>27.25</v>
      </c>
      <c r="Q3" s="208">
        <v>529.32000000000005</v>
      </c>
      <c r="R3" s="209">
        <v>14424</v>
      </c>
      <c r="S3" s="207">
        <v>12.62</v>
      </c>
      <c r="T3" s="208">
        <v>374.51</v>
      </c>
      <c r="U3" s="209">
        <v>4726.32</v>
      </c>
      <c r="V3" s="207">
        <v>21.39</v>
      </c>
      <c r="W3" s="208">
        <v>365.58</v>
      </c>
      <c r="X3" s="209">
        <v>7819.81</v>
      </c>
      <c r="Y3" s="224">
        <f>R3/(U3+X3)</f>
        <v>1.149677231146178</v>
      </c>
    </row>
    <row r="4" spans="1:25" ht="24" customHeight="1" thickBot="1" x14ac:dyDescent="0.3">
      <c r="C4" s="123"/>
      <c r="D4" s="123"/>
      <c r="H4" s="206" t="s">
        <v>157</v>
      </c>
      <c r="I4" s="144">
        <v>2</v>
      </c>
      <c r="K4" s="205" t="s">
        <v>158</v>
      </c>
      <c r="L4" s="144">
        <v>3</v>
      </c>
    </row>
    <row r="5" spans="1:25" ht="13.15" customHeight="1" x14ac:dyDescent="0.25"/>
    <row r="6" spans="1:25" x14ac:dyDescent="0.25">
      <c r="R6" s="204"/>
    </row>
  </sheetData>
  <conditionalFormatting sqref="D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{5E8EC735-3DCD-4336-8D49-815E170DB359}</x14:id>
        </ext>
      </extLst>
    </cfRule>
  </conditionalFormatting>
  <conditionalFormatting sqref="I4">
    <cfRule type="iconSet" priority="1">
      <iconSet iconSet="3Flags" showValue="0">
        <cfvo type="percent" val="0"/>
        <cfvo type="num" val="2"/>
        <cfvo type="num" val="3"/>
      </iconSet>
    </cfRule>
  </conditionalFormatting>
  <dataValidations disablePrompts="1" count="1">
    <dataValidation type="list" allowBlank="1" showInputMessage="1" showErrorMessage="1" sqref="I4 L4">
      <formula1>"1,2,3"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EC735-3DCD-4336-8D49-815E170DB3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iconSet" priority="3" id="{FB2CC5B5-1F94-4925-85C3-CDECD83EC709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L2</xm:sqref>
        </x14:conditionalFormatting>
        <x14:conditionalFormatting xmlns:xm="http://schemas.microsoft.com/office/excel/2006/main">
          <x14:cfRule type="iconSet" priority="5" id="{E5EA1588-B1ED-414A-9C45-64FA2C4082ED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43" id="{12D81E7B-BBD8-4D8E-9D29-F19B5AF78527}">
            <x14:iconSet iconSet="3Stars" showValue="0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</x14:iconSet>
          </x14:cfRule>
          <xm:sqref>L4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15"/>
  <sheetViews>
    <sheetView workbookViewId="0">
      <selection activeCell="F17" sqref="F17"/>
    </sheetView>
  </sheetViews>
  <sheetFormatPr baseColWidth="10" defaultColWidth="15.140625" defaultRowHeight="15" x14ac:dyDescent="0.25"/>
  <cols>
    <col min="1" max="1" width="25.5703125" style="13" customWidth="1"/>
    <col min="2" max="2" width="14.7109375" style="13" customWidth="1"/>
    <col min="3" max="3" width="17.28515625" style="13" customWidth="1"/>
    <col min="4" max="4" width="25.7109375" style="13" customWidth="1"/>
    <col min="5" max="5" width="9.42578125" style="13" customWidth="1"/>
    <col min="6" max="16384" width="15.140625" style="13"/>
  </cols>
  <sheetData>
    <row r="1" spans="1:4" ht="18.75" x14ac:dyDescent="0.25">
      <c r="A1" s="12" t="s">
        <v>43</v>
      </c>
      <c r="B1" s="12"/>
      <c r="C1" s="12"/>
      <c r="D1" s="12"/>
    </row>
    <row r="3" spans="1:4" x14ac:dyDescent="0.25">
      <c r="A3" s="54" t="s">
        <v>0</v>
      </c>
      <c r="B3" s="54" t="s">
        <v>33</v>
      </c>
      <c r="C3" s="54" t="s">
        <v>34</v>
      </c>
      <c r="D3" s="54" t="s">
        <v>35</v>
      </c>
    </row>
    <row r="4" spans="1:4" x14ac:dyDescent="0.25">
      <c r="A4" s="28" t="s">
        <v>242</v>
      </c>
      <c r="B4" s="29">
        <v>42808</v>
      </c>
      <c r="C4" s="29">
        <v>42811</v>
      </c>
      <c r="D4" s="30"/>
    </row>
    <row r="5" spans="1:4" x14ac:dyDescent="0.25">
      <c r="A5" s="28" t="s">
        <v>242</v>
      </c>
      <c r="B5" s="29">
        <v>42945</v>
      </c>
      <c r="C5" s="29">
        <v>42952</v>
      </c>
      <c r="D5" s="30"/>
    </row>
    <row r="6" spans="1:4" x14ac:dyDescent="0.25">
      <c r="A6" s="28" t="s">
        <v>242</v>
      </c>
      <c r="B6" s="29">
        <v>42259</v>
      </c>
      <c r="C6" s="29">
        <v>42998</v>
      </c>
      <c r="D6" s="30"/>
    </row>
    <row r="7" spans="1:4" x14ac:dyDescent="0.25">
      <c r="A7" s="28"/>
      <c r="B7" s="29"/>
      <c r="C7" s="29"/>
      <c r="D7" s="29"/>
    </row>
    <row r="8" spans="1:4" x14ac:dyDescent="0.25">
      <c r="A8" s="28"/>
      <c r="B8" s="29"/>
      <c r="C8" s="29"/>
      <c r="D8" s="29"/>
    </row>
    <row r="9" spans="1:4" x14ac:dyDescent="0.25">
      <c r="A9" s="28"/>
      <c r="B9" s="29"/>
      <c r="C9" s="29"/>
      <c r="D9" s="30"/>
    </row>
    <row r="10" spans="1:4" x14ac:dyDescent="0.25">
      <c r="A10" s="28"/>
      <c r="B10" s="29"/>
      <c r="C10" s="29"/>
      <c r="D10" s="30"/>
    </row>
    <row r="11" spans="1:4" x14ac:dyDescent="0.25">
      <c r="A11" s="28"/>
      <c r="B11" s="29"/>
      <c r="C11" s="29"/>
      <c r="D11" s="28"/>
    </row>
    <row r="12" spans="1:4" x14ac:dyDescent="0.25">
      <c r="A12" s="28"/>
      <c r="B12" s="29"/>
      <c r="C12" s="29"/>
      <c r="D12" s="30"/>
    </row>
    <row r="13" spans="1:4" x14ac:dyDescent="0.25">
      <c r="A13" s="31"/>
      <c r="B13" s="32"/>
      <c r="C13" s="32"/>
      <c r="D13" s="33"/>
    </row>
    <row r="14" spans="1:4" x14ac:dyDescent="0.25">
      <c r="A14" s="31"/>
      <c r="B14" s="32"/>
      <c r="C14" s="32"/>
      <c r="D14" s="33"/>
    </row>
    <row r="15" spans="1:4" x14ac:dyDescent="0.25">
      <c r="A15" s="14"/>
      <c r="B15" s="34"/>
      <c r="C15" s="34"/>
      <c r="D15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0"/>
  <sheetViews>
    <sheetView topLeftCell="B1" workbookViewId="0">
      <selection activeCell="J22" sqref="J22"/>
    </sheetView>
  </sheetViews>
  <sheetFormatPr baseColWidth="10" defaultColWidth="15.140625" defaultRowHeight="15" customHeight="1" x14ac:dyDescent="0.25"/>
  <cols>
    <col min="1" max="1" width="15.140625" style="13"/>
    <col min="2" max="2" width="21.5703125" style="13" customWidth="1"/>
    <col min="3" max="3" width="15.28515625" style="13" customWidth="1"/>
    <col min="4" max="4" width="27" style="13" customWidth="1"/>
    <col min="5" max="5" width="45.140625" style="13" customWidth="1"/>
    <col min="6" max="6" width="35.7109375" style="13" customWidth="1"/>
    <col min="7" max="7" width="15.5703125" style="13" customWidth="1"/>
    <col min="8" max="8" width="14.85546875" style="13" customWidth="1"/>
    <col min="9" max="16384" width="15.140625" style="13"/>
  </cols>
  <sheetData>
    <row r="1" spans="1:8" ht="18.75" x14ac:dyDescent="0.25">
      <c r="A1" s="12" t="s">
        <v>42</v>
      </c>
      <c r="B1" s="12"/>
      <c r="C1" s="12"/>
      <c r="D1" s="12"/>
      <c r="E1" s="12"/>
      <c r="F1" s="12"/>
      <c r="G1" s="12"/>
      <c r="H1" s="12"/>
    </row>
    <row r="2" spans="1:8" ht="15.75" customHeight="1" x14ac:dyDescent="0.25"/>
    <row r="3" spans="1:8" x14ac:dyDescent="0.25">
      <c r="A3" s="88"/>
      <c r="B3" s="88"/>
      <c r="C3" s="86"/>
      <c r="D3" s="86"/>
      <c r="E3" s="86"/>
      <c r="F3" s="86"/>
      <c r="G3" s="86"/>
      <c r="H3" s="87"/>
    </row>
    <row r="4" spans="1:8" ht="15.75" customHeight="1" x14ac:dyDescent="0.25">
      <c r="A4" s="55" t="s">
        <v>89</v>
      </c>
      <c r="B4" s="55" t="s">
        <v>0</v>
      </c>
      <c r="C4" s="55" t="s">
        <v>36</v>
      </c>
      <c r="D4" s="55"/>
      <c r="E4" s="55" t="s">
        <v>37</v>
      </c>
      <c r="F4" s="55" t="s">
        <v>44</v>
      </c>
      <c r="G4" s="55" t="s">
        <v>38</v>
      </c>
      <c r="H4" s="55" t="s">
        <v>39</v>
      </c>
    </row>
    <row r="5" spans="1:8" x14ac:dyDescent="0.25">
      <c r="A5" s="14" t="s">
        <v>236</v>
      </c>
      <c r="B5" s="14" t="s">
        <v>249</v>
      </c>
      <c r="C5" s="14" t="s">
        <v>40</v>
      </c>
      <c r="D5" s="14" t="str">
        <f t="shared" ref="D5:D16" si="0">CONCATENATE(B5," ",C5)</f>
        <v>BOUDOU Olivier</v>
      </c>
      <c r="E5" s="14" t="s">
        <v>244</v>
      </c>
      <c r="F5" s="14" t="str">
        <f t="shared" ref="F5:F6" si="1">CONCATENATE(B5,"@uic.org ")</f>
        <v xml:space="preserve">BOUDOU@uic.org </v>
      </c>
      <c r="G5" s="19"/>
      <c r="H5" s="18"/>
    </row>
    <row r="6" spans="1:8" x14ac:dyDescent="0.25">
      <c r="A6" s="14" t="s">
        <v>236</v>
      </c>
      <c r="B6" s="14" t="s">
        <v>238</v>
      </c>
      <c r="C6" s="14" t="s">
        <v>239</v>
      </c>
      <c r="D6" s="14" t="str">
        <f t="shared" si="0"/>
        <v>MAGNIEN Airy</v>
      </c>
      <c r="E6" s="14" t="s">
        <v>237</v>
      </c>
      <c r="F6" s="14" t="str">
        <f t="shared" si="1"/>
        <v xml:space="preserve">MAGNIEN@uic.org </v>
      </c>
      <c r="G6" s="18">
        <v>144492074</v>
      </c>
      <c r="H6" s="18"/>
    </row>
    <row r="7" spans="1:8" x14ac:dyDescent="0.25">
      <c r="A7" s="14"/>
      <c r="B7" s="14" t="s">
        <v>247</v>
      </c>
      <c r="C7" s="14" t="s">
        <v>248</v>
      </c>
      <c r="D7" s="14" t="str">
        <f t="shared" si="0"/>
        <v>LOUBINOUX Jean-Pierre</v>
      </c>
      <c r="E7" s="14" t="s">
        <v>237</v>
      </c>
      <c r="F7" s="14" t="str">
        <f>CONCATENATE(B7,"@uic.org ")</f>
        <v xml:space="preserve">LOUBINOUX@uic.org </v>
      </c>
      <c r="G7" s="18"/>
      <c r="H7" s="18"/>
    </row>
    <row r="8" spans="1:8" x14ac:dyDescent="0.25">
      <c r="A8" s="14"/>
      <c r="B8" s="14" t="s">
        <v>273</v>
      </c>
      <c r="C8" s="14" t="s">
        <v>274</v>
      </c>
      <c r="D8" s="14" t="str">
        <f t="shared" ref="D8:D9" si="2">CONCATENATE(B8," ",C8)</f>
        <v>PERALTA Vincent</v>
      </c>
      <c r="E8" s="14" t="s">
        <v>275</v>
      </c>
      <c r="F8" s="14" t="str">
        <f t="shared" ref="F8:F9" si="3">CONCATENATE(B8,"@uic.org ")</f>
        <v xml:space="preserve">PERALTA@uic.org </v>
      </c>
      <c r="G8" s="18" t="s">
        <v>276</v>
      </c>
      <c r="H8" s="18"/>
    </row>
    <row r="9" spans="1:8" x14ac:dyDescent="0.25">
      <c r="A9" s="14"/>
      <c r="B9" s="14" t="s">
        <v>277</v>
      </c>
      <c r="C9" s="14" t="s">
        <v>278</v>
      </c>
      <c r="D9" s="14" t="str">
        <f t="shared" si="2"/>
        <v>BEDEL Francis</v>
      </c>
      <c r="E9" s="14" t="s">
        <v>237</v>
      </c>
      <c r="F9" s="14" t="str">
        <f t="shared" si="3"/>
        <v xml:space="preserve">BEDEL@uic.org </v>
      </c>
      <c r="G9" s="18" t="s">
        <v>279</v>
      </c>
      <c r="H9" s="18"/>
    </row>
    <row r="10" spans="1:8" ht="30" x14ac:dyDescent="0.25">
      <c r="A10" s="14" t="s">
        <v>236</v>
      </c>
      <c r="B10" s="14" t="s">
        <v>241</v>
      </c>
      <c r="C10" s="14" t="s">
        <v>242</v>
      </c>
      <c r="D10" s="14" t="str">
        <f t="shared" si="0"/>
        <v>CONCAS Cyril</v>
      </c>
      <c r="E10" s="15" t="s">
        <v>243</v>
      </c>
      <c r="F10" s="14" t="str">
        <f t="shared" ref="F10:F16" si="4">CONCATENATE(B10,"@uic.org ")</f>
        <v xml:space="preserve">CONCAS@uic.org </v>
      </c>
      <c r="G10" s="18">
        <v>144492126</v>
      </c>
      <c r="H10" s="18"/>
    </row>
    <row r="11" spans="1:8" x14ac:dyDescent="0.25">
      <c r="A11" s="14"/>
      <c r="B11" s="229" t="s">
        <v>257</v>
      </c>
      <c r="C11" s="14" t="s">
        <v>250</v>
      </c>
      <c r="D11" s="14" t="str">
        <f t="shared" si="0"/>
        <v>VANCEUNEBROECK Karine</v>
      </c>
      <c r="E11" s="15" t="s">
        <v>245</v>
      </c>
      <c r="F11" s="14" t="str">
        <f>CONCATENATE(B11,"@uic.org ")</f>
        <v xml:space="preserve">VANCEUNEBROECK@uic.org </v>
      </c>
      <c r="G11" s="18" t="s">
        <v>267</v>
      </c>
      <c r="H11" s="18"/>
    </row>
    <row r="12" spans="1:8" x14ac:dyDescent="0.25">
      <c r="A12" s="14"/>
      <c r="B12" s="14" t="s">
        <v>251</v>
      </c>
      <c r="C12" s="14" t="s">
        <v>252</v>
      </c>
      <c r="D12" s="14" t="str">
        <f t="shared" si="0"/>
        <v>FAVRE Alice</v>
      </c>
      <c r="E12" s="14" t="s">
        <v>262</v>
      </c>
      <c r="F12" s="14" t="str">
        <f t="shared" si="4"/>
        <v xml:space="preserve">FAVRE@uic.org </v>
      </c>
      <c r="G12" s="18" t="s">
        <v>268</v>
      </c>
      <c r="H12" s="18"/>
    </row>
    <row r="13" spans="1:8" x14ac:dyDescent="0.25">
      <c r="A13" s="14"/>
      <c r="B13" s="14" t="s">
        <v>253</v>
      </c>
      <c r="C13" s="14" t="s">
        <v>254</v>
      </c>
      <c r="D13" s="14" t="str">
        <f t="shared" si="0"/>
        <v>PLAUD Marie</v>
      </c>
      <c r="E13" s="14" t="s">
        <v>263</v>
      </c>
      <c r="F13" s="14" t="str">
        <f t="shared" si="4"/>
        <v xml:space="preserve">PLAUD@uic.org </v>
      </c>
      <c r="G13" s="18" t="s">
        <v>269</v>
      </c>
      <c r="H13" s="18"/>
    </row>
    <row r="14" spans="1:8" x14ac:dyDescent="0.25">
      <c r="A14" s="14"/>
      <c r="B14" s="14" t="s">
        <v>255</v>
      </c>
      <c r="C14" s="14" t="s">
        <v>256</v>
      </c>
      <c r="D14" s="14" t="str">
        <f t="shared" si="0"/>
        <v>BIBAS Nathalie</v>
      </c>
      <c r="E14" s="14" t="s">
        <v>264</v>
      </c>
      <c r="F14" s="14" t="str">
        <f t="shared" si="4"/>
        <v xml:space="preserve">BIBAS@uic.org </v>
      </c>
      <c r="G14" s="18" t="s">
        <v>270</v>
      </c>
      <c r="H14" s="18"/>
    </row>
    <row r="15" spans="1:8" x14ac:dyDescent="0.25">
      <c r="A15" s="14"/>
      <c r="B15" s="14" t="s">
        <v>258</v>
      </c>
      <c r="C15" s="14" t="s">
        <v>259</v>
      </c>
      <c r="D15" s="14" t="str">
        <f t="shared" si="0"/>
        <v>ELALAOUI  Françoise</v>
      </c>
      <c r="E15" s="14" t="s">
        <v>265</v>
      </c>
      <c r="F15" s="14" t="str">
        <f t="shared" si="4"/>
        <v xml:space="preserve">ELALAOUI @uic.org </v>
      </c>
      <c r="G15" s="18" t="s">
        <v>271</v>
      </c>
      <c r="H15" s="18"/>
    </row>
    <row r="16" spans="1:8" x14ac:dyDescent="0.25">
      <c r="A16" s="14"/>
      <c r="B16" s="14" t="s">
        <v>260</v>
      </c>
      <c r="C16" s="14" t="s">
        <v>261</v>
      </c>
      <c r="D16" s="14" t="str">
        <f t="shared" si="0"/>
        <v>BONIOU Aymeric</v>
      </c>
      <c r="E16" s="14" t="s">
        <v>266</v>
      </c>
      <c r="F16" s="14" t="str">
        <f t="shared" si="4"/>
        <v xml:space="preserve">BONIOU@uic.org </v>
      </c>
      <c r="G16" s="18" t="s">
        <v>272</v>
      </c>
      <c r="H16" s="18"/>
    </row>
    <row r="17" spans="6:8" x14ac:dyDescent="0.25">
      <c r="G17" s="16"/>
      <c r="H17" s="16"/>
    </row>
    <row r="18" spans="6:8" x14ac:dyDescent="0.25">
      <c r="G18" s="16"/>
      <c r="H18" s="16"/>
    </row>
    <row r="19" spans="6:8" x14ac:dyDescent="0.25">
      <c r="F19" s="17"/>
    </row>
    <row r="20" spans="6:8" x14ac:dyDescent="0.25">
      <c r="G20" s="16"/>
      <c r="H20" s="1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14"/>
  <sheetViews>
    <sheetView topLeftCell="A4" workbookViewId="0">
      <selection activeCell="A18" sqref="A18:E26"/>
    </sheetView>
  </sheetViews>
  <sheetFormatPr baseColWidth="10" defaultColWidth="15.140625" defaultRowHeight="15" customHeight="1" x14ac:dyDescent="0.25"/>
  <cols>
    <col min="1" max="1" width="39.42578125" style="13" bestFit="1" customWidth="1"/>
    <col min="2" max="2" width="17.42578125" style="13" customWidth="1"/>
    <col min="3" max="3" width="19.140625" style="13" customWidth="1"/>
    <col min="4" max="4" width="19" style="13" bestFit="1" customWidth="1"/>
    <col min="5" max="5" width="17.42578125" style="13" customWidth="1"/>
    <col min="6" max="6" width="22.85546875" style="13" bestFit="1" customWidth="1"/>
    <col min="7" max="8" width="22.85546875" style="13" customWidth="1"/>
    <col min="9" max="9" width="12.7109375" style="13" customWidth="1"/>
    <col min="10" max="10" width="9.42578125" style="13" customWidth="1"/>
    <col min="11" max="11" width="19" style="13" customWidth="1"/>
    <col min="12" max="12" width="19.7109375" style="13" customWidth="1"/>
    <col min="13" max="13" width="22" style="13" customWidth="1"/>
    <col min="14" max="14" width="15" style="13" bestFit="1" customWidth="1"/>
    <col min="15" max="15" width="10.42578125" style="13" bestFit="1" customWidth="1"/>
    <col min="16" max="16" width="14.85546875" style="13" customWidth="1"/>
    <col min="17" max="18" width="9.42578125" style="13" customWidth="1"/>
    <col min="19" max="16384" width="15.140625" style="13"/>
  </cols>
  <sheetData>
    <row r="1" spans="1:18" ht="18.75" x14ac:dyDescent="0.25">
      <c r="A1" s="40" t="s">
        <v>45</v>
      </c>
      <c r="B1" s="41"/>
      <c r="C1" s="41"/>
      <c r="D1" s="41"/>
      <c r="E1" s="41"/>
      <c r="F1" s="41"/>
      <c r="G1" s="41"/>
      <c r="H1" s="41"/>
      <c r="I1" s="66" t="s">
        <v>56</v>
      </c>
      <c r="J1" s="66" t="s">
        <v>56</v>
      </c>
      <c r="K1" s="67"/>
      <c r="L1" s="67"/>
      <c r="M1" s="67"/>
      <c r="N1" s="68"/>
      <c r="O1" s="68"/>
      <c r="P1" s="68"/>
      <c r="Q1" s="68"/>
      <c r="R1" s="66"/>
    </row>
    <row r="2" spans="1:18" x14ac:dyDescent="0.25">
      <c r="J2" s="69"/>
      <c r="K2" s="69"/>
      <c r="L2" s="69"/>
      <c r="M2" s="69"/>
      <c r="N2" s="69"/>
      <c r="O2" s="69"/>
      <c r="P2" s="69"/>
      <c r="Q2" s="69"/>
      <c r="R2" s="69"/>
    </row>
    <row r="3" spans="1:18" x14ac:dyDescent="0.25">
      <c r="A3" s="64" t="s">
        <v>52</v>
      </c>
      <c r="B3" s="64" t="s">
        <v>2</v>
      </c>
      <c r="C3" s="64" t="s">
        <v>10</v>
      </c>
      <c r="D3" s="64" t="s">
        <v>11</v>
      </c>
      <c r="E3" s="64" t="s">
        <v>15</v>
      </c>
      <c r="F3" s="65" t="s">
        <v>16</v>
      </c>
      <c r="G3" s="74" t="s">
        <v>12</v>
      </c>
      <c r="H3" s="74" t="s">
        <v>3</v>
      </c>
      <c r="K3" s="69"/>
      <c r="L3" s="69"/>
      <c r="M3" s="69"/>
      <c r="N3" s="69"/>
      <c r="O3" s="69"/>
      <c r="P3" s="69"/>
      <c r="Q3" s="69"/>
      <c r="R3" s="69"/>
    </row>
    <row r="4" spans="1:18" ht="16.5" customHeight="1" x14ac:dyDescent="0.25">
      <c r="A4" s="42" t="s">
        <v>53</v>
      </c>
      <c r="B4" s="42"/>
      <c r="C4" s="42" t="s">
        <v>18</v>
      </c>
      <c r="D4" s="42">
        <v>17.75</v>
      </c>
      <c r="E4" s="77">
        <v>576.62</v>
      </c>
      <c r="F4" s="78">
        <f>D4*E4</f>
        <v>10235.004999999999</v>
      </c>
      <c r="G4" s="76" t="s">
        <v>17</v>
      </c>
      <c r="H4" s="76" t="s">
        <v>17</v>
      </c>
      <c r="R4" s="43"/>
    </row>
    <row r="5" spans="1:18" x14ac:dyDescent="0.25">
      <c r="A5" s="42" t="s">
        <v>54</v>
      </c>
      <c r="B5" s="42"/>
      <c r="C5" s="42" t="s">
        <v>18</v>
      </c>
      <c r="D5" s="42">
        <v>9.5</v>
      </c>
      <c r="E5" s="78">
        <v>591.04999999999995</v>
      </c>
      <c r="F5" s="78">
        <f>D5*E5</f>
        <v>5614.9749999999995</v>
      </c>
      <c r="G5" s="42" t="s">
        <v>4</v>
      </c>
      <c r="H5" s="42" t="s">
        <v>4</v>
      </c>
      <c r="R5" s="46"/>
    </row>
    <row r="6" spans="1:18" ht="15" customHeight="1" x14ac:dyDescent="0.25">
      <c r="J6" s="63"/>
    </row>
    <row r="7" spans="1:18" x14ac:dyDescent="0.25">
      <c r="A7" s="17"/>
      <c r="B7" s="17"/>
      <c r="J7" s="63"/>
    </row>
    <row r="8" spans="1:18" ht="15" customHeight="1" x14ac:dyDescent="0.25">
      <c r="A8" s="75" t="s">
        <v>13</v>
      </c>
      <c r="B8" s="75" t="s">
        <v>14</v>
      </c>
      <c r="C8" s="75" t="s">
        <v>15</v>
      </c>
      <c r="D8" s="75" t="s">
        <v>57</v>
      </c>
      <c r="E8" s="75" t="s">
        <v>16</v>
      </c>
      <c r="F8" s="75" t="s">
        <v>55</v>
      </c>
      <c r="G8" s="75" t="s">
        <v>12</v>
      </c>
      <c r="H8" s="75" t="s">
        <v>3</v>
      </c>
    </row>
    <row r="9" spans="1:18" ht="15" customHeight="1" x14ac:dyDescent="0.25">
      <c r="A9" s="42" t="s">
        <v>58</v>
      </c>
      <c r="B9" s="71"/>
      <c r="C9" s="77">
        <f>E4</f>
        <v>576.62</v>
      </c>
      <c r="D9" s="70">
        <v>0</v>
      </c>
      <c r="E9" s="72">
        <f>F4*(D9/100)</f>
        <v>0</v>
      </c>
      <c r="F9" s="73"/>
      <c r="G9" s="71"/>
      <c r="H9" s="71"/>
    </row>
    <row r="10" spans="1:18" ht="15" customHeight="1" x14ac:dyDescent="0.25">
      <c r="A10" s="42" t="s">
        <v>59</v>
      </c>
      <c r="B10" s="71"/>
      <c r="C10" s="77">
        <f>E4</f>
        <v>576.62</v>
      </c>
      <c r="D10" s="70">
        <v>0</v>
      </c>
      <c r="E10" s="72">
        <f>F5*(D10/100)</f>
        <v>0</v>
      </c>
      <c r="F10" s="73"/>
      <c r="G10" s="71"/>
      <c r="H10" s="71"/>
    </row>
    <row r="11" spans="1:18" ht="15" customHeight="1" x14ac:dyDescent="0.25">
      <c r="A11" s="42" t="s">
        <v>60</v>
      </c>
      <c r="B11" s="71"/>
      <c r="C11" s="77">
        <f>E4</f>
        <v>576.62</v>
      </c>
      <c r="D11" s="70">
        <v>0</v>
      </c>
      <c r="E11" s="72">
        <f>F6*(D11/100)</f>
        <v>0</v>
      </c>
      <c r="F11" s="73"/>
      <c r="G11" s="71"/>
      <c r="H11" s="71"/>
    </row>
    <row r="12" spans="1:18" ht="15" customHeight="1" x14ac:dyDescent="0.25">
      <c r="A12" s="42" t="s">
        <v>61</v>
      </c>
      <c r="B12" s="44"/>
      <c r="C12" s="78">
        <f>E5</f>
        <v>591.04999999999995</v>
      </c>
      <c r="D12" s="15">
        <v>0</v>
      </c>
      <c r="E12" s="72">
        <f>F5*(D12/100)</f>
        <v>0</v>
      </c>
      <c r="F12" s="45"/>
      <c r="G12" s="44"/>
      <c r="H12" s="44"/>
    </row>
    <row r="13" spans="1:18" ht="15" customHeight="1" x14ac:dyDescent="0.25">
      <c r="A13" s="42" t="s">
        <v>62</v>
      </c>
      <c r="B13" s="44"/>
      <c r="C13" s="78">
        <f>E5</f>
        <v>591.04999999999995</v>
      </c>
      <c r="D13" s="15">
        <v>0</v>
      </c>
      <c r="E13" s="72">
        <f>F6*(D13/100)</f>
        <v>0</v>
      </c>
      <c r="F13" s="45"/>
      <c r="G13" s="44"/>
      <c r="H13" s="44"/>
    </row>
    <row r="14" spans="1:18" ht="15" customHeight="1" x14ac:dyDescent="0.25">
      <c r="A14" s="42" t="s">
        <v>63</v>
      </c>
      <c r="B14" s="44"/>
      <c r="C14" s="78">
        <f>E5</f>
        <v>591.04999999999995</v>
      </c>
      <c r="D14" s="15">
        <v>0</v>
      </c>
      <c r="E14" s="72">
        <f>F7*(D14/100)</f>
        <v>0</v>
      </c>
      <c r="F14" s="45"/>
      <c r="G14" s="44"/>
      <c r="H14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74"/>
  <sheetViews>
    <sheetView zoomScaleNormal="100" workbookViewId="0">
      <selection activeCell="T16" sqref="T16"/>
    </sheetView>
  </sheetViews>
  <sheetFormatPr baseColWidth="10" defaultColWidth="15.140625" defaultRowHeight="15" customHeight="1" x14ac:dyDescent="0.25"/>
  <cols>
    <col min="1" max="1" width="34.7109375" style="13" customWidth="1"/>
    <col min="2" max="2" width="13.5703125" style="13" bestFit="1" customWidth="1"/>
    <col min="3" max="3" width="13.42578125" style="13" customWidth="1"/>
    <col min="4" max="4" width="17" style="13" customWidth="1"/>
    <col min="5" max="5" width="12.5703125" style="13" customWidth="1"/>
    <col min="6" max="11" width="10" style="13" customWidth="1"/>
    <col min="12" max="12" width="27.140625" style="13" customWidth="1"/>
    <col min="13" max="27" width="10" style="13" customWidth="1"/>
    <col min="28" max="16384" width="15.140625" style="13"/>
  </cols>
  <sheetData>
    <row r="1" spans="1:18" ht="18.75" x14ac:dyDescent="0.25">
      <c r="A1" s="38" t="s">
        <v>68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ht="16.5" customHeight="1" x14ac:dyDescent="0.25"/>
    <row r="18" ht="15.7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/>
  </sheetViews>
  <sheetFormatPr baseColWidth="10" defaultColWidth="15.140625" defaultRowHeight="15" customHeight="1" x14ac:dyDescent="0.25"/>
  <cols>
    <col min="1" max="1" width="9.42578125" customWidth="1"/>
    <col min="2" max="2" width="8.7109375" customWidth="1"/>
    <col min="3" max="3" width="43.5703125" customWidth="1"/>
    <col min="4" max="4" width="22.42578125" customWidth="1"/>
    <col min="5" max="5" width="33.5703125" customWidth="1"/>
    <col min="6" max="6" width="9.42578125" customWidth="1"/>
  </cols>
  <sheetData>
    <row r="1" spans="2:5" ht="27" customHeight="1" x14ac:dyDescent="0.25">
      <c r="B1" s="297" t="s">
        <v>5</v>
      </c>
      <c r="C1" s="298"/>
      <c r="D1" s="298"/>
      <c r="E1" s="298"/>
    </row>
    <row r="2" spans="2:5" ht="18" customHeight="1" x14ac:dyDescent="0.25">
      <c r="B2" s="1"/>
      <c r="C2" s="5"/>
      <c r="D2" s="1"/>
      <c r="E2" s="1"/>
    </row>
    <row r="3" spans="2:5" ht="15.75" customHeight="1" x14ac:dyDescent="0.25">
      <c r="B3" s="2" t="s">
        <v>6</v>
      </c>
      <c r="C3" s="2" t="s">
        <v>7</v>
      </c>
      <c r="D3" s="3" t="s">
        <v>8</v>
      </c>
      <c r="E3" s="2" t="s">
        <v>9</v>
      </c>
    </row>
    <row r="4" spans="2:5" x14ac:dyDescent="0.25">
      <c r="B4" s="4"/>
      <c r="C4" s="6"/>
      <c r="D4" s="7"/>
      <c r="E4" s="8"/>
    </row>
    <row r="5" spans="2:5" x14ac:dyDescent="0.25">
      <c r="B5" s="4"/>
      <c r="C5" s="6"/>
      <c r="D5" s="7"/>
      <c r="E5" s="8"/>
    </row>
    <row r="6" spans="2:5" x14ac:dyDescent="0.25">
      <c r="B6" s="4"/>
      <c r="C6" s="6"/>
      <c r="D6" s="4"/>
      <c r="E6" s="8"/>
    </row>
    <row r="7" spans="2:5" x14ac:dyDescent="0.25">
      <c r="B7" s="4"/>
      <c r="C7" s="6"/>
      <c r="D7" s="4"/>
      <c r="E7" s="8"/>
    </row>
    <row r="8" spans="2:5" x14ac:dyDescent="0.25">
      <c r="B8" s="4"/>
      <c r="C8" s="6"/>
      <c r="D8" s="4"/>
      <c r="E8" s="8"/>
    </row>
    <row r="9" spans="2:5" x14ac:dyDescent="0.25">
      <c r="B9" s="4"/>
      <c r="C9" s="6"/>
      <c r="D9" s="4"/>
      <c r="E9" s="8"/>
    </row>
    <row r="10" spans="2:5" x14ac:dyDescent="0.25">
      <c r="B10" s="9"/>
      <c r="C10" s="10"/>
      <c r="D10" s="11"/>
      <c r="E10" s="10"/>
    </row>
    <row r="11" spans="2:5" x14ac:dyDescent="0.25">
      <c r="B11" s="9"/>
      <c r="C11" s="10"/>
      <c r="D11" s="11"/>
      <c r="E11" s="10"/>
    </row>
    <row r="12" spans="2:5" ht="15.75" customHeight="1" x14ac:dyDescent="0.25">
      <c r="B12" s="9"/>
      <c r="C12" s="10"/>
      <c r="D12" s="11"/>
      <c r="E12" s="10"/>
    </row>
    <row r="13" spans="2:5" x14ac:dyDescent="0.25">
      <c r="B13" s="1"/>
      <c r="C13" s="5"/>
      <c r="D13" s="1"/>
      <c r="E13" s="1"/>
    </row>
    <row r="14" spans="2:5" x14ac:dyDescent="0.25">
      <c r="B14" s="1"/>
      <c r="C14" s="5"/>
      <c r="D14" s="1"/>
      <c r="E14" s="1"/>
    </row>
    <row r="15" spans="2:5" x14ac:dyDescent="0.25">
      <c r="B15" s="1"/>
      <c r="C15" s="5"/>
      <c r="D15" s="1"/>
      <c r="E15" s="1"/>
    </row>
    <row r="16" spans="2:5" x14ac:dyDescent="0.25">
      <c r="B16" s="1"/>
      <c r="C16" s="5"/>
      <c r="D16" s="1"/>
      <c r="E16" s="1"/>
    </row>
    <row r="17" spans="2:5" x14ac:dyDescent="0.25">
      <c r="B17" s="1"/>
      <c r="C17" s="5"/>
      <c r="D17" s="1"/>
      <c r="E17" s="1"/>
    </row>
    <row r="18" spans="2:5" x14ac:dyDescent="0.25">
      <c r="B18" s="1"/>
      <c r="C18" s="5"/>
      <c r="D18" s="1"/>
      <c r="E18" s="1"/>
    </row>
    <row r="19" spans="2:5" x14ac:dyDescent="0.25">
      <c r="B19" s="1"/>
      <c r="C19" s="5"/>
      <c r="D19" s="1"/>
      <c r="E19" s="1"/>
    </row>
    <row r="20" spans="2:5" x14ac:dyDescent="0.25">
      <c r="B20" s="1"/>
      <c r="C20" s="5"/>
      <c r="D20" s="1"/>
      <c r="E20" s="1"/>
    </row>
  </sheetData>
  <mergeCells count="1">
    <mergeCell ref="B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2"/>
  <sheetViews>
    <sheetView workbookViewId="0">
      <selection activeCell="E25" sqref="E25"/>
    </sheetView>
  </sheetViews>
  <sheetFormatPr baseColWidth="10" defaultColWidth="15.140625" defaultRowHeight="15" x14ac:dyDescent="0.25"/>
  <cols>
    <col min="1" max="1" width="41" style="13" customWidth="1"/>
    <col min="2" max="2" width="16.140625" style="13" customWidth="1"/>
    <col min="3" max="3" width="15" style="13" customWidth="1"/>
    <col min="4" max="4" width="26.28515625" style="13" customWidth="1"/>
    <col min="5" max="5" width="30.85546875" style="13" bestFit="1" customWidth="1"/>
    <col min="6" max="6" width="9.42578125" style="13" customWidth="1"/>
    <col min="7" max="16384" width="15.140625" style="13"/>
  </cols>
  <sheetData>
    <row r="1" spans="1:5" ht="18.75" x14ac:dyDescent="0.25">
      <c r="A1" s="22" t="s">
        <v>29</v>
      </c>
      <c r="B1" s="23"/>
      <c r="C1" s="23"/>
      <c r="D1" s="23"/>
      <c r="E1" s="23"/>
    </row>
    <row r="3" spans="1:5" x14ac:dyDescent="0.25">
      <c r="A3" s="54" t="s">
        <v>30</v>
      </c>
      <c r="B3" s="54" t="s">
        <v>3</v>
      </c>
      <c r="C3" s="54" t="s">
        <v>41</v>
      </c>
      <c r="D3" s="54" t="s">
        <v>31</v>
      </c>
      <c r="E3" s="54" t="s">
        <v>32</v>
      </c>
    </row>
    <row r="4" spans="1:5" x14ac:dyDescent="0.25">
      <c r="A4" s="21"/>
      <c r="B4" s="24"/>
      <c r="C4" s="25"/>
      <c r="D4" s="21"/>
      <c r="E4" s="21"/>
    </row>
    <row r="5" spans="1:5" x14ac:dyDescent="0.25">
      <c r="A5" s="21"/>
      <c r="B5" s="24"/>
      <c r="C5" s="25"/>
      <c r="D5" s="21"/>
      <c r="E5" s="21"/>
    </row>
    <row r="6" spans="1:5" x14ac:dyDescent="0.25">
      <c r="A6" s="21"/>
      <c r="B6" s="26"/>
      <c r="C6" s="27"/>
      <c r="D6" s="21"/>
      <c r="E6" s="21"/>
    </row>
    <row r="7" spans="1:5" x14ac:dyDescent="0.25">
      <c r="A7" s="21"/>
      <c r="B7" s="24"/>
      <c r="C7" s="25"/>
      <c r="D7" s="21"/>
      <c r="E7" s="21"/>
    </row>
    <row r="8" spans="1:5" x14ac:dyDescent="0.25">
      <c r="A8" s="21"/>
      <c r="B8" s="26"/>
      <c r="C8" s="27"/>
      <c r="D8" s="21"/>
      <c r="E8" s="21"/>
    </row>
    <row r="9" spans="1:5" x14ac:dyDescent="0.25">
      <c r="A9" s="21"/>
      <c r="B9" s="24"/>
      <c r="C9" s="25"/>
      <c r="D9" s="21"/>
      <c r="E9" s="21"/>
    </row>
    <row r="10" spans="1:5" x14ac:dyDescent="0.25">
      <c r="A10" s="21"/>
      <c r="B10" s="24"/>
      <c r="C10" s="27"/>
      <c r="D10" s="21"/>
      <c r="E10" s="21"/>
    </row>
    <row r="11" spans="1:5" x14ac:dyDescent="0.25">
      <c r="A11" s="21"/>
      <c r="B11" s="24"/>
      <c r="C11" s="25"/>
      <c r="D11" s="21"/>
      <c r="E11" s="21"/>
    </row>
    <row r="12" spans="1:5" x14ac:dyDescent="0.25">
      <c r="A12" s="21"/>
      <c r="B12" s="24"/>
      <c r="C12" s="25"/>
      <c r="D12" s="21"/>
      <c r="E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s="226" t="s">
        <v>221</v>
      </c>
    </row>
    <row r="3" spans="2:2" x14ac:dyDescent="0.25">
      <c r="B3" s="227" t="s">
        <v>222</v>
      </c>
    </row>
    <row r="4" spans="2:2" x14ac:dyDescent="0.25">
      <c r="B4" s="227" t="s">
        <v>223</v>
      </c>
    </row>
    <row r="5" spans="2:2" x14ac:dyDescent="0.25">
      <c r="B5" s="227" t="s">
        <v>224</v>
      </c>
    </row>
    <row r="6" spans="2:2" x14ac:dyDescent="0.25">
      <c r="B6" s="227" t="s">
        <v>225</v>
      </c>
    </row>
    <row r="7" spans="2:2" x14ac:dyDescent="0.25">
      <c r="B7" s="227" t="s">
        <v>226</v>
      </c>
    </row>
    <row r="8" spans="2:2" x14ac:dyDescent="0.25">
      <c r="B8" s="226" t="s">
        <v>227</v>
      </c>
    </row>
    <row r="9" spans="2:2" x14ac:dyDescent="0.25">
      <c r="B9" s="227" t="s">
        <v>228</v>
      </c>
    </row>
    <row r="10" spans="2:2" x14ac:dyDescent="0.25">
      <c r="B10" s="227" t="s">
        <v>229</v>
      </c>
    </row>
    <row r="11" spans="2:2" x14ac:dyDescent="0.25">
      <c r="B11" s="227" t="s">
        <v>230</v>
      </c>
    </row>
    <row r="12" spans="2:2" x14ac:dyDescent="0.25">
      <c r="B12" s="227" t="s">
        <v>231</v>
      </c>
    </row>
    <row r="13" spans="2:2" x14ac:dyDescent="0.25">
      <c r="B13" s="227" t="s">
        <v>232</v>
      </c>
    </row>
    <row r="14" spans="2:2" x14ac:dyDescent="0.25">
      <c r="B14" s="227" t="s">
        <v>233</v>
      </c>
    </row>
    <row r="15" spans="2:2" x14ac:dyDescent="0.25">
      <c r="B15" s="227" t="s">
        <v>234</v>
      </c>
    </row>
    <row r="16" spans="2:2" x14ac:dyDescent="0.25">
      <c r="B16" s="227" t="s">
        <v>235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E44"/>
  <sheetViews>
    <sheetView tabSelected="1" zoomScale="80" zoomScaleNormal="8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baseColWidth="10" defaultColWidth="11.5703125" defaultRowHeight="15" outlineLevelCol="1" x14ac:dyDescent="0.25"/>
  <cols>
    <col min="1" max="2" width="2.140625" style="92" customWidth="1"/>
    <col min="3" max="3" width="16.140625" style="89" bestFit="1" customWidth="1"/>
    <col min="4" max="4" width="65.140625" style="93" bestFit="1" customWidth="1"/>
    <col min="5" max="5" width="7.42578125" style="93" bestFit="1" customWidth="1"/>
    <col min="6" max="6" width="103.42578125" style="132" customWidth="1" outlineLevel="1"/>
    <col min="7" max="9" width="7.42578125" style="93" customWidth="1" outlineLevel="1"/>
    <col min="10" max="10" width="14.85546875" style="93" customWidth="1" outlineLevel="1"/>
    <col min="11" max="11" width="7.42578125" style="93" customWidth="1" outlineLevel="1"/>
    <col min="12" max="12" width="11" style="93" customWidth="1" outlineLevel="1"/>
    <col min="13" max="13" width="12.140625" style="93" bestFit="1" customWidth="1"/>
    <col min="14" max="16" width="5.42578125" style="93" customWidth="1" outlineLevel="1"/>
    <col min="17" max="17" width="7.7109375" style="93" customWidth="1" outlineLevel="1"/>
    <col min="18" max="18" width="12.140625" style="94" customWidth="1" outlineLevel="1"/>
    <col min="19" max="19" width="6.7109375" style="95" customWidth="1"/>
    <col min="20" max="20" width="11.5703125" style="96" customWidth="1" outlineLevel="1"/>
    <col min="21" max="21" width="12.7109375" style="89" customWidth="1" outlineLevel="1"/>
    <col min="22" max="22" width="11.28515625" style="96" customWidth="1" outlineLevel="1"/>
    <col min="23" max="23" width="11.85546875" style="89" customWidth="1" outlineLevel="1"/>
    <col min="24" max="24" width="10.85546875" style="89" customWidth="1" outlineLevel="1"/>
    <col min="25" max="25" width="7.140625" style="89" customWidth="1" outlineLevel="1"/>
    <col min="26" max="26" width="5.85546875" style="89" customWidth="1" outlineLevel="1"/>
    <col min="27" max="27" width="9" style="93" customWidth="1"/>
    <col min="28" max="28" width="7.42578125" style="89" customWidth="1"/>
    <col min="29" max="424" width="2.28515625" style="89" hidden="1" customWidth="1" outlineLevel="1"/>
    <col min="425" max="425" width="6.7109375" style="89" customWidth="1" collapsed="1"/>
    <col min="426" max="473" width="3" style="89" customWidth="1" outlineLevel="1"/>
    <col min="474" max="16384" width="11.5703125" style="89"/>
  </cols>
  <sheetData>
    <row r="1" spans="1:473" ht="129" customHeight="1" thickBot="1" x14ac:dyDescent="0.3">
      <c r="A1" s="176" t="s">
        <v>70</v>
      </c>
      <c r="B1" s="177" t="s">
        <v>71</v>
      </c>
      <c r="C1" s="177" t="s">
        <v>72</v>
      </c>
      <c r="D1" s="230" t="s">
        <v>73</v>
      </c>
      <c r="E1" s="180" t="s">
        <v>84</v>
      </c>
      <c r="F1" s="247" t="s">
        <v>147</v>
      </c>
      <c r="G1" s="236" t="s">
        <v>146</v>
      </c>
      <c r="H1" s="237" t="s">
        <v>88</v>
      </c>
      <c r="I1" s="237" t="s">
        <v>75</v>
      </c>
      <c r="J1" s="238" t="s">
        <v>78</v>
      </c>
      <c r="K1" s="236" t="s">
        <v>76</v>
      </c>
      <c r="L1" s="236" t="s">
        <v>74</v>
      </c>
      <c r="M1" s="239" t="s">
        <v>77</v>
      </c>
      <c r="N1" s="231" t="s">
        <v>79</v>
      </c>
      <c r="O1" s="230" t="s">
        <v>80</v>
      </c>
      <c r="P1" s="230" t="s">
        <v>81</v>
      </c>
      <c r="Q1" s="177" t="s">
        <v>85</v>
      </c>
      <c r="R1" s="178" t="s">
        <v>86</v>
      </c>
      <c r="S1" s="186" t="s">
        <v>87</v>
      </c>
      <c r="T1" s="231" t="s">
        <v>186</v>
      </c>
      <c r="U1" s="255" t="s">
        <v>185</v>
      </c>
      <c r="V1" s="257" t="s">
        <v>82</v>
      </c>
      <c r="W1" s="258" t="s">
        <v>83</v>
      </c>
      <c r="X1" s="256" t="s">
        <v>145</v>
      </c>
      <c r="Y1" s="178" t="s">
        <v>155</v>
      </c>
      <c r="Z1" s="178" t="s">
        <v>156</v>
      </c>
      <c r="AA1" s="179" t="s">
        <v>90</v>
      </c>
      <c r="AC1" s="228">
        <v>42736</v>
      </c>
      <c r="AD1" s="228">
        <v>42737</v>
      </c>
      <c r="AE1" s="228">
        <v>42738</v>
      </c>
      <c r="AF1" s="228">
        <v>42739</v>
      </c>
      <c r="AG1" s="228">
        <v>42740</v>
      </c>
      <c r="AH1" s="228">
        <v>42741</v>
      </c>
      <c r="AI1" s="228">
        <v>42742</v>
      </c>
      <c r="AJ1" s="228">
        <v>42743</v>
      </c>
      <c r="AK1" s="228">
        <v>42744</v>
      </c>
      <c r="AL1" s="228">
        <v>42745</v>
      </c>
      <c r="AM1" s="228">
        <v>42746</v>
      </c>
      <c r="AN1" s="228">
        <v>42747</v>
      </c>
      <c r="AO1" s="228">
        <v>42748</v>
      </c>
      <c r="AP1" s="228">
        <v>42749</v>
      </c>
      <c r="AQ1" s="228">
        <v>42750</v>
      </c>
      <c r="AR1" s="228">
        <v>42751</v>
      </c>
      <c r="AS1" s="228">
        <v>42752</v>
      </c>
      <c r="AT1" s="228">
        <v>42753</v>
      </c>
      <c r="AU1" s="228">
        <v>42754</v>
      </c>
      <c r="AV1" s="228">
        <v>42755</v>
      </c>
      <c r="AW1" s="228">
        <v>42756</v>
      </c>
      <c r="AX1" s="228">
        <v>42757</v>
      </c>
      <c r="AY1" s="228">
        <v>42758</v>
      </c>
      <c r="AZ1" s="228">
        <v>42759</v>
      </c>
      <c r="BA1" s="228">
        <v>42760</v>
      </c>
      <c r="BB1" s="228">
        <v>42761</v>
      </c>
      <c r="BC1" s="228">
        <v>42762</v>
      </c>
      <c r="BD1" s="228">
        <v>42763</v>
      </c>
      <c r="BE1" s="228">
        <v>42764</v>
      </c>
      <c r="BF1" s="228">
        <v>42765</v>
      </c>
      <c r="BG1" s="228">
        <v>42766</v>
      </c>
      <c r="BH1" s="228">
        <v>42767</v>
      </c>
      <c r="BI1" s="228">
        <v>42768</v>
      </c>
      <c r="BJ1" s="228">
        <v>42769</v>
      </c>
      <c r="BK1" s="228">
        <v>42770</v>
      </c>
      <c r="BL1" s="228">
        <v>42771</v>
      </c>
      <c r="BM1" s="228">
        <v>42772</v>
      </c>
      <c r="BN1" s="228">
        <v>42773</v>
      </c>
      <c r="BO1" s="228">
        <v>42774</v>
      </c>
      <c r="BP1" s="228">
        <v>42775</v>
      </c>
      <c r="BQ1" s="228">
        <v>42776</v>
      </c>
      <c r="BR1" s="228">
        <v>42777</v>
      </c>
      <c r="BS1" s="228">
        <v>42778</v>
      </c>
      <c r="BT1" s="228">
        <v>42779</v>
      </c>
      <c r="BU1" s="228">
        <v>42780</v>
      </c>
      <c r="BV1" s="228">
        <v>42781</v>
      </c>
      <c r="BW1" s="228">
        <v>42782</v>
      </c>
      <c r="BX1" s="228">
        <v>42783</v>
      </c>
      <c r="BY1" s="228">
        <v>42784</v>
      </c>
      <c r="BZ1" s="228">
        <v>42785</v>
      </c>
      <c r="CA1" s="228">
        <v>42786</v>
      </c>
      <c r="CB1" s="228">
        <v>42787</v>
      </c>
      <c r="CC1" s="228">
        <v>42788</v>
      </c>
      <c r="CD1" s="228">
        <v>42789</v>
      </c>
      <c r="CE1" s="228">
        <v>42790</v>
      </c>
      <c r="CF1" s="228">
        <v>42791</v>
      </c>
      <c r="CG1" s="228">
        <v>42792</v>
      </c>
      <c r="CH1" s="228">
        <v>42793</v>
      </c>
      <c r="CI1" s="228">
        <v>42794</v>
      </c>
      <c r="CJ1" s="228">
        <v>42795</v>
      </c>
      <c r="CK1" s="228">
        <v>42796</v>
      </c>
      <c r="CL1" s="228">
        <v>42797</v>
      </c>
      <c r="CM1" s="228">
        <v>42798</v>
      </c>
      <c r="CN1" s="228">
        <v>42799</v>
      </c>
      <c r="CO1" s="228">
        <v>42800</v>
      </c>
      <c r="CP1" s="228">
        <v>42801</v>
      </c>
      <c r="CQ1" s="228">
        <v>42802</v>
      </c>
      <c r="CR1" s="228">
        <v>42803</v>
      </c>
      <c r="CS1" s="228">
        <v>42804</v>
      </c>
      <c r="CT1" s="228">
        <v>42805</v>
      </c>
      <c r="CU1" s="228">
        <v>42806</v>
      </c>
      <c r="CV1" s="228">
        <v>42807</v>
      </c>
      <c r="CW1" s="228">
        <v>42808</v>
      </c>
      <c r="CX1" s="228">
        <v>42809</v>
      </c>
      <c r="CY1" s="228">
        <v>42810</v>
      </c>
      <c r="CZ1" s="228">
        <v>42811</v>
      </c>
      <c r="DA1" s="228">
        <v>42812</v>
      </c>
      <c r="DB1" s="228">
        <v>42813</v>
      </c>
      <c r="DC1" s="228">
        <v>42814</v>
      </c>
      <c r="DD1" s="228">
        <v>42815</v>
      </c>
      <c r="DE1" s="228">
        <v>42816</v>
      </c>
      <c r="DF1" s="228">
        <v>42817</v>
      </c>
      <c r="DG1" s="228">
        <v>42818</v>
      </c>
      <c r="DH1" s="228">
        <v>42819</v>
      </c>
      <c r="DI1" s="228">
        <v>42820</v>
      </c>
      <c r="DJ1" s="228">
        <v>42821</v>
      </c>
      <c r="DK1" s="228">
        <v>42822</v>
      </c>
      <c r="DL1" s="228">
        <v>42823</v>
      </c>
      <c r="DM1" s="228">
        <v>42824</v>
      </c>
      <c r="DN1" s="228">
        <v>42825</v>
      </c>
      <c r="DO1" s="228">
        <v>42826</v>
      </c>
      <c r="DP1" s="228">
        <v>42827</v>
      </c>
      <c r="DQ1" s="228">
        <v>42828</v>
      </c>
      <c r="DR1" s="228">
        <v>42829</v>
      </c>
      <c r="DS1" s="228">
        <v>42830</v>
      </c>
      <c r="DT1" s="228">
        <v>42831</v>
      </c>
      <c r="DU1" s="228">
        <v>42832</v>
      </c>
      <c r="DV1" s="228">
        <v>42833</v>
      </c>
      <c r="DW1" s="228">
        <v>42834</v>
      </c>
      <c r="DX1" s="228">
        <v>42835</v>
      </c>
      <c r="DY1" s="228">
        <v>42836</v>
      </c>
      <c r="DZ1" s="228">
        <v>42837</v>
      </c>
      <c r="EA1" s="228">
        <v>42838</v>
      </c>
      <c r="EB1" s="228">
        <v>42839</v>
      </c>
      <c r="EC1" s="228">
        <v>42840</v>
      </c>
      <c r="ED1" s="228">
        <v>42841</v>
      </c>
      <c r="EE1" s="228">
        <v>42842</v>
      </c>
      <c r="EF1" s="228">
        <v>42843</v>
      </c>
      <c r="EG1" s="228">
        <v>42844</v>
      </c>
      <c r="EH1" s="228">
        <v>42845</v>
      </c>
      <c r="EI1" s="228">
        <v>42846</v>
      </c>
      <c r="EJ1" s="228">
        <v>42847</v>
      </c>
      <c r="EK1" s="228">
        <v>42848</v>
      </c>
      <c r="EL1" s="228">
        <v>42849</v>
      </c>
      <c r="EM1" s="228">
        <v>42850</v>
      </c>
      <c r="EN1" s="228">
        <v>42851</v>
      </c>
      <c r="EO1" s="228">
        <v>42852</v>
      </c>
      <c r="EP1" s="228">
        <v>42853</v>
      </c>
      <c r="EQ1" s="228">
        <v>42854</v>
      </c>
      <c r="ER1" s="228">
        <v>42855</v>
      </c>
      <c r="ES1" s="228">
        <v>42856</v>
      </c>
      <c r="ET1" s="228">
        <v>42857</v>
      </c>
      <c r="EU1" s="228">
        <v>42858</v>
      </c>
      <c r="EV1" s="228">
        <v>42859</v>
      </c>
      <c r="EW1" s="228">
        <v>42860</v>
      </c>
      <c r="EX1" s="228">
        <v>42861</v>
      </c>
      <c r="EY1" s="228">
        <v>42862</v>
      </c>
      <c r="EZ1" s="228">
        <v>42863</v>
      </c>
      <c r="FA1" s="228">
        <v>42864</v>
      </c>
      <c r="FB1" s="228">
        <v>42865</v>
      </c>
      <c r="FC1" s="228">
        <v>42866</v>
      </c>
      <c r="FD1" s="228">
        <v>42867</v>
      </c>
      <c r="FE1" s="228">
        <v>42868</v>
      </c>
      <c r="FF1" s="228">
        <v>42869</v>
      </c>
      <c r="FG1" s="228">
        <v>42870</v>
      </c>
      <c r="FH1" s="228">
        <v>42871</v>
      </c>
      <c r="FI1" s="228">
        <v>42872</v>
      </c>
      <c r="FJ1" s="228">
        <v>42873</v>
      </c>
      <c r="FK1" s="228">
        <v>42874</v>
      </c>
      <c r="FL1" s="228">
        <v>42875</v>
      </c>
      <c r="FM1" s="228">
        <v>42876</v>
      </c>
      <c r="FN1" s="228">
        <v>42877</v>
      </c>
      <c r="FO1" s="228">
        <v>42878</v>
      </c>
      <c r="FP1" s="228">
        <v>42879</v>
      </c>
      <c r="FQ1" s="228">
        <v>42880</v>
      </c>
      <c r="FR1" s="228">
        <v>42881</v>
      </c>
      <c r="FS1" s="228">
        <v>42882</v>
      </c>
      <c r="FT1" s="228">
        <v>42883</v>
      </c>
      <c r="FU1" s="228">
        <v>42884</v>
      </c>
      <c r="FV1" s="228">
        <v>42885</v>
      </c>
      <c r="FW1" s="228">
        <v>42886</v>
      </c>
      <c r="FX1" s="228">
        <v>42887</v>
      </c>
      <c r="FY1" s="228">
        <v>42888</v>
      </c>
      <c r="FZ1" s="228">
        <v>42889</v>
      </c>
      <c r="GA1" s="228">
        <v>42890</v>
      </c>
      <c r="GB1" s="228">
        <v>42891</v>
      </c>
      <c r="GC1" s="228">
        <v>42892</v>
      </c>
      <c r="GD1" s="228">
        <v>42893</v>
      </c>
      <c r="GE1" s="228">
        <v>42894</v>
      </c>
      <c r="GF1" s="228">
        <v>42895</v>
      </c>
      <c r="GG1" s="228">
        <v>42896</v>
      </c>
      <c r="GH1" s="228">
        <v>42897</v>
      </c>
      <c r="GI1" s="228">
        <v>42898</v>
      </c>
      <c r="GJ1" s="228">
        <v>42899</v>
      </c>
      <c r="GK1" s="228">
        <v>42900</v>
      </c>
      <c r="GL1" s="228">
        <v>42901</v>
      </c>
      <c r="GM1" s="228">
        <v>42902</v>
      </c>
      <c r="GN1" s="228">
        <v>42903</v>
      </c>
      <c r="GO1" s="228">
        <v>42904</v>
      </c>
      <c r="GP1" s="228">
        <v>42905</v>
      </c>
      <c r="GQ1" s="228">
        <v>42906</v>
      </c>
      <c r="GR1" s="228">
        <v>42907</v>
      </c>
      <c r="GS1" s="228">
        <v>42908</v>
      </c>
      <c r="GT1" s="228">
        <v>42909</v>
      </c>
      <c r="GU1" s="228">
        <v>42910</v>
      </c>
      <c r="GV1" s="228">
        <v>42911</v>
      </c>
      <c r="GW1" s="228">
        <v>42912</v>
      </c>
      <c r="GX1" s="228">
        <v>42913</v>
      </c>
      <c r="GY1" s="228">
        <v>42914</v>
      </c>
      <c r="GZ1" s="228">
        <v>42915</v>
      </c>
      <c r="HA1" s="228">
        <v>42916</v>
      </c>
      <c r="HB1" s="228">
        <v>42917</v>
      </c>
      <c r="HC1" s="228">
        <v>42918</v>
      </c>
      <c r="HD1" s="228">
        <v>42919</v>
      </c>
      <c r="HE1" s="228">
        <v>42920</v>
      </c>
      <c r="HF1" s="228">
        <v>42921</v>
      </c>
      <c r="HG1" s="228">
        <v>42922</v>
      </c>
      <c r="HH1" s="228">
        <v>42923</v>
      </c>
      <c r="HI1" s="228">
        <v>42924</v>
      </c>
      <c r="HJ1" s="228">
        <v>42925</v>
      </c>
      <c r="HK1" s="228">
        <v>42926</v>
      </c>
      <c r="HL1" s="228">
        <v>42927</v>
      </c>
      <c r="HM1" s="228">
        <v>42928</v>
      </c>
      <c r="HN1" s="228">
        <v>42929</v>
      </c>
      <c r="HO1" s="228">
        <v>42930</v>
      </c>
      <c r="HP1" s="228">
        <v>42931</v>
      </c>
      <c r="HQ1" s="228">
        <v>42932</v>
      </c>
      <c r="HR1" s="228">
        <v>42933</v>
      </c>
      <c r="HS1" s="228">
        <v>42934</v>
      </c>
      <c r="HT1" s="228">
        <v>42935</v>
      </c>
      <c r="HU1" s="228">
        <v>42936</v>
      </c>
      <c r="HV1" s="228">
        <v>42937</v>
      </c>
      <c r="HW1" s="228">
        <v>42938</v>
      </c>
      <c r="HX1" s="228">
        <v>42939</v>
      </c>
      <c r="HY1" s="228">
        <v>42940</v>
      </c>
      <c r="HZ1" s="228">
        <v>42941</v>
      </c>
      <c r="IA1" s="228">
        <v>42942</v>
      </c>
      <c r="IB1" s="228">
        <v>42943</v>
      </c>
      <c r="IC1" s="228">
        <v>42944</v>
      </c>
      <c r="ID1" s="228">
        <v>42945</v>
      </c>
      <c r="IE1" s="228">
        <v>42946</v>
      </c>
      <c r="IF1" s="228">
        <v>42947</v>
      </c>
      <c r="IG1" s="228">
        <v>42948</v>
      </c>
      <c r="IH1" s="228">
        <v>42949</v>
      </c>
      <c r="II1" s="228">
        <v>42950</v>
      </c>
      <c r="IJ1" s="228">
        <v>42951</v>
      </c>
      <c r="IK1" s="228">
        <v>42952</v>
      </c>
      <c r="IL1" s="228">
        <v>42953</v>
      </c>
      <c r="IM1" s="228">
        <v>42954</v>
      </c>
      <c r="IN1" s="228">
        <v>42955</v>
      </c>
      <c r="IO1" s="228">
        <v>42956</v>
      </c>
      <c r="IP1" s="228">
        <v>42957</v>
      </c>
      <c r="IQ1" s="228">
        <v>42958</v>
      </c>
      <c r="IR1" s="228">
        <v>42959</v>
      </c>
      <c r="IS1" s="228">
        <v>42960</v>
      </c>
      <c r="IT1" s="228">
        <v>42961</v>
      </c>
      <c r="IU1" s="228">
        <v>42962</v>
      </c>
      <c r="IV1" s="228">
        <v>42963</v>
      </c>
      <c r="IW1" s="228">
        <v>42964</v>
      </c>
      <c r="IX1" s="228">
        <v>42965</v>
      </c>
      <c r="IY1" s="228">
        <v>42966</v>
      </c>
      <c r="IZ1" s="228">
        <v>42967</v>
      </c>
      <c r="JA1" s="228">
        <v>42968</v>
      </c>
      <c r="JB1" s="228">
        <v>42969</v>
      </c>
      <c r="JC1" s="228">
        <v>42970</v>
      </c>
      <c r="JD1" s="228">
        <v>42971</v>
      </c>
      <c r="JE1" s="228">
        <v>42972</v>
      </c>
      <c r="JF1" s="228">
        <v>42973</v>
      </c>
      <c r="JG1" s="228">
        <v>42974</v>
      </c>
      <c r="JH1" s="228">
        <v>42975</v>
      </c>
      <c r="JI1" s="228">
        <v>42976</v>
      </c>
      <c r="JJ1" s="228">
        <v>42977</v>
      </c>
      <c r="JK1" s="228">
        <v>42978</v>
      </c>
      <c r="JL1" s="228">
        <v>42979</v>
      </c>
      <c r="JM1" s="228">
        <v>42980</v>
      </c>
      <c r="JN1" s="228">
        <v>42981</v>
      </c>
      <c r="JO1" s="228">
        <v>42982</v>
      </c>
      <c r="JP1" s="228">
        <v>42983</v>
      </c>
      <c r="JQ1" s="228">
        <v>42984</v>
      </c>
      <c r="JR1" s="228">
        <v>42985</v>
      </c>
      <c r="JS1" s="228">
        <v>42986</v>
      </c>
      <c r="JT1" s="228">
        <v>42987</v>
      </c>
      <c r="JU1" s="228">
        <v>42988</v>
      </c>
      <c r="JV1" s="228">
        <v>42989</v>
      </c>
      <c r="JW1" s="228">
        <v>42990</v>
      </c>
      <c r="JX1" s="228">
        <v>42991</v>
      </c>
      <c r="JY1" s="228">
        <v>42992</v>
      </c>
      <c r="JZ1" s="228">
        <v>42993</v>
      </c>
      <c r="KA1" s="228">
        <v>42994</v>
      </c>
      <c r="KB1" s="228">
        <v>42995</v>
      </c>
      <c r="KC1" s="228">
        <v>42996</v>
      </c>
      <c r="KD1" s="228">
        <v>42997</v>
      </c>
      <c r="KE1" s="228">
        <v>42998</v>
      </c>
      <c r="KF1" s="228">
        <v>42999</v>
      </c>
      <c r="KG1" s="228">
        <v>43000</v>
      </c>
      <c r="KH1" s="228">
        <v>43001</v>
      </c>
      <c r="KI1" s="228">
        <v>43002</v>
      </c>
      <c r="KJ1" s="228">
        <v>43003</v>
      </c>
      <c r="KK1" s="228">
        <v>43004</v>
      </c>
      <c r="KL1" s="228">
        <v>43005</v>
      </c>
      <c r="KM1" s="228">
        <v>43006</v>
      </c>
      <c r="KN1" s="228">
        <v>43007</v>
      </c>
      <c r="KO1" s="228">
        <v>43008</v>
      </c>
      <c r="KP1" s="228">
        <v>43009</v>
      </c>
      <c r="KQ1" s="228">
        <v>43010</v>
      </c>
      <c r="KR1" s="228">
        <v>43011</v>
      </c>
      <c r="KS1" s="228">
        <v>43012</v>
      </c>
      <c r="KT1" s="228">
        <v>43013</v>
      </c>
      <c r="KU1" s="228">
        <v>43014</v>
      </c>
      <c r="KV1" s="228">
        <v>43015</v>
      </c>
      <c r="KW1" s="228">
        <v>43016</v>
      </c>
      <c r="KX1" s="228">
        <v>43017</v>
      </c>
      <c r="KY1" s="228">
        <v>43018</v>
      </c>
      <c r="KZ1" s="228">
        <v>43019</v>
      </c>
      <c r="LA1" s="228">
        <v>43020</v>
      </c>
      <c r="LB1" s="228">
        <v>43021</v>
      </c>
      <c r="LC1" s="228">
        <v>43022</v>
      </c>
      <c r="LD1" s="228">
        <v>43023</v>
      </c>
      <c r="LE1" s="228">
        <v>43024</v>
      </c>
      <c r="LF1" s="228">
        <v>43025</v>
      </c>
      <c r="LG1" s="228">
        <v>43026</v>
      </c>
      <c r="LH1" s="228">
        <v>43027</v>
      </c>
      <c r="LI1" s="228">
        <v>43028</v>
      </c>
      <c r="LJ1" s="228">
        <v>43029</v>
      </c>
      <c r="LK1" s="228">
        <v>43030</v>
      </c>
      <c r="LL1" s="228">
        <v>43031</v>
      </c>
      <c r="LM1" s="228">
        <v>43032</v>
      </c>
      <c r="LN1" s="228">
        <v>43033</v>
      </c>
      <c r="LO1" s="228">
        <v>43034</v>
      </c>
      <c r="LP1" s="228">
        <v>43035</v>
      </c>
      <c r="LQ1" s="228">
        <v>43036</v>
      </c>
      <c r="LR1" s="228">
        <v>43037</v>
      </c>
      <c r="LS1" s="228">
        <v>43038</v>
      </c>
      <c r="LT1" s="228">
        <v>43039</v>
      </c>
      <c r="LU1" s="228">
        <v>43040</v>
      </c>
      <c r="LV1" s="228">
        <v>43041</v>
      </c>
      <c r="LW1" s="228">
        <v>43042</v>
      </c>
      <c r="LX1" s="228">
        <v>43043</v>
      </c>
      <c r="LY1" s="228">
        <v>43044</v>
      </c>
      <c r="LZ1" s="228">
        <v>43045</v>
      </c>
      <c r="MA1" s="228">
        <v>43046</v>
      </c>
      <c r="MB1" s="228">
        <v>43047</v>
      </c>
      <c r="MC1" s="228">
        <v>43048</v>
      </c>
      <c r="MD1" s="228">
        <v>43049</v>
      </c>
      <c r="ME1" s="228">
        <v>43050</v>
      </c>
      <c r="MF1" s="228">
        <v>43051</v>
      </c>
      <c r="MG1" s="228">
        <v>43052</v>
      </c>
      <c r="MH1" s="228">
        <v>43053</v>
      </c>
      <c r="MI1" s="228">
        <v>43054</v>
      </c>
      <c r="MJ1" s="228">
        <v>43055</v>
      </c>
      <c r="MK1" s="228">
        <v>43056</v>
      </c>
      <c r="ML1" s="228">
        <v>43057</v>
      </c>
      <c r="MM1" s="228">
        <v>43058</v>
      </c>
      <c r="MN1" s="228">
        <v>43059</v>
      </c>
      <c r="MO1" s="228">
        <v>43060</v>
      </c>
      <c r="MP1" s="228">
        <v>43061</v>
      </c>
      <c r="MQ1" s="228">
        <v>43062</v>
      </c>
      <c r="MR1" s="228">
        <v>43063</v>
      </c>
      <c r="MS1" s="228">
        <v>43064</v>
      </c>
      <c r="MT1" s="228">
        <v>43065</v>
      </c>
      <c r="MU1" s="228">
        <v>43066</v>
      </c>
      <c r="MV1" s="228">
        <v>43067</v>
      </c>
      <c r="MW1" s="228">
        <v>43068</v>
      </c>
      <c r="MX1" s="228">
        <v>43069</v>
      </c>
      <c r="MY1" s="228">
        <v>43070</v>
      </c>
      <c r="MZ1" s="228">
        <v>43071</v>
      </c>
      <c r="NA1" s="228">
        <v>43072</v>
      </c>
      <c r="NB1" s="228">
        <v>43073</v>
      </c>
      <c r="NC1" s="228">
        <v>43074</v>
      </c>
      <c r="ND1" s="228">
        <v>43075</v>
      </c>
      <c r="NE1" s="228">
        <v>43076</v>
      </c>
      <c r="NF1" s="228">
        <v>43077</v>
      </c>
      <c r="NG1" s="228">
        <v>43078</v>
      </c>
      <c r="NH1" s="228">
        <v>43079</v>
      </c>
      <c r="NI1" s="228">
        <v>43080</v>
      </c>
      <c r="NJ1" s="228">
        <v>43081</v>
      </c>
      <c r="NK1" s="228">
        <v>43082</v>
      </c>
      <c r="NL1" s="228">
        <v>43083</v>
      </c>
      <c r="NM1" s="228">
        <v>43084</v>
      </c>
      <c r="NN1" s="228">
        <v>43085</v>
      </c>
      <c r="NO1" s="228">
        <v>43086</v>
      </c>
      <c r="NP1" s="228">
        <v>43087</v>
      </c>
      <c r="NQ1" s="228">
        <v>43088</v>
      </c>
      <c r="NR1" s="228">
        <v>43089</v>
      </c>
      <c r="NS1" s="228">
        <v>43090</v>
      </c>
      <c r="NT1" s="228">
        <v>43091</v>
      </c>
      <c r="NU1" s="228">
        <v>43092</v>
      </c>
      <c r="NV1" s="228">
        <v>43093</v>
      </c>
      <c r="NW1" s="228">
        <v>43094</v>
      </c>
      <c r="NX1" s="228">
        <v>43095</v>
      </c>
      <c r="NY1" s="228">
        <v>43096</v>
      </c>
      <c r="NZ1" s="228">
        <v>43097</v>
      </c>
      <c r="OA1" s="228">
        <v>43098</v>
      </c>
      <c r="OB1" s="228">
        <v>43099</v>
      </c>
      <c r="OC1" s="228">
        <v>43100</v>
      </c>
      <c r="OD1" s="228">
        <v>43101</v>
      </c>
      <c r="OE1" s="228">
        <v>43102</v>
      </c>
      <c r="OF1" s="228">
        <v>43103</v>
      </c>
      <c r="OG1" s="228">
        <v>43104</v>
      </c>
      <c r="OH1" s="228">
        <v>43105</v>
      </c>
      <c r="OI1" s="228">
        <v>43106</v>
      </c>
      <c r="OJ1" s="228">
        <v>43107</v>
      </c>
      <c r="OK1" s="228">
        <v>43108</v>
      </c>
      <c r="OL1" s="228">
        <v>43109</v>
      </c>
      <c r="OM1" s="228">
        <v>43110</v>
      </c>
      <c r="ON1" s="228">
        <v>43111</v>
      </c>
      <c r="OO1" s="228">
        <v>43112</v>
      </c>
      <c r="OP1" s="228">
        <v>43113</v>
      </c>
      <c r="OQ1" s="228">
        <v>43114</v>
      </c>
      <c r="OR1" s="228">
        <v>43115</v>
      </c>
      <c r="OS1" s="228">
        <v>43116</v>
      </c>
      <c r="OT1" s="228">
        <v>43117</v>
      </c>
      <c r="OU1" s="228">
        <v>43118</v>
      </c>
      <c r="OV1" s="228">
        <v>43119</v>
      </c>
      <c r="OW1" s="228">
        <v>43120</v>
      </c>
      <c r="OX1" s="228">
        <v>43121</v>
      </c>
      <c r="OY1" s="228">
        <v>43122</v>
      </c>
      <c r="OZ1" s="228">
        <v>43123</v>
      </c>
      <c r="PA1" s="228">
        <v>43124</v>
      </c>
      <c r="PB1" s="228">
        <v>43125</v>
      </c>
      <c r="PC1" s="228">
        <v>43126</v>
      </c>
      <c r="PD1" s="228">
        <v>43127</v>
      </c>
      <c r="PE1" s="228">
        <v>43128</v>
      </c>
      <c r="PF1" s="228">
        <v>43129</v>
      </c>
      <c r="PG1" s="228">
        <v>43130</v>
      </c>
      <c r="PH1" s="228">
        <v>43131</v>
      </c>
      <c r="PJ1" s="245">
        <v>42737</v>
      </c>
      <c r="PK1" s="245">
        <f>PJ1+7</f>
        <v>42744</v>
      </c>
      <c r="PL1" s="245">
        <f t="shared" ref="PL1:QY1" si="0">PK1+7</f>
        <v>42751</v>
      </c>
      <c r="PM1" s="245">
        <f t="shared" si="0"/>
        <v>42758</v>
      </c>
      <c r="PN1" s="245">
        <f t="shared" si="0"/>
        <v>42765</v>
      </c>
      <c r="PO1" s="245">
        <f t="shared" si="0"/>
        <v>42772</v>
      </c>
      <c r="PP1" s="245">
        <f t="shared" si="0"/>
        <v>42779</v>
      </c>
      <c r="PQ1" s="245">
        <f t="shared" si="0"/>
        <v>42786</v>
      </c>
      <c r="PR1" s="245">
        <f t="shared" si="0"/>
        <v>42793</v>
      </c>
      <c r="PS1" s="245">
        <f t="shared" si="0"/>
        <v>42800</v>
      </c>
      <c r="PT1" s="245">
        <f t="shared" si="0"/>
        <v>42807</v>
      </c>
      <c r="PU1" s="245">
        <f t="shared" si="0"/>
        <v>42814</v>
      </c>
      <c r="PV1" s="245">
        <f t="shared" si="0"/>
        <v>42821</v>
      </c>
      <c r="PW1" s="245">
        <f t="shared" si="0"/>
        <v>42828</v>
      </c>
      <c r="PX1" s="245">
        <f t="shared" si="0"/>
        <v>42835</v>
      </c>
      <c r="PY1" s="245">
        <f t="shared" si="0"/>
        <v>42842</v>
      </c>
      <c r="PZ1" s="245">
        <f t="shared" si="0"/>
        <v>42849</v>
      </c>
      <c r="QA1" s="245">
        <f t="shared" si="0"/>
        <v>42856</v>
      </c>
      <c r="QB1" s="245">
        <f t="shared" si="0"/>
        <v>42863</v>
      </c>
      <c r="QC1" s="245">
        <f t="shared" si="0"/>
        <v>42870</v>
      </c>
      <c r="QD1" s="245">
        <f t="shared" si="0"/>
        <v>42877</v>
      </c>
      <c r="QE1" s="245">
        <f t="shared" si="0"/>
        <v>42884</v>
      </c>
      <c r="QF1" s="245">
        <f t="shared" si="0"/>
        <v>42891</v>
      </c>
      <c r="QG1" s="245">
        <f t="shared" si="0"/>
        <v>42898</v>
      </c>
      <c r="QH1" s="245">
        <f t="shared" si="0"/>
        <v>42905</v>
      </c>
      <c r="QI1" s="245">
        <f t="shared" si="0"/>
        <v>42912</v>
      </c>
      <c r="QJ1" s="245">
        <f t="shared" si="0"/>
        <v>42919</v>
      </c>
      <c r="QK1" s="245">
        <f t="shared" si="0"/>
        <v>42926</v>
      </c>
      <c r="QL1" s="245">
        <f t="shared" si="0"/>
        <v>42933</v>
      </c>
      <c r="QM1" s="245">
        <f t="shared" si="0"/>
        <v>42940</v>
      </c>
      <c r="QN1" s="245">
        <f t="shared" si="0"/>
        <v>42947</v>
      </c>
      <c r="QO1" s="245">
        <f t="shared" si="0"/>
        <v>42954</v>
      </c>
      <c r="QP1" s="245">
        <f t="shared" si="0"/>
        <v>42961</v>
      </c>
      <c r="QQ1" s="245">
        <f t="shared" si="0"/>
        <v>42968</v>
      </c>
      <c r="QR1" s="245">
        <f t="shared" si="0"/>
        <v>42975</v>
      </c>
      <c r="QS1" s="245">
        <f t="shared" si="0"/>
        <v>42982</v>
      </c>
      <c r="QT1" s="245">
        <f t="shared" si="0"/>
        <v>42989</v>
      </c>
      <c r="QU1" s="245">
        <f t="shared" si="0"/>
        <v>42996</v>
      </c>
      <c r="QV1" s="245">
        <f t="shared" si="0"/>
        <v>43003</v>
      </c>
      <c r="QW1" s="245">
        <f t="shared" si="0"/>
        <v>43010</v>
      </c>
      <c r="QX1" s="245">
        <f t="shared" si="0"/>
        <v>43017</v>
      </c>
      <c r="QY1" s="245">
        <f t="shared" si="0"/>
        <v>43024</v>
      </c>
      <c r="QZ1" s="245">
        <f t="shared" ref="QZ1" si="1">QY1+7</f>
        <v>43031</v>
      </c>
      <c r="RA1" s="245">
        <f t="shared" ref="RA1" si="2">QZ1+7</f>
        <v>43038</v>
      </c>
      <c r="RB1" s="245">
        <f t="shared" ref="RB1" si="3">RA1+7</f>
        <v>43045</v>
      </c>
      <c r="RC1" s="245">
        <f t="shared" ref="RC1" si="4">RB1+7</f>
        <v>43052</v>
      </c>
      <c r="RD1" s="245">
        <f t="shared" ref="RD1" si="5">RC1+7</f>
        <v>43059</v>
      </c>
      <c r="RE1" s="245">
        <f t="shared" ref="RE1" si="6">RD1+7</f>
        <v>43066</v>
      </c>
    </row>
    <row r="2" spans="1:473" s="90" customFormat="1" ht="15.6" customHeight="1" x14ac:dyDescent="0.25">
      <c r="A2" s="270"/>
      <c r="B2" s="271"/>
      <c r="C2" s="272" t="s">
        <v>342</v>
      </c>
      <c r="D2" s="273" t="s">
        <v>316</v>
      </c>
      <c r="E2" s="274"/>
      <c r="F2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Etudes / Réalisation des audits + CRs ...................................</v>
      </c>
      <c r="G2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37</v>
      </c>
      <c r="H2" s="141"/>
      <c r="I2" s="141"/>
      <c r="J2" s="141" t="s">
        <v>246</v>
      </c>
      <c r="K2" s="141"/>
      <c r="L2" s="141"/>
      <c r="M2" s="141" t="s">
        <v>348</v>
      </c>
      <c r="N2" s="202">
        <v>27</v>
      </c>
      <c r="O2" s="202">
        <v>27</v>
      </c>
      <c r="P2" s="202">
        <v>0</v>
      </c>
      <c r="Q2" s="142">
        <f>IF(Tableau3[[#This Row],[      Estimé  (JH)]]="","",IFERROR(O2/(O2+P2),""))</f>
        <v>1</v>
      </c>
      <c r="R2" s="143">
        <f>IF(Tableau3[[#This Row],[      Estimé  (JH)]]="","",IFERROR(N2/(O2+P2),""))</f>
        <v>1</v>
      </c>
      <c r="S2" s="187">
        <f>IF(Tableau3[[#This Row],[      Estimé  (JH)]]="","",P2)</f>
        <v>0</v>
      </c>
      <c r="T2" s="184">
        <v>42689</v>
      </c>
      <c r="U2" s="185">
        <v>42755</v>
      </c>
      <c r="V2" s="242">
        <f>Tableau3[[#This Row],[      Début Initial]]</f>
        <v>42689</v>
      </c>
      <c r="W2" s="243">
        <f>Tableau3[[#This Row],[      Fin Initial]]</f>
        <v>42755</v>
      </c>
      <c r="X2" s="181">
        <f>IF(Tableau3[[#This Row],[      Début Initial]]="","",Tableau3[[#This Row],[      Fin
      Actualisé]]-Tableau3[[#This Row],[      Début actualisé]]+1)</f>
        <v>67</v>
      </c>
      <c r="Y2" s="182">
        <f>IFERROR(IF(Tableau3[[#This Row],[      Début Initial]]="","",Tableau3[[#This Row],[      Durée (JH)]]*Tableau3[[#This Row],[      % Réalisation]]),Tableau3[[#This Row],[      Durée (JH)]])</f>
        <v>67</v>
      </c>
      <c r="Z2" s="182">
        <f>IFERROR(IF(Tableau3[[#This Row],[      Début Initial]]="","",Tableau3[[#This Row],[      Durée (JH)]]-Tableau3[[#This Row],[      Réalisé]]),Tableau3[[#This Row],[      Durée (JH)]])</f>
        <v>0</v>
      </c>
      <c r="AA2" s="183">
        <f>IF(Tableau3[[#This Row],[      Début Initial]]="","",IFERROR((W2-V2+1)/(U2-T2+1),""))</f>
        <v>1</v>
      </c>
      <c r="AC2" s="101">
        <f t="shared" ref="AC2:BH2" si="7">IF(AND(AC$1&lt;=$W2,AC$1&gt;=$V2),$Q2,"")</f>
        <v>1</v>
      </c>
      <c r="AD2" s="101">
        <f t="shared" si="7"/>
        <v>1</v>
      </c>
      <c r="AE2" s="101">
        <f t="shared" si="7"/>
        <v>1</v>
      </c>
      <c r="AF2" s="101">
        <f t="shared" si="7"/>
        <v>1</v>
      </c>
      <c r="AG2" s="101">
        <f t="shared" si="7"/>
        <v>1</v>
      </c>
      <c r="AH2" s="101">
        <f t="shared" si="7"/>
        <v>1</v>
      </c>
      <c r="AI2" s="101">
        <f t="shared" si="7"/>
        <v>1</v>
      </c>
      <c r="AJ2" s="101">
        <f t="shared" si="7"/>
        <v>1</v>
      </c>
      <c r="AK2" s="101">
        <f t="shared" si="7"/>
        <v>1</v>
      </c>
      <c r="AL2" s="101">
        <f t="shared" si="7"/>
        <v>1</v>
      </c>
      <c r="AM2" s="101">
        <f t="shared" si="7"/>
        <v>1</v>
      </c>
      <c r="AN2" s="101">
        <f t="shared" si="7"/>
        <v>1</v>
      </c>
      <c r="AO2" s="101">
        <f t="shared" si="7"/>
        <v>1</v>
      </c>
      <c r="AP2" s="101">
        <f t="shared" si="7"/>
        <v>1</v>
      </c>
      <c r="AQ2" s="101">
        <f t="shared" si="7"/>
        <v>1</v>
      </c>
      <c r="AR2" s="101">
        <f t="shared" si="7"/>
        <v>1</v>
      </c>
      <c r="AS2" s="101">
        <f t="shared" si="7"/>
        <v>1</v>
      </c>
      <c r="AT2" s="101">
        <f t="shared" si="7"/>
        <v>1</v>
      </c>
      <c r="AU2" s="101">
        <f t="shared" si="7"/>
        <v>1</v>
      </c>
      <c r="AV2" s="101">
        <f t="shared" si="7"/>
        <v>1</v>
      </c>
      <c r="AW2" s="101" t="str">
        <f t="shared" si="7"/>
        <v/>
      </c>
      <c r="AX2" s="101" t="str">
        <f t="shared" si="7"/>
        <v/>
      </c>
      <c r="AY2" s="101" t="str">
        <f t="shared" si="7"/>
        <v/>
      </c>
      <c r="AZ2" s="101" t="str">
        <f t="shared" si="7"/>
        <v/>
      </c>
      <c r="BA2" s="101" t="str">
        <f t="shared" si="7"/>
        <v/>
      </c>
      <c r="BB2" s="101" t="str">
        <f t="shared" si="7"/>
        <v/>
      </c>
      <c r="BC2" s="101" t="str">
        <f t="shared" si="7"/>
        <v/>
      </c>
      <c r="BD2" s="101" t="str">
        <f t="shared" si="7"/>
        <v/>
      </c>
      <c r="BE2" s="101" t="str">
        <f t="shared" si="7"/>
        <v/>
      </c>
      <c r="BF2" s="101" t="str">
        <f t="shared" si="7"/>
        <v/>
      </c>
      <c r="BG2" s="101" t="str">
        <f t="shared" si="7"/>
        <v/>
      </c>
      <c r="BH2" s="101" t="str">
        <f t="shared" si="7"/>
        <v/>
      </c>
      <c r="BI2" s="101" t="str">
        <f t="shared" ref="BI2:CN2" si="8">IF(AND(BI$1&lt;=$W2,BI$1&gt;=$V2),$Q2,"")</f>
        <v/>
      </c>
      <c r="BJ2" s="101" t="str">
        <f t="shared" si="8"/>
        <v/>
      </c>
      <c r="BK2" s="101" t="str">
        <f t="shared" si="8"/>
        <v/>
      </c>
      <c r="BL2" s="101" t="str">
        <f t="shared" si="8"/>
        <v/>
      </c>
      <c r="BM2" s="101" t="str">
        <f t="shared" si="8"/>
        <v/>
      </c>
      <c r="BN2" s="101" t="str">
        <f t="shared" si="8"/>
        <v/>
      </c>
      <c r="BO2" s="101" t="str">
        <f t="shared" si="8"/>
        <v/>
      </c>
      <c r="BP2" s="101" t="str">
        <f t="shared" si="8"/>
        <v/>
      </c>
      <c r="BQ2" s="101" t="str">
        <f t="shared" si="8"/>
        <v/>
      </c>
      <c r="BR2" s="101" t="str">
        <f t="shared" si="8"/>
        <v/>
      </c>
      <c r="BS2" s="101" t="str">
        <f t="shared" si="8"/>
        <v/>
      </c>
      <c r="BT2" s="101" t="str">
        <f t="shared" si="8"/>
        <v/>
      </c>
      <c r="BU2" s="101" t="str">
        <f t="shared" si="8"/>
        <v/>
      </c>
      <c r="BV2" s="101" t="str">
        <f t="shared" si="8"/>
        <v/>
      </c>
      <c r="BW2" s="101" t="str">
        <f t="shared" si="8"/>
        <v/>
      </c>
      <c r="BX2" s="101" t="str">
        <f t="shared" si="8"/>
        <v/>
      </c>
      <c r="BY2" s="101" t="str">
        <f t="shared" si="8"/>
        <v/>
      </c>
      <c r="BZ2" s="101" t="str">
        <f t="shared" si="8"/>
        <v/>
      </c>
      <c r="CA2" s="101" t="str">
        <f t="shared" si="8"/>
        <v/>
      </c>
      <c r="CB2" s="101" t="str">
        <f t="shared" si="8"/>
        <v/>
      </c>
      <c r="CC2" s="101" t="str">
        <f t="shared" si="8"/>
        <v/>
      </c>
      <c r="CD2" s="101" t="str">
        <f t="shared" si="8"/>
        <v/>
      </c>
      <c r="CE2" s="101" t="str">
        <f t="shared" si="8"/>
        <v/>
      </c>
      <c r="CF2" s="101" t="str">
        <f t="shared" si="8"/>
        <v/>
      </c>
      <c r="CG2" s="101" t="str">
        <f t="shared" si="8"/>
        <v/>
      </c>
      <c r="CH2" s="101" t="str">
        <f t="shared" si="8"/>
        <v/>
      </c>
      <c r="CI2" s="101" t="str">
        <f t="shared" si="8"/>
        <v/>
      </c>
      <c r="CJ2" s="101" t="str">
        <f t="shared" si="8"/>
        <v/>
      </c>
      <c r="CK2" s="101" t="str">
        <f t="shared" si="8"/>
        <v/>
      </c>
      <c r="CL2" s="101" t="str">
        <f t="shared" si="8"/>
        <v/>
      </c>
      <c r="CM2" s="101" t="str">
        <f t="shared" si="8"/>
        <v/>
      </c>
      <c r="CN2" s="101" t="str">
        <f t="shared" si="8"/>
        <v/>
      </c>
      <c r="CO2" s="101" t="str">
        <f t="shared" ref="CO2:DT2" si="9">IF(AND(CO$1&lt;=$W2,CO$1&gt;=$V2),$Q2,"")</f>
        <v/>
      </c>
      <c r="CP2" s="101" t="str">
        <f t="shared" si="9"/>
        <v/>
      </c>
      <c r="CQ2" s="101" t="str">
        <f t="shared" si="9"/>
        <v/>
      </c>
      <c r="CR2" s="101" t="str">
        <f t="shared" si="9"/>
        <v/>
      </c>
      <c r="CS2" s="101" t="str">
        <f t="shared" si="9"/>
        <v/>
      </c>
      <c r="CT2" s="101" t="str">
        <f t="shared" si="9"/>
        <v/>
      </c>
      <c r="CU2" s="101" t="str">
        <f t="shared" si="9"/>
        <v/>
      </c>
      <c r="CV2" s="101" t="str">
        <f t="shared" si="9"/>
        <v/>
      </c>
      <c r="CW2" s="101" t="str">
        <f t="shared" si="9"/>
        <v/>
      </c>
      <c r="CX2" s="101" t="str">
        <f t="shared" si="9"/>
        <v/>
      </c>
      <c r="CY2" s="101" t="str">
        <f t="shared" si="9"/>
        <v/>
      </c>
      <c r="CZ2" s="101" t="str">
        <f t="shared" si="9"/>
        <v/>
      </c>
      <c r="DA2" s="101" t="str">
        <f t="shared" si="9"/>
        <v/>
      </c>
      <c r="DB2" s="101" t="str">
        <f t="shared" si="9"/>
        <v/>
      </c>
      <c r="DC2" s="101" t="str">
        <f t="shared" si="9"/>
        <v/>
      </c>
      <c r="DD2" s="101" t="str">
        <f t="shared" si="9"/>
        <v/>
      </c>
      <c r="DE2" s="101" t="str">
        <f t="shared" si="9"/>
        <v/>
      </c>
      <c r="DF2" s="101" t="str">
        <f t="shared" si="9"/>
        <v/>
      </c>
      <c r="DG2" s="101" t="str">
        <f t="shared" si="9"/>
        <v/>
      </c>
      <c r="DH2" s="101" t="str">
        <f t="shared" si="9"/>
        <v/>
      </c>
      <c r="DI2" s="101" t="str">
        <f t="shared" si="9"/>
        <v/>
      </c>
      <c r="DJ2" s="101" t="str">
        <f t="shared" si="9"/>
        <v/>
      </c>
      <c r="DK2" s="101" t="str">
        <f t="shared" si="9"/>
        <v/>
      </c>
      <c r="DL2" s="101" t="str">
        <f t="shared" si="9"/>
        <v/>
      </c>
      <c r="DM2" s="101" t="str">
        <f t="shared" si="9"/>
        <v/>
      </c>
      <c r="DN2" s="101" t="str">
        <f t="shared" si="9"/>
        <v/>
      </c>
      <c r="DO2" s="101" t="str">
        <f t="shared" si="9"/>
        <v/>
      </c>
      <c r="DP2" s="101" t="str">
        <f t="shared" si="9"/>
        <v/>
      </c>
      <c r="DQ2" s="101" t="str">
        <f t="shared" si="9"/>
        <v/>
      </c>
      <c r="DR2" s="101" t="str">
        <f t="shared" si="9"/>
        <v/>
      </c>
      <c r="DS2" s="101" t="str">
        <f t="shared" si="9"/>
        <v/>
      </c>
      <c r="DT2" s="101" t="str">
        <f t="shared" si="9"/>
        <v/>
      </c>
      <c r="DU2" s="101" t="str">
        <f t="shared" ref="DU2:FC2" si="10">IF(AND(DU$1&lt;=$W2,DU$1&gt;=$V2),$Q2,"")</f>
        <v/>
      </c>
      <c r="DV2" s="101" t="str">
        <f t="shared" si="10"/>
        <v/>
      </c>
      <c r="DW2" s="101" t="str">
        <f t="shared" si="10"/>
        <v/>
      </c>
      <c r="DX2" s="101" t="str">
        <f t="shared" si="10"/>
        <v/>
      </c>
      <c r="DY2" s="101" t="str">
        <f t="shared" si="10"/>
        <v/>
      </c>
      <c r="DZ2" s="101" t="str">
        <f t="shared" si="10"/>
        <v/>
      </c>
      <c r="EA2" s="101" t="str">
        <f t="shared" si="10"/>
        <v/>
      </c>
      <c r="EB2" s="101" t="str">
        <f t="shared" si="10"/>
        <v/>
      </c>
      <c r="EC2" s="101" t="str">
        <f t="shared" si="10"/>
        <v/>
      </c>
      <c r="ED2" s="101" t="str">
        <f t="shared" si="10"/>
        <v/>
      </c>
      <c r="EE2" s="101" t="str">
        <f t="shared" si="10"/>
        <v/>
      </c>
      <c r="EF2" s="101" t="str">
        <f t="shared" si="10"/>
        <v/>
      </c>
      <c r="EG2" s="101" t="str">
        <f t="shared" si="10"/>
        <v/>
      </c>
      <c r="EH2" s="101" t="str">
        <f t="shared" si="10"/>
        <v/>
      </c>
      <c r="EI2" s="101" t="str">
        <f t="shared" si="10"/>
        <v/>
      </c>
      <c r="EJ2" s="101" t="str">
        <f t="shared" si="10"/>
        <v/>
      </c>
      <c r="EK2" s="101" t="str">
        <f t="shared" si="10"/>
        <v/>
      </c>
      <c r="EL2" s="101" t="str">
        <f t="shared" si="10"/>
        <v/>
      </c>
      <c r="EM2" s="101" t="str">
        <f t="shared" si="10"/>
        <v/>
      </c>
      <c r="EN2" s="101" t="str">
        <f t="shared" si="10"/>
        <v/>
      </c>
      <c r="EO2" s="101" t="str">
        <f t="shared" si="10"/>
        <v/>
      </c>
      <c r="EP2" s="101" t="str">
        <f t="shared" si="10"/>
        <v/>
      </c>
      <c r="EQ2" s="101" t="str">
        <f t="shared" si="10"/>
        <v/>
      </c>
      <c r="ER2" s="101" t="str">
        <f t="shared" si="10"/>
        <v/>
      </c>
      <c r="ES2" s="250" t="str">
        <f t="shared" si="10"/>
        <v/>
      </c>
      <c r="ET2" s="250" t="str">
        <f t="shared" si="10"/>
        <v/>
      </c>
      <c r="EU2" s="250" t="str">
        <f t="shared" si="10"/>
        <v/>
      </c>
      <c r="EV2" s="250" t="str">
        <f t="shared" si="10"/>
        <v/>
      </c>
      <c r="EW2" s="250" t="str">
        <f t="shared" si="10"/>
        <v/>
      </c>
      <c r="EX2" s="250" t="str">
        <f t="shared" si="10"/>
        <v/>
      </c>
      <c r="EY2" s="250" t="str">
        <f t="shared" si="10"/>
        <v/>
      </c>
      <c r="EZ2" s="250" t="str">
        <f t="shared" si="10"/>
        <v/>
      </c>
      <c r="FA2" s="250" t="str">
        <f t="shared" si="10"/>
        <v/>
      </c>
      <c r="FB2" s="250" t="str">
        <f t="shared" si="10"/>
        <v/>
      </c>
      <c r="FC2" s="250" t="str">
        <f t="shared" si="10"/>
        <v/>
      </c>
      <c r="FD2" s="250" t="str">
        <f t="shared" ref="FD2:FE2" si="11">IF(AND(FD$1&lt;=$W2,FD$1&gt;=$V2),$Q2,"")</f>
        <v/>
      </c>
      <c r="FE2" s="250" t="str">
        <f t="shared" si="11"/>
        <v/>
      </c>
      <c r="FF2" s="250" t="str">
        <f t="shared" ref="FF2:GK2" si="12">IF(AND(FF$1&lt;=$W2,FF$1&gt;=$V2),$Q2,"")</f>
        <v/>
      </c>
      <c r="FG2" s="250" t="str">
        <f t="shared" si="12"/>
        <v/>
      </c>
      <c r="FH2" s="250" t="str">
        <f t="shared" si="12"/>
        <v/>
      </c>
      <c r="FI2" s="250" t="str">
        <f t="shared" si="12"/>
        <v/>
      </c>
      <c r="FJ2" s="250" t="str">
        <f t="shared" si="12"/>
        <v/>
      </c>
      <c r="FK2" s="250" t="str">
        <f t="shared" si="12"/>
        <v/>
      </c>
      <c r="FL2" s="250" t="str">
        <f t="shared" si="12"/>
        <v/>
      </c>
      <c r="FM2" s="250" t="str">
        <f t="shared" si="12"/>
        <v/>
      </c>
      <c r="FN2" s="250" t="str">
        <f t="shared" si="12"/>
        <v/>
      </c>
      <c r="FO2" s="250" t="str">
        <f t="shared" si="12"/>
        <v/>
      </c>
      <c r="FP2" s="250" t="str">
        <f t="shared" si="12"/>
        <v/>
      </c>
      <c r="FQ2" s="250" t="str">
        <f t="shared" si="12"/>
        <v/>
      </c>
      <c r="FR2" s="250" t="str">
        <f t="shared" si="12"/>
        <v/>
      </c>
      <c r="FS2" s="250" t="str">
        <f t="shared" si="12"/>
        <v/>
      </c>
      <c r="FT2" s="250" t="str">
        <f t="shared" si="12"/>
        <v/>
      </c>
      <c r="FU2" s="250" t="str">
        <f t="shared" si="12"/>
        <v/>
      </c>
      <c r="FV2" s="250" t="str">
        <f t="shared" si="12"/>
        <v/>
      </c>
      <c r="FW2" s="250" t="str">
        <f t="shared" si="12"/>
        <v/>
      </c>
      <c r="FX2" s="250" t="str">
        <f t="shared" si="12"/>
        <v/>
      </c>
      <c r="FY2" s="250" t="str">
        <f t="shared" si="12"/>
        <v/>
      </c>
      <c r="FZ2" s="250" t="str">
        <f t="shared" si="12"/>
        <v/>
      </c>
      <c r="GA2" s="250" t="str">
        <f t="shared" si="12"/>
        <v/>
      </c>
      <c r="GB2" s="250" t="str">
        <f t="shared" si="12"/>
        <v/>
      </c>
      <c r="GC2" s="250" t="str">
        <f t="shared" si="12"/>
        <v/>
      </c>
      <c r="GD2" s="250" t="str">
        <f t="shared" si="12"/>
        <v/>
      </c>
      <c r="GE2" s="250" t="str">
        <f t="shared" si="12"/>
        <v/>
      </c>
      <c r="GF2" s="250" t="str">
        <f t="shared" si="12"/>
        <v/>
      </c>
      <c r="GG2" s="250" t="str">
        <f t="shared" si="12"/>
        <v/>
      </c>
      <c r="GH2" s="250" t="str">
        <f t="shared" si="12"/>
        <v/>
      </c>
      <c r="GI2" s="250" t="str">
        <f t="shared" si="12"/>
        <v/>
      </c>
      <c r="GJ2" s="250" t="str">
        <f t="shared" si="12"/>
        <v/>
      </c>
      <c r="GK2" s="250" t="str">
        <f t="shared" si="12"/>
        <v/>
      </c>
      <c r="GL2" s="250" t="str">
        <f t="shared" ref="GL2:HQ2" si="13">IF(AND(GL$1&lt;=$W2,GL$1&gt;=$V2),$Q2,"")</f>
        <v/>
      </c>
      <c r="GM2" s="250" t="str">
        <f t="shared" si="13"/>
        <v/>
      </c>
      <c r="GN2" s="250" t="str">
        <f t="shared" si="13"/>
        <v/>
      </c>
      <c r="GO2" s="250" t="str">
        <f t="shared" si="13"/>
        <v/>
      </c>
      <c r="GP2" s="250" t="str">
        <f t="shared" si="13"/>
        <v/>
      </c>
      <c r="GQ2" s="250" t="str">
        <f t="shared" si="13"/>
        <v/>
      </c>
      <c r="GR2" s="250" t="str">
        <f t="shared" si="13"/>
        <v/>
      </c>
      <c r="GS2" s="250" t="str">
        <f t="shared" si="13"/>
        <v/>
      </c>
      <c r="GT2" s="250" t="str">
        <f t="shared" si="13"/>
        <v/>
      </c>
      <c r="GU2" s="250" t="str">
        <f t="shared" si="13"/>
        <v/>
      </c>
      <c r="GV2" s="250" t="str">
        <f t="shared" si="13"/>
        <v/>
      </c>
      <c r="GW2" s="250" t="str">
        <f t="shared" si="13"/>
        <v/>
      </c>
      <c r="GX2" s="250" t="str">
        <f t="shared" si="13"/>
        <v/>
      </c>
      <c r="GY2" s="250" t="str">
        <f t="shared" si="13"/>
        <v/>
      </c>
      <c r="GZ2" s="250" t="str">
        <f t="shared" si="13"/>
        <v/>
      </c>
      <c r="HA2" s="250" t="str">
        <f t="shared" si="13"/>
        <v/>
      </c>
      <c r="HB2" s="250" t="str">
        <f t="shared" si="13"/>
        <v/>
      </c>
      <c r="HC2" s="250" t="str">
        <f t="shared" si="13"/>
        <v/>
      </c>
      <c r="HD2" s="250" t="str">
        <f t="shared" si="13"/>
        <v/>
      </c>
      <c r="HE2" s="250" t="str">
        <f t="shared" si="13"/>
        <v/>
      </c>
      <c r="HF2" s="250" t="str">
        <f t="shared" si="13"/>
        <v/>
      </c>
      <c r="HG2" s="250" t="str">
        <f t="shared" si="13"/>
        <v/>
      </c>
      <c r="HH2" s="250" t="str">
        <f t="shared" si="13"/>
        <v/>
      </c>
      <c r="HI2" s="250" t="str">
        <f t="shared" si="13"/>
        <v/>
      </c>
      <c r="HJ2" s="250" t="str">
        <f t="shared" si="13"/>
        <v/>
      </c>
      <c r="HK2" s="250" t="str">
        <f t="shared" si="13"/>
        <v/>
      </c>
      <c r="HL2" s="250" t="str">
        <f t="shared" si="13"/>
        <v/>
      </c>
      <c r="HM2" s="250" t="str">
        <f t="shared" si="13"/>
        <v/>
      </c>
      <c r="HN2" s="250" t="str">
        <f t="shared" si="13"/>
        <v/>
      </c>
      <c r="HO2" s="250" t="str">
        <f t="shared" si="13"/>
        <v/>
      </c>
      <c r="HP2" s="250" t="str">
        <f t="shared" si="13"/>
        <v/>
      </c>
      <c r="HQ2" s="250" t="str">
        <f t="shared" si="13"/>
        <v/>
      </c>
      <c r="HR2" s="250" t="str">
        <f t="shared" ref="HR2:IW2" si="14">IF(AND(HR$1&lt;=$W2,HR$1&gt;=$V2),$Q2,"")</f>
        <v/>
      </c>
      <c r="HS2" s="250" t="str">
        <f t="shared" si="14"/>
        <v/>
      </c>
      <c r="HT2" s="250" t="str">
        <f t="shared" si="14"/>
        <v/>
      </c>
      <c r="HU2" s="250" t="str">
        <f t="shared" si="14"/>
        <v/>
      </c>
      <c r="HV2" s="250" t="str">
        <f t="shared" si="14"/>
        <v/>
      </c>
      <c r="HW2" s="250" t="str">
        <f t="shared" si="14"/>
        <v/>
      </c>
      <c r="HX2" s="250" t="str">
        <f t="shared" si="14"/>
        <v/>
      </c>
      <c r="HY2" s="250" t="str">
        <f t="shared" si="14"/>
        <v/>
      </c>
      <c r="HZ2" s="250" t="str">
        <f t="shared" si="14"/>
        <v/>
      </c>
      <c r="IA2" s="250" t="str">
        <f t="shared" si="14"/>
        <v/>
      </c>
      <c r="IB2" s="250" t="str">
        <f t="shared" si="14"/>
        <v/>
      </c>
      <c r="IC2" s="250" t="str">
        <f t="shared" si="14"/>
        <v/>
      </c>
      <c r="ID2" s="250" t="str">
        <f t="shared" si="14"/>
        <v/>
      </c>
      <c r="IE2" s="250" t="str">
        <f t="shared" si="14"/>
        <v/>
      </c>
      <c r="IF2" s="250" t="str">
        <f t="shared" si="14"/>
        <v/>
      </c>
      <c r="IG2" s="250" t="str">
        <f t="shared" si="14"/>
        <v/>
      </c>
      <c r="IH2" s="250" t="str">
        <f t="shared" si="14"/>
        <v/>
      </c>
      <c r="II2" s="250" t="str">
        <f t="shared" si="14"/>
        <v/>
      </c>
      <c r="IJ2" s="250" t="str">
        <f t="shared" si="14"/>
        <v/>
      </c>
      <c r="IK2" s="250" t="str">
        <f t="shared" si="14"/>
        <v/>
      </c>
      <c r="IL2" s="250" t="str">
        <f t="shared" si="14"/>
        <v/>
      </c>
      <c r="IM2" s="250" t="str">
        <f t="shared" si="14"/>
        <v/>
      </c>
      <c r="IN2" s="250" t="str">
        <f t="shared" si="14"/>
        <v/>
      </c>
      <c r="IO2" s="250" t="str">
        <f t="shared" si="14"/>
        <v/>
      </c>
      <c r="IP2" s="250" t="str">
        <f t="shared" si="14"/>
        <v/>
      </c>
      <c r="IQ2" s="250" t="str">
        <f t="shared" si="14"/>
        <v/>
      </c>
      <c r="IR2" s="250" t="str">
        <f t="shared" si="14"/>
        <v/>
      </c>
      <c r="IS2" s="250" t="str">
        <f t="shared" si="14"/>
        <v/>
      </c>
      <c r="IT2" s="250" t="str">
        <f t="shared" si="14"/>
        <v/>
      </c>
      <c r="IU2" s="250" t="str">
        <f t="shared" si="14"/>
        <v/>
      </c>
      <c r="IV2" s="250" t="str">
        <f t="shared" si="14"/>
        <v/>
      </c>
      <c r="IW2" s="250" t="str">
        <f t="shared" si="14"/>
        <v/>
      </c>
      <c r="IX2" s="250" t="str">
        <f t="shared" ref="IX2:KC2" si="15">IF(AND(IX$1&lt;=$W2,IX$1&gt;=$V2),$Q2,"")</f>
        <v/>
      </c>
      <c r="IY2" s="250" t="str">
        <f t="shared" si="15"/>
        <v/>
      </c>
      <c r="IZ2" s="250" t="str">
        <f t="shared" si="15"/>
        <v/>
      </c>
      <c r="JA2" s="250" t="str">
        <f t="shared" si="15"/>
        <v/>
      </c>
      <c r="JB2" s="250" t="str">
        <f t="shared" si="15"/>
        <v/>
      </c>
      <c r="JC2" s="250" t="str">
        <f t="shared" si="15"/>
        <v/>
      </c>
      <c r="JD2" s="250" t="str">
        <f t="shared" si="15"/>
        <v/>
      </c>
      <c r="JE2" s="250" t="str">
        <f t="shared" si="15"/>
        <v/>
      </c>
      <c r="JF2" s="250" t="str">
        <f t="shared" si="15"/>
        <v/>
      </c>
      <c r="JG2" s="250" t="str">
        <f t="shared" si="15"/>
        <v/>
      </c>
      <c r="JH2" s="250" t="str">
        <f t="shared" si="15"/>
        <v/>
      </c>
      <c r="JI2" s="250" t="str">
        <f t="shared" si="15"/>
        <v/>
      </c>
      <c r="JJ2" s="250" t="str">
        <f t="shared" si="15"/>
        <v/>
      </c>
      <c r="JK2" s="250" t="str">
        <f t="shared" si="15"/>
        <v/>
      </c>
      <c r="JL2" s="250" t="str">
        <f t="shared" si="15"/>
        <v/>
      </c>
      <c r="JM2" s="250" t="str">
        <f t="shared" si="15"/>
        <v/>
      </c>
      <c r="JN2" s="250" t="str">
        <f t="shared" si="15"/>
        <v/>
      </c>
      <c r="JO2" s="250" t="str">
        <f t="shared" si="15"/>
        <v/>
      </c>
      <c r="JP2" s="250" t="str">
        <f t="shared" si="15"/>
        <v/>
      </c>
      <c r="JQ2" s="250" t="str">
        <f t="shared" si="15"/>
        <v/>
      </c>
      <c r="JR2" s="250" t="str">
        <f t="shared" si="15"/>
        <v/>
      </c>
      <c r="JS2" s="250" t="str">
        <f t="shared" si="15"/>
        <v/>
      </c>
      <c r="JT2" s="250" t="str">
        <f t="shared" si="15"/>
        <v/>
      </c>
      <c r="JU2" s="250" t="str">
        <f t="shared" si="15"/>
        <v/>
      </c>
      <c r="JV2" s="250" t="str">
        <f t="shared" si="15"/>
        <v/>
      </c>
      <c r="JW2" s="250" t="str">
        <f t="shared" si="15"/>
        <v/>
      </c>
      <c r="JX2" s="250" t="str">
        <f t="shared" si="15"/>
        <v/>
      </c>
      <c r="JY2" s="250" t="str">
        <f t="shared" si="15"/>
        <v/>
      </c>
      <c r="JZ2" s="250" t="str">
        <f t="shared" si="15"/>
        <v/>
      </c>
      <c r="KA2" s="250" t="str">
        <f t="shared" si="15"/>
        <v/>
      </c>
      <c r="KB2" s="250" t="str">
        <f t="shared" si="15"/>
        <v/>
      </c>
      <c r="KC2" s="250" t="str">
        <f t="shared" si="15"/>
        <v/>
      </c>
      <c r="KD2" s="250" t="str">
        <f t="shared" ref="KD2:LI2" si="16">IF(AND(KD$1&lt;=$W2,KD$1&gt;=$V2),$Q2,"")</f>
        <v/>
      </c>
      <c r="KE2" s="250" t="str">
        <f t="shared" si="16"/>
        <v/>
      </c>
      <c r="KF2" s="250" t="str">
        <f t="shared" si="16"/>
        <v/>
      </c>
      <c r="KG2" s="250" t="str">
        <f t="shared" si="16"/>
        <v/>
      </c>
      <c r="KH2" s="250" t="str">
        <f t="shared" si="16"/>
        <v/>
      </c>
      <c r="KI2" s="250" t="str">
        <f t="shared" si="16"/>
        <v/>
      </c>
      <c r="KJ2" s="250" t="str">
        <f t="shared" si="16"/>
        <v/>
      </c>
      <c r="KK2" s="250" t="str">
        <f t="shared" si="16"/>
        <v/>
      </c>
      <c r="KL2" s="250" t="str">
        <f t="shared" si="16"/>
        <v/>
      </c>
      <c r="KM2" s="250" t="str">
        <f t="shared" si="16"/>
        <v/>
      </c>
      <c r="KN2" s="250" t="str">
        <f t="shared" si="16"/>
        <v/>
      </c>
      <c r="KO2" s="250" t="str">
        <f t="shared" si="16"/>
        <v/>
      </c>
      <c r="KP2" s="250" t="str">
        <f t="shared" si="16"/>
        <v/>
      </c>
      <c r="KQ2" s="250" t="str">
        <f t="shared" si="16"/>
        <v/>
      </c>
      <c r="KR2" s="250" t="str">
        <f t="shared" si="16"/>
        <v/>
      </c>
      <c r="KS2" s="250" t="str">
        <f t="shared" si="16"/>
        <v/>
      </c>
      <c r="KT2" s="250" t="str">
        <f t="shared" si="16"/>
        <v/>
      </c>
      <c r="KU2" s="250" t="str">
        <f t="shared" si="16"/>
        <v/>
      </c>
      <c r="KV2" s="250" t="str">
        <f t="shared" si="16"/>
        <v/>
      </c>
      <c r="KW2" s="250" t="str">
        <f t="shared" si="16"/>
        <v/>
      </c>
      <c r="KX2" s="250" t="str">
        <f t="shared" si="16"/>
        <v/>
      </c>
      <c r="KY2" s="250" t="str">
        <f t="shared" si="16"/>
        <v/>
      </c>
      <c r="KZ2" s="250" t="str">
        <f t="shared" si="16"/>
        <v/>
      </c>
      <c r="LA2" s="250" t="str">
        <f t="shared" si="16"/>
        <v/>
      </c>
      <c r="LB2" s="250" t="str">
        <f t="shared" si="16"/>
        <v/>
      </c>
      <c r="LC2" s="250" t="str">
        <f t="shared" si="16"/>
        <v/>
      </c>
      <c r="LD2" s="250" t="str">
        <f t="shared" si="16"/>
        <v/>
      </c>
      <c r="LE2" s="250" t="str">
        <f t="shared" si="16"/>
        <v/>
      </c>
      <c r="LF2" s="250" t="str">
        <f t="shared" si="16"/>
        <v/>
      </c>
      <c r="LG2" s="250" t="str">
        <f t="shared" si="16"/>
        <v/>
      </c>
      <c r="LH2" s="250" t="str">
        <f t="shared" si="16"/>
        <v/>
      </c>
      <c r="LI2" s="250" t="str">
        <f t="shared" si="16"/>
        <v/>
      </c>
      <c r="LJ2" s="250" t="str">
        <f t="shared" ref="LJ2:ML2" si="17">IF(AND(LJ$1&lt;=$W2,LJ$1&gt;=$V2),$Q2,"")</f>
        <v/>
      </c>
      <c r="LK2" s="250" t="str">
        <f t="shared" si="17"/>
        <v/>
      </c>
      <c r="LL2" s="250" t="str">
        <f t="shared" si="17"/>
        <v/>
      </c>
      <c r="LM2" s="250" t="str">
        <f t="shared" si="17"/>
        <v/>
      </c>
      <c r="LN2" s="250" t="str">
        <f t="shared" si="17"/>
        <v/>
      </c>
      <c r="LO2" s="250" t="str">
        <f t="shared" si="17"/>
        <v/>
      </c>
      <c r="LP2" s="250" t="str">
        <f t="shared" si="17"/>
        <v/>
      </c>
      <c r="LQ2" s="250" t="str">
        <f t="shared" si="17"/>
        <v/>
      </c>
      <c r="LR2" s="250" t="str">
        <f t="shared" si="17"/>
        <v/>
      </c>
      <c r="LS2" s="250" t="str">
        <f t="shared" si="17"/>
        <v/>
      </c>
      <c r="LT2" s="250" t="str">
        <f t="shared" si="17"/>
        <v/>
      </c>
      <c r="LU2" s="250" t="str">
        <f t="shared" si="17"/>
        <v/>
      </c>
      <c r="LV2" s="250" t="str">
        <f t="shared" si="17"/>
        <v/>
      </c>
      <c r="LW2" s="250" t="str">
        <f t="shared" si="17"/>
        <v/>
      </c>
      <c r="LX2" s="250" t="str">
        <f t="shared" si="17"/>
        <v/>
      </c>
      <c r="LY2" s="250" t="str">
        <f t="shared" si="17"/>
        <v/>
      </c>
      <c r="LZ2" s="250" t="str">
        <f t="shared" si="17"/>
        <v/>
      </c>
      <c r="MA2" s="250" t="str">
        <f t="shared" si="17"/>
        <v/>
      </c>
      <c r="MB2" s="250" t="str">
        <f t="shared" si="17"/>
        <v/>
      </c>
      <c r="MC2" s="250" t="str">
        <f t="shared" si="17"/>
        <v/>
      </c>
      <c r="MD2" s="250" t="str">
        <f t="shared" si="17"/>
        <v/>
      </c>
      <c r="ME2" s="250" t="str">
        <f t="shared" si="17"/>
        <v/>
      </c>
      <c r="MF2" s="250" t="str">
        <f t="shared" si="17"/>
        <v/>
      </c>
      <c r="MG2" s="250" t="str">
        <f t="shared" si="17"/>
        <v/>
      </c>
      <c r="MH2" s="250" t="str">
        <f t="shared" si="17"/>
        <v/>
      </c>
      <c r="MI2" s="250" t="str">
        <f t="shared" si="17"/>
        <v/>
      </c>
      <c r="MJ2" s="250" t="str">
        <f t="shared" si="17"/>
        <v/>
      </c>
      <c r="MK2" s="250" t="str">
        <f t="shared" si="17"/>
        <v/>
      </c>
      <c r="ML2" s="250" t="str">
        <f t="shared" si="17"/>
        <v/>
      </c>
      <c r="MM2" s="250"/>
      <c r="MN2" s="250" t="str">
        <f t="shared" ref="MN2:NS2" si="18">IF(AND(MN$1&lt;=$W2,MN$1&gt;=$V2),$Q2,"")</f>
        <v/>
      </c>
      <c r="MO2" s="250" t="str">
        <f t="shared" si="18"/>
        <v/>
      </c>
      <c r="MP2" s="250" t="str">
        <f t="shared" si="18"/>
        <v/>
      </c>
      <c r="MQ2" s="250" t="str">
        <f t="shared" si="18"/>
        <v/>
      </c>
      <c r="MR2" s="250" t="str">
        <f t="shared" si="18"/>
        <v/>
      </c>
      <c r="MS2" s="250" t="str">
        <f t="shared" si="18"/>
        <v/>
      </c>
      <c r="MT2" s="250" t="str">
        <f t="shared" si="18"/>
        <v/>
      </c>
      <c r="MU2" s="250" t="str">
        <f t="shared" si="18"/>
        <v/>
      </c>
      <c r="MV2" s="250" t="str">
        <f t="shared" si="18"/>
        <v/>
      </c>
      <c r="MW2" s="250" t="str">
        <f t="shared" si="18"/>
        <v/>
      </c>
      <c r="MX2" s="250" t="str">
        <f t="shared" si="18"/>
        <v/>
      </c>
      <c r="MY2" s="250" t="str">
        <f t="shared" si="18"/>
        <v/>
      </c>
      <c r="MZ2" s="250" t="str">
        <f t="shared" si="18"/>
        <v/>
      </c>
      <c r="NA2" s="250" t="str">
        <f t="shared" si="18"/>
        <v/>
      </c>
      <c r="NB2" s="250" t="str">
        <f t="shared" si="18"/>
        <v/>
      </c>
      <c r="NC2" s="250" t="str">
        <f t="shared" si="18"/>
        <v/>
      </c>
      <c r="ND2" s="250" t="str">
        <f t="shared" si="18"/>
        <v/>
      </c>
      <c r="NE2" s="250" t="str">
        <f t="shared" si="18"/>
        <v/>
      </c>
      <c r="NF2" s="250" t="str">
        <f t="shared" si="18"/>
        <v/>
      </c>
      <c r="NG2" s="250" t="str">
        <f t="shared" si="18"/>
        <v/>
      </c>
      <c r="NH2" s="250" t="str">
        <f t="shared" si="18"/>
        <v/>
      </c>
      <c r="NI2" s="250" t="str">
        <f t="shared" si="18"/>
        <v/>
      </c>
      <c r="NJ2" s="250" t="str">
        <f t="shared" si="18"/>
        <v/>
      </c>
      <c r="NK2" s="250" t="str">
        <f t="shared" si="18"/>
        <v/>
      </c>
      <c r="NL2" s="250" t="str">
        <f t="shared" si="18"/>
        <v/>
      </c>
      <c r="NM2" s="250" t="str">
        <f t="shared" si="18"/>
        <v/>
      </c>
      <c r="NN2" s="250" t="str">
        <f t="shared" si="18"/>
        <v/>
      </c>
      <c r="NO2" s="250" t="str">
        <f t="shared" si="18"/>
        <v/>
      </c>
      <c r="NP2" s="250" t="str">
        <f t="shared" si="18"/>
        <v/>
      </c>
      <c r="NQ2" s="250" t="str">
        <f t="shared" si="18"/>
        <v/>
      </c>
      <c r="NR2" s="250" t="str">
        <f t="shared" si="18"/>
        <v/>
      </c>
      <c r="NS2" s="250" t="str">
        <f t="shared" si="18"/>
        <v/>
      </c>
      <c r="NT2" s="250" t="str">
        <f t="shared" ref="NT2:OY2" si="19">IF(AND(NT$1&lt;=$W2,NT$1&gt;=$V2),$Q2,"")</f>
        <v/>
      </c>
      <c r="NU2" s="250" t="str">
        <f t="shared" si="19"/>
        <v/>
      </c>
      <c r="NV2" s="250" t="str">
        <f t="shared" si="19"/>
        <v/>
      </c>
      <c r="NW2" s="250" t="str">
        <f t="shared" si="19"/>
        <v/>
      </c>
      <c r="NX2" s="250" t="str">
        <f t="shared" si="19"/>
        <v/>
      </c>
      <c r="NY2" s="250" t="str">
        <f t="shared" si="19"/>
        <v/>
      </c>
      <c r="NZ2" s="250" t="str">
        <f t="shared" si="19"/>
        <v/>
      </c>
      <c r="OA2" s="250" t="str">
        <f t="shared" si="19"/>
        <v/>
      </c>
      <c r="OB2" s="250" t="str">
        <f t="shared" si="19"/>
        <v/>
      </c>
      <c r="OC2" s="250" t="str">
        <f t="shared" si="19"/>
        <v/>
      </c>
      <c r="OD2" s="250" t="str">
        <f t="shared" si="19"/>
        <v/>
      </c>
      <c r="OE2" s="250" t="str">
        <f t="shared" si="19"/>
        <v/>
      </c>
      <c r="OF2" s="250" t="str">
        <f t="shared" si="19"/>
        <v/>
      </c>
      <c r="OG2" s="250" t="str">
        <f t="shared" si="19"/>
        <v/>
      </c>
      <c r="OH2" s="250" t="str">
        <f t="shared" si="19"/>
        <v/>
      </c>
      <c r="OI2" s="250" t="str">
        <f t="shared" si="19"/>
        <v/>
      </c>
      <c r="OJ2" s="250" t="str">
        <f t="shared" si="19"/>
        <v/>
      </c>
      <c r="OK2" s="250" t="str">
        <f t="shared" si="19"/>
        <v/>
      </c>
      <c r="OL2" s="250" t="str">
        <f t="shared" si="19"/>
        <v/>
      </c>
      <c r="OM2" s="250" t="str">
        <f t="shared" si="19"/>
        <v/>
      </c>
      <c r="ON2" s="250" t="str">
        <f t="shared" si="19"/>
        <v/>
      </c>
      <c r="OO2" s="250" t="str">
        <f t="shared" si="19"/>
        <v/>
      </c>
      <c r="OP2" s="250" t="str">
        <f t="shared" si="19"/>
        <v/>
      </c>
      <c r="OQ2" s="250" t="str">
        <f t="shared" si="19"/>
        <v/>
      </c>
      <c r="OR2" s="250" t="str">
        <f t="shared" si="19"/>
        <v/>
      </c>
      <c r="OS2" s="250" t="str">
        <f t="shared" si="19"/>
        <v/>
      </c>
      <c r="OT2" s="250" t="str">
        <f t="shared" si="19"/>
        <v/>
      </c>
      <c r="OU2" s="250" t="str">
        <f t="shared" si="19"/>
        <v/>
      </c>
      <c r="OV2" s="250" t="str">
        <f t="shared" si="19"/>
        <v/>
      </c>
      <c r="OW2" s="250" t="str">
        <f t="shared" si="19"/>
        <v/>
      </c>
      <c r="OX2" s="250" t="str">
        <f t="shared" si="19"/>
        <v/>
      </c>
      <c r="OY2" s="250" t="str">
        <f t="shared" si="19"/>
        <v/>
      </c>
      <c r="OZ2" s="250" t="str">
        <f t="shared" ref="OZ2:PF2" si="20">IF(AND(OZ$1&lt;=$W2,OZ$1&gt;=$V2),$Q2,"")</f>
        <v/>
      </c>
      <c r="PA2" s="250" t="str">
        <f t="shared" si="20"/>
        <v/>
      </c>
      <c r="PB2" s="250" t="str">
        <f t="shared" si="20"/>
        <v/>
      </c>
      <c r="PC2" s="250" t="str">
        <f t="shared" si="20"/>
        <v/>
      </c>
      <c r="PD2" s="250" t="str">
        <f t="shared" si="20"/>
        <v/>
      </c>
      <c r="PE2" s="250" t="str">
        <f t="shared" si="20"/>
        <v/>
      </c>
      <c r="PF2" s="250" t="str">
        <f t="shared" si="20"/>
        <v/>
      </c>
      <c r="PG2" s="250"/>
      <c r="PH2" s="101" t="str">
        <f>IF(AND(PH$1&lt;=$W2,PH$1&gt;=$V2),$Q2,"")</f>
        <v/>
      </c>
      <c r="PJ2" s="250">
        <f t="shared" ref="PJ2" si="21">IF(AND(PJ$1&lt;=$W2,(PJ$1+6)&gt;=$V2),$Q2,"")</f>
        <v>1</v>
      </c>
      <c r="PK2" s="250">
        <f t="shared" ref="PK2:RE7" si="22">IF(AND(PK$1&lt;=$W2,(PK$1+6)&gt;=$V2),$Q2,"")</f>
        <v>1</v>
      </c>
      <c r="PL2" s="250">
        <f t="shared" si="22"/>
        <v>1</v>
      </c>
      <c r="PM2" s="250" t="str">
        <f t="shared" si="22"/>
        <v/>
      </c>
      <c r="PN2" s="250" t="str">
        <f t="shared" si="22"/>
        <v/>
      </c>
      <c r="PO2" s="250" t="str">
        <f t="shared" si="22"/>
        <v/>
      </c>
      <c r="PP2" s="250" t="str">
        <f t="shared" si="22"/>
        <v/>
      </c>
      <c r="PQ2" s="250" t="str">
        <f t="shared" si="22"/>
        <v/>
      </c>
      <c r="PR2" s="250" t="str">
        <f t="shared" si="22"/>
        <v/>
      </c>
      <c r="PS2" s="250" t="str">
        <f t="shared" si="22"/>
        <v/>
      </c>
      <c r="PT2" s="250" t="str">
        <f t="shared" si="22"/>
        <v/>
      </c>
      <c r="PU2" s="250" t="str">
        <f t="shared" si="22"/>
        <v/>
      </c>
      <c r="PV2" s="250" t="str">
        <f t="shared" si="22"/>
        <v/>
      </c>
      <c r="PW2" s="250" t="str">
        <f t="shared" si="22"/>
        <v/>
      </c>
      <c r="PX2" s="250" t="str">
        <f t="shared" si="22"/>
        <v/>
      </c>
      <c r="PY2" s="250" t="str">
        <f t="shared" si="22"/>
        <v/>
      </c>
      <c r="PZ2" s="250" t="str">
        <f t="shared" si="22"/>
        <v/>
      </c>
      <c r="QA2" s="250" t="str">
        <f t="shared" si="22"/>
        <v/>
      </c>
      <c r="QB2" s="250" t="str">
        <f t="shared" si="22"/>
        <v/>
      </c>
      <c r="QC2" s="250" t="str">
        <f t="shared" si="22"/>
        <v/>
      </c>
      <c r="QD2" s="250" t="str">
        <f t="shared" si="22"/>
        <v/>
      </c>
      <c r="QE2" s="250" t="str">
        <f t="shared" si="22"/>
        <v/>
      </c>
      <c r="QF2" s="250" t="str">
        <f t="shared" si="22"/>
        <v/>
      </c>
      <c r="QG2" s="250" t="str">
        <f t="shared" si="22"/>
        <v/>
      </c>
      <c r="QH2" s="250" t="str">
        <f t="shared" si="22"/>
        <v/>
      </c>
      <c r="QI2" s="250" t="str">
        <f t="shared" si="22"/>
        <v/>
      </c>
      <c r="QJ2" s="250" t="str">
        <f t="shared" si="22"/>
        <v/>
      </c>
      <c r="QK2" s="250" t="str">
        <f t="shared" si="22"/>
        <v/>
      </c>
      <c r="QL2" s="250" t="str">
        <f t="shared" si="22"/>
        <v/>
      </c>
      <c r="QM2" s="250" t="str">
        <f t="shared" si="22"/>
        <v/>
      </c>
      <c r="QN2" s="250" t="str">
        <f t="shared" si="22"/>
        <v/>
      </c>
      <c r="QO2" s="250" t="str">
        <f t="shared" si="22"/>
        <v/>
      </c>
      <c r="QP2" s="250" t="str">
        <f t="shared" si="22"/>
        <v/>
      </c>
      <c r="QQ2" s="250" t="str">
        <f t="shared" si="22"/>
        <v/>
      </c>
      <c r="QR2" s="250" t="str">
        <f t="shared" si="22"/>
        <v/>
      </c>
      <c r="QS2" s="250" t="str">
        <f t="shared" si="22"/>
        <v/>
      </c>
      <c r="QT2" s="250" t="str">
        <f t="shared" si="22"/>
        <v/>
      </c>
      <c r="QU2" s="250" t="str">
        <f t="shared" si="22"/>
        <v/>
      </c>
      <c r="QV2" s="250" t="str">
        <f t="shared" si="22"/>
        <v/>
      </c>
      <c r="QW2" s="250" t="str">
        <f t="shared" si="22"/>
        <v/>
      </c>
      <c r="QX2" s="250" t="str">
        <f t="shared" si="22"/>
        <v/>
      </c>
      <c r="QY2" s="250" t="str">
        <f t="shared" si="22"/>
        <v/>
      </c>
      <c r="QZ2" s="250" t="str">
        <f t="shared" si="22"/>
        <v/>
      </c>
      <c r="RA2" s="250" t="str">
        <f t="shared" si="22"/>
        <v/>
      </c>
      <c r="RB2" s="250" t="str">
        <f t="shared" si="22"/>
        <v/>
      </c>
      <c r="RC2" s="250" t="str">
        <f t="shared" si="22"/>
        <v/>
      </c>
      <c r="RD2" s="250" t="str">
        <f t="shared" si="22"/>
        <v/>
      </c>
      <c r="RE2" s="250" t="str">
        <f t="shared" si="22"/>
        <v/>
      </c>
    </row>
    <row r="3" spans="1:473" s="90" customFormat="1" ht="15.6" customHeight="1" x14ac:dyDescent="0.25">
      <c r="A3" s="275"/>
      <c r="B3" s="99"/>
      <c r="C3" s="276" t="s">
        <v>342</v>
      </c>
      <c r="D3" s="277" t="s">
        <v>341</v>
      </c>
      <c r="E3" s="278"/>
      <c r="F3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Etudes / Dictionnaires des données bases (Extra, Cotis, Membr, Railisa) .</v>
      </c>
      <c r="G3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71</v>
      </c>
      <c r="H3" s="141"/>
      <c r="I3" s="141"/>
      <c r="J3" s="141" t="s">
        <v>246</v>
      </c>
      <c r="K3" s="141"/>
      <c r="L3" s="141"/>
      <c r="M3" s="141" t="s">
        <v>348</v>
      </c>
      <c r="N3" s="202">
        <v>33</v>
      </c>
      <c r="O3" s="202">
        <v>33</v>
      </c>
      <c r="P3" s="202">
        <v>0</v>
      </c>
      <c r="Q3" s="142">
        <f>IF(Tableau3[[#This Row],[      Estimé  (JH)]]="","",IFERROR(O3/(O3+P3),""))</f>
        <v>1</v>
      </c>
      <c r="R3" s="143">
        <f>IF(Tableau3[[#This Row],[      Estimé  (JH)]]="","",IFERROR(N3/(O3+P3),""))</f>
        <v>1</v>
      </c>
      <c r="S3" s="187">
        <f>IF(Tableau3[[#This Row],[      Estimé  (JH)]]="","",P3)</f>
        <v>0</v>
      </c>
      <c r="T3" s="184">
        <v>42696</v>
      </c>
      <c r="U3" s="185">
        <v>42776</v>
      </c>
      <c r="V3" s="253">
        <f>Tableau3[[#This Row],[      Début Initial]]</f>
        <v>42696</v>
      </c>
      <c r="W3" s="244">
        <f>Tableau3[[#This Row],[      Fin Initial]]</f>
        <v>42776</v>
      </c>
      <c r="X3" s="181">
        <f>IF(Tableau3[[#This Row],[      Début Initial]]="","",Tableau3[[#This Row],[      Fin
      Actualisé]]-Tableau3[[#This Row],[      Début actualisé]]+1)</f>
        <v>81</v>
      </c>
      <c r="Y3" s="182">
        <f>IFERROR(IF(Tableau3[[#This Row],[      Début Initial]]="","",Tableau3[[#This Row],[      Durée (JH)]]*Tableau3[[#This Row],[      % Réalisation]]),Tableau3[[#This Row],[      Durée (JH)]])</f>
        <v>81</v>
      </c>
      <c r="Z3" s="182">
        <f>IFERROR(IF(Tableau3[[#This Row],[      Début Initial]]="","",Tableau3[[#This Row],[      Durée (JH)]]-Tableau3[[#This Row],[      Réalisé]]),Tableau3[[#This Row],[      Durée (JH)]])</f>
        <v>0</v>
      </c>
      <c r="AA3" s="183">
        <f>IF(Tableau3[[#This Row],[      Début Initial]]="","",IFERROR((W3-V3+1)/(U3-T3+1),""))</f>
        <v>1</v>
      </c>
      <c r="AC3" s="250">
        <f t="shared" ref="AC3:AR18" si="23">IF(AND(AC$1&lt;=$W3,AC$1&gt;=$V3),$Q3,"")</f>
        <v>1</v>
      </c>
      <c r="AD3" s="250">
        <f t="shared" si="23"/>
        <v>1</v>
      </c>
      <c r="AE3" s="250">
        <f t="shared" si="23"/>
        <v>1</v>
      </c>
      <c r="AF3" s="250">
        <f t="shared" si="23"/>
        <v>1</v>
      </c>
      <c r="AG3" s="250">
        <f t="shared" si="23"/>
        <v>1</v>
      </c>
      <c r="AH3" s="250">
        <f t="shared" si="23"/>
        <v>1</v>
      </c>
      <c r="AI3" s="250">
        <f t="shared" si="23"/>
        <v>1</v>
      </c>
      <c r="AJ3" s="250">
        <f t="shared" si="23"/>
        <v>1</v>
      </c>
      <c r="AK3" s="250">
        <f t="shared" si="23"/>
        <v>1</v>
      </c>
      <c r="AL3" s="250">
        <f t="shared" si="23"/>
        <v>1</v>
      </c>
      <c r="AM3" s="250">
        <f t="shared" si="23"/>
        <v>1</v>
      </c>
      <c r="AN3" s="250">
        <f t="shared" si="23"/>
        <v>1</v>
      </c>
      <c r="AO3" s="250">
        <f t="shared" si="23"/>
        <v>1</v>
      </c>
      <c r="AP3" s="250">
        <f t="shared" si="23"/>
        <v>1</v>
      </c>
      <c r="AQ3" s="250">
        <f t="shared" si="23"/>
        <v>1</v>
      </c>
      <c r="AR3" s="250">
        <f t="shared" si="23"/>
        <v>1</v>
      </c>
      <c r="AS3" s="250">
        <f t="shared" ref="AS3:BH18" si="24">IF(AND(AS$1&lt;=$W3,AS$1&gt;=$V3),$Q3,"")</f>
        <v>1</v>
      </c>
      <c r="AT3" s="250">
        <f t="shared" si="24"/>
        <v>1</v>
      </c>
      <c r="AU3" s="250">
        <f t="shared" si="24"/>
        <v>1</v>
      </c>
      <c r="AV3" s="250">
        <f t="shared" si="24"/>
        <v>1</v>
      </c>
      <c r="AW3" s="250">
        <f t="shared" si="24"/>
        <v>1</v>
      </c>
      <c r="AX3" s="250">
        <f t="shared" si="24"/>
        <v>1</v>
      </c>
      <c r="AY3" s="250">
        <f t="shared" si="24"/>
        <v>1</v>
      </c>
      <c r="AZ3" s="250">
        <f t="shared" si="24"/>
        <v>1</v>
      </c>
      <c r="BA3" s="250">
        <f t="shared" si="24"/>
        <v>1</v>
      </c>
      <c r="BB3" s="250">
        <f t="shared" si="24"/>
        <v>1</v>
      </c>
      <c r="BC3" s="250">
        <f t="shared" si="24"/>
        <v>1</v>
      </c>
      <c r="BD3" s="250">
        <f t="shared" si="24"/>
        <v>1</v>
      </c>
      <c r="BE3" s="250">
        <f t="shared" si="24"/>
        <v>1</v>
      </c>
      <c r="BF3" s="250">
        <f t="shared" si="24"/>
        <v>1</v>
      </c>
      <c r="BG3" s="250">
        <f t="shared" si="24"/>
        <v>1</v>
      </c>
      <c r="BH3" s="250">
        <f t="shared" si="24"/>
        <v>1</v>
      </c>
      <c r="BI3" s="250">
        <f t="shared" ref="BI3:BX18" si="25">IF(AND(BI$1&lt;=$W3,BI$1&gt;=$V3),$Q3,"")</f>
        <v>1</v>
      </c>
      <c r="BJ3" s="250">
        <f t="shared" si="25"/>
        <v>1</v>
      </c>
      <c r="BK3" s="250">
        <f t="shared" si="25"/>
        <v>1</v>
      </c>
      <c r="BL3" s="250">
        <f t="shared" si="25"/>
        <v>1</v>
      </c>
      <c r="BM3" s="250">
        <f t="shared" si="25"/>
        <v>1</v>
      </c>
      <c r="BN3" s="250">
        <f t="shared" si="25"/>
        <v>1</v>
      </c>
      <c r="BO3" s="250">
        <f t="shared" si="25"/>
        <v>1</v>
      </c>
      <c r="BP3" s="250">
        <f t="shared" si="25"/>
        <v>1</v>
      </c>
      <c r="BQ3" s="250">
        <f t="shared" si="25"/>
        <v>1</v>
      </c>
      <c r="BR3" s="250" t="str">
        <f t="shared" si="25"/>
        <v/>
      </c>
      <c r="BS3" s="250" t="str">
        <f t="shared" si="25"/>
        <v/>
      </c>
      <c r="BT3" s="250" t="str">
        <f t="shared" si="25"/>
        <v/>
      </c>
      <c r="BU3" s="250" t="str">
        <f t="shared" si="25"/>
        <v/>
      </c>
      <c r="BV3" s="250" t="str">
        <f t="shared" si="25"/>
        <v/>
      </c>
      <c r="BW3" s="250" t="str">
        <f t="shared" si="25"/>
        <v/>
      </c>
      <c r="BX3" s="250" t="str">
        <f t="shared" si="25"/>
        <v/>
      </c>
      <c r="BY3" s="250" t="str">
        <f t="shared" ref="BY3:CN18" si="26">IF(AND(BY$1&lt;=$W3,BY$1&gt;=$V3),$Q3,"")</f>
        <v/>
      </c>
      <c r="BZ3" s="250" t="str">
        <f t="shared" si="26"/>
        <v/>
      </c>
      <c r="CA3" s="250" t="str">
        <f t="shared" si="26"/>
        <v/>
      </c>
      <c r="CB3" s="250" t="str">
        <f t="shared" si="26"/>
        <v/>
      </c>
      <c r="CC3" s="250" t="str">
        <f t="shared" si="26"/>
        <v/>
      </c>
      <c r="CD3" s="250" t="str">
        <f t="shared" si="26"/>
        <v/>
      </c>
      <c r="CE3" s="250" t="str">
        <f t="shared" si="26"/>
        <v/>
      </c>
      <c r="CF3" s="250" t="str">
        <f t="shared" si="26"/>
        <v/>
      </c>
      <c r="CG3" s="250" t="str">
        <f t="shared" si="26"/>
        <v/>
      </c>
      <c r="CH3" s="250" t="str">
        <f t="shared" si="26"/>
        <v/>
      </c>
      <c r="CI3" s="250" t="str">
        <f t="shared" si="26"/>
        <v/>
      </c>
      <c r="CJ3" s="250" t="str">
        <f t="shared" si="26"/>
        <v/>
      </c>
      <c r="CK3" s="250" t="str">
        <f t="shared" si="26"/>
        <v/>
      </c>
      <c r="CL3" s="250" t="str">
        <f t="shared" si="26"/>
        <v/>
      </c>
      <c r="CM3" s="250" t="str">
        <f t="shared" si="26"/>
        <v/>
      </c>
      <c r="CN3" s="250" t="str">
        <f t="shared" si="26"/>
        <v/>
      </c>
      <c r="CO3" s="250" t="str">
        <f t="shared" ref="CO3:DD18" si="27">IF(AND(CO$1&lt;=$W3,CO$1&gt;=$V3),$Q3,"")</f>
        <v/>
      </c>
      <c r="CP3" s="250" t="str">
        <f t="shared" si="27"/>
        <v/>
      </c>
      <c r="CQ3" s="250" t="str">
        <f t="shared" si="27"/>
        <v/>
      </c>
      <c r="CR3" s="250" t="str">
        <f t="shared" si="27"/>
        <v/>
      </c>
      <c r="CS3" s="250" t="str">
        <f t="shared" si="27"/>
        <v/>
      </c>
      <c r="CT3" s="250" t="str">
        <f t="shared" si="27"/>
        <v/>
      </c>
      <c r="CU3" s="250" t="str">
        <f t="shared" si="27"/>
        <v/>
      </c>
      <c r="CV3" s="250" t="str">
        <f t="shared" si="27"/>
        <v/>
      </c>
      <c r="CW3" s="250" t="str">
        <f t="shared" si="27"/>
        <v/>
      </c>
      <c r="CX3" s="250" t="str">
        <f t="shared" si="27"/>
        <v/>
      </c>
      <c r="CY3" s="250" t="str">
        <f t="shared" si="27"/>
        <v/>
      </c>
      <c r="CZ3" s="250" t="str">
        <f t="shared" si="27"/>
        <v/>
      </c>
      <c r="DA3" s="250" t="str">
        <f t="shared" si="27"/>
        <v/>
      </c>
      <c r="DB3" s="250" t="str">
        <f t="shared" si="27"/>
        <v/>
      </c>
      <c r="DC3" s="250" t="str">
        <f t="shared" si="27"/>
        <v/>
      </c>
      <c r="DD3" s="250" t="str">
        <f t="shared" si="27"/>
        <v/>
      </c>
      <c r="DE3" s="250" t="str">
        <f t="shared" ref="DE3:DT18" si="28">IF(AND(DE$1&lt;=$W3,DE$1&gt;=$V3),$Q3,"")</f>
        <v/>
      </c>
      <c r="DF3" s="250" t="str">
        <f t="shared" si="28"/>
        <v/>
      </c>
      <c r="DG3" s="250" t="str">
        <f t="shared" si="28"/>
        <v/>
      </c>
      <c r="DH3" s="250" t="str">
        <f t="shared" si="28"/>
        <v/>
      </c>
      <c r="DI3" s="250" t="str">
        <f t="shared" si="28"/>
        <v/>
      </c>
      <c r="DJ3" s="250" t="str">
        <f t="shared" si="28"/>
        <v/>
      </c>
      <c r="DK3" s="250" t="str">
        <f t="shared" si="28"/>
        <v/>
      </c>
      <c r="DL3" s="250" t="str">
        <f t="shared" si="28"/>
        <v/>
      </c>
      <c r="DM3" s="250" t="str">
        <f t="shared" si="28"/>
        <v/>
      </c>
      <c r="DN3" s="250" t="str">
        <f t="shared" si="28"/>
        <v/>
      </c>
      <c r="DO3" s="250" t="str">
        <f t="shared" si="28"/>
        <v/>
      </c>
      <c r="DP3" s="250" t="str">
        <f t="shared" si="28"/>
        <v/>
      </c>
      <c r="DQ3" s="250" t="str">
        <f t="shared" si="28"/>
        <v/>
      </c>
      <c r="DR3" s="250" t="str">
        <f t="shared" si="28"/>
        <v/>
      </c>
      <c r="DS3" s="250" t="str">
        <f t="shared" si="28"/>
        <v/>
      </c>
      <c r="DT3" s="250" t="str">
        <f t="shared" si="28"/>
        <v/>
      </c>
      <c r="DU3" s="250" t="str">
        <f t="shared" ref="DU3:EJ18" si="29">IF(AND(DU$1&lt;=$W3,DU$1&gt;=$V3),$Q3,"")</f>
        <v/>
      </c>
      <c r="DV3" s="250" t="str">
        <f t="shared" si="29"/>
        <v/>
      </c>
      <c r="DW3" s="250" t="str">
        <f t="shared" si="29"/>
        <v/>
      </c>
      <c r="DX3" s="250" t="str">
        <f t="shared" si="29"/>
        <v/>
      </c>
      <c r="DY3" s="250" t="str">
        <f t="shared" si="29"/>
        <v/>
      </c>
      <c r="DZ3" s="250" t="str">
        <f t="shared" si="29"/>
        <v/>
      </c>
      <c r="EA3" s="250" t="str">
        <f t="shared" si="29"/>
        <v/>
      </c>
      <c r="EB3" s="250" t="str">
        <f t="shared" si="29"/>
        <v/>
      </c>
      <c r="EC3" s="250" t="str">
        <f t="shared" si="29"/>
        <v/>
      </c>
      <c r="ED3" s="250" t="str">
        <f t="shared" si="29"/>
        <v/>
      </c>
      <c r="EE3" s="250" t="str">
        <f t="shared" si="29"/>
        <v/>
      </c>
      <c r="EF3" s="250" t="str">
        <f t="shared" si="29"/>
        <v/>
      </c>
      <c r="EG3" s="250" t="str">
        <f t="shared" si="29"/>
        <v/>
      </c>
      <c r="EH3" s="250" t="str">
        <f t="shared" si="29"/>
        <v/>
      </c>
      <c r="EI3" s="250" t="str">
        <f t="shared" si="29"/>
        <v/>
      </c>
      <c r="EJ3" s="250" t="str">
        <f t="shared" si="29"/>
        <v/>
      </c>
      <c r="EK3" s="250" t="str">
        <f t="shared" ref="EK3:EZ18" si="30">IF(AND(EK$1&lt;=$W3,EK$1&gt;=$V3),$Q3,"")</f>
        <v/>
      </c>
      <c r="EL3" s="250" t="str">
        <f t="shared" si="30"/>
        <v/>
      </c>
      <c r="EM3" s="250" t="str">
        <f t="shared" si="30"/>
        <v/>
      </c>
      <c r="EN3" s="250" t="str">
        <f t="shared" si="30"/>
        <v/>
      </c>
      <c r="EO3" s="250" t="str">
        <f t="shared" si="30"/>
        <v/>
      </c>
      <c r="EP3" s="250" t="str">
        <f t="shared" si="30"/>
        <v/>
      </c>
      <c r="EQ3" s="250" t="str">
        <f t="shared" si="30"/>
        <v/>
      </c>
      <c r="ER3" s="250" t="str">
        <f t="shared" si="30"/>
        <v/>
      </c>
      <c r="ES3" s="250" t="str">
        <f t="shared" si="30"/>
        <v/>
      </c>
      <c r="ET3" s="250" t="str">
        <f t="shared" si="30"/>
        <v/>
      </c>
      <c r="EU3" s="250" t="str">
        <f t="shared" si="30"/>
        <v/>
      </c>
      <c r="EV3" s="250" t="str">
        <f t="shared" si="30"/>
        <v/>
      </c>
      <c r="EW3" s="250" t="str">
        <f t="shared" si="30"/>
        <v/>
      </c>
      <c r="EX3" s="250" t="str">
        <f t="shared" si="30"/>
        <v/>
      </c>
      <c r="EY3" s="250" t="str">
        <f t="shared" si="30"/>
        <v/>
      </c>
      <c r="EZ3" s="250" t="str">
        <f t="shared" si="30"/>
        <v/>
      </c>
      <c r="FA3" s="250" t="str">
        <f t="shared" ref="FA3:FE31" si="31">IF(AND(FA$1&lt;=$W3,FA$1&gt;=$V3),$Q3,"")</f>
        <v/>
      </c>
      <c r="FB3" s="250" t="str">
        <f t="shared" si="31"/>
        <v/>
      </c>
      <c r="FC3" s="250" t="str">
        <f t="shared" si="31"/>
        <v/>
      </c>
      <c r="FD3" s="250" t="str">
        <f t="shared" si="31"/>
        <v/>
      </c>
      <c r="FE3" s="250" t="str">
        <f t="shared" si="31"/>
        <v/>
      </c>
      <c r="FF3" s="250" t="str">
        <f t="shared" ref="FF3:FT18" si="32">IF(AND(FF$1&lt;=$W3,FF$1&gt;=$V3),$Q3,"")</f>
        <v/>
      </c>
      <c r="FG3" s="250" t="str">
        <f t="shared" si="32"/>
        <v/>
      </c>
      <c r="FH3" s="250" t="str">
        <f t="shared" si="32"/>
        <v/>
      </c>
      <c r="FI3" s="250" t="str">
        <f t="shared" si="32"/>
        <v/>
      </c>
      <c r="FJ3" s="250" t="str">
        <f t="shared" si="32"/>
        <v/>
      </c>
      <c r="FK3" s="250" t="str">
        <f t="shared" si="32"/>
        <v/>
      </c>
      <c r="FL3" s="250" t="str">
        <f t="shared" si="32"/>
        <v/>
      </c>
      <c r="FM3" s="250" t="str">
        <f t="shared" si="32"/>
        <v/>
      </c>
      <c r="FN3" s="250" t="str">
        <f t="shared" si="32"/>
        <v/>
      </c>
      <c r="FO3" s="250" t="str">
        <f t="shared" si="32"/>
        <v/>
      </c>
      <c r="FP3" s="250" t="str">
        <f t="shared" si="32"/>
        <v/>
      </c>
      <c r="FQ3" s="250" t="str">
        <f t="shared" si="32"/>
        <v/>
      </c>
      <c r="FR3" s="250" t="str">
        <f t="shared" si="32"/>
        <v/>
      </c>
      <c r="FS3" s="250" t="str">
        <f t="shared" si="32"/>
        <v/>
      </c>
      <c r="FT3" s="250" t="str">
        <f t="shared" si="32"/>
        <v/>
      </c>
      <c r="FU3" s="250" t="str">
        <f t="shared" ref="FU3:GJ18" si="33">IF(AND(FU$1&lt;=$W3,FU$1&gt;=$V3),$Q3,"")</f>
        <v/>
      </c>
      <c r="FV3" s="250" t="str">
        <f t="shared" si="33"/>
        <v/>
      </c>
      <c r="FW3" s="250" t="str">
        <f t="shared" si="33"/>
        <v/>
      </c>
      <c r="FX3" s="250" t="str">
        <f t="shared" si="33"/>
        <v/>
      </c>
      <c r="FY3" s="250" t="str">
        <f t="shared" si="33"/>
        <v/>
      </c>
      <c r="FZ3" s="250" t="str">
        <f t="shared" si="33"/>
        <v/>
      </c>
      <c r="GA3" s="250" t="str">
        <f t="shared" si="33"/>
        <v/>
      </c>
      <c r="GB3" s="250" t="str">
        <f t="shared" si="33"/>
        <v/>
      </c>
      <c r="GC3" s="250" t="str">
        <f t="shared" si="33"/>
        <v/>
      </c>
      <c r="GD3" s="250" t="str">
        <f t="shared" si="33"/>
        <v/>
      </c>
      <c r="GE3" s="250" t="str">
        <f t="shared" si="33"/>
        <v/>
      </c>
      <c r="GF3" s="250" t="str">
        <f t="shared" si="33"/>
        <v/>
      </c>
      <c r="GG3" s="250" t="str">
        <f t="shared" si="33"/>
        <v/>
      </c>
      <c r="GH3" s="250" t="str">
        <f t="shared" si="33"/>
        <v/>
      </c>
      <c r="GI3" s="250" t="str">
        <f t="shared" si="33"/>
        <v/>
      </c>
      <c r="GJ3" s="250" t="str">
        <f t="shared" si="33"/>
        <v/>
      </c>
      <c r="GK3" s="250" t="str">
        <f t="shared" ref="GK3:GZ18" si="34">IF(AND(GK$1&lt;=$W3,GK$1&gt;=$V3),$Q3,"")</f>
        <v/>
      </c>
      <c r="GL3" s="250" t="str">
        <f t="shared" si="34"/>
        <v/>
      </c>
      <c r="GM3" s="250" t="str">
        <f t="shared" si="34"/>
        <v/>
      </c>
      <c r="GN3" s="250" t="str">
        <f t="shared" si="34"/>
        <v/>
      </c>
      <c r="GO3" s="250" t="str">
        <f t="shared" si="34"/>
        <v/>
      </c>
      <c r="GP3" s="250" t="str">
        <f t="shared" si="34"/>
        <v/>
      </c>
      <c r="GQ3" s="250" t="str">
        <f t="shared" si="34"/>
        <v/>
      </c>
      <c r="GR3" s="250" t="str">
        <f t="shared" si="34"/>
        <v/>
      </c>
      <c r="GS3" s="250" t="str">
        <f t="shared" si="34"/>
        <v/>
      </c>
      <c r="GT3" s="250" t="str">
        <f t="shared" si="34"/>
        <v/>
      </c>
      <c r="GU3" s="250" t="str">
        <f t="shared" si="34"/>
        <v/>
      </c>
      <c r="GV3" s="250" t="str">
        <f t="shared" si="34"/>
        <v/>
      </c>
      <c r="GW3" s="250" t="str">
        <f t="shared" si="34"/>
        <v/>
      </c>
      <c r="GX3" s="250" t="str">
        <f t="shared" si="34"/>
        <v/>
      </c>
      <c r="GY3" s="250" t="str">
        <f t="shared" si="34"/>
        <v/>
      </c>
      <c r="GZ3" s="250" t="str">
        <f t="shared" si="34"/>
        <v/>
      </c>
      <c r="HA3" s="250" t="str">
        <f t="shared" ref="HA3:HP18" si="35">IF(AND(HA$1&lt;=$W3,HA$1&gt;=$V3),$Q3,"")</f>
        <v/>
      </c>
      <c r="HB3" s="250" t="str">
        <f t="shared" si="35"/>
        <v/>
      </c>
      <c r="HC3" s="250" t="str">
        <f t="shared" si="35"/>
        <v/>
      </c>
      <c r="HD3" s="250" t="str">
        <f t="shared" si="35"/>
        <v/>
      </c>
      <c r="HE3" s="250" t="str">
        <f t="shared" si="35"/>
        <v/>
      </c>
      <c r="HF3" s="250" t="str">
        <f t="shared" si="35"/>
        <v/>
      </c>
      <c r="HG3" s="250" t="str">
        <f t="shared" si="35"/>
        <v/>
      </c>
      <c r="HH3" s="250" t="str">
        <f t="shared" si="35"/>
        <v/>
      </c>
      <c r="HI3" s="250" t="str">
        <f t="shared" si="35"/>
        <v/>
      </c>
      <c r="HJ3" s="250" t="str">
        <f t="shared" si="35"/>
        <v/>
      </c>
      <c r="HK3" s="250" t="str">
        <f t="shared" si="35"/>
        <v/>
      </c>
      <c r="HL3" s="250" t="str">
        <f t="shared" si="35"/>
        <v/>
      </c>
      <c r="HM3" s="250" t="str">
        <f t="shared" si="35"/>
        <v/>
      </c>
      <c r="HN3" s="250" t="str">
        <f t="shared" si="35"/>
        <v/>
      </c>
      <c r="HO3" s="250" t="str">
        <f t="shared" si="35"/>
        <v/>
      </c>
      <c r="HP3" s="250" t="str">
        <f t="shared" si="35"/>
        <v/>
      </c>
      <c r="HQ3" s="250" t="str">
        <f t="shared" ref="HQ3:IF18" si="36">IF(AND(HQ$1&lt;=$W3,HQ$1&gt;=$V3),$Q3,"")</f>
        <v/>
      </c>
      <c r="HR3" s="250" t="str">
        <f t="shared" si="36"/>
        <v/>
      </c>
      <c r="HS3" s="250" t="str">
        <f t="shared" si="36"/>
        <v/>
      </c>
      <c r="HT3" s="250" t="str">
        <f t="shared" si="36"/>
        <v/>
      </c>
      <c r="HU3" s="250" t="str">
        <f t="shared" si="36"/>
        <v/>
      </c>
      <c r="HV3" s="250" t="str">
        <f t="shared" si="36"/>
        <v/>
      </c>
      <c r="HW3" s="250" t="str">
        <f t="shared" si="36"/>
        <v/>
      </c>
      <c r="HX3" s="250" t="str">
        <f t="shared" si="36"/>
        <v/>
      </c>
      <c r="HY3" s="250" t="str">
        <f t="shared" si="36"/>
        <v/>
      </c>
      <c r="HZ3" s="250" t="str">
        <f t="shared" si="36"/>
        <v/>
      </c>
      <c r="IA3" s="250" t="str">
        <f t="shared" si="36"/>
        <v/>
      </c>
      <c r="IB3" s="250" t="str">
        <f t="shared" si="36"/>
        <v/>
      </c>
      <c r="IC3" s="250" t="str">
        <f t="shared" si="36"/>
        <v/>
      </c>
      <c r="ID3" s="250" t="str">
        <f t="shared" si="36"/>
        <v/>
      </c>
      <c r="IE3" s="250" t="str">
        <f t="shared" si="36"/>
        <v/>
      </c>
      <c r="IF3" s="250" t="str">
        <f t="shared" si="36"/>
        <v/>
      </c>
      <c r="IG3" s="250" t="str">
        <f t="shared" ref="IG3:IV18" si="37">IF(AND(IG$1&lt;=$W3,IG$1&gt;=$V3),$Q3,"")</f>
        <v/>
      </c>
      <c r="IH3" s="250" t="str">
        <f t="shared" si="37"/>
        <v/>
      </c>
      <c r="II3" s="250" t="str">
        <f t="shared" si="37"/>
        <v/>
      </c>
      <c r="IJ3" s="250" t="str">
        <f t="shared" si="37"/>
        <v/>
      </c>
      <c r="IK3" s="250" t="str">
        <f t="shared" si="37"/>
        <v/>
      </c>
      <c r="IL3" s="250" t="str">
        <f t="shared" si="37"/>
        <v/>
      </c>
      <c r="IM3" s="250" t="str">
        <f t="shared" si="37"/>
        <v/>
      </c>
      <c r="IN3" s="250" t="str">
        <f t="shared" si="37"/>
        <v/>
      </c>
      <c r="IO3" s="250" t="str">
        <f t="shared" si="37"/>
        <v/>
      </c>
      <c r="IP3" s="250" t="str">
        <f t="shared" si="37"/>
        <v/>
      </c>
      <c r="IQ3" s="250" t="str">
        <f t="shared" si="37"/>
        <v/>
      </c>
      <c r="IR3" s="250" t="str">
        <f t="shared" si="37"/>
        <v/>
      </c>
      <c r="IS3" s="250" t="str">
        <f t="shared" si="37"/>
        <v/>
      </c>
      <c r="IT3" s="250" t="str">
        <f t="shared" si="37"/>
        <v/>
      </c>
      <c r="IU3" s="250" t="str">
        <f t="shared" si="37"/>
        <v/>
      </c>
      <c r="IV3" s="250" t="str">
        <f t="shared" si="37"/>
        <v/>
      </c>
      <c r="IW3" s="250" t="str">
        <f t="shared" ref="IW3:JL18" si="38">IF(AND(IW$1&lt;=$W3,IW$1&gt;=$V3),$Q3,"")</f>
        <v/>
      </c>
      <c r="IX3" s="250" t="str">
        <f t="shared" si="38"/>
        <v/>
      </c>
      <c r="IY3" s="250" t="str">
        <f t="shared" si="38"/>
        <v/>
      </c>
      <c r="IZ3" s="250" t="str">
        <f t="shared" si="38"/>
        <v/>
      </c>
      <c r="JA3" s="250" t="str">
        <f t="shared" si="38"/>
        <v/>
      </c>
      <c r="JB3" s="250" t="str">
        <f t="shared" si="38"/>
        <v/>
      </c>
      <c r="JC3" s="250" t="str">
        <f t="shared" si="38"/>
        <v/>
      </c>
      <c r="JD3" s="250" t="str">
        <f t="shared" si="38"/>
        <v/>
      </c>
      <c r="JE3" s="250" t="str">
        <f t="shared" si="38"/>
        <v/>
      </c>
      <c r="JF3" s="250" t="str">
        <f t="shared" si="38"/>
        <v/>
      </c>
      <c r="JG3" s="250" t="str">
        <f t="shared" si="38"/>
        <v/>
      </c>
      <c r="JH3" s="250" t="str">
        <f t="shared" si="38"/>
        <v/>
      </c>
      <c r="JI3" s="250" t="str">
        <f t="shared" si="38"/>
        <v/>
      </c>
      <c r="JJ3" s="250" t="str">
        <f t="shared" si="38"/>
        <v/>
      </c>
      <c r="JK3" s="250" t="str">
        <f t="shared" si="38"/>
        <v/>
      </c>
      <c r="JL3" s="250" t="str">
        <f t="shared" si="38"/>
        <v/>
      </c>
      <c r="JM3" s="250" t="str">
        <f t="shared" ref="JM3:KB18" si="39">IF(AND(JM$1&lt;=$W3,JM$1&gt;=$V3),$Q3,"")</f>
        <v/>
      </c>
      <c r="JN3" s="250" t="str">
        <f t="shared" si="39"/>
        <v/>
      </c>
      <c r="JO3" s="250" t="str">
        <f t="shared" si="39"/>
        <v/>
      </c>
      <c r="JP3" s="250" t="str">
        <f t="shared" si="39"/>
        <v/>
      </c>
      <c r="JQ3" s="250" t="str">
        <f t="shared" si="39"/>
        <v/>
      </c>
      <c r="JR3" s="250" t="str">
        <f t="shared" si="39"/>
        <v/>
      </c>
      <c r="JS3" s="250" t="str">
        <f t="shared" si="39"/>
        <v/>
      </c>
      <c r="JT3" s="250" t="str">
        <f t="shared" si="39"/>
        <v/>
      </c>
      <c r="JU3" s="250" t="str">
        <f t="shared" si="39"/>
        <v/>
      </c>
      <c r="JV3" s="250" t="str">
        <f t="shared" si="39"/>
        <v/>
      </c>
      <c r="JW3" s="250" t="str">
        <f t="shared" si="39"/>
        <v/>
      </c>
      <c r="JX3" s="250" t="str">
        <f t="shared" si="39"/>
        <v/>
      </c>
      <c r="JY3" s="250" t="str">
        <f t="shared" si="39"/>
        <v/>
      </c>
      <c r="JZ3" s="250" t="str">
        <f t="shared" si="39"/>
        <v/>
      </c>
      <c r="KA3" s="250" t="str">
        <f t="shared" si="39"/>
        <v/>
      </c>
      <c r="KB3" s="250" t="str">
        <f t="shared" si="39"/>
        <v/>
      </c>
      <c r="KC3" s="250" t="str">
        <f t="shared" ref="KC3:KR18" si="40">IF(AND(KC$1&lt;=$W3,KC$1&gt;=$V3),$Q3,"")</f>
        <v/>
      </c>
      <c r="KD3" s="250" t="str">
        <f t="shared" si="40"/>
        <v/>
      </c>
      <c r="KE3" s="250" t="str">
        <f t="shared" si="40"/>
        <v/>
      </c>
      <c r="KF3" s="250" t="str">
        <f t="shared" si="40"/>
        <v/>
      </c>
      <c r="KG3" s="250" t="str">
        <f t="shared" si="40"/>
        <v/>
      </c>
      <c r="KH3" s="250" t="str">
        <f t="shared" si="40"/>
        <v/>
      </c>
      <c r="KI3" s="250" t="str">
        <f t="shared" si="40"/>
        <v/>
      </c>
      <c r="KJ3" s="250" t="str">
        <f t="shared" si="40"/>
        <v/>
      </c>
      <c r="KK3" s="250" t="str">
        <f t="shared" si="40"/>
        <v/>
      </c>
      <c r="KL3" s="250" t="str">
        <f t="shared" si="40"/>
        <v/>
      </c>
      <c r="KM3" s="250" t="str">
        <f t="shared" si="40"/>
        <v/>
      </c>
      <c r="KN3" s="250" t="str">
        <f t="shared" si="40"/>
        <v/>
      </c>
      <c r="KO3" s="250" t="str">
        <f t="shared" si="40"/>
        <v/>
      </c>
      <c r="KP3" s="250" t="str">
        <f t="shared" si="40"/>
        <v/>
      </c>
      <c r="KQ3" s="250" t="str">
        <f t="shared" si="40"/>
        <v/>
      </c>
      <c r="KR3" s="250" t="str">
        <f t="shared" si="40"/>
        <v/>
      </c>
      <c r="KS3" s="250" t="str">
        <f t="shared" ref="KS3:LH18" si="41">IF(AND(KS$1&lt;=$W3,KS$1&gt;=$V3),$Q3,"")</f>
        <v/>
      </c>
      <c r="KT3" s="250" t="str">
        <f t="shared" si="41"/>
        <v/>
      </c>
      <c r="KU3" s="250" t="str">
        <f t="shared" si="41"/>
        <v/>
      </c>
      <c r="KV3" s="250" t="str">
        <f t="shared" si="41"/>
        <v/>
      </c>
      <c r="KW3" s="250" t="str">
        <f t="shared" si="41"/>
        <v/>
      </c>
      <c r="KX3" s="250" t="str">
        <f t="shared" si="41"/>
        <v/>
      </c>
      <c r="KY3" s="250" t="str">
        <f t="shared" si="41"/>
        <v/>
      </c>
      <c r="KZ3" s="250" t="str">
        <f t="shared" si="41"/>
        <v/>
      </c>
      <c r="LA3" s="250" t="str">
        <f t="shared" si="41"/>
        <v/>
      </c>
      <c r="LB3" s="250" t="str">
        <f t="shared" si="41"/>
        <v/>
      </c>
      <c r="LC3" s="250" t="str">
        <f t="shared" si="41"/>
        <v/>
      </c>
      <c r="LD3" s="250" t="str">
        <f t="shared" si="41"/>
        <v/>
      </c>
      <c r="LE3" s="250" t="str">
        <f t="shared" si="41"/>
        <v/>
      </c>
      <c r="LF3" s="250" t="str">
        <f t="shared" si="41"/>
        <v/>
      </c>
      <c r="LG3" s="250" t="str">
        <f t="shared" si="41"/>
        <v/>
      </c>
      <c r="LH3" s="250" t="str">
        <f t="shared" si="41"/>
        <v/>
      </c>
      <c r="LI3" s="250" t="str">
        <f t="shared" ref="LI3:LX18" si="42">IF(AND(LI$1&lt;=$W3,LI$1&gt;=$V3),$Q3,"")</f>
        <v/>
      </c>
      <c r="LJ3" s="250" t="str">
        <f t="shared" si="42"/>
        <v/>
      </c>
      <c r="LK3" s="250" t="str">
        <f t="shared" si="42"/>
        <v/>
      </c>
      <c r="LL3" s="250" t="str">
        <f t="shared" si="42"/>
        <v/>
      </c>
      <c r="LM3" s="250" t="str">
        <f t="shared" si="42"/>
        <v/>
      </c>
      <c r="LN3" s="250" t="str">
        <f t="shared" si="42"/>
        <v/>
      </c>
      <c r="LO3" s="250" t="str">
        <f t="shared" si="42"/>
        <v/>
      </c>
      <c r="LP3" s="250" t="str">
        <f t="shared" si="42"/>
        <v/>
      </c>
      <c r="LQ3" s="250" t="str">
        <f t="shared" si="42"/>
        <v/>
      </c>
      <c r="LR3" s="250" t="str">
        <f t="shared" si="42"/>
        <v/>
      </c>
      <c r="LS3" s="250" t="str">
        <f t="shared" si="42"/>
        <v/>
      </c>
      <c r="LT3" s="250" t="str">
        <f t="shared" si="42"/>
        <v/>
      </c>
      <c r="LU3" s="250" t="str">
        <f t="shared" si="42"/>
        <v/>
      </c>
      <c r="LV3" s="250" t="str">
        <f t="shared" si="42"/>
        <v/>
      </c>
      <c r="LW3" s="250" t="str">
        <f t="shared" si="42"/>
        <v/>
      </c>
      <c r="LX3" s="250" t="str">
        <f t="shared" si="42"/>
        <v/>
      </c>
      <c r="LY3" s="250" t="str">
        <f t="shared" ref="LY3:ML21" si="43">IF(AND(LY$1&lt;=$W3,LY$1&gt;=$V3),$Q3,"")</f>
        <v/>
      </c>
      <c r="LZ3" s="250" t="str">
        <f t="shared" si="43"/>
        <v/>
      </c>
      <c r="MA3" s="250" t="str">
        <f t="shared" si="43"/>
        <v/>
      </c>
      <c r="MB3" s="250" t="str">
        <f t="shared" si="43"/>
        <v/>
      </c>
      <c r="MC3" s="250" t="str">
        <f t="shared" si="43"/>
        <v/>
      </c>
      <c r="MD3" s="250" t="str">
        <f t="shared" si="43"/>
        <v/>
      </c>
      <c r="ME3" s="250" t="str">
        <f t="shared" si="43"/>
        <v/>
      </c>
      <c r="MF3" s="250" t="str">
        <f t="shared" si="43"/>
        <v/>
      </c>
      <c r="MG3" s="250" t="str">
        <f t="shared" si="43"/>
        <v/>
      </c>
      <c r="MH3" s="250" t="str">
        <f t="shared" si="43"/>
        <v/>
      </c>
      <c r="MI3" s="250" t="str">
        <f t="shared" si="43"/>
        <v/>
      </c>
      <c r="MJ3" s="250" t="str">
        <f t="shared" si="43"/>
        <v/>
      </c>
      <c r="MK3" s="250" t="str">
        <f t="shared" si="43"/>
        <v/>
      </c>
      <c r="ML3" s="250" t="str">
        <f t="shared" si="43"/>
        <v/>
      </c>
      <c r="MM3" s="250"/>
      <c r="MN3" s="250" t="str">
        <f t="shared" ref="MN3:NC18" si="44">IF(AND(MN$1&lt;=$W3,MN$1&gt;=$V3),$Q3,"")</f>
        <v/>
      </c>
      <c r="MO3" s="250" t="str">
        <f t="shared" si="44"/>
        <v/>
      </c>
      <c r="MP3" s="250" t="str">
        <f t="shared" si="44"/>
        <v/>
      </c>
      <c r="MQ3" s="250" t="str">
        <f t="shared" si="44"/>
        <v/>
      </c>
      <c r="MR3" s="250" t="str">
        <f t="shared" si="44"/>
        <v/>
      </c>
      <c r="MS3" s="250" t="str">
        <f t="shared" si="44"/>
        <v/>
      </c>
      <c r="MT3" s="250" t="str">
        <f t="shared" si="44"/>
        <v/>
      </c>
      <c r="MU3" s="250" t="str">
        <f t="shared" si="44"/>
        <v/>
      </c>
      <c r="MV3" s="250" t="str">
        <f t="shared" si="44"/>
        <v/>
      </c>
      <c r="MW3" s="250" t="str">
        <f t="shared" si="44"/>
        <v/>
      </c>
      <c r="MX3" s="250" t="str">
        <f t="shared" si="44"/>
        <v/>
      </c>
      <c r="MY3" s="250" t="str">
        <f t="shared" si="44"/>
        <v/>
      </c>
      <c r="MZ3" s="250" t="str">
        <f t="shared" si="44"/>
        <v/>
      </c>
      <c r="NA3" s="250" t="str">
        <f t="shared" si="44"/>
        <v/>
      </c>
      <c r="NB3" s="250" t="str">
        <f t="shared" si="44"/>
        <v/>
      </c>
      <c r="NC3" s="250" t="str">
        <f t="shared" si="44"/>
        <v/>
      </c>
      <c r="ND3" s="250" t="str">
        <f t="shared" ref="ND3:NS18" si="45">IF(AND(ND$1&lt;=$W3,ND$1&gt;=$V3),$Q3,"")</f>
        <v/>
      </c>
      <c r="NE3" s="250" t="str">
        <f t="shared" si="45"/>
        <v/>
      </c>
      <c r="NF3" s="250" t="str">
        <f t="shared" si="45"/>
        <v/>
      </c>
      <c r="NG3" s="250" t="str">
        <f t="shared" si="45"/>
        <v/>
      </c>
      <c r="NH3" s="250" t="str">
        <f t="shared" si="45"/>
        <v/>
      </c>
      <c r="NI3" s="250" t="str">
        <f t="shared" si="45"/>
        <v/>
      </c>
      <c r="NJ3" s="250" t="str">
        <f t="shared" si="45"/>
        <v/>
      </c>
      <c r="NK3" s="250" t="str">
        <f t="shared" si="45"/>
        <v/>
      </c>
      <c r="NL3" s="250" t="str">
        <f t="shared" si="45"/>
        <v/>
      </c>
      <c r="NM3" s="250" t="str">
        <f t="shared" si="45"/>
        <v/>
      </c>
      <c r="NN3" s="250" t="str">
        <f t="shared" si="45"/>
        <v/>
      </c>
      <c r="NO3" s="250" t="str">
        <f t="shared" si="45"/>
        <v/>
      </c>
      <c r="NP3" s="250" t="str">
        <f t="shared" si="45"/>
        <v/>
      </c>
      <c r="NQ3" s="250" t="str">
        <f t="shared" si="45"/>
        <v/>
      </c>
      <c r="NR3" s="250" t="str">
        <f t="shared" si="45"/>
        <v/>
      </c>
      <c r="NS3" s="250" t="str">
        <f t="shared" si="45"/>
        <v/>
      </c>
      <c r="NT3" s="250" t="str">
        <f t="shared" ref="NT3:OI18" si="46">IF(AND(NT$1&lt;=$W3,NT$1&gt;=$V3),$Q3,"")</f>
        <v/>
      </c>
      <c r="NU3" s="250" t="str">
        <f t="shared" si="46"/>
        <v/>
      </c>
      <c r="NV3" s="250" t="str">
        <f t="shared" si="46"/>
        <v/>
      </c>
      <c r="NW3" s="250" t="str">
        <f t="shared" si="46"/>
        <v/>
      </c>
      <c r="NX3" s="250" t="str">
        <f t="shared" si="46"/>
        <v/>
      </c>
      <c r="NY3" s="250" t="str">
        <f t="shared" si="46"/>
        <v/>
      </c>
      <c r="NZ3" s="250" t="str">
        <f t="shared" si="46"/>
        <v/>
      </c>
      <c r="OA3" s="250" t="str">
        <f t="shared" si="46"/>
        <v/>
      </c>
      <c r="OB3" s="250" t="str">
        <f t="shared" si="46"/>
        <v/>
      </c>
      <c r="OC3" s="250" t="str">
        <f t="shared" si="46"/>
        <v/>
      </c>
      <c r="OD3" s="250" t="str">
        <f t="shared" si="46"/>
        <v/>
      </c>
      <c r="OE3" s="250" t="str">
        <f t="shared" si="46"/>
        <v/>
      </c>
      <c r="OF3" s="250" t="str">
        <f t="shared" si="46"/>
        <v/>
      </c>
      <c r="OG3" s="250" t="str">
        <f t="shared" si="46"/>
        <v/>
      </c>
      <c r="OH3" s="250" t="str">
        <f t="shared" si="46"/>
        <v/>
      </c>
      <c r="OI3" s="250" t="str">
        <f t="shared" si="46"/>
        <v/>
      </c>
      <c r="OJ3" s="250" t="str">
        <f t="shared" ref="OJ3:OY18" si="47">IF(AND(OJ$1&lt;=$W3,OJ$1&gt;=$V3),$Q3,"")</f>
        <v/>
      </c>
      <c r="OK3" s="250" t="str">
        <f t="shared" si="47"/>
        <v/>
      </c>
      <c r="OL3" s="250" t="str">
        <f t="shared" si="47"/>
        <v/>
      </c>
      <c r="OM3" s="250" t="str">
        <f t="shared" si="47"/>
        <v/>
      </c>
      <c r="ON3" s="250" t="str">
        <f t="shared" si="47"/>
        <v/>
      </c>
      <c r="OO3" s="250" t="str">
        <f t="shared" si="47"/>
        <v/>
      </c>
      <c r="OP3" s="250" t="str">
        <f t="shared" si="47"/>
        <v/>
      </c>
      <c r="OQ3" s="250" t="str">
        <f t="shared" si="47"/>
        <v/>
      </c>
      <c r="OR3" s="250" t="str">
        <f t="shared" si="47"/>
        <v/>
      </c>
      <c r="OS3" s="250" t="str">
        <f t="shared" si="47"/>
        <v/>
      </c>
      <c r="OT3" s="250" t="str">
        <f t="shared" si="47"/>
        <v/>
      </c>
      <c r="OU3" s="250" t="str">
        <f t="shared" si="47"/>
        <v/>
      </c>
      <c r="OV3" s="250" t="str">
        <f t="shared" si="47"/>
        <v/>
      </c>
      <c r="OW3" s="250" t="str">
        <f t="shared" si="47"/>
        <v/>
      </c>
      <c r="OX3" s="250" t="str">
        <f t="shared" si="47"/>
        <v/>
      </c>
      <c r="OY3" s="250" t="str">
        <f t="shared" si="47"/>
        <v/>
      </c>
      <c r="OZ3" s="250" t="str">
        <f t="shared" ref="OZ3:PF31" si="48">IF(AND(OZ$1&lt;=$W3,OZ$1&gt;=$V3),$Q3,"")</f>
        <v/>
      </c>
      <c r="PA3" s="250" t="str">
        <f t="shared" si="48"/>
        <v/>
      </c>
      <c r="PB3" s="250" t="str">
        <f t="shared" si="48"/>
        <v/>
      </c>
      <c r="PC3" s="250" t="str">
        <f t="shared" si="48"/>
        <v/>
      </c>
      <c r="PD3" s="250" t="str">
        <f t="shared" si="48"/>
        <v/>
      </c>
      <c r="PE3" s="250" t="str">
        <f t="shared" si="48"/>
        <v/>
      </c>
      <c r="PF3" s="250" t="str">
        <f t="shared" si="48"/>
        <v/>
      </c>
      <c r="PG3" s="250"/>
      <c r="PH3" s="250" t="str">
        <f t="shared" ref="PH3:PH31" si="49">IF(AND(PH$1&lt;=$W3,PH$1&gt;=$V3),$Q3,"")</f>
        <v/>
      </c>
      <c r="PJ3" s="250">
        <f t="shared" ref="PJ3:PY23" si="50">IF(AND(PJ$1&lt;=$W3,(PJ$1+6)&gt;=$V3),$Q3,"")</f>
        <v>1</v>
      </c>
      <c r="PK3" s="250">
        <f t="shared" si="22"/>
        <v>1</v>
      </c>
      <c r="PL3" s="250">
        <f t="shared" si="22"/>
        <v>1</v>
      </c>
      <c r="PM3" s="250">
        <f t="shared" si="22"/>
        <v>1</v>
      </c>
      <c r="PN3" s="250">
        <f t="shared" si="22"/>
        <v>1</v>
      </c>
      <c r="PO3" s="250">
        <f t="shared" si="22"/>
        <v>1</v>
      </c>
      <c r="PP3" s="250" t="str">
        <f t="shared" si="22"/>
        <v/>
      </c>
      <c r="PQ3" s="250" t="str">
        <f t="shared" si="22"/>
        <v/>
      </c>
      <c r="PR3" s="250" t="str">
        <f t="shared" si="22"/>
        <v/>
      </c>
      <c r="PS3" s="250" t="str">
        <f t="shared" si="22"/>
        <v/>
      </c>
      <c r="PT3" s="250" t="str">
        <f t="shared" si="22"/>
        <v/>
      </c>
      <c r="PU3" s="250" t="str">
        <f t="shared" si="22"/>
        <v/>
      </c>
      <c r="PV3" s="250" t="str">
        <f t="shared" si="22"/>
        <v/>
      </c>
      <c r="PW3" s="250" t="str">
        <f t="shared" si="22"/>
        <v/>
      </c>
      <c r="PX3" s="250" t="str">
        <f t="shared" si="22"/>
        <v/>
      </c>
      <c r="PY3" s="250" t="str">
        <f t="shared" si="22"/>
        <v/>
      </c>
      <c r="PZ3" s="250" t="str">
        <f t="shared" si="22"/>
        <v/>
      </c>
      <c r="QA3" s="250" t="str">
        <f t="shared" si="22"/>
        <v/>
      </c>
      <c r="QB3" s="250" t="str">
        <f t="shared" si="22"/>
        <v/>
      </c>
      <c r="QC3" s="250" t="str">
        <f t="shared" si="22"/>
        <v/>
      </c>
      <c r="QD3" s="250" t="str">
        <f t="shared" si="22"/>
        <v/>
      </c>
      <c r="QE3" s="250" t="str">
        <f t="shared" si="22"/>
        <v/>
      </c>
      <c r="QF3" s="250" t="str">
        <f t="shared" si="22"/>
        <v/>
      </c>
      <c r="QG3" s="250" t="str">
        <f t="shared" si="22"/>
        <v/>
      </c>
      <c r="QH3" s="250" t="str">
        <f t="shared" si="22"/>
        <v/>
      </c>
      <c r="QI3" s="250" t="str">
        <f t="shared" si="22"/>
        <v/>
      </c>
      <c r="QJ3" s="250" t="str">
        <f t="shared" si="22"/>
        <v/>
      </c>
      <c r="QK3" s="250" t="str">
        <f t="shared" si="22"/>
        <v/>
      </c>
      <c r="QL3" s="250" t="str">
        <f t="shared" si="22"/>
        <v/>
      </c>
      <c r="QM3" s="250" t="str">
        <f t="shared" si="22"/>
        <v/>
      </c>
      <c r="QN3" s="250" t="str">
        <f t="shared" si="22"/>
        <v/>
      </c>
      <c r="QO3" s="250" t="str">
        <f t="shared" si="22"/>
        <v/>
      </c>
      <c r="QP3" s="250" t="str">
        <f t="shared" si="22"/>
        <v/>
      </c>
      <c r="QQ3" s="250" t="str">
        <f t="shared" si="22"/>
        <v/>
      </c>
      <c r="QR3" s="250" t="str">
        <f t="shared" si="22"/>
        <v/>
      </c>
      <c r="QS3" s="250" t="str">
        <f t="shared" si="22"/>
        <v/>
      </c>
      <c r="QT3" s="250" t="str">
        <f t="shared" si="22"/>
        <v/>
      </c>
      <c r="QU3" s="250" t="str">
        <f t="shared" si="22"/>
        <v/>
      </c>
      <c r="QV3" s="250" t="str">
        <f t="shared" si="22"/>
        <v/>
      </c>
      <c r="QW3" s="250" t="str">
        <f t="shared" si="22"/>
        <v/>
      </c>
      <c r="QX3" s="250" t="str">
        <f t="shared" si="22"/>
        <v/>
      </c>
      <c r="QY3" s="250" t="str">
        <f t="shared" si="22"/>
        <v/>
      </c>
      <c r="QZ3" s="250" t="str">
        <f t="shared" si="22"/>
        <v/>
      </c>
      <c r="RA3" s="250" t="str">
        <f t="shared" si="22"/>
        <v/>
      </c>
      <c r="RB3" s="250" t="str">
        <f t="shared" si="22"/>
        <v/>
      </c>
      <c r="RC3" s="250" t="str">
        <f t="shared" si="22"/>
        <v/>
      </c>
      <c r="RD3" s="250" t="str">
        <f t="shared" si="22"/>
        <v/>
      </c>
      <c r="RE3" s="250" t="str">
        <f t="shared" si="22"/>
        <v/>
      </c>
    </row>
    <row r="4" spans="1:473" s="249" customFormat="1" ht="15.6" customHeight="1" x14ac:dyDescent="0.25">
      <c r="A4" s="275"/>
      <c r="B4" s="99"/>
      <c r="C4" s="279" t="s">
        <v>280</v>
      </c>
      <c r="D4" s="277" t="s">
        <v>347</v>
      </c>
      <c r="E4" s="278"/>
      <c r="F4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MCD V0 ....................................</v>
      </c>
      <c r="G4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36</v>
      </c>
      <c r="H4" s="141"/>
      <c r="I4" s="141"/>
      <c r="J4" s="141" t="s">
        <v>246</v>
      </c>
      <c r="K4" s="141"/>
      <c r="L4" s="141"/>
      <c r="M4" s="141" t="s">
        <v>348</v>
      </c>
      <c r="N4" s="202">
        <v>12</v>
      </c>
      <c r="O4" s="202">
        <v>12</v>
      </c>
      <c r="P4" s="202">
        <v>0</v>
      </c>
      <c r="Q4" s="142">
        <f>IF(Tableau3[[#This Row],[      Estimé  (JH)]]="","",IFERROR(O4/(O4+P4),""))</f>
        <v>1</v>
      </c>
      <c r="R4" s="143">
        <f>IF(Tableau3[[#This Row],[      Estimé  (JH)]]="","",IFERROR(N4/(O4+P4),""))</f>
        <v>1</v>
      </c>
      <c r="S4" s="187">
        <f>IF(Tableau3[[#This Row],[      Estimé  (JH)]]="","",P4)</f>
        <v>0</v>
      </c>
      <c r="T4" s="253">
        <v>42778</v>
      </c>
      <c r="U4" s="254">
        <v>42802</v>
      </c>
      <c r="V4" s="253">
        <f>Tableau3[[#This Row],[      Début Initial]]</f>
        <v>42778</v>
      </c>
      <c r="W4" s="244">
        <f>Tableau3[[#This Row],[      Fin Initial]]</f>
        <v>42802</v>
      </c>
      <c r="X4" s="251">
        <f>IF(Tableau3[[#This Row],[      Début Initial]]="","",Tableau3[[#This Row],[      Fin
      Actualisé]]-Tableau3[[#This Row],[      Début actualisé]]+1)</f>
        <v>25</v>
      </c>
      <c r="Y4" s="252">
        <f>IFERROR(IF(Tableau3[[#This Row],[      Début Initial]]="","",Tableau3[[#This Row],[      Durée (JH)]]*Tableau3[[#This Row],[      % Réalisation]]),Tableau3[[#This Row],[      Durée (JH)]])</f>
        <v>25</v>
      </c>
      <c r="Z4" s="252">
        <f>IFERROR(IF(Tableau3[[#This Row],[      Début Initial]]="","",Tableau3[[#This Row],[      Durée (JH)]]-Tableau3[[#This Row],[      Réalisé]]),Tableau3[[#This Row],[      Durée (JH)]])</f>
        <v>0</v>
      </c>
      <c r="AA4" s="183">
        <f>IF(Tableau3[[#This Row],[      Début Initial]]="","",IFERROR((W4-V4+1)/(U4-T4+1),""))</f>
        <v>1</v>
      </c>
      <c r="AC4" s="250" t="str">
        <f t="shared" si="23"/>
        <v/>
      </c>
      <c r="AD4" s="250" t="str">
        <f t="shared" si="23"/>
        <v/>
      </c>
      <c r="AE4" s="250" t="str">
        <f t="shared" si="23"/>
        <v/>
      </c>
      <c r="AF4" s="250" t="str">
        <f t="shared" si="23"/>
        <v/>
      </c>
      <c r="AG4" s="250" t="str">
        <f t="shared" si="23"/>
        <v/>
      </c>
      <c r="AH4" s="250" t="str">
        <f t="shared" si="23"/>
        <v/>
      </c>
      <c r="AI4" s="250" t="str">
        <f t="shared" si="23"/>
        <v/>
      </c>
      <c r="AJ4" s="250" t="str">
        <f t="shared" si="23"/>
        <v/>
      </c>
      <c r="AK4" s="250" t="str">
        <f t="shared" si="23"/>
        <v/>
      </c>
      <c r="AL4" s="250" t="str">
        <f t="shared" si="23"/>
        <v/>
      </c>
      <c r="AM4" s="250" t="str">
        <f t="shared" si="23"/>
        <v/>
      </c>
      <c r="AN4" s="250" t="str">
        <f t="shared" si="23"/>
        <v/>
      </c>
      <c r="AO4" s="250" t="str">
        <f t="shared" si="23"/>
        <v/>
      </c>
      <c r="AP4" s="250" t="str">
        <f t="shared" si="23"/>
        <v/>
      </c>
      <c r="AQ4" s="250" t="str">
        <f t="shared" si="23"/>
        <v/>
      </c>
      <c r="AR4" s="250" t="str">
        <f t="shared" si="23"/>
        <v/>
      </c>
      <c r="AS4" s="250" t="str">
        <f t="shared" si="24"/>
        <v/>
      </c>
      <c r="AT4" s="250" t="str">
        <f t="shared" si="24"/>
        <v/>
      </c>
      <c r="AU4" s="250" t="str">
        <f t="shared" si="24"/>
        <v/>
      </c>
      <c r="AV4" s="250" t="str">
        <f t="shared" si="24"/>
        <v/>
      </c>
      <c r="AW4" s="250" t="str">
        <f t="shared" si="24"/>
        <v/>
      </c>
      <c r="AX4" s="250" t="str">
        <f t="shared" si="24"/>
        <v/>
      </c>
      <c r="AY4" s="250" t="str">
        <f t="shared" si="24"/>
        <v/>
      </c>
      <c r="AZ4" s="250" t="str">
        <f t="shared" si="24"/>
        <v/>
      </c>
      <c r="BA4" s="250" t="str">
        <f t="shared" si="24"/>
        <v/>
      </c>
      <c r="BB4" s="250" t="str">
        <f t="shared" si="24"/>
        <v/>
      </c>
      <c r="BC4" s="250" t="str">
        <f t="shared" si="24"/>
        <v/>
      </c>
      <c r="BD4" s="250" t="str">
        <f t="shared" si="24"/>
        <v/>
      </c>
      <c r="BE4" s="250" t="str">
        <f t="shared" si="24"/>
        <v/>
      </c>
      <c r="BF4" s="250" t="str">
        <f t="shared" si="24"/>
        <v/>
      </c>
      <c r="BG4" s="250" t="str">
        <f t="shared" si="24"/>
        <v/>
      </c>
      <c r="BH4" s="250" t="str">
        <f t="shared" si="24"/>
        <v/>
      </c>
      <c r="BI4" s="250" t="str">
        <f t="shared" si="25"/>
        <v/>
      </c>
      <c r="BJ4" s="250" t="str">
        <f t="shared" si="25"/>
        <v/>
      </c>
      <c r="BK4" s="250" t="str">
        <f t="shared" si="25"/>
        <v/>
      </c>
      <c r="BL4" s="250" t="str">
        <f t="shared" si="25"/>
        <v/>
      </c>
      <c r="BM4" s="250" t="str">
        <f t="shared" si="25"/>
        <v/>
      </c>
      <c r="BN4" s="250" t="str">
        <f t="shared" si="25"/>
        <v/>
      </c>
      <c r="BO4" s="250" t="str">
        <f t="shared" si="25"/>
        <v/>
      </c>
      <c r="BP4" s="250" t="str">
        <f t="shared" si="25"/>
        <v/>
      </c>
      <c r="BQ4" s="250" t="str">
        <f t="shared" si="25"/>
        <v/>
      </c>
      <c r="BR4" s="250" t="str">
        <f t="shared" si="25"/>
        <v/>
      </c>
      <c r="BS4" s="250">
        <f t="shared" si="25"/>
        <v>1</v>
      </c>
      <c r="BT4" s="250">
        <f t="shared" si="25"/>
        <v>1</v>
      </c>
      <c r="BU4" s="250">
        <f t="shared" si="25"/>
        <v>1</v>
      </c>
      <c r="BV4" s="250">
        <f t="shared" si="25"/>
        <v>1</v>
      </c>
      <c r="BW4" s="250">
        <f t="shared" si="25"/>
        <v>1</v>
      </c>
      <c r="BX4" s="250">
        <f t="shared" si="25"/>
        <v>1</v>
      </c>
      <c r="BY4" s="250">
        <f t="shared" si="26"/>
        <v>1</v>
      </c>
      <c r="BZ4" s="250">
        <f t="shared" si="26"/>
        <v>1</v>
      </c>
      <c r="CA4" s="250">
        <f t="shared" si="26"/>
        <v>1</v>
      </c>
      <c r="CB4" s="250">
        <f t="shared" si="26"/>
        <v>1</v>
      </c>
      <c r="CC4" s="250">
        <f t="shared" si="26"/>
        <v>1</v>
      </c>
      <c r="CD4" s="250">
        <f t="shared" si="26"/>
        <v>1</v>
      </c>
      <c r="CE4" s="250">
        <f t="shared" si="26"/>
        <v>1</v>
      </c>
      <c r="CF4" s="250">
        <f t="shared" si="26"/>
        <v>1</v>
      </c>
      <c r="CG4" s="250">
        <f t="shared" si="26"/>
        <v>1</v>
      </c>
      <c r="CH4" s="250">
        <f t="shared" si="26"/>
        <v>1</v>
      </c>
      <c r="CI4" s="250">
        <f t="shared" si="26"/>
        <v>1</v>
      </c>
      <c r="CJ4" s="250">
        <f t="shared" si="26"/>
        <v>1</v>
      </c>
      <c r="CK4" s="250">
        <f t="shared" si="26"/>
        <v>1</v>
      </c>
      <c r="CL4" s="250">
        <f t="shared" si="26"/>
        <v>1</v>
      </c>
      <c r="CM4" s="250">
        <f t="shared" si="26"/>
        <v>1</v>
      </c>
      <c r="CN4" s="250">
        <f t="shared" si="26"/>
        <v>1</v>
      </c>
      <c r="CO4" s="250">
        <f t="shared" si="27"/>
        <v>1</v>
      </c>
      <c r="CP4" s="250">
        <f t="shared" si="27"/>
        <v>1</v>
      </c>
      <c r="CQ4" s="250">
        <f t="shared" si="27"/>
        <v>1</v>
      </c>
      <c r="CR4" s="250" t="str">
        <f t="shared" si="27"/>
        <v/>
      </c>
      <c r="CS4" s="250" t="str">
        <f t="shared" si="27"/>
        <v/>
      </c>
      <c r="CT4" s="250" t="str">
        <f t="shared" si="27"/>
        <v/>
      </c>
      <c r="CU4" s="250" t="str">
        <f t="shared" si="27"/>
        <v/>
      </c>
      <c r="CV4" s="250" t="str">
        <f t="shared" si="27"/>
        <v/>
      </c>
      <c r="CW4" s="250" t="str">
        <f t="shared" si="27"/>
        <v/>
      </c>
      <c r="CX4" s="250" t="str">
        <f t="shared" si="27"/>
        <v/>
      </c>
      <c r="CY4" s="250" t="str">
        <f t="shared" si="27"/>
        <v/>
      </c>
      <c r="CZ4" s="250" t="str">
        <f t="shared" si="27"/>
        <v/>
      </c>
      <c r="DA4" s="250" t="str">
        <f t="shared" si="27"/>
        <v/>
      </c>
      <c r="DB4" s="250" t="str">
        <f t="shared" si="27"/>
        <v/>
      </c>
      <c r="DC4" s="250" t="str">
        <f t="shared" si="27"/>
        <v/>
      </c>
      <c r="DD4" s="250" t="str">
        <f t="shared" si="27"/>
        <v/>
      </c>
      <c r="DE4" s="250" t="str">
        <f t="shared" si="28"/>
        <v/>
      </c>
      <c r="DF4" s="250" t="str">
        <f t="shared" si="28"/>
        <v/>
      </c>
      <c r="DG4" s="250" t="str">
        <f t="shared" si="28"/>
        <v/>
      </c>
      <c r="DH4" s="250" t="str">
        <f t="shared" si="28"/>
        <v/>
      </c>
      <c r="DI4" s="250" t="str">
        <f t="shared" si="28"/>
        <v/>
      </c>
      <c r="DJ4" s="250" t="str">
        <f t="shared" si="28"/>
        <v/>
      </c>
      <c r="DK4" s="250" t="str">
        <f t="shared" si="28"/>
        <v/>
      </c>
      <c r="DL4" s="250" t="str">
        <f t="shared" si="28"/>
        <v/>
      </c>
      <c r="DM4" s="250" t="str">
        <f t="shared" si="28"/>
        <v/>
      </c>
      <c r="DN4" s="250" t="str">
        <f t="shared" si="28"/>
        <v/>
      </c>
      <c r="DO4" s="250" t="str">
        <f t="shared" si="28"/>
        <v/>
      </c>
      <c r="DP4" s="250" t="str">
        <f t="shared" si="28"/>
        <v/>
      </c>
      <c r="DQ4" s="250" t="str">
        <f t="shared" si="28"/>
        <v/>
      </c>
      <c r="DR4" s="250" t="str">
        <f t="shared" si="28"/>
        <v/>
      </c>
      <c r="DS4" s="250" t="str">
        <f t="shared" si="28"/>
        <v/>
      </c>
      <c r="DT4" s="250" t="str">
        <f t="shared" si="28"/>
        <v/>
      </c>
      <c r="DU4" s="250" t="str">
        <f t="shared" si="29"/>
        <v/>
      </c>
      <c r="DV4" s="250" t="str">
        <f t="shared" si="29"/>
        <v/>
      </c>
      <c r="DW4" s="250" t="str">
        <f t="shared" si="29"/>
        <v/>
      </c>
      <c r="DX4" s="250" t="str">
        <f t="shared" si="29"/>
        <v/>
      </c>
      <c r="DY4" s="250" t="str">
        <f t="shared" si="29"/>
        <v/>
      </c>
      <c r="DZ4" s="250" t="str">
        <f t="shared" si="29"/>
        <v/>
      </c>
      <c r="EA4" s="250" t="str">
        <f t="shared" si="29"/>
        <v/>
      </c>
      <c r="EB4" s="250" t="str">
        <f t="shared" si="29"/>
        <v/>
      </c>
      <c r="EC4" s="250" t="str">
        <f t="shared" si="29"/>
        <v/>
      </c>
      <c r="ED4" s="250" t="str">
        <f t="shared" si="29"/>
        <v/>
      </c>
      <c r="EE4" s="250" t="str">
        <f t="shared" si="29"/>
        <v/>
      </c>
      <c r="EF4" s="250" t="str">
        <f t="shared" si="29"/>
        <v/>
      </c>
      <c r="EG4" s="250" t="str">
        <f t="shared" si="29"/>
        <v/>
      </c>
      <c r="EH4" s="250" t="str">
        <f t="shared" si="29"/>
        <v/>
      </c>
      <c r="EI4" s="250" t="str">
        <f t="shared" si="29"/>
        <v/>
      </c>
      <c r="EJ4" s="250" t="str">
        <f t="shared" si="29"/>
        <v/>
      </c>
      <c r="EK4" s="250" t="str">
        <f t="shared" si="30"/>
        <v/>
      </c>
      <c r="EL4" s="250" t="str">
        <f t="shared" si="30"/>
        <v/>
      </c>
      <c r="EM4" s="250" t="str">
        <f t="shared" si="30"/>
        <v/>
      </c>
      <c r="EN4" s="250" t="str">
        <f t="shared" si="30"/>
        <v/>
      </c>
      <c r="EO4" s="250" t="str">
        <f t="shared" si="30"/>
        <v/>
      </c>
      <c r="EP4" s="250" t="str">
        <f t="shared" si="30"/>
        <v/>
      </c>
      <c r="EQ4" s="250" t="str">
        <f t="shared" si="30"/>
        <v/>
      </c>
      <c r="ER4" s="250" t="str">
        <f t="shared" si="30"/>
        <v/>
      </c>
      <c r="ES4" s="250" t="str">
        <f t="shared" si="30"/>
        <v/>
      </c>
      <c r="ET4" s="250" t="str">
        <f t="shared" si="30"/>
        <v/>
      </c>
      <c r="EU4" s="250" t="str">
        <f t="shared" si="30"/>
        <v/>
      </c>
      <c r="EV4" s="250" t="str">
        <f t="shared" si="30"/>
        <v/>
      </c>
      <c r="EW4" s="250" t="str">
        <f t="shared" si="30"/>
        <v/>
      </c>
      <c r="EX4" s="250" t="str">
        <f t="shared" si="30"/>
        <v/>
      </c>
      <c r="EY4" s="250" t="str">
        <f t="shared" si="30"/>
        <v/>
      </c>
      <c r="EZ4" s="250" t="str">
        <f t="shared" si="30"/>
        <v/>
      </c>
      <c r="FA4" s="250" t="str">
        <f t="shared" si="31"/>
        <v/>
      </c>
      <c r="FB4" s="250" t="str">
        <f t="shared" si="31"/>
        <v/>
      </c>
      <c r="FC4" s="250" t="str">
        <f t="shared" si="31"/>
        <v/>
      </c>
      <c r="FD4" s="250" t="str">
        <f t="shared" si="31"/>
        <v/>
      </c>
      <c r="FE4" s="250" t="str">
        <f t="shared" si="31"/>
        <v/>
      </c>
      <c r="FF4" s="250" t="str">
        <f t="shared" si="32"/>
        <v/>
      </c>
      <c r="FG4" s="250" t="str">
        <f t="shared" si="32"/>
        <v/>
      </c>
      <c r="FH4" s="250" t="str">
        <f t="shared" si="32"/>
        <v/>
      </c>
      <c r="FI4" s="250" t="str">
        <f t="shared" si="32"/>
        <v/>
      </c>
      <c r="FJ4" s="250" t="str">
        <f t="shared" si="32"/>
        <v/>
      </c>
      <c r="FK4" s="250" t="str">
        <f t="shared" si="32"/>
        <v/>
      </c>
      <c r="FL4" s="250" t="str">
        <f t="shared" si="32"/>
        <v/>
      </c>
      <c r="FM4" s="250" t="str">
        <f t="shared" si="32"/>
        <v/>
      </c>
      <c r="FN4" s="250" t="str">
        <f t="shared" si="32"/>
        <v/>
      </c>
      <c r="FO4" s="250" t="str">
        <f t="shared" si="32"/>
        <v/>
      </c>
      <c r="FP4" s="250" t="str">
        <f t="shared" si="32"/>
        <v/>
      </c>
      <c r="FQ4" s="250" t="str">
        <f t="shared" si="32"/>
        <v/>
      </c>
      <c r="FR4" s="250" t="str">
        <f t="shared" si="32"/>
        <v/>
      </c>
      <c r="FS4" s="250" t="str">
        <f t="shared" si="32"/>
        <v/>
      </c>
      <c r="FT4" s="250" t="str">
        <f t="shared" si="32"/>
        <v/>
      </c>
      <c r="FU4" s="250" t="str">
        <f t="shared" si="33"/>
        <v/>
      </c>
      <c r="FV4" s="250" t="str">
        <f t="shared" si="33"/>
        <v/>
      </c>
      <c r="FW4" s="250" t="str">
        <f t="shared" si="33"/>
        <v/>
      </c>
      <c r="FX4" s="250" t="str">
        <f t="shared" si="33"/>
        <v/>
      </c>
      <c r="FY4" s="250" t="str">
        <f t="shared" si="33"/>
        <v/>
      </c>
      <c r="FZ4" s="250" t="str">
        <f t="shared" si="33"/>
        <v/>
      </c>
      <c r="GA4" s="250" t="str">
        <f t="shared" si="33"/>
        <v/>
      </c>
      <c r="GB4" s="250" t="str">
        <f t="shared" si="33"/>
        <v/>
      </c>
      <c r="GC4" s="250" t="str">
        <f t="shared" si="33"/>
        <v/>
      </c>
      <c r="GD4" s="250" t="str">
        <f t="shared" si="33"/>
        <v/>
      </c>
      <c r="GE4" s="250" t="str">
        <f t="shared" si="33"/>
        <v/>
      </c>
      <c r="GF4" s="250" t="str">
        <f t="shared" si="33"/>
        <v/>
      </c>
      <c r="GG4" s="250" t="str">
        <f t="shared" si="33"/>
        <v/>
      </c>
      <c r="GH4" s="250" t="str">
        <f t="shared" si="33"/>
        <v/>
      </c>
      <c r="GI4" s="250" t="str">
        <f t="shared" si="33"/>
        <v/>
      </c>
      <c r="GJ4" s="250" t="str">
        <f t="shared" si="33"/>
        <v/>
      </c>
      <c r="GK4" s="250" t="str">
        <f t="shared" si="34"/>
        <v/>
      </c>
      <c r="GL4" s="250" t="str">
        <f t="shared" si="34"/>
        <v/>
      </c>
      <c r="GM4" s="250" t="str">
        <f t="shared" si="34"/>
        <v/>
      </c>
      <c r="GN4" s="250" t="str">
        <f t="shared" si="34"/>
        <v/>
      </c>
      <c r="GO4" s="250" t="str">
        <f t="shared" si="34"/>
        <v/>
      </c>
      <c r="GP4" s="250" t="str">
        <f t="shared" si="34"/>
        <v/>
      </c>
      <c r="GQ4" s="250" t="str">
        <f t="shared" si="34"/>
        <v/>
      </c>
      <c r="GR4" s="250" t="str">
        <f t="shared" si="34"/>
        <v/>
      </c>
      <c r="GS4" s="250" t="str">
        <f t="shared" si="34"/>
        <v/>
      </c>
      <c r="GT4" s="250" t="str">
        <f t="shared" si="34"/>
        <v/>
      </c>
      <c r="GU4" s="250" t="str">
        <f t="shared" si="34"/>
        <v/>
      </c>
      <c r="GV4" s="250" t="str">
        <f t="shared" si="34"/>
        <v/>
      </c>
      <c r="GW4" s="250" t="str">
        <f t="shared" si="34"/>
        <v/>
      </c>
      <c r="GX4" s="250" t="str">
        <f t="shared" si="34"/>
        <v/>
      </c>
      <c r="GY4" s="250" t="str">
        <f t="shared" si="34"/>
        <v/>
      </c>
      <c r="GZ4" s="250" t="str">
        <f t="shared" si="34"/>
        <v/>
      </c>
      <c r="HA4" s="250" t="str">
        <f t="shared" si="35"/>
        <v/>
      </c>
      <c r="HB4" s="250" t="str">
        <f t="shared" si="35"/>
        <v/>
      </c>
      <c r="HC4" s="250" t="str">
        <f t="shared" si="35"/>
        <v/>
      </c>
      <c r="HD4" s="250" t="str">
        <f t="shared" si="35"/>
        <v/>
      </c>
      <c r="HE4" s="250" t="str">
        <f t="shared" si="35"/>
        <v/>
      </c>
      <c r="HF4" s="250" t="str">
        <f t="shared" si="35"/>
        <v/>
      </c>
      <c r="HG4" s="250" t="str">
        <f t="shared" si="35"/>
        <v/>
      </c>
      <c r="HH4" s="250" t="str">
        <f t="shared" si="35"/>
        <v/>
      </c>
      <c r="HI4" s="250" t="str">
        <f t="shared" si="35"/>
        <v/>
      </c>
      <c r="HJ4" s="250" t="str">
        <f t="shared" si="35"/>
        <v/>
      </c>
      <c r="HK4" s="250" t="str">
        <f t="shared" si="35"/>
        <v/>
      </c>
      <c r="HL4" s="250" t="str">
        <f t="shared" si="35"/>
        <v/>
      </c>
      <c r="HM4" s="250" t="str">
        <f t="shared" si="35"/>
        <v/>
      </c>
      <c r="HN4" s="250" t="str">
        <f t="shared" si="35"/>
        <v/>
      </c>
      <c r="HO4" s="250" t="str">
        <f t="shared" si="35"/>
        <v/>
      </c>
      <c r="HP4" s="250" t="str">
        <f t="shared" si="35"/>
        <v/>
      </c>
      <c r="HQ4" s="250" t="str">
        <f t="shared" si="36"/>
        <v/>
      </c>
      <c r="HR4" s="250" t="str">
        <f t="shared" si="36"/>
        <v/>
      </c>
      <c r="HS4" s="250" t="str">
        <f t="shared" si="36"/>
        <v/>
      </c>
      <c r="HT4" s="250" t="str">
        <f t="shared" si="36"/>
        <v/>
      </c>
      <c r="HU4" s="250" t="str">
        <f t="shared" si="36"/>
        <v/>
      </c>
      <c r="HV4" s="250" t="str">
        <f t="shared" si="36"/>
        <v/>
      </c>
      <c r="HW4" s="250" t="str">
        <f t="shared" si="36"/>
        <v/>
      </c>
      <c r="HX4" s="250" t="str">
        <f t="shared" si="36"/>
        <v/>
      </c>
      <c r="HY4" s="250" t="str">
        <f t="shared" si="36"/>
        <v/>
      </c>
      <c r="HZ4" s="250" t="str">
        <f t="shared" si="36"/>
        <v/>
      </c>
      <c r="IA4" s="250" t="str">
        <f t="shared" si="36"/>
        <v/>
      </c>
      <c r="IB4" s="250" t="str">
        <f t="shared" si="36"/>
        <v/>
      </c>
      <c r="IC4" s="250" t="str">
        <f t="shared" si="36"/>
        <v/>
      </c>
      <c r="ID4" s="250" t="str">
        <f t="shared" si="36"/>
        <v/>
      </c>
      <c r="IE4" s="250" t="str">
        <f t="shared" si="36"/>
        <v/>
      </c>
      <c r="IF4" s="250" t="str">
        <f t="shared" si="36"/>
        <v/>
      </c>
      <c r="IG4" s="250" t="str">
        <f t="shared" si="37"/>
        <v/>
      </c>
      <c r="IH4" s="250" t="str">
        <f t="shared" si="37"/>
        <v/>
      </c>
      <c r="II4" s="250" t="str">
        <f t="shared" si="37"/>
        <v/>
      </c>
      <c r="IJ4" s="250" t="str">
        <f t="shared" si="37"/>
        <v/>
      </c>
      <c r="IK4" s="250" t="str">
        <f t="shared" si="37"/>
        <v/>
      </c>
      <c r="IL4" s="250" t="str">
        <f t="shared" si="37"/>
        <v/>
      </c>
      <c r="IM4" s="250" t="str">
        <f t="shared" si="37"/>
        <v/>
      </c>
      <c r="IN4" s="250" t="str">
        <f t="shared" si="37"/>
        <v/>
      </c>
      <c r="IO4" s="250" t="str">
        <f t="shared" si="37"/>
        <v/>
      </c>
      <c r="IP4" s="250" t="str">
        <f t="shared" si="37"/>
        <v/>
      </c>
      <c r="IQ4" s="250" t="str">
        <f t="shared" si="37"/>
        <v/>
      </c>
      <c r="IR4" s="250" t="str">
        <f t="shared" si="37"/>
        <v/>
      </c>
      <c r="IS4" s="250" t="str">
        <f t="shared" si="37"/>
        <v/>
      </c>
      <c r="IT4" s="250" t="str">
        <f t="shared" si="37"/>
        <v/>
      </c>
      <c r="IU4" s="250" t="str">
        <f t="shared" si="37"/>
        <v/>
      </c>
      <c r="IV4" s="250" t="str">
        <f t="shared" si="37"/>
        <v/>
      </c>
      <c r="IW4" s="250" t="str">
        <f t="shared" si="38"/>
        <v/>
      </c>
      <c r="IX4" s="250" t="str">
        <f t="shared" si="38"/>
        <v/>
      </c>
      <c r="IY4" s="250" t="str">
        <f t="shared" si="38"/>
        <v/>
      </c>
      <c r="IZ4" s="250" t="str">
        <f t="shared" si="38"/>
        <v/>
      </c>
      <c r="JA4" s="250" t="str">
        <f t="shared" si="38"/>
        <v/>
      </c>
      <c r="JB4" s="250" t="str">
        <f t="shared" si="38"/>
        <v/>
      </c>
      <c r="JC4" s="250" t="str">
        <f t="shared" si="38"/>
        <v/>
      </c>
      <c r="JD4" s="250" t="str">
        <f t="shared" si="38"/>
        <v/>
      </c>
      <c r="JE4" s="250" t="str">
        <f t="shared" si="38"/>
        <v/>
      </c>
      <c r="JF4" s="250" t="str">
        <f t="shared" si="38"/>
        <v/>
      </c>
      <c r="JG4" s="250" t="str">
        <f t="shared" si="38"/>
        <v/>
      </c>
      <c r="JH4" s="250" t="str">
        <f t="shared" si="38"/>
        <v/>
      </c>
      <c r="JI4" s="250" t="str">
        <f t="shared" si="38"/>
        <v/>
      </c>
      <c r="JJ4" s="250" t="str">
        <f t="shared" si="38"/>
        <v/>
      </c>
      <c r="JK4" s="250" t="str">
        <f t="shared" si="38"/>
        <v/>
      </c>
      <c r="JL4" s="250" t="str">
        <f t="shared" si="38"/>
        <v/>
      </c>
      <c r="JM4" s="250" t="str">
        <f t="shared" si="39"/>
        <v/>
      </c>
      <c r="JN4" s="250" t="str">
        <f t="shared" si="39"/>
        <v/>
      </c>
      <c r="JO4" s="250" t="str">
        <f t="shared" si="39"/>
        <v/>
      </c>
      <c r="JP4" s="250" t="str">
        <f t="shared" si="39"/>
        <v/>
      </c>
      <c r="JQ4" s="250" t="str">
        <f t="shared" si="39"/>
        <v/>
      </c>
      <c r="JR4" s="250" t="str">
        <f t="shared" si="39"/>
        <v/>
      </c>
      <c r="JS4" s="250" t="str">
        <f t="shared" si="39"/>
        <v/>
      </c>
      <c r="JT4" s="250" t="str">
        <f t="shared" si="39"/>
        <v/>
      </c>
      <c r="JU4" s="250" t="str">
        <f t="shared" si="39"/>
        <v/>
      </c>
      <c r="JV4" s="250" t="str">
        <f t="shared" si="39"/>
        <v/>
      </c>
      <c r="JW4" s="250" t="str">
        <f t="shared" si="39"/>
        <v/>
      </c>
      <c r="JX4" s="250" t="str">
        <f t="shared" si="39"/>
        <v/>
      </c>
      <c r="JY4" s="250" t="str">
        <f t="shared" si="39"/>
        <v/>
      </c>
      <c r="JZ4" s="250" t="str">
        <f t="shared" si="39"/>
        <v/>
      </c>
      <c r="KA4" s="250" t="str">
        <f t="shared" si="39"/>
        <v/>
      </c>
      <c r="KB4" s="250" t="str">
        <f t="shared" si="39"/>
        <v/>
      </c>
      <c r="KC4" s="250" t="str">
        <f t="shared" si="40"/>
        <v/>
      </c>
      <c r="KD4" s="250" t="str">
        <f t="shared" si="40"/>
        <v/>
      </c>
      <c r="KE4" s="250" t="str">
        <f t="shared" si="40"/>
        <v/>
      </c>
      <c r="KF4" s="250" t="str">
        <f t="shared" si="40"/>
        <v/>
      </c>
      <c r="KG4" s="250" t="str">
        <f t="shared" si="40"/>
        <v/>
      </c>
      <c r="KH4" s="250" t="str">
        <f t="shared" si="40"/>
        <v/>
      </c>
      <c r="KI4" s="250" t="str">
        <f t="shared" si="40"/>
        <v/>
      </c>
      <c r="KJ4" s="250" t="str">
        <f t="shared" si="40"/>
        <v/>
      </c>
      <c r="KK4" s="250" t="str">
        <f t="shared" si="40"/>
        <v/>
      </c>
      <c r="KL4" s="250" t="str">
        <f t="shared" si="40"/>
        <v/>
      </c>
      <c r="KM4" s="250" t="str">
        <f t="shared" si="40"/>
        <v/>
      </c>
      <c r="KN4" s="250" t="str">
        <f t="shared" si="40"/>
        <v/>
      </c>
      <c r="KO4" s="250" t="str">
        <f t="shared" si="40"/>
        <v/>
      </c>
      <c r="KP4" s="250" t="str">
        <f t="shared" si="40"/>
        <v/>
      </c>
      <c r="KQ4" s="250" t="str">
        <f t="shared" si="40"/>
        <v/>
      </c>
      <c r="KR4" s="250" t="str">
        <f t="shared" si="40"/>
        <v/>
      </c>
      <c r="KS4" s="250" t="str">
        <f t="shared" si="41"/>
        <v/>
      </c>
      <c r="KT4" s="250" t="str">
        <f t="shared" si="41"/>
        <v/>
      </c>
      <c r="KU4" s="250" t="str">
        <f t="shared" si="41"/>
        <v/>
      </c>
      <c r="KV4" s="250" t="str">
        <f t="shared" si="41"/>
        <v/>
      </c>
      <c r="KW4" s="250" t="str">
        <f t="shared" si="41"/>
        <v/>
      </c>
      <c r="KX4" s="250" t="str">
        <f t="shared" si="41"/>
        <v/>
      </c>
      <c r="KY4" s="250" t="str">
        <f t="shared" si="41"/>
        <v/>
      </c>
      <c r="KZ4" s="250" t="str">
        <f t="shared" si="41"/>
        <v/>
      </c>
      <c r="LA4" s="250" t="str">
        <f t="shared" si="41"/>
        <v/>
      </c>
      <c r="LB4" s="250" t="str">
        <f t="shared" si="41"/>
        <v/>
      </c>
      <c r="LC4" s="250" t="str">
        <f t="shared" si="41"/>
        <v/>
      </c>
      <c r="LD4" s="250" t="str">
        <f t="shared" si="41"/>
        <v/>
      </c>
      <c r="LE4" s="250" t="str">
        <f t="shared" si="41"/>
        <v/>
      </c>
      <c r="LF4" s="250" t="str">
        <f t="shared" si="41"/>
        <v/>
      </c>
      <c r="LG4" s="250" t="str">
        <f t="shared" si="41"/>
        <v/>
      </c>
      <c r="LH4" s="250" t="str">
        <f t="shared" si="41"/>
        <v/>
      </c>
      <c r="LI4" s="250" t="str">
        <f t="shared" si="42"/>
        <v/>
      </c>
      <c r="LJ4" s="250" t="str">
        <f t="shared" si="42"/>
        <v/>
      </c>
      <c r="LK4" s="250" t="str">
        <f t="shared" si="42"/>
        <v/>
      </c>
      <c r="LL4" s="250" t="str">
        <f t="shared" si="42"/>
        <v/>
      </c>
      <c r="LM4" s="250" t="str">
        <f t="shared" si="42"/>
        <v/>
      </c>
      <c r="LN4" s="250" t="str">
        <f t="shared" si="42"/>
        <v/>
      </c>
      <c r="LO4" s="250" t="str">
        <f t="shared" si="42"/>
        <v/>
      </c>
      <c r="LP4" s="250" t="str">
        <f t="shared" si="42"/>
        <v/>
      </c>
      <c r="LQ4" s="250" t="str">
        <f t="shared" si="42"/>
        <v/>
      </c>
      <c r="LR4" s="250" t="str">
        <f t="shared" si="42"/>
        <v/>
      </c>
      <c r="LS4" s="250" t="str">
        <f t="shared" si="42"/>
        <v/>
      </c>
      <c r="LT4" s="250" t="str">
        <f t="shared" si="42"/>
        <v/>
      </c>
      <c r="LU4" s="250" t="str">
        <f t="shared" si="42"/>
        <v/>
      </c>
      <c r="LV4" s="250" t="str">
        <f t="shared" si="42"/>
        <v/>
      </c>
      <c r="LW4" s="250" t="str">
        <f t="shared" si="42"/>
        <v/>
      </c>
      <c r="LX4" s="250" t="str">
        <f t="shared" si="42"/>
        <v/>
      </c>
      <c r="LY4" s="250" t="str">
        <f t="shared" si="43"/>
        <v/>
      </c>
      <c r="LZ4" s="250" t="str">
        <f t="shared" si="43"/>
        <v/>
      </c>
      <c r="MA4" s="250" t="str">
        <f t="shared" si="43"/>
        <v/>
      </c>
      <c r="MB4" s="250" t="str">
        <f t="shared" si="43"/>
        <v/>
      </c>
      <c r="MC4" s="250" t="str">
        <f t="shared" si="43"/>
        <v/>
      </c>
      <c r="MD4" s="250" t="str">
        <f t="shared" si="43"/>
        <v/>
      </c>
      <c r="ME4" s="250" t="str">
        <f t="shared" si="43"/>
        <v/>
      </c>
      <c r="MF4" s="250" t="str">
        <f t="shared" si="43"/>
        <v/>
      </c>
      <c r="MG4" s="250" t="str">
        <f t="shared" si="43"/>
        <v/>
      </c>
      <c r="MH4" s="250" t="str">
        <f t="shared" si="43"/>
        <v/>
      </c>
      <c r="MI4" s="250" t="str">
        <f t="shared" si="43"/>
        <v/>
      </c>
      <c r="MJ4" s="250" t="str">
        <f t="shared" si="43"/>
        <v/>
      </c>
      <c r="MK4" s="250" t="str">
        <f t="shared" si="43"/>
        <v/>
      </c>
      <c r="ML4" s="250" t="str">
        <f t="shared" si="43"/>
        <v/>
      </c>
      <c r="MM4" s="250"/>
      <c r="MN4" s="250" t="str">
        <f t="shared" si="44"/>
        <v/>
      </c>
      <c r="MO4" s="250" t="str">
        <f t="shared" si="44"/>
        <v/>
      </c>
      <c r="MP4" s="250" t="str">
        <f t="shared" si="44"/>
        <v/>
      </c>
      <c r="MQ4" s="250" t="str">
        <f t="shared" si="44"/>
        <v/>
      </c>
      <c r="MR4" s="250" t="str">
        <f t="shared" si="44"/>
        <v/>
      </c>
      <c r="MS4" s="250" t="str">
        <f t="shared" si="44"/>
        <v/>
      </c>
      <c r="MT4" s="250" t="str">
        <f t="shared" si="44"/>
        <v/>
      </c>
      <c r="MU4" s="250" t="str">
        <f t="shared" si="44"/>
        <v/>
      </c>
      <c r="MV4" s="250" t="str">
        <f t="shared" si="44"/>
        <v/>
      </c>
      <c r="MW4" s="250" t="str">
        <f t="shared" si="44"/>
        <v/>
      </c>
      <c r="MX4" s="250" t="str">
        <f t="shared" si="44"/>
        <v/>
      </c>
      <c r="MY4" s="250" t="str">
        <f t="shared" si="44"/>
        <v/>
      </c>
      <c r="MZ4" s="250" t="str">
        <f t="shared" si="44"/>
        <v/>
      </c>
      <c r="NA4" s="250" t="str">
        <f t="shared" si="44"/>
        <v/>
      </c>
      <c r="NB4" s="250" t="str">
        <f t="shared" si="44"/>
        <v/>
      </c>
      <c r="NC4" s="250" t="str">
        <f t="shared" si="44"/>
        <v/>
      </c>
      <c r="ND4" s="250" t="str">
        <f t="shared" si="45"/>
        <v/>
      </c>
      <c r="NE4" s="250" t="str">
        <f t="shared" si="45"/>
        <v/>
      </c>
      <c r="NF4" s="250" t="str">
        <f t="shared" si="45"/>
        <v/>
      </c>
      <c r="NG4" s="250" t="str">
        <f t="shared" si="45"/>
        <v/>
      </c>
      <c r="NH4" s="250" t="str">
        <f t="shared" si="45"/>
        <v/>
      </c>
      <c r="NI4" s="250" t="str">
        <f t="shared" si="45"/>
        <v/>
      </c>
      <c r="NJ4" s="250" t="str">
        <f t="shared" si="45"/>
        <v/>
      </c>
      <c r="NK4" s="250" t="str">
        <f t="shared" si="45"/>
        <v/>
      </c>
      <c r="NL4" s="250" t="str">
        <f t="shared" si="45"/>
        <v/>
      </c>
      <c r="NM4" s="250" t="str">
        <f t="shared" si="45"/>
        <v/>
      </c>
      <c r="NN4" s="250" t="str">
        <f t="shared" si="45"/>
        <v/>
      </c>
      <c r="NO4" s="250" t="str">
        <f t="shared" si="45"/>
        <v/>
      </c>
      <c r="NP4" s="250" t="str">
        <f t="shared" si="45"/>
        <v/>
      </c>
      <c r="NQ4" s="250" t="str">
        <f t="shared" si="45"/>
        <v/>
      </c>
      <c r="NR4" s="250" t="str">
        <f t="shared" si="45"/>
        <v/>
      </c>
      <c r="NS4" s="250" t="str">
        <f t="shared" si="45"/>
        <v/>
      </c>
      <c r="NT4" s="250" t="str">
        <f t="shared" si="46"/>
        <v/>
      </c>
      <c r="NU4" s="250" t="str">
        <f t="shared" si="46"/>
        <v/>
      </c>
      <c r="NV4" s="250" t="str">
        <f t="shared" si="46"/>
        <v/>
      </c>
      <c r="NW4" s="250" t="str">
        <f t="shared" si="46"/>
        <v/>
      </c>
      <c r="NX4" s="250" t="str">
        <f t="shared" si="46"/>
        <v/>
      </c>
      <c r="NY4" s="250" t="str">
        <f t="shared" si="46"/>
        <v/>
      </c>
      <c r="NZ4" s="250" t="str">
        <f t="shared" si="46"/>
        <v/>
      </c>
      <c r="OA4" s="250" t="str">
        <f t="shared" si="46"/>
        <v/>
      </c>
      <c r="OB4" s="250" t="str">
        <f t="shared" si="46"/>
        <v/>
      </c>
      <c r="OC4" s="250" t="str">
        <f t="shared" si="46"/>
        <v/>
      </c>
      <c r="OD4" s="250" t="str">
        <f t="shared" si="46"/>
        <v/>
      </c>
      <c r="OE4" s="250" t="str">
        <f t="shared" si="46"/>
        <v/>
      </c>
      <c r="OF4" s="250" t="str">
        <f t="shared" si="46"/>
        <v/>
      </c>
      <c r="OG4" s="250" t="str">
        <f t="shared" si="46"/>
        <v/>
      </c>
      <c r="OH4" s="250" t="str">
        <f t="shared" si="46"/>
        <v/>
      </c>
      <c r="OI4" s="250" t="str">
        <f t="shared" si="46"/>
        <v/>
      </c>
      <c r="OJ4" s="250" t="str">
        <f t="shared" si="47"/>
        <v/>
      </c>
      <c r="OK4" s="250" t="str">
        <f t="shared" si="47"/>
        <v/>
      </c>
      <c r="OL4" s="250" t="str">
        <f t="shared" si="47"/>
        <v/>
      </c>
      <c r="OM4" s="250" t="str">
        <f t="shared" si="47"/>
        <v/>
      </c>
      <c r="ON4" s="250" t="str">
        <f t="shared" si="47"/>
        <v/>
      </c>
      <c r="OO4" s="250" t="str">
        <f t="shared" si="47"/>
        <v/>
      </c>
      <c r="OP4" s="250" t="str">
        <f t="shared" si="47"/>
        <v/>
      </c>
      <c r="OQ4" s="250" t="str">
        <f t="shared" si="47"/>
        <v/>
      </c>
      <c r="OR4" s="250" t="str">
        <f t="shared" si="47"/>
        <v/>
      </c>
      <c r="OS4" s="250" t="str">
        <f t="shared" si="47"/>
        <v/>
      </c>
      <c r="OT4" s="250" t="str">
        <f t="shared" si="47"/>
        <v/>
      </c>
      <c r="OU4" s="250" t="str">
        <f t="shared" si="47"/>
        <v/>
      </c>
      <c r="OV4" s="250" t="str">
        <f t="shared" si="47"/>
        <v/>
      </c>
      <c r="OW4" s="250" t="str">
        <f t="shared" si="47"/>
        <v/>
      </c>
      <c r="OX4" s="250" t="str">
        <f t="shared" si="47"/>
        <v/>
      </c>
      <c r="OY4" s="250" t="str">
        <f t="shared" si="47"/>
        <v/>
      </c>
      <c r="OZ4" s="250" t="str">
        <f t="shared" si="48"/>
        <v/>
      </c>
      <c r="PA4" s="250" t="str">
        <f t="shared" si="48"/>
        <v/>
      </c>
      <c r="PB4" s="250" t="str">
        <f t="shared" si="48"/>
        <v/>
      </c>
      <c r="PC4" s="250" t="str">
        <f t="shared" si="48"/>
        <v/>
      </c>
      <c r="PD4" s="250" t="str">
        <f t="shared" si="48"/>
        <v/>
      </c>
      <c r="PE4" s="250" t="str">
        <f t="shared" si="48"/>
        <v/>
      </c>
      <c r="PF4" s="250" t="str">
        <f t="shared" si="48"/>
        <v/>
      </c>
      <c r="PG4" s="250"/>
      <c r="PH4" s="250" t="str">
        <f t="shared" si="49"/>
        <v/>
      </c>
      <c r="PJ4" s="250" t="str">
        <f t="shared" si="50"/>
        <v/>
      </c>
      <c r="PK4" s="250" t="str">
        <f t="shared" si="22"/>
        <v/>
      </c>
      <c r="PL4" s="250" t="str">
        <f t="shared" si="22"/>
        <v/>
      </c>
      <c r="PM4" s="250" t="str">
        <f t="shared" si="22"/>
        <v/>
      </c>
      <c r="PN4" s="250" t="str">
        <f t="shared" si="22"/>
        <v/>
      </c>
      <c r="PO4" s="250">
        <f t="shared" si="22"/>
        <v>1</v>
      </c>
      <c r="PP4" s="250">
        <f t="shared" si="22"/>
        <v>1</v>
      </c>
      <c r="PQ4" s="250">
        <f t="shared" si="22"/>
        <v>1</v>
      </c>
      <c r="PR4" s="250">
        <f t="shared" si="22"/>
        <v>1</v>
      </c>
      <c r="PS4" s="250">
        <f t="shared" si="22"/>
        <v>1</v>
      </c>
      <c r="PT4" s="250" t="str">
        <f t="shared" si="22"/>
        <v/>
      </c>
      <c r="PU4" s="250" t="str">
        <f t="shared" si="22"/>
        <v/>
      </c>
      <c r="PV4" s="250" t="str">
        <f t="shared" si="22"/>
        <v/>
      </c>
      <c r="PW4" s="250" t="str">
        <f t="shared" si="22"/>
        <v/>
      </c>
      <c r="PX4" s="250" t="str">
        <f t="shared" si="22"/>
        <v/>
      </c>
      <c r="PY4" s="250" t="str">
        <f t="shared" si="22"/>
        <v/>
      </c>
      <c r="PZ4" s="250" t="str">
        <f t="shared" si="22"/>
        <v/>
      </c>
      <c r="QA4" s="250" t="str">
        <f t="shared" si="22"/>
        <v/>
      </c>
      <c r="QB4" s="250" t="str">
        <f t="shared" si="22"/>
        <v/>
      </c>
      <c r="QC4" s="250" t="str">
        <f t="shared" si="22"/>
        <v/>
      </c>
      <c r="QD4" s="250" t="str">
        <f t="shared" si="22"/>
        <v/>
      </c>
      <c r="QE4" s="250" t="str">
        <f t="shared" si="22"/>
        <v/>
      </c>
      <c r="QF4" s="250" t="str">
        <f t="shared" si="22"/>
        <v/>
      </c>
      <c r="QG4" s="250" t="str">
        <f t="shared" si="22"/>
        <v/>
      </c>
      <c r="QH4" s="250" t="str">
        <f t="shared" si="22"/>
        <v/>
      </c>
      <c r="QI4" s="250" t="str">
        <f t="shared" si="22"/>
        <v/>
      </c>
      <c r="QJ4" s="250" t="str">
        <f t="shared" si="22"/>
        <v/>
      </c>
      <c r="QK4" s="250" t="str">
        <f t="shared" si="22"/>
        <v/>
      </c>
      <c r="QL4" s="250" t="str">
        <f t="shared" si="22"/>
        <v/>
      </c>
      <c r="QM4" s="250" t="str">
        <f t="shared" si="22"/>
        <v/>
      </c>
      <c r="QN4" s="250" t="str">
        <f t="shared" si="22"/>
        <v/>
      </c>
      <c r="QO4" s="250" t="str">
        <f t="shared" si="22"/>
        <v/>
      </c>
      <c r="QP4" s="250" t="str">
        <f t="shared" si="22"/>
        <v/>
      </c>
      <c r="QQ4" s="250" t="str">
        <f t="shared" si="22"/>
        <v/>
      </c>
      <c r="QR4" s="250" t="str">
        <f t="shared" si="22"/>
        <v/>
      </c>
      <c r="QS4" s="250" t="str">
        <f t="shared" si="22"/>
        <v/>
      </c>
      <c r="QT4" s="250" t="str">
        <f t="shared" si="22"/>
        <v/>
      </c>
      <c r="QU4" s="250" t="str">
        <f t="shared" si="22"/>
        <v/>
      </c>
      <c r="QV4" s="250" t="str">
        <f t="shared" si="22"/>
        <v/>
      </c>
      <c r="QW4" s="250" t="str">
        <f t="shared" si="22"/>
        <v/>
      </c>
      <c r="QX4" s="250" t="str">
        <f t="shared" si="22"/>
        <v/>
      </c>
      <c r="QY4" s="250" t="str">
        <f t="shared" si="22"/>
        <v/>
      </c>
      <c r="QZ4" s="250" t="str">
        <f t="shared" si="22"/>
        <v/>
      </c>
      <c r="RA4" s="250" t="str">
        <f t="shared" si="22"/>
        <v/>
      </c>
      <c r="RB4" s="250" t="str">
        <f t="shared" si="22"/>
        <v/>
      </c>
      <c r="RC4" s="250" t="str">
        <f t="shared" si="22"/>
        <v/>
      </c>
      <c r="RD4" s="250" t="str">
        <f t="shared" si="22"/>
        <v/>
      </c>
      <c r="RE4" s="250" t="str">
        <f t="shared" si="22"/>
        <v/>
      </c>
    </row>
    <row r="5" spans="1:473" s="90" customFormat="1" ht="15.6" customHeight="1" x14ac:dyDescent="0.25">
      <c r="A5" s="275"/>
      <c r="B5" s="99"/>
      <c r="C5" s="279" t="s">
        <v>280</v>
      </c>
      <c r="D5" s="277" t="s">
        <v>343</v>
      </c>
      <c r="E5" s="278"/>
      <c r="F5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MCD V1 avec Base Cotisations ..............</v>
      </c>
      <c r="G5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58</v>
      </c>
      <c r="H5" s="141"/>
      <c r="I5" s="141"/>
      <c r="J5" s="141" t="s">
        <v>246</v>
      </c>
      <c r="K5" s="141"/>
      <c r="L5" s="141"/>
      <c r="M5" s="141" t="s">
        <v>282</v>
      </c>
      <c r="N5" s="202">
        <v>5</v>
      </c>
      <c r="O5" s="202">
        <v>4</v>
      </c>
      <c r="P5" s="202">
        <v>1</v>
      </c>
      <c r="Q5" s="142">
        <f>IF(Tableau3[[#This Row],[      Estimé  (JH)]]="","",IFERROR(O5/(O5+P5),""))</f>
        <v>0.8</v>
      </c>
      <c r="R5" s="143">
        <f>IF(Tableau3[[#This Row],[      Estimé  (JH)]]="","",IFERROR(N5/(O5+P5),""))</f>
        <v>1</v>
      </c>
      <c r="S5" s="187">
        <f>IF(Tableau3[[#This Row],[      Estimé  (JH)]]="","",P5)</f>
        <v>1</v>
      </c>
      <c r="T5" s="184">
        <v>42803</v>
      </c>
      <c r="U5" s="185">
        <v>42823</v>
      </c>
      <c r="V5" s="253">
        <f>Tableau3[[#This Row],[      Début Initial]]</f>
        <v>42803</v>
      </c>
      <c r="W5" s="244">
        <f>Tableau3[[#This Row],[      Fin Initial]]</f>
        <v>42823</v>
      </c>
      <c r="X5" s="181">
        <f>IF(Tableau3[[#This Row],[      Début Initial]]="","",Tableau3[[#This Row],[      Fin
      Actualisé]]-Tableau3[[#This Row],[      Début actualisé]]+1)</f>
        <v>21</v>
      </c>
      <c r="Y5" s="182">
        <f>IFERROR(IF(Tableau3[[#This Row],[      Début Initial]]="","",Tableau3[[#This Row],[      Durée (JH)]]*Tableau3[[#This Row],[      % Réalisation]]),Tableau3[[#This Row],[      Durée (JH)]])</f>
        <v>16.8</v>
      </c>
      <c r="Z5" s="182">
        <f>IFERROR(IF(Tableau3[[#This Row],[      Début Initial]]="","",Tableau3[[#This Row],[      Durée (JH)]]-Tableau3[[#This Row],[      Réalisé]]),Tableau3[[#This Row],[      Durée (JH)]])</f>
        <v>4.1999999999999993</v>
      </c>
      <c r="AA5" s="183">
        <f>IF(Tableau3[[#This Row],[      Début Initial]]="","",IFERROR((W5-V5+1)/(U5-T5+1),""))</f>
        <v>1</v>
      </c>
      <c r="AC5" s="250" t="str">
        <f t="shared" si="23"/>
        <v/>
      </c>
      <c r="AD5" s="250" t="str">
        <f t="shared" si="23"/>
        <v/>
      </c>
      <c r="AE5" s="250" t="str">
        <f t="shared" si="23"/>
        <v/>
      </c>
      <c r="AF5" s="250" t="str">
        <f t="shared" si="23"/>
        <v/>
      </c>
      <c r="AG5" s="250" t="str">
        <f t="shared" si="23"/>
        <v/>
      </c>
      <c r="AH5" s="250" t="str">
        <f t="shared" si="23"/>
        <v/>
      </c>
      <c r="AI5" s="250" t="str">
        <f t="shared" si="23"/>
        <v/>
      </c>
      <c r="AJ5" s="250" t="str">
        <f t="shared" si="23"/>
        <v/>
      </c>
      <c r="AK5" s="250" t="str">
        <f t="shared" si="23"/>
        <v/>
      </c>
      <c r="AL5" s="250" t="str">
        <f t="shared" si="23"/>
        <v/>
      </c>
      <c r="AM5" s="250" t="str">
        <f t="shared" si="23"/>
        <v/>
      </c>
      <c r="AN5" s="250" t="str">
        <f t="shared" si="23"/>
        <v/>
      </c>
      <c r="AO5" s="250" t="str">
        <f t="shared" si="23"/>
        <v/>
      </c>
      <c r="AP5" s="250" t="str">
        <f t="shared" si="23"/>
        <v/>
      </c>
      <c r="AQ5" s="250" t="str">
        <f t="shared" si="23"/>
        <v/>
      </c>
      <c r="AR5" s="250" t="str">
        <f t="shared" si="23"/>
        <v/>
      </c>
      <c r="AS5" s="250" t="str">
        <f t="shared" si="24"/>
        <v/>
      </c>
      <c r="AT5" s="250" t="str">
        <f t="shared" si="24"/>
        <v/>
      </c>
      <c r="AU5" s="250" t="str">
        <f t="shared" si="24"/>
        <v/>
      </c>
      <c r="AV5" s="250" t="str">
        <f t="shared" si="24"/>
        <v/>
      </c>
      <c r="AW5" s="250" t="str">
        <f t="shared" si="24"/>
        <v/>
      </c>
      <c r="AX5" s="250" t="str">
        <f t="shared" si="24"/>
        <v/>
      </c>
      <c r="AY5" s="250" t="str">
        <f t="shared" si="24"/>
        <v/>
      </c>
      <c r="AZ5" s="250" t="str">
        <f t="shared" si="24"/>
        <v/>
      </c>
      <c r="BA5" s="250" t="str">
        <f t="shared" si="24"/>
        <v/>
      </c>
      <c r="BB5" s="250" t="str">
        <f t="shared" si="24"/>
        <v/>
      </c>
      <c r="BC5" s="250" t="str">
        <f t="shared" si="24"/>
        <v/>
      </c>
      <c r="BD5" s="250" t="str">
        <f t="shared" si="24"/>
        <v/>
      </c>
      <c r="BE5" s="250" t="str">
        <f t="shared" si="24"/>
        <v/>
      </c>
      <c r="BF5" s="250" t="str">
        <f t="shared" si="24"/>
        <v/>
      </c>
      <c r="BG5" s="250" t="str">
        <f t="shared" si="24"/>
        <v/>
      </c>
      <c r="BH5" s="250" t="str">
        <f t="shared" si="24"/>
        <v/>
      </c>
      <c r="BI5" s="250" t="str">
        <f t="shared" si="25"/>
        <v/>
      </c>
      <c r="BJ5" s="250" t="str">
        <f t="shared" si="25"/>
        <v/>
      </c>
      <c r="BK5" s="250" t="str">
        <f t="shared" si="25"/>
        <v/>
      </c>
      <c r="BL5" s="250" t="str">
        <f t="shared" si="25"/>
        <v/>
      </c>
      <c r="BM5" s="250" t="str">
        <f t="shared" si="25"/>
        <v/>
      </c>
      <c r="BN5" s="250" t="str">
        <f t="shared" si="25"/>
        <v/>
      </c>
      <c r="BO5" s="250" t="str">
        <f t="shared" si="25"/>
        <v/>
      </c>
      <c r="BP5" s="250" t="str">
        <f t="shared" si="25"/>
        <v/>
      </c>
      <c r="BQ5" s="250" t="str">
        <f t="shared" si="25"/>
        <v/>
      </c>
      <c r="BR5" s="250" t="str">
        <f t="shared" si="25"/>
        <v/>
      </c>
      <c r="BS5" s="250" t="str">
        <f t="shared" si="25"/>
        <v/>
      </c>
      <c r="BT5" s="250" t="str">
        <f t="shared" si="25"/>
        <v/>
      </c>
      <c r="BU5" s="250" t="str">
        <f t="shared" si="25"/>
        <v/>
      </c>
      <c r="BV5" s="250" t="str">
        <f t="shared" si="25"/>
        <v/>
      </c>
      <c r="BW5" s="250" t="str">
        <f t="shared" si="25"/>
        <v/>
      </c>
      <c r="BX5" s="250" t="str">
        <f t="shared" si="25"/>
        <v/>
      </c>
      <c r="BY5" s="250" t="str">
        <f t="shared" si="26"/>
        <v/>
      </c>
      <c r="BZ5" s="250" t="str">
        <f t="shared" si="26"/>
        <v/>
      </c>
      <c r="CA5" s="250" t="str">
        <f t="shared" si="26"/>
        <v/>
      </c>
      <c r="CB5" s="250" t="str">
        <f t="shared" si="26"/>
        <v/>
      </c>
      <c r="CC5" s="250" t="str">
        <f t="shared" si="26"/>
        <v/>
      </c>
      <c r="CD5" s="250" t="str">
        <f t="shared" si="26"/>
        <v/>
      </c>
      <c r="CE5" s="250" t="str">
        <f t="shared" si="26"/>
        <v/>
      </c>
      <c r="CF5" s="250" t="str">
        <f t="shared" si="26"/>
        <v/>
      </c>
      <c r="CG5" s="250" t="str">
        <f t="shared" si="26"/>
        <v/>
      </c>
      <c r="CH5" s="250" t="str">
        <f t="shared" si="26"/>
        <v/>
      </c>
      <c r="CI5" s="250" t="str">
        <f t="shared" si="26"/>
        <v/>
      </c>
      <c r="CJ5" s="250" t="str">
        <f t="shared" si="26"/>
        <v/>
      </c>
      <c r="CK5" s="250" t="str">
        <f t="shared" si="26"/>
        <v/>
      </c>
      <c r="CL5" s="250" t="str">
        <f t="shared" si="26"/>
        <v/>
      </c>
      <c r="CM5" s="250" t="str">
        <f t="shared" si="26"/>
        <v/>
      </c>
      <c r="CN5" s="250" t="str">
        <f t="shared" si="26"/>
        <v/>
      </c>
      <c r="CO5" s="250" t="str">
        <f t="shared" si="27"/>
        <v/>
      </c>
      <c r="CP5" s="250" t="str">
        <f t="shared" si="27"/>
        <v/>
      </c>
      <c r="CQ5" s="250" t="str">
        <f t="shared" si="27"/>
        <v/>
      </c>
      <c r="CR5" s="250">
        <f t="shared" si="27"/>
        <v>0.8</v>
      </c>
      <c r="CS5" s="250">
        <f t="shared" si="27"/>
        <v>0.8</v>
      </c>
      <c r="CT5" s="250">
        <f t="shared" si="27"/>
        <v>0.8</v>
      </c>
      <c r="CU5" s="250">
        <f t="shared" si="27"/>
        <v>0.8</v>
      </c>
      <c r="CV5" s="250">
        <f t="shared" si="27"/>
        <v>0.8</v>
      </c>
      <c r="CW5" s="250">
        <f t="shared" si="27"/>
        <v>0.8</v>
      </c>
      <c r="CX5" s="250">
        <f t="shared" si="27"/>
        <v>0.8</v>
      </c>
      <c r="CY5" s="250">
        <f t="shared" si="27"/>
        <v>0.8</v>
      </c>
      <c r="CZ5" s="250">
        <f t="shared" si="27"/>
        <v>0.8</v>
      </c>
      <c r="DA5" s="250">
        <f t="shared" si="27"/>
        <v>0.8</v>
      </c>
      <c r="DB5" s="250">
        <f t="shared" si="27"/>
        <v>0.8</v>
      </c>
      <c r="DC5" s="250">
        <f t="shared" si="27"/>
        <v>0.8</v>
      </c>
      <c r="DD5" s="250">
        <f t="shared" si="27"/>
        <v>0.8</v>
      </c>
      <c r="DE5" s="250">
        <f t="shared" si="28"/>
        <v>0.8</v>
      </c>
      <c r="DF5" s="250">
        <f t="shared" si="28"/>
        <v>0.8</v>
      </c>
      <c r="DG5" s="250">
        <f t="shared" si="28"/>
        <v>0.8</v>
      </c>
      <c r="DH5" s="250">
        <f t="shared" si="28"/>
        <v>0.8</v>
      </c>
      <c r="DI5" s="250">
        <f t="shared" si="28"/>
        <v>0.8</v>
      </c>
      <c r="DJ5" s="250">
        <f t="shared" si="28"/>
        <v>0.8</v>
      </c>
      <c r="DK5" s="250">
        <f t="shared" si="28"/>
        <v>0.8</v>
      </c>
      <c r="DL5" s="250">
        <f t="shared" si="28"/>
        <v>0.8</v>
      </c>
      <c r="DM5" s="250" t="str">
        <f t="shared" si="28"/>
        <v/>
      </c>
      <c r="DN5" s="250" t="str">
        <f t="shared" si="28"/>
        <v/>
      </c>
      <c r="DO5" s="250" t="str">
        <f t="shared" si="28"/>
        <v/>
      </c>
      <c r="DP5" s="250" t="str">
        <f t="shared" si="28"/>
        <v/>
      </c>
      <c r="DQ5" s="250" t="str">
        <f t="shared" si="28"/>
        <v/>
      </c>
      <c r="DR5" s="250" t="str">
        <f t="shared" si="28"/>
        <v/>
      </c>
      <c r="DS5" s="250" t="str">
        <f t="shared" si="28"/>
        <v/>
      </c>
      <c r="DT5" s="250" t="str">
        <f t="shared" si="28"/>
        <v/>
      </c>
      <c r="DU5" s="250" t="str">
        <f t="shared" si="29"/>
        <v/>
      </c>
      <c r="DV5" s="250" t="str">
        <f t="shared" si="29"/>
        <v/>
      </c>
      <c r="DW5" s="250" t="str">
        <f t="shared" si="29"/>
        <v/>
      </c>
      <c r="DX5" s="250" t="str">
        <f t="shared" si="29"/>
        <v/>
      </c>
      <c r="DY5" s="250" t="str">
        <f t="shared" si="29"/>
        <v/>
      </c>
      <c r="DZ5" s="250" t="str">
        <f t="shared" si="29"/>
        <v/>
      </c>
      <c r="EA5" s="250" t="str">
        <f t="shared" si="29"/>
        <v/>
      </c>
      <c r="EB5" s="250" t="str">
        <f t="shared" si="29"/>
        <v/>
      </c>
      <c r="EC5" s="250" t="str">
        <f t="shared" si="29"/>
        <v/>
      </c>
      <c r="ED5" s="250" t="str">
        <f t="shared" si="29"/>
        <v/>
      </c>
      <c r="EE5" s="250" t="str">
        <f t="shared" si="29"/>
        <v/>
      </c>
      <c r="EF5" s="250" t="str">
        <f t="shared" si="29"/>
        <v/>
      </c>
      <c r="EG5" s="250" t="str">
        <f t="shared" si="29"/>
        <v/>
      </c>
      <c r="EH5" s="250" t="str">
        <f t="shared" si="29"/>
        <v/>
      </c>
      <c r="EI5" s="250" t="str">
        <f t="shared" si="29"/>
        <v/>
      </c>
      <c r="EJ5" s="250" t="str">
        <f t="shared" si="29"/>
        <v/>
      </c>
      <c r="EK5" s="250" t="str">
        <f t="shared" si="30"/>
        <v/>
      </c>
      <c r="EL5" s="250" t="str">
        <f t="shared" si="30"/>
        <v/>
      </c>
      <c r="EM5" s="250" t="str">
        <f t="shared" si="30"/>
        <v/>
      </c>
      <c r="EN5" s="250" t="str">
        <f t="shared" si="30"/>
        <v/>
      </c>
      <c r="EO5" s="250" t="str">
        <f t="shared" si="30"/>
        <v/>
      </c>
      <c r="EP5" s="250" t="str">
        <f t="shared" si="30"/>
        <v/>
      </c>
      <c r="EQ5" s="250" t="str">
        <f t="shared" si="30"/>
        <v/>
      </c>
      <c r="ER5" s="250" t="str">
        <f t="shared" si="30"/>
        <v/>
      </c>
      <c r="ES5" s="250" t="str">
        <f t="shared" si="30"/>
        <v/>
      </c>
      <c r="ET5" s="250" t="str">
        <f t="shared" si="30"/>
        <v/>
      </c>
      <c r="EU5" s="250" t="str">
        <f t="shared" si="30"/>
        <v/>
      </c>
      <c r="EV5" s="250" t="str">
        <f t="shared" si="30"/>
        <v/>
      </c>
      <c r="EW5" s="250" t="str">
        <f t="shared" si="30"/>
        <v/>
      </c>
      <c r="EX5" s="250" t="str">
        <f t="shared" si="30"/>
        <v/>
      </c>
      <c r="EY5" s="250" t="str">
        <f t="shared" si="30"/>
        <v/>
      </c>
      <c r="EZ5" s="250" t="str">
        <f t="shared" si="30"/>
        <v/>
      </c>
      <c r="FA5" s="250" t="str">
        <f t="shared" si="31"/>
        <v/>
      </c>
      <c r="FB5" s="250" t="str">
        <f t="shared" si="31"/>
        <v/>
      </c>
      <c r="FC5" s="250" t="str">
        <f t="shared" si="31"/>
        <v/>
      </c>
      <c r="FD5" s="250" t="str">
        <f t="shared" si="31"/>
        <v/>
      </c>
      <c r="FE5" s="250" t="str">
        <f t="shared" si="31"/>
        <v/>
      </c>
      <c r="FF5" s="250" t="str">
        <f t="shared" si="32"/>
        <v/>
      </c>
      <c r="FG5" s="250" t="str">
        <f t="shared" si="32"/>
        <v/>
      </c>
      <c r="FH5" s="250" t="str">
        <f t="shared" si="32"/>
        <v/>
      </c>
      <c r="FI5" s="250" t="str">
        <f t="shared" si="32"/>
        <v/>
      </c>
      <c r="FJ5" s="250" t="str">
        <f t="shared" si="32"/>
        <v/>
      </c>
      <c r="FK5" s="250" t="str">
        <f t="shared" si="32"/>
        <v/>
      </c>
      <c r="FL5" s="250" t="str">
        <f t="shared" si="32"/>
        <v/>
      </c>
      <c r="FM5" s="250" t="str">
        <f t="shared" si="32"/>
        <v/>
      </c>
      <c r="FN5" s="250" t="str">
        <f t="shared" si="32"/>
        <v/>
      </c>
      <c r="FO5" s="250" t="str">
        <f t="shared" si="32"/>
        <v/>
      </c>
      <c r="FP5" s="250" t="str">
        <f t="shared" si="32"/>
        <v/>
      </c>
      <c r="FQ5" s="250" t="str">
        <f t="shared" si="32"/>
        <v/>
      </c>
      <c r="FR5" s="250" t="str">
        <f t="shared" si="32"/>
        <v/>
      </c>
      <c r="FS5" s="250" t="str">
        <f t="shared" si="32"/>
        <v/>
      </c>
      <c r="FT5" s="250" t="str">
        <f t="shared" si="32"/>
        <v/>
      </c>
      <c r="FU5" s="250" t="str">
        <f t="shared" si="33"/>
        <v/>
      </c>
      <c r="FV5" s="250" t="str">
        <f t="shared" si="33"/>
        <v/>
      </c>
      <c r="FW5" s="250" t="str">
        <f t="shared" si="33"/>
        <v/>
      </c>
      <c r="FX5" s="250" t="str">
        <f t="shared" si="33"/>
        <v/>
      </c>
      <c r="FY5" s="250" t="str">
        <f t="shared" si="33"/>
        <v/>
      </c>
      <c r="FZ5" s="250" t="str">
        <f t="shared" si="33"/>
        <v/>
      </c>
      <c r="GA5" s="250" t="str">
        <f t="shared" si="33"/>
        <v/>
      </c>
      <c r="GB5" s="250" t="str">
        <f t="shared" si="33"/>
        <v/>
      </c>
      <c r="GC5" s="250" t="str">
        <f t="shared" si="33"/>
        <v/>
      </c>
      <c r="GD5" s="250" t="str">
        <f t="shared" si="33"/>
        <v/>
      </c>
      <c r="GE5" s="250" t="str">
        <f t="shared" si="33"/>
        <v/>
      </c>
      <c r="GF5" s="250" t="str">
        <f t="shared" si="33"/>
        <v/>
      </c>
      <c r="GG5" s="250" t="str">
        <f t="shared" si="33"/>
        <v/>
      </c>
      <c r="GH5" s="250" t="str">
        <f t="shared" si="33"/>
        <v/>
      </c>
      <c r="GI5" s="250" t="str">
        <f t="shared" si="33"/>
        <v/>
      </c>
      <c r="GJ5" s="250" t="str">
        <f t="shared" si="33"/>
        <v/>
      </c>
      <c r="GK5" s="250" t="str">
        <f t="shared" si="34"/>
        <v/>
      </c>
      <c r="GL5" s="250" t="str">
        <f t="shared" si="34"/>
        <v/>
      </c>
      <c r="GM5" s="250" t="str">
        <f t="shared" si="34"/>
        <v/>
      </c>
      <c r="GN5" s="250" t="str">
        <f t="shared" si="34"/>
        <v/>
      </c>
      <c r="GO5" s="250" t="str">
        <f t="shared" si="34"/>
        <v/>
      </c>
      <c r="GP5" s="250" t="str">
        <f t="shared" si="34"/>
        <v/>
      </c>
      <c r="GQ5" s="250" t="str">
        <f t="shared" si="34"/>
        <v/>
      </c>
      <c r="GR5" s="250" t="str">
        <f t="shared" si="34"/>
        <v/>
      </c>
      <c r="GS5" s="250" t="str">
        <f t="shared" si="34"/>
        <v/>
      </c>
      <c r="GT5" s="250" t="str">
        <f t="shared" si="34"/>
        <v/>
      </c>
      <c r="GU5" s="250" t="str">
        <f t="shared" si="34"/>
        <v/>
      </c>
      <c r="GV5" s="250" t="str">
        <f t="shared" si="34"/>
        <v/>
      </c>
      <c r="GW5" s="250" t="str">
        <f t="shared" si="34"/>
        <v/>
      </c>
      <c r="GX5" s="250" t="str">
        <f t="shared" si="34"/>
        <v/>
      </c>
      <c r="GY5" s="250" t="str">
        <f t="shared" si="34"/>
        <v/>
      </c>
      <c r="GZ5" s="250" t="str">
        <f t="shared" si="34"/>
        <v/>
      </c>
      <c r="HA5" s="250" t="str">
        <f t="shared" si="35"/>
        <v/>
      </c>
      <c r="HB5" s="250" t="str">
        <f t="shared" si="35"/>
        <v/>
      </c>
      <c r="HC5" s="250" t="str">
        <f t="shared" si="35"/>
        <v/>
      </c>
      <c r="HD5" s="250" t="str">
        <f t="shared" si="35"/>
        <v/>
      </c>
      <c r="HE5" s="250" t="str">
        <f t="shared" si="35"/>
        <v/>
      </c>
      <c r="HF5" s="250" t="str">
        <f t="shared" si="35"/>
        <v/>
      </c>
      <c r="HG5" s="250" t="str">
        <f t="shared" si="35"/>
        <v/>
      </c>
      <c r="HH5" s="250" t="str">
        <f t="shared" si="35"/>
        <v/>
      </c>
      <c r="HI5" s="250" t="str">
        <f t="shared" si="35"/>
        <v/>
      </c>
      <c r="HJ5" s="250" t="str">
        <f t="shared" si="35"/>
        <v/>
      </c>
      <c r="HK5" s="250" t="str">
        <f t="shared" si="35"/>
        <v/>
      </c>
      <c r="HL5" s="250" t="str">
        <f t="shared" si="35"/>
        <v/>
      </c>
      <c r="HM5" s="250" t="str">
        <f t="shared" si="35"/>
        <v/>
      </c>
      <c r="HN5" s="250" t="str">
        <f t="shared" si="35"/>
        <v/>
      </c>
      <c r="HO5" s="250" t="str">
        <f t="shared" si="35"/>
        <v/>
      </c>
      <c r="HP5" s="250" t="str">
        <f t="shared" si="35"/>
        <v/>
      </c>
      <c r="HQ5" s="250" t="str">
        <f t="shared" si="36"/>
        <v/>
      </c>
      <c r="HR5" s="250" t="str">
        <f t="shared" si="36"/>
        <v/>
      </c>
      <c r="HS5" s="250" t="str">
        <f t="shared" si="36"/>
        <v/>
      </c>
      <c r="HT5" s="250" t="str">
        <f t="shared" si="36"/>
        <v/>
      </c>
      <c r="HU5" s="250" t="str">
        <f t="shared" si="36"/>
        <v/>
      </c>
      <c r="HV5" s="250" t="str">
        <f t="shared" si="36"/>
        <v/>
      </c>
      <c r="HW5" s="250" t="str">
        <f t="shared" si="36"/>
        <v/>
      </c>
      <c r="HX5" s="250" t="str">
        <f t="shared" si="36"/>
        <v/>
      </c>
      <c r="HY5" s="250" t="str">
        <f t="shared" si="36"/>
        <v/>
      </c>
      <c r="HZ5" s="250" t="str">
        <f t="shared" si="36"/>
        <v/>
      </c>
      <c r="IA5" s="250" t="str">
        <f t="shared" si="36"/>
        <v/>
      </c>
      <c r="IB5" s="250" t="str">
        <f t="shared" si="36"/>
        <v/>
      </c>
      <c r="IC5" s="250" t="str">
        <f t="shared" si="36"/>
        <v/>
      </c>
      <c r="ID5" s="250" t="str">
        <f t="shared" si="36"/>
        <v/>
      </c>
      <c r="IE5" s="250" t="str">
        <f t="shared" si="36"/>
        <v/>
      </c>
      <c r="IF5" s="250" t="str">
        <f t="shared" si="36"/>
        <v/>
      </c>
      <c r="IG5" s="250" t="str">
        <f t="shared" si="37"/>
        <v/>
      </c>
      <c r="IH5" s="250" t="str">
        <f t="shared" si="37"/>
        <v/>
      </c>
      <c r="II5" s="250" t="str">
        <f t="shared" si="37"/>
        <v/>
      </c>
      <c r="IJ5" s="250" t="str">
        <f t="shared" si="37"/>
        <v/>
      </c>
      <c r="IK5" s="250" t="str">
        <f t="shared" si="37"/>
        <v/>
      </c>
      <c r="IL5" s="250" t="str">
        <f t="shared" si="37"/>
        <v/>
      </c>
      <c r="IM5" s="250" t="str">
        <f t="shared" si="37"/>
        <v/>
      </c>
      <c r="IN5" s="250" t="str">
        <f t="shared" si="37"/>
        <v/>
      </c>
      <c r="IO5" s="250" t="str">
        <f t="shared" si="37"/>
        <v/>
      </c>
      <c r="IP5" s="250" t="str">
        <f t="shared" si="37"/>
        <v/>
      </c>
      <c r="IQ5" s="250" t="str">
        <f t="shared" si="37"/>
        <v/>
      </c>
      <c r="IR5" s="250" t="str">
        <f t="shared" si="37"/>
        <v/>
      </c>
      <c r="IS5" s="250" t="str">
        <f t="shared" si="37"/>
        <v/>
      </c>
      <c r="IT5" s="250" t="str">
        <f t="shared" si="37"/>
        <v/>
      </c>
      <c r="IU5" s="250" t="str">
        <f t="shared" si="37"/>
        <v/>
      </c>
      <c r="IV5" s="250" t="str">
        <f t="shared" si="37"/>
        <v/>
      </c>
      <c r="IW5" s="250" t="str">
        <f t="shared" si="38"/>
        <v/>
      </c>
      <c r="IX5" s="250" t="str">
        <f t="shared" si="38"/>
        <v/>
      </c>
      <c r="IY5" s="250" t="str">
        <f t="shared" si="38"/>
        <v/>
      </c>
      <c r="IZ5" s="250" t="str">
        <f t="shared" si="38"/>
        <v/>
      </c>
      <c r="JA5" s="250" t="str">
        <f t="shared" si="38"/>
        <v/>
      </c>
      <c r="JB5" s="250" t="str">
        <f t="shared" si="38"/>
        <v/>
      </c>
      <c r="JC5" s="250" t="str">
        <f t="shared" si="38"/>
        <v/>
      </c>
      <c r="JD5" s="250" t="str">
        <f t="shared" si="38"/>
        <v/>
      </c>
      <c r="JE5" s="250" t="str">
        <f t="shared" si="38"/>
        <v/>
      </c>
      <c r="JF5" s="250" t="str">
        <f t="shared" si="38"/>
        <v/>
      </c>
      <c r="JG5" s="250" t="str">
        <f t="shared" si="38"/>
        <v/>
      </c>
      <c r="JH5" s="250" t="str">
        <f t="shared" si="38"/>
        <v/>
      </c>
      <c r="JI5" s="250" t="str">
        <f t="shared" si="38"/>
        <v/>
      </c>
      <c r="JJ5" s="250" t="str">
        <f t="shared" si="38"/>
        <v/>
      </c>
      <c r="JK5" s="250" t="str">
        <f t="shared" si="38"/>
        <v/>
      </c>
      <c r="JL5" s="250" t="str">
        <f t="shared" si="38"/>
        <v/>
      </c>
      <c r="JM5" s="250" t="str">
        <f t="shared" si="39"/>
        <v/>
      </c>
      <c r="JN5" s="250" t="str">
        <f t="shared" si="39"/>
        <v/>
      </c>
      <c r="JO5" s="250" t="str">
        <f t="shared" si="39"/>
        <v/>
      </c>
      <c r="JP5" s="250" t="str">
        <f t="shared" si="39"/>
        <v/>
      </c>
      <c r="JQ5" s="250" t="str">
        <f t="shared" si="39"/>
        <v/>
      </c>
      <c r="JR5" s="250" t="str">
        <f t="shared" si="39"/>
        <v/>
      </c>
      <c r="JS5" s="250" t="str">
        <f t="shared" si="39"/>
        <v/>
      </c>
      <c r="JT5" s="250" t="str">
        <f t="shared" si="39"/>
        <v/>
      </c>
      <c r="JU5" s="250" t="str">
        <f t="shared" si="39"/>
        <v/>
      </c>
      <c r="JV5" s="250" t="str">
        <f t="shared" si="39"/>
        <v/>
      </c>
      <c r="JW5" s="250" t="str">
        <f t="shared" si="39"/>
        <v/>
      </c>
      <c r="JX5" s="250" t="str">
        <f t="shared" si="39"/>
        <v/>
      </c>
      <c r="JY5" s="250" t="str">
        <f t="shared" si="39"/>
        <v/>
      </c>
      <c r="JZ5" s="250" t="str">
        <f t="shared" si="39"/>
        <v/>
      </c>
      <c r="KA5" s="250" t="str">
        <f t="shared" si="39"/>
        <v/>
      </c>
      <c r="KB5" s="250" t="str">
        <f t="shared" si="39"/>
        <v/>
      </c>
      <c r="KC5" s="250" t="str">
        <f t="shared" si="40"/>
        <v/>
      </c>
      <c r="KD5" s="250" t="str">
        <f t="shared" si="40"/>
        <v/>
      </c>
      <c r="KE5" s="250" t="str">
        <f t="shared" si="40"/>
        <v/>
      </c>
      <c r="KF5" s="250" t="str">
        <f t="shared" si="40"/>
        <v/>
      </c>
      <c r="KG5" s="250" t="str">
        <f t="shared" si="40"/>
        <v/>
      </c>
      <c r="KH5" s="250" t="str">
        <f t="shared" si="40"/>
        <v/>
      </c>
      <c r="KI5" s="250" t="str">
        <f t="shared" si="40"/>
        <v/>
      </c>
      <c r="KJ5" s="250" t="str">
        <f t="shared" si="40"/>
        <v/>
      </c>
      <c r="KK5" s="250" t="str">
        <f t="shared" si="40"/>
        <v/>
      </c>
      <c r="KL5" s="250" t="str">
        <f t="shared" si="40"/>
        <v/>
      </c>
      <c r="KM5" s="250" t="str">
        <f t="shared" si="40"/>
        <v/>
      </c>
      <c r="KN5" s="250" t="str">
        <f t="shared" si="40"/>
        <v/>
      </c>
      <c r="KO5" s="250" t="str">
        <f t="shared" si="40"/>
        <v/>
      </c>
      <c r="KP5" s="250" t="str">
        <f t="shared" si="40"/>
        <v/>
      </c>
      <c r="KQ5" s="250" t="str">
        <f t="shared" si="40"/>
        <v/>
      </c>
      <c r="KR5" s="250" t="str">
        <f t="shared" si="40"/>
        <v/>
      </c>
      <c r="KS5" s="250" t="str">
        <f t="shared" si="41"/>
        <v/>
      </c>
      <c r="KT5" s="250" t="str">
        <f t="shared" si="41"/>
        <v/>
      </c>
      <c r="KU5" s="250" t="str">
        <f t="shared" si="41"/>
        <v/>
      </c>
      <c r="KV5" s="250" t="str">
        <f t="shared" si="41"/>
        <v/>
      </c>
      <c r="KW5" s="250" t="str">
        <f t="shared" si="41"/>
        <v/>
      </c>
      <c r="KX5" s="250" t="str">
        <f t="shared" si="41"/>
        <v/>
      </c>
      <c r="KY5" s="250" t="str">
        <f t="shared" si="41"/>
        <v/>
      </c>
      <c r="KZ5" s="250" t="str">
        <f t="shared" si="41"/>
        <v/>
      </c>
      <c r="LA5" s="250" t="str">
        <f t="shared" si="41"/>
        <v/>
      </c>
      <c r="LB5" s="250" t="str">
        <f t="shared" si="41"/>
        <v/>
      </c>
      <c r="LC5" s="250" t="str">
        <f t="shared" si="41"/>
        <v/>
      </c>
      <c r="LD5" s="250" t="str">
        <f t="shared" si="41"/>
        <v/>
      </c>
      <c r="LE5" s="250" t="str">
        <f t="shared" si="41"/>
        <v/>
      </c>
      <c r="LF5" s="250" t="str">
        <f t="shared" si="41"/>
        <v/>
      </c>
      <c r="LG5" s="250" t="str">
        <f t="shared" si="41"/>
        <v/>
      </c>
      <c r="LH5" s="250" t="str">
        <f t="shared" si="41"/>
        <v/>
      </c>
      <c r="LI5" s="250" t="str">
        <f t="shared" si="42"/>
        <v/>
      </c>
      <c r="LJ5" s="250" t="str">
        <f t="shared" si="42"/>
        <v/>
      </c>
      <c r="LK5" s="250" t="str">
        <f t="shared" si="42"/>
        <v/>
      </c>
      <c r="LL5" s="250" t="str">
        <f t="shared" si="42"/>
        <v/>
      </c>
      <c r="LM5" s="250" t="str">
        <f t="shared" si="42"/>
        <v/>
      </c>
      <c r="LN5" s="250" t="str">
        <f t="shared" si="42"/>
        <v/>
      </c>
      <c r="LO5" s="250" t="str">
        <f t="shared" si="42"/>
        <v/>
      </c>
      <c r="LP5" s="250" t="str">
        <f t="shared" si="42"/>
        <v/>
      </c>
      <c r="LQ5" s="250" t="str">
        <f t="shared" si="42"/>
        <v/>
      </c>
      <c r="LR5" s="250" t="str">
        <f t="shared" si="42"/>
        <v/>
      </c>
      <c r="LS5" s="250" t="str">
        <f t="shared" si="42"/>
        <v/>
      </c>
      <c r="LT5" s="250" t="str">
        <f t="shared" si="42"/>
        <v/>
      </c>
      <c r="LU5" s="250" t="str">
        <f t="shared" si="42"/>
        <v/>
      </c>
      <c r="LV5" s="250" t="str">
        <f t="shared" si="42"/>
        <v/>
      </c>
      <c r="LW5" s="250" t="str">
        <f t="shared" si="42"/>
        <v/>
      </c>
      <c r="LX5" s="250" t="str">
        <f t="shared" si="42"/>
        <v/>
      </c>
      <c r="LY5" s="250" t="str">
        <f t="shared" si="43"/>
        <v/>
      </c>
      <c r="LZ5" s="250" t="str">
        <f t="shared" si="43"/>
        <v/>
      </c>
      <c r="MA5" s="250" t="str">
        <f t="shared" si="43"/>
        <v/>
      </c>
      <c r="MB5" s="250" t="str">
        <f t="shared" si="43"/>
        <v/>
      </c>
      <c r="MC5" s="250" t="str">
        <f t="shared" si="43"/>
        <v/>
      </c>
      <c r="MD5" s="250" t="str">
        <f t="shared" si="43"/>
        <v/>
      </c>
      <c r="ME5" s="250" t="str">
        <f t="shared" si="43"/>
        <v/>
      </c>
      <c r="MF5" s="250" t="str">
        <f t="shared" si="43"/>
        <v/>
      </c>
      <c r="MG5" s="250" t="str">
        <f t="shared" si="43"/>
        <v/>
      </c>
      <c r="MH5" s="250" t="str">
        <f t="shared" si="43"/>
        <v/>
      </c>
      <c r="MI5" s="250" t="str">
        <f t="shared" si="43"/>
        <v/>
      </c>
      <c r="MJ5" s="250" t="str">
        <f t="shared" si="43"/>
        <v/>
      </c>
      <c r="MK5" s="250" t="str">
        <f t="shared" si="43"/>
        <v/>
      </c>
      <c r="ML5" s="250" t="str">
        <f t="shared" si="43"/>
        <v/>
      </c>
      <c r="MM5" s="250"/>
      <c r="MN5" s="250" t="str">
        <f t="shared" si="44"/>
        <v/>
      </c>
      <c r="MO5" s="250" t="str">
        <f t="shared" si="44"/>
        <v/>
      </c>
      <c r="MP5" s="250" t="str">
        <f t="shared" si="44"/>
        <v/>
      </c>
      <c r="MQ5" s="250" t="str">
        <f t="shared" si="44"/>
        <v/>
      </c>
      <c r="MR5" s="250" t="str">
        <f t="shared" si="44"/>
        <v/>
      </c>
      <c r="MS5" s="250" t="str">
        <f t="shared" si="44"/>
        <v/>
      </c>
      <c r="MT5" s="250" t="str">
        <f t="shared" si="44"/>
        <v/>
      </c>
      <c r="MU5" s="250" t="str">
        <f t="shared" si="44"/>
        <v/>
      </c>
      <c r="MV5" s="250" t="str">
        <f t="shared" si="44"/>
        <v/>
      </c>
      <c r="MW5" s="250" t="str">
        <f t="shared" si="44"/>
        <v/>
      </c>
      <c r="MX5" s="250" t="str">
        <f t="shared" si="44"/>
        <v/>
      </c>
      <c r="MY5" s="250" t="str">
        <f t="shared" si="44"/>
        <v/>
      </c>
      <c r="MZ5" s="250" t="str">
        <f t="shared" si="44"/>
        <v/>
      </c>
      <c r="NA5" s="250" t="str">
        <f t="shared" si="44"/>
        <v/>
      </c>
      <c r="NB5" s="250" t="str">
        <f t="shared" si="44"/>
        <v/>
      </c>
      <c r="NC5" s="250" t="str">
        <f t="shared" si="44"/>
        <v/>
      </c>
      <c r="ND5" s="250" t="str">
        <f t="shared" si="45"/>
        <v/>
      </c>
      <c r="NE5" s="250" t="str">
        <f t="shared" si="45"/>
        <v/>
      </c>
      <c r="NF5" s="250" t="str">
        <f t="shared" si="45"/>
        <v/>
      </c>
      <c r="NG5" s="250" t="str">
        <f t="shared" si="45"/>
        <v/>
      </c>
      <c r="NH5" s="250" t="str">
        <f t="shared" si="45"/>
        <v/>
      </c>
      <c r="NI5" s="250" t="str">
        <f t="shared" si="45"/>
        <v/>
      </c>
      <c r="NJ5" s="250" t="str">
        <f t="shared" si="45"/>
        <v/>
      </c>
      <c r="NK5" s="250" t="str">
        <f t="shared" si="45"/>
        <v/>
      </c>
      <c r="NL5" s="250" t="str">
        <f t="shared" si="45"/>
        <v/>
      </c>
      <c r="NM5" s="250" t="str">
        <f t="shared" si="45"/>
        <v/>
      </c>
      <c r="NN5" s="250" t="str">
        <f t="shared" si="45"/>
        <v/>
      </c>
      <c r="NO5" s="250" t="str">
        <f t="shared" si="45"/>
        <v/>
      </c>
      <c r="NP5" s="250" t="str">
        <f t="shared" si="45"/>
        <v/>
      </c>
      <c r="NQ5" s="250" t="str">
        <f t="shared" si="45"/>
        <v/>
      </c>
      <c r="NR5" s="250" t="str">
        <f t="shared" si="45"/>
        <v/>
      </c>
      <c r="NS5" s="250" t="str">
        <f t="shared" si="45"/>
        <v/>
      </c>
      <c r="NT5" s="250" t="str">
        <f t="shared" si="46"/>
        <v/>
      </c>
      <c r="NU5" s="250" t="str">
        <f t="shared" si="46"/>
        <v/>
      </c>
      <c r="NV5" s="250" t="str">
        <f t="shared" si="46"/>
        <v/>
      </c>
      <c r="NW5" s="250" t="str">
        <f t="shared" si="46"/>
        <v/>
      </c>
      <c r="NX5" s="250" t="str">
        <f t="shared" si="46"/>
        <v/>
      </c>
      <c r="NY5" s="250" t="str">
        <f t="shared" si="46"/>
        <v/>
      </c>
      <c r="NZ5" s="250" t="str">
        <f t="shared" si="46"/>
        <v/>
      </c>
      <c r="OA5" s="250" t="str">
        <f t="shared" si="46"/>
        <v/>
      </c>
      <c r="OB5" s="250" t="str">
        <f t="shared" si="46"/>
        <v/>
      </c>
      <c r="OC5" s="250" t="str">
        <f t="shared" si="46"/>
        <v/>
      </c>
      <c r="OD5" s="250" t="str">
        <f t="shared" si="46"/>
        <v/>
      </c>
      <c r="OE5" s="250" t="str">
        <f t="shared" si="46"/>
        <v/>
      </c>
      <c r="OF5" s="250" t="str">
        <f t="shared" si="46"/>
        <v/>
      </c>
      <c r="OG5" s="250" t="str">
        <f t="shared" si="46"/>
        <v/>
      </c>
      <c r="OH5" s="250" t="str">
        <f t="shared" si="46"/>
        <v/>
      </c>
      <c r="OI5" s="250" t="str">
        <f t="shared" si="46"/>
        <v/>
      </c>
      <c r="OJ5" s="250" t="str">
        <f t="shared" si="47"/>
        <v/>
      </c>
      <c r="OK5" s="250" t="str">
        <f t="shared" si="47"/>
        <v/>
      </c>
      <c r="OL5" s="250" t="str">
        <f t="shared" si="47"/>
        <v/>
      </c>
      <c r="OM5" s="250" t="str">
        <f t="shared" si="47"/>
        <v/>
      </c>
      <c r="ON5" s="250" t="str">
        <f t="shared" si="47"/>
        <v/>
      </c>
      <c r="OO5" s="250" t="str">
        <f t="shared" si="47"/>
        <v/>
      </c>
      <c r="OP5" s="250" t="str">
        <f t="shared" si="47"/>
        <v/>
      </c>
      <c r="OQ5" s="250" t="str">
        <f t="shared" si="47"/>
        <v/>
      </c>
      <c r="OR5" s="250" t="str">
        <f t="shared" si="47"/>
        <v/>
      </c>
      <c r="OS5" s="250" t="str">
        <f t="shared" si="47"/>
        <v/>
      </c>
      <c r="OT5" s="250" t="str">
        <f t="shared" si="47"/>
        <v/>
      </c>
      <c r="OU5" s="250" t="str">
        <f t="shared" si="47"/>
        <v/>
      </c>
      <c r="OV5" s="250" t="str">
        <f t="shared" si="47"/>
        <v/>
      </c>
      <c r="OW5" s="250" t="str">
        <f t="shared" si="47"/>
        <v/>
      </c>
      <c r="OX5" s="250" t="str">
        <f t="shared" si="47"/>
        <v/>
      </c>
      <c r="OY5" s="250" t="str">
        <f t="shared" si="47"/>
        <v/>
      </c>
      <c r="OZ5" s="250" t="str">
        <f t="shared" si="48"/>
        <v/>
      </c>
      <c r="PA5" s="250" t="str">
        <f t="shared" si="48"/>
        <v/>
      </c>
      <c r="PB5" s="250" t="str">
        <f t="shared" si="48"/>
        <v/>
      </c>
      <c r="PC5" s="250" t="str">
        <f t="shared" si="48"/>
        <v/>
      </c>
      <c r="PD5" s="250" t="str">
        <f t="shared" si="48"/>
        <v/>
      </c>
      <c r="PE5" s="250" t="str">
        <f t="shared" si="48"/>
        <v/>
      </c>
      <c r="PF5" s="250" t="str">
        <f t="shared" si="48"/>
        <v/>
      </c>
      <c r="PG5" s="250"/>
      <c r="PH5" s="250" t="str">
        <f t="shared" si="49"/>
        <v/>
      </c>
      <c r="PJ5" s="250" t="str">
        <f t="shared" si="50"/>
        <v/>
      </c>
      <c r="PK5" s="250" t="str">
        <f t="shared" si="22"/>
        <v/>
      </c>
      <c r="PL5" s="250" t="str">
        <f t="shared" si="22"/>
        <v/>
      </c>
      <c r="PM5" s="250" t="str">
        <f t="shared" si="22"/>
        <v/>
      </c>
      <c r="PN5" s="250" t="str">
        <f t="shared" si="22"/>
        <v/>
      </c>
      <c r="PO5" s="250" t="str">
        <f t="shared" si="22"/>
        <v/>
      </c>
      <c r="PP5" s="250" t="str">
        <f t="shared" si="22"/>
        <v/>
      </c>
      <c r="PQ5" s="250" t="str">
        <f t="shared" si="22"/>
        <v/>
      </c>
      <c r="PR5" s="250" t="str">
        <f t="shared" si="22"/>
        <v/>
      </c>
      <c r="PS5" s="250">
        <f t="shared" si="22"/>
        <v>0.8</v>
      </c>
      <c r="PT5" s="250">
        <f t="shared" si="22"/>
        <v>0.8</v>
      </c>
      <c r="PU5" s="250">
        <f t="shared" si="22"/>
        <v>0.8</v>
      </c>
      <c r="PV5" s="250">
        <f t="shared" si="22"/>
        <v>0.8</v>
      </c>
      <c r="PW5" s="250" t="str">
        <f t="shared" si="22"/>
        <v/>
      </c>
      <c r="PX5" s="250" t="str">
        <f t="shared" si="22"/>
        <v/>
      </c>
      <c r="PY5" s="250" t="str">
        <f t="shared" si="22"/>
        <v/>
      </c>
      <c r="PZ5" s="250" t="str">
        <f t="shared" si="22"/>
        <v/>
      </c>
      <c r="QA5" s="250" t="str">
        <f t="shared" si="22"/>
        <v/>
      </c>
      <c r="QB5" s="250" t="str">
        <f t="shared" si="22"/>
        <v/>
      </c>
      <c r="QC5" s="250" t="str">
        <f t="shared" si="22"/>
        <v/>
      </c>
      <c r="QD5" s="250" t="str">
        <f t="shared" si="22"/>
        <v/>
      </c>
      <c r="QE5" s="250" t="str">
        <f t="shared" si="22"/>
        <v/>
      </c>
      <c r="QF5" s="250" t="str">
        <f t="shared" si="22"/>
        <v/>
      </c>
      <c r="QG5" s="250" t="str">
        <f t="shared" si="22"/>
        <v/>
      </c>
      <c r="QH5" s="250" t="str">
        <f t="shared" si="22"/>
        <v/>
      </c>
      <c r="QI5" s="250" t="str">
        <f t="shared" si="22"/>
        <v/>
      </c>
      <c r="QJ5" s="250" t="str">
        <f t="shared" si="22"/>
        <v/>
      </c>
      <c r="QK5" s="250" t="str">
        <f t="shared" si="22"/>
        <v/>
      </c>
      <c r="QL5" s="250" t="str">
        <f t="shared" si="22"/>
        <v/>
      </c>
      <c r="QM5" s="250" t="str">
        <f t="shared" si="22"/>
        <v/>
      </c>
      <c r="QN5" s="250" t="str">
        <f t="shared" si="22"/>
        <v/>
      </c>
      <c r="QO5" s="250" t="str">
        <f t="shared" si="22"/>
        <v/>
      </c>
      <c r="QP5" s="250" t="str">
        <f t="shared" si="22"/>
        <v/>
      </c>
      <c r="QQ5" s="250" t="str">
        <f t="shared" si="22"/>
        <v/>
      </c>
      <c r="QR5" s="250" t="str">
        <f t="shared" si="22"/>
        <v/>
      </c>
      <c r="QS5" s="250" t="str">
        <f t="shared" si="22"/>
        <v/>
      </c>
      <c r="QT5" s="250" t="str">
        <f t="shared" si="22"/>
        <v/>
      </c>
      <c r="QU5" s="250" t="str">
        <f t="shared" si="22"/>
        <v/>
      </c>
      <c r="QV5" s="250" t="str">
        <f t="shared" si="22"/>
        <v/>
      </c>
      <c r="QW5" s="250" t="str">
        <f t="shared" si="22"/>
        <v/>
      </c>
      <c r="QX5" s="250" t="str">
        <f t="shared" si="22"/>
        <v/>
      </c>
      <c r="QY5" s="250" t="str">
        <f t="shared" si="22"/>
        <v/>
      </c>
      <c r="QZ5" s="250" t="str">
        <f t="shared" si="22"/>
        <v/>
      </c>
      <c r="RA5" s="250" t="str">
        <f t="shared" si="22"/>
        <v/>
      </c>
      <c r="RB5" s="250" t="str">
        <f t="shared" si="22"/>
        <v/>
      </c>
      <c r="RC5" s="250" t="str">
        <f t="shared" si="22"/>
        <v/>
      </c>
      <c r="RD5" s="250" t="str">
        <f t="shared" si="22"/>
        <v/>
      </c>
      <c r="RE5" s="250" t="str">
        <f t="shared" si="22"/>
        <v/>
      </c>
    </row>
    <row r="6" spans="1:473" s="90" customFormat="1" ht="15.6" customHeight="1" x14ac:dyDescent="0.25">
      <c r="A6" s="275"/>
      <c r="B6" s="99"/>
      <c r="C6" s="279" t="s">
        <v>280</v>
      </c>
      <c r="D6" s="277" t="s">
        <v>344</v>
      </c>
      <c r="E6" s="278"/>
      <c r="F6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MCD V2 avec Base Membres ..................</v>
      </c>
      <c r="G6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54</v>
      </c>
      <c r="H6" s="141"/>
      <c r="I6" s="141"/>
      <c r="J6" s="141" t="s">
        <v>246</v>
      </c>
      <c r="K6" s="141"/>
      <c r="L6" s="141"/>
      <c r="M6" s="141" t="s">
        <v>240</v>
      </c>
      <c r="N6" s="202">
        <v>2</v>
      </c>
      <c r="O6" s="202">
        <v>0</v>
      </c>
      <c r="P6" s="202">
        <v>2</v>
      </c>
      <c r="Q6" s="142">
        <f>IF(Tableau3[[#This Row],[      Estimé  (JH)]]="","",IFERROR(O6/(O6+P6),""))</f>
        <v>0</v>
      </c>
      <c r="R6" s="143">
        <f>IF(Tableau3[[#This Row],[      Estimé  (JH)]]="","",IFERROR(N6/(O6+P6),""))</f>
        <v>1</v>
      </c>
      <c r="S6" s="187">
        <f>IF(Tableau3[[#This Row],[      Estimé  (JH)]]="","",P6)</f>
        <v>2</v>
      </c>
      <c r="T6" s="184">
        <v>42825</v>
      </c>
      <c r="U6" s="185">
        <v>42828</v>
      </c>
      <c r="V6" s="253">
        <f>Tableau3[[#This Row],[      Début Initial]]</f>
        <v>42825</v>
      </c>
      <c r="W6" s="244">
        <f>Tableau3[[#This Row],[      Fin Initial]]</f>
        <v>42828</v>
      </c>
      <c r="X6" s="181">
        <f>IF(Tableau3[[#This Row],[      Début Initial]]="","",Tableau3[[#This Row],[      Fin
      Actualisé]]-Tableau3[[#This Row],[      Début actualisé]]+1)</f>
        <v>4</v>
      </c>
      <c r="Y6" s="182">
        <f>IFERROR(IF(Tableau3[[#This Row],[      Début Initial]]="","",Tableau3[[#This Row],[      Durée (JH)]]*Tableau3[[#This Row],[      % Réalisation]]),Tableau3[[#This Row],[      Durée (JH)]])</f>
        <v>0</v>
      </c>
      <c r="Z6" s="182">
        <f>IFERROR(IF(Tableau3[[#This Row],[      Début Initial]]="","",Tableau3[[#This Row],[      Durée (JH)]]-Tableau3[[#This Row],[      Réalisé]]),Tableau3[[#This Row],[      Durée (JH)]])</f>
        <v>4</v>
      </c>
      <c r="AA6" s="183">
        <f>IF(Tableau3[[#This Row],[      Début Initial]]="","",IFERROR((W6-V6+1)/(U6-T6+1),""))</f>
        <v>1</v>
      </c>
      <c r="AC6" s="250" t="str">
        <f t="shared" si="23"/>
        <v/>
      </c>
      <c r="AD6" s="250" t="str">
        <f t="shared" si="23"/>
        <v/>
      </c>
      <c r="AE6" s="250" t="str">
        <f t="shared" si="23"/>
        <v/>
      </c>
      <c r="AF6" s="250" t="str">
        <f t="shared" si="23"/>
        <v/>
      </c>
      <c r="AG6" s="250" t="str">
        <f t="shared" si="23"/>
        <v/>
      </c>
      <c r="AH6" s="250" t="str">
        <f t="shared" si="23"/>
        <v/>
      </c>
      <c r="AI6" s="250" t="str">
        <f t="shared" si="23"/>
        <v/>
      </c>
      <c r="AJ6" s="250" t="str">
        <f t="shared" si="23"/>
        <v/>
      </c>
      <c r="AK6" s="250" t="str">
        <f t="shared" si="23"/>
        <v/>
      </c>
      <c r="AL6" s="250" t="str">
        <f t="shared" si="23"/>
        <v/>
      </c>
      <c r="AM6" s="250" t="str">
        <f t="shared" si="23"/>
        <v/>
      </c>
      <c r="AN6" s="250" t="str">
        <f t="shared" si="23"/>
        <v/>
      </c>
      <c r="AO6" s="250" t="str">
        <f t="shared" si="23"/>
        <v/>
      </c>
      <c r="AP6" s="250" t="str">
        <f t="shared" si="23"/>
        <v/>
      </c>
      <c r="AQ6" s="250" t="str">
        <f t="shared" si="23"/>
        <v/>
      </c>
      <c r="AR6" s="250" t="str">
        <f t="shared" si="23"/>
        <v/>
      </c>
      <c r="AS6" s="250" t="str">
        <f t="shared" si="24"/>
        <v/>
      </c>
      <c r="AT6" s="250" t="str">
        <f t="shared" si="24"/>
        <v/>
      </c>
      <c r="AU6" s="250" t="str">
        <f t="shared" si="24"/>
        <v/>
      </c>
      <c r="AV6" s="250" t="str">
        <f t="shared" si="24"/>
        <v/>
      </c>
      <c r="AW6" s="250" t="str">
        <f t="shared" si="24"/>
        <v/>
      </c>
      <c r="AX6" s="250" t="str">
        <f t="shared" si="24"/>
        <v/>
      </c>
      <c r="AY6" s="250" t="str">
        <f t="shared" si="24"/>
        <v/>
      </c>
      <c r="AZ6" s="250" t="str">
        <f t="shared" si="24"/>
        <v/>
      </c>
      <c r="BA6" s="250" t="str">
        <f t="shared" si="24"/>
        <v/>
      </c>
      <c r="BB6" s="250" t="str">
        <f t="shared" si="24"/>
        <v/>
      </c>
      <c r="BC6" s="250" t="str">
        <f t="shared" si="24"/>
        <v/>
      </c>
      <c r="BD6" s="250" t="str">
        <f t="shared" si="24"/>
        <v/>
      </c>
      <c r="BE6" s="250" t="str">
        <f t="shared" si="24"/>
        <v/>
      </c>
      <c r="BF6" s="250" t="str">
        <f t="shared" si="24"/>
        <v/>
      </c>
      <c r="BG6" s="250" t="str">
        <f t="shared" si="24"/>
        <v/>
      </c>
      <c r="BH6" s="250" t="str">
        <f t="shared" si="24"/>
        <v/>
      </c>
      <c r="BI6" s="250" t="str">
        <f t="shared" si="25"/>
        <v/>
      </c>
      <c r="BJ6" s="250" t="str">
        <f t="shared" si="25"/>
        <v/>
      </c>
      <c r="BK6" s="250" t="str">
        <f t="shared" si="25"/>
        <v/>
      </c>
      <c r="BL6" s="250" t="str">
        <f t="shared" si="25"/>
        <v/>
      </c>
      <c r="BM6" s="250" t="str">
        <f t="shared" si="25"/>
        <v/>
      </c>
      <c r="BN6" s="250" t="str">
        <f t="shared" si="25"/>
        <v/>
      </c>
      <c r="BO6" s="250" t="str">
        <f t="shared" si="25"/>
        <v/>
      </c>
      <c r="BP6" s="250" t="str">
        <f t="shared" si="25"/>
        <v/>
      </c>
      <c r="BQ6" s="250" t="str">
        <f t="shared" si="25"/>
        <v/>
      </c>
      <c r="BR6" s="250" t="str">
        <f t="shared" si="25"/>
        <v/>
      </c>
      <c r="BS6" s="250" t="str">
        <f t="shared" si="25"/>
        <v/>
      </c>
      <c r="BT6" s="250" t="str">
        <f t="shared" si="25"/>
        <v/>
      </c>
      <c r="BU6" s="250" t="str">
        <f t="shared" si="25"/>
        <v/>
      </c>
      <c r="BV6" s="250" t="str">
        <f t="shared" si="25"/>
        <v/>
      </c>
      <c r="BW6" s="250" t="str">
        <f t="shared" si="25"/>
        <v/>
      </c>
      <c r="BX6" s="250" t="str">
        <f t="shared" si="25"/>
        <v/>
      </c>
      <c r="BY6" s="250" t="str">
        <f t="shared" si="26"/>
        <v/>
      </c>
      <c r="BZ6" s="250" t="str">
        <f t="shared" si="26"/>
        <v/>
      </c>
      <c r="CA6" s="250" t="str">
        <f t="shared" si="26"/>
        <v/>
      </c>
      <c r="CB6" s="250" t="str">
        <f t="shared" si="26"/>
        <v/>
      </c>
      <c r="CC6" s="250" t="str">
        <f t="shared" si="26"/>
        <v/>
      </c>
      <c r="CD6" s="250" t="str">
        <f t="shared" si="26"/>
        <v/>
      </c>
      <c r="CE6" s="250" t="str">
        <f t="shared" si="26"/>
        <v/>
      </c>
      <c r="CF6" s="250" t="str">
        <f t="shared" si="26"/>
        <v/>
      </c>
      <c r="CG6" s="250" t="str">
        <f t="shared" si="26"/>
        <v/>
      </c>
      <c r="CH6" s="250" t="str">
        <f t="shared" si="26"/>
        <v/>
      </c>
      <c r="CI6" s="250" t="str">
        <f t="shared" si="26"/>
        <v/>
      </c>
      <c r="CJ6" s="250" t="str">
        <f t="shared" si="26"/>
        <v/>
      </c>
      <c r="CK6" s="250" t="str">
        <f t="shared" si="26"/>
        <v/>
      </c>
      <c r="CL6" s="250" t="str">
        <f t="shared" si="26"/>
        <v/>
      </c>
      <c r="CM6" s="250" t="str">
        <f t="shared" si="26"/>
        <v/>
      </c>
      <c r="CN6" s="250" t="str">
        <f t="shared" si="26"/>
        <v/>
      </c>
      <c r="CO6" s="250" t="str">
        <f t="shared" si="27"/>
        <v/>
      </c>
      <c r="CP6" s="250" t="str">
        <f t="shared" si="27"/>
        <v/>
      </c>
      <c r="CQ6" s="250" t="str">
        <f t="shared" si="27"/>
        <v/>
      </c>
      <c r="CR6" s="250" t="str">
        <f t="shared" si="27"/>
        <v/>
      </c>
      <c r="CS6" s="250" t="str">
        <f t="shared" si="27"/>
        <v/>
      </c>
      <c r="CT6" s="250" t="str">
        <f t="shared" si="27"/>
        <v/>
      </c>
      <c r="CU6" s="250" t="str">
        <f t="shared" si="27"/>
        <v/>
      </c>
      <c r="CV6" s="250" t="str">
        <f t="shared" si="27"/>
        <v/>
      </c>
      <c r="CW6" s="250" t="str">
        <f t="shared" si="27"/>
        <v/>
      </c>
      <c r="CX6" s="250" t="str">
        <f t="shared" si="27"/>
        <v/>
      </c>
      <c r="CY6" s="250" t="str">
        <f t="shared" si="27"/>
        <v/>
      </c>
      <c r="CZ6" s="250" t="str">
        <f t="shared" si="27"/>
        <v/>
      </c>
      <c r="DA6" s="250" t="str">
        <f t="shared" si="27"/>
        <v/>
      </c>
      <c r="DB6" s="250" t="str">
        <f t="shared" si="27"/>
        <v/>
      </c>
      <c r="DC6" s="250" t="str">
        <f t="shared" si="27"/>
        <v/>
      </c>
      <c r="DD6" s="250" t="str">
        <f t="shared" si="27"/>
        <v/>
      </c>
      <c r="DE6" s="250" t="str">
        <f t="shared" si="28"/>
        <v/>
      </c>
      <c r="DF6" s="250" t="str">
        <f t="shared" si="28"/>
        <v/>
      </c>
      <c r="DG6" s="250" t="str">
        <f t="shared" si="28"/>
        <v/>
      </c>
      <c r="DH6" s="250" t="str">
        <f t="shared" si="28"/>
        <v/>
      </c>
      <c r="DI6" s="250" t="str">
        <f t="shared" si="28"/>
        <v/>
      </c>
      <c r="DJ6" s="250" t="str">
        <f t="shared" si="28"/>
        <v/>
      </c>
      <c r="DK6" s="250" t="str">
        <f t="shared" si="28"/>
        <v/>
      </c>
      <c r="DL6" s="250" t="str">
        <f t="shared" si="28"/>
        <v/>
      </c>
      <c r="DM6" s="250" t="str">
        <f t="shared" si="28"/>
        <v/>
      </c>
      <c r="DN6" s="250">
        <f t="shared" si="28"/>
        <v>0</v>
      </c>
      <c r="DO6" s="250">
        <f t="shared" si="28"/>
        <v>0</v>
      </c>
      <c r="DP6" s="250">
        <f t="shared" si="28"/>
        <v>0</v>
      </c>
      <c r="DQ6" s="250">
        <f t="shared" si="28"/>
        <v>0</v>
      </c>
      <c r="DR6" s="250" t="str">
        <f t="shared" si="28"/>
        <v/>
      </c>
      <c r="DS6" s="250" t="str">
        <f t="shared" si="28"/>
        <v/>
      </c>
      <c r="DT6" s="250" t="str">
        <f t="shared" si="28"/>
        <v/>
      </c>
      <c r="DU6" s="250" t="str">
        <f t="shared" si="29"/>
        <v/>
      </c>
      <c r="DV6" s="250" t="str">
        <f t="shared" si="29"/>
        <v/>
      </c>
      <c r="DW6" s="250" t="str">
        <f t="shared" si="29"/>
        <v/>
      </c>
      <c r="DX6" s="250" t="str">
        <f t="shared" si="29"/>
        <v/>
      </c>
      <c r="DY6" s="250" t="str">
        <f t="shared" si="29"/>
        <v/>
      </c>
      <c r="DZ6" s="250" t="str">
        <f t="shared" si="29"/>
        <v/>
      </c>
      <c r="EA6" s="250" t="str">
        <f t="shared" si="29"/>
        <v/>
      </c>
      <c r="EB6" s="250" t="str">
        <f t="shared" si="29"/>
        <v/>
      </c>
      <c r="EC6" s="250" t="str">
        <f t="shared" si="29"/>
        <v/>
      </c>
      <c r="ED6" s="250" t="str">
        <f t="shared" si="29"/>
        <v/>
      </c>
      <c r="EE6" s="250" t="str">
        <f t="shared" si="29"/>
        <v/>
      </c>
      <c r="EF6" s="250" t="str">
        <f t="shared" si="29"/>
        <v/>
      </c>
      <c r="EG6" s="250" t="str">
        <f t="shared" si="29"/>
        <v/>
      </c>
      <c r="EH6" s="250" t="str">
        <f t="shared" si="29"/>
        <v/>
      </c>
      <c r="EI6" s="250" t="str">
        <f t="shared" si="29"/>
        <v/>
      </c>
      <c r="EJ6" s="250" t="str">
        <f t="shared" si="29"/>
        <v/>
      </c>
      <c r="EK6" s="250" t="str">
        <f t="shared" si="30"/>
        <v/>
      </c>
      <c r="EL6" s="250" t="str">
        <f t="shared" si="30"/>
        <v/>
      </c>
      <c r="EM6" s="250" t="str">
        <f t="shared" si="30"/>
        <v/>
      </c>
      <c r="EN6" s="250" t="str">
        <f t="shared" si="30"/>
        <v/>
      </c>
      <c r="EO6" s="250" t="str">
        <f t="shared" si="30"/>
        <v/>
      </c>
      <c r="EP6" s="250" t="str">
        <f t="shared" si="30"/>
        <v/>
      </c>
      <c r="EQ6" s="250" t="str">
        <f t="shared" si="30"/>
        <v/>
      </c>
      <c r="ER6" s="250" t="str">
        <f t="shared" si="30"/>
        <v/>
      </c>
      <c r="ES6" s="250" t="str">
        <f t="shared" si="30"/>
        <v/>
      </c>
      <c r="ET6" s="250" t="str">
        <f t="shared" si="30"/>
        <v/>
      </c>
      <c r="EU6" s="250" t="str">
        <f t="shared" si="30"/>
        <v/>
      </c>
      <c r="EV6" s="250" t="str">
        <f t="shared" si="30"/>
        <v/>
      </c>
      <c r="EW6" s="250" t="str">
        <f t="shared" si="30"/>
        <v/>
      </c>
      <c r="EX6" s="250" t="str">
        <f t="shared" si="30"/>
        <v/>
      </c>
      <c r="EY6" s="250" t="str">
        <f t="shared" si="30"/>
        <v/>
      </c>
      <c r="EZ6" s="250" t="str">
        <f t="shared" si="30"/>
        <v/>
      </c>
      <c r="FA6" s="250" t="str">
        <f t="shared" si="31"/>
        <v/>
      </c>
      <c r="FB6" s="250" t="str">
        <f t="shared" si="31"/>
        <v/>
      </c>
      <c r="FC6" s="250" t="str">
        <f t="shared" si="31"/>
        <v/>
      </c>
      <c r="FD6" s="250" t="str">
        <f t="shared" si="31"/>
        <v/>
      </c>
      <c r="FE6" s="250" t="str">
        <f t="shared" si="31"/>
        <v/>
      </c>
      <c r="FF6" s="250" t="str">
        <f t="shared" si="32"/>
        <v/>
      </c>
      <c r="FG6" s="250" t="str">
        <f t="shared" si="32"/>
        <v/>
      </c>
      <c r="FH6" s="250" t="str">
        <f t="shared" si="32"/>
        <v/>
      </c>
      <c r="FI6" s="250" t="str">
        <f t="shared" si="32"/>
        <v/>
      </c>
      <c r="FJ6" s="250" t="str">
        <f t="shared" si="32"/>
        <v/>
      </c>
      <c r="FK6" s="250" t="str">
        <f t="shared" si="32"/>
        <v/>
      </c>
      <c r="FL6" s="250" t="str">
        <f t="shared" si="32"/>
        <v/>
      </c>
      <c r="FM6" s="250" t="str">
        <f t="shared" si="32"/>
        <v/>
      </c>
      <c r="FN6" s="250" t="str">
        <f t="shared" si="32"/>
        <v/>
      </c>
      <c r="FO6" s="250" t="str">
        <f t="shared" si="32"/>
        <v/>
      </c>
      <c r="FP6" s="250" t="str">
        <f t="shared" si="32"/>
        <v/>
      </c>
      <c r="FQ6" s="250" t="str">
        <f t="shared" si="32"/>
        <v/>
      </c>
      <c r="FR6" s="250" t="str">
        <f t="shared" si="32"/>
        <v/>
      </c>
      <c r="FS6" s="250" t="str">
        <f t="shared" si="32"/>
        <v/>
      </c>
      <c r="FT6" s="250" t="str">
        <f t="shared" si="32"/>
        <v/>
      </c>
      <c r="FU6" s="250" t="str">
        <f t="shared" si="33"/>
        <v/>
      </c>
      <c r="FV6" s="250" t="str">
        <f t="shared" si="33"/>
        <v/>
      </c>
      <c r="FW6" s="250" t="str">
        <f t="shared" si="33"/>
        <v/>
      </c>
      <c r="FX6" s="250" t="str">
        <f t="shared" si="33"/>
        <v/>
      </c>
      <c r="FY6" s="250" t="str">
        <f t="shared" si="33"/>
        <v/>
      </c>
      <c r="FZ6" s="250" t="str">
        <f t="shared" si="33"/>
        <v/>
      </c>
      <c r="GA6" s="250" t="str">
        <f t="shared" si="33"/>
        <v/>
      </c>
      <c r="GB6" s="250" t="str">
        <f t="shared" si="33"/>
        <v/>
      </c>
      <c r="GC6" s="250" t="str">
        <f t="shared" si="33"/>
        <v/>
      </c>
      <c r="GD6" s="250" t="str">
        <f t="shared" si="33"/>
        <v/>
      </c>
      <c r="GE6" s="250" t="str">
        <f t="shared" si="33"/>
        <v/>
      </c>
      <c r="GF6" s="250" t="str">
        <f t="shared" si="33"/>
        <v/>
      </c>
      <c r="GG6" s="250" t="str">
        <f t="shared" si="33"/>
        <v/>
      </c>
      <c r="GH6" s="250" t="str">
        <f t="shared" si="33"/>
        <v/>
      </c>
      <c r="GI6" s="250" t="str">
        <f t="shared" si="33"/>
        <v/>
      </c>
      <c r="GJ6" s="250" t="str">
        <f t="shared" si="33"/>
        <v/>
      </c>
      <c r="GK6" s="250" t="str">
        <f t="shared" si="34"/>
        <v/>
      </c>
      <c r="GL6" s="250" t="str">
        <f t="shared" si="34"/>
        <v/>
      </c>
      <c r="GM6" s="250" t="str">
        <f t="shared" si="34"/>
        <v/>
      </c>
      <c r="GN6" s="250" t="str">
        <f t="shared" si="34"/>
        <v/>
      </c>
      <c r="GO6" s="250" t="str">
        <f t="shared" si="34"/>
        <v/>
      </c>
      <c r="GP6" s="250" t="str">
        <f t="shared" si="34"/>
        <v/>
      </c>
      <c r="GQ6" s="250" t="str">
        <f t="shared" si="34"/>
        <v/>
      </c>
      <c r="GR6" s="250" t="str">
        <f t="shared" si="34"/>
        <v/>
      </c>
      <c r="GS6" s="250" t="str">
        <f t="shared" si="34"/>
        <v/>
      </c>
      <c r="GT6" s="250" t="str">
        <f t="shared" si="34"/>
        <v/>
      </c>
      <c r="GU6" s="250" t="str">
        <f t="shared" si="34"/>
        <v/>
      </c>
      <c r="GV6" s="250" t="str">
        <f t="shared" si="34"/>
        <v/>
      </c>
      <c r="GW6" s="250" t="str">
        <f t="shared" si="34"/>
        <v/>
      </c>
      <c r="GX6" s="250" t="str">
        <f t="shared" si="34"/>
        <v/>
      </c>
      <c r="GY6" s="250" t="str">
        <f t="shared" si="34"/>
        <v/>
      </c>
      <c r="GZ6" s="250" t="str">
        <f t="shared" si="34"/>
        <v/>
      </c>
      <c r="HA6" s="250" t="str">
        <f t="shared" si="35"/>
        <v/>
      </c>
      <c r="HB6" s="250" t="str">
        <f t="shared" si="35"/>
        <v/>
      </c>
      <c r="HC6" s="250" t="str">
        <f t="shared" si="35"/>
        <v/>
      </c>
      <c r="HD6" s="250" t="str">
        <f t="shared" si="35"/>
        <v/>
      </c>
      <c r="HE6" s="250" t="str">
        <f t="shared" si="35"/>
        <v/>
      </c>
      <c r="HF6" s="250" t="str">
        <f t="shared" si="35"/>
        <v/>
      </c>
      <c r="HG6" s="250" t="str">
        <f t="shared" si="35"/>
        <v/>
      </c>
      <c r="HH6" s="250" t="str">
        <f t="shared" si="35"/>
        <v/>
      </c>
      <c r="HI6" s="250" t="str">
        <f t="shared" si="35"/>
        <v/>
      </c>
      <c r="HJ6" s="250" t="str">
        <f t="shared" si="35"/>
        <v/>
      </c>
      <c r="HK6" s="250" t="str">
        <f t="shared" si="35"/>
        <v/>
      </c>
      <c r="HL6" s="250" t="str">
        <f t="shared" si="35"/>
        <v/>
      </c>
      <c r="HM6" s="250" t="str">
        <f t="shared" si="35"/>
        <v/>
      </c>
      <c r="HN6" s="250" t="str">
        <f t="shared" si="35"/>
        <v/>
      </c>
      <c r="HO6" s="250" t="str">
        <f t="shared" si="35"/>
        <v/>
      </c>
      <c r="HP6" s="250" t="str">
        <f t="shared" si="35"/>
        <v/>
      </c>
      <c r="HQ6" s="250" t="str">
        <f t="shared" si="36"/>
        <v/>
      </c>
      <c r="HR6" s="250" t="str">
        <f t="shared" si="36"/>
        <v/>
      </c>
      <c r="HS6" s="250" t="str">
        <f t="shared" si="36"/>
        <v/>
      </c>
      <c r="HT6" s="250" t="str">
        <f t="shared" si="36"/>
        <v/>
      </c>
      <c r="HU6" s="250" t="str">
        <f t="shared" si="36"/>
        <v/>
      </c>
      <c r="HV6" s="250" t="str">
        <f t="shared" si="36"/>
        <v/>
      </c>
      <c r="HW6" s="250" t="str">
        <f t="shared" si="36"/>
        <v/>
      </c>
      <c r="HX6" s="250" t="str">
        <f t="shared" si="36"/>
        <v/>
      </c>
      <c r="HY6" s="250" t="str">
        <f t="shared" si="36"/>
        <v/>
      </c>
      <c r="HZ6" s="250" t="str">
        <f t="shared" si="36"/>
        <v/>
      </c>
      <c r="IA6" s="250" t="str">
        <f t="shared" si="36"/>
        <v/>
      </c>
      <c r="IB6" s="250" t="str">
        <f t="shared" si="36"/>
        <v/>
      </c>
      <c r="IC6" s="250" t="str">
        <f t="shared" si="36"/>
        <v/>
      </c>
      <c r="ID6" s="250" t="str">
        <f t="shared" si="36"/>
        <v/>
      </c>
      <c r="IE6" s="250" t="str">
        <f t="shared" si="36"/>
        <v/>
      </c>
      <c r="IF6" s="250" t="str">
        <f t="shared" si="36"/>
        <v/>
      </c>
      <c r="IG6" s="250" t="str">
        <f t="shared" si="37"/>
        <v/>
      </c>
      <c r="IH6" s="250" t="str">
        <f t="shared" si="37"/>
        <v/>
      </c>
      <c r="II6" s="250" t="str">
        <f t="shared" si="37"/>
        <v/>
      </c>
      <c r="IJ6" s="250" t="str">
        <f t="shared" si="37"/>
        <v/>
      </c>
      <c r="IK6" s="250" t="str">
        <f t="shared" si="37"/>
        <v/>
      </c>
      <c r="IL6" s="250" t="str">
        <f t="shared" si="37"/>
        <v/>
      </c>
      <c r="IM6" s="250" t="str">
        <f t="shared" si="37"/>
        <v/>
      </c>
      <c r="IN6" s="250" t="str">
        <f t="shared" si="37"/>
        <v/>
      </c>
      <c r="IO6" s="250" t="str">
        <f t="shared" si="37"/>
        <v/>
      </c>
      <c r="IP6" s="250" t="str">
        <f t="shared" si="37"/>
        <v/>
      </c>
      <c r="IQ6" s="250" t="str">
        <f t="shared" si="37"/>
        <v/>
      </c>
      <c r="IR6" s="250" t="str">
        <f t="shared" si="37"/>
        <v/>
      </c>
      <c r="IS6" s="250" t="str">
        <f t="shared" si="37"/>
        <v/>
      </c>
      <c r="IT6" s="250" t="str">
        <f t="shared" si="37"/>
        <v/>
      </c>
      <c r="IU6" s="250" t="str">
        <f t="shared" si="37"/>
        <v/>
      </c>
      <c r="IV6" s="250" t="str">
        <f t="shared" si="37"/>
        <v/>
      </c>
      <c r="IW6" s="250" t="str">
        <f t="shared" si="38"/>
        <v/>
      </c>
      <c r="IX6" s="250" t="str">
        <f t="shared" si="38"/>
        <v/>
      </c>
      <c r="IY6" s="250" t="str">
        <f t="shared" si="38"/>
        <v/>
      </c>
      <c r="IZ6" s="250" t="str">
        <f t="shared" si="38"/>
        <v/>
      </c>
      <c r="JA6" s="250" t="str">
        <f t="shared" si="38"/>
        <v/>
      </c>
      <c r="JB6" s="250" t="str">
        <f t="shared" si="38"/>
        <v/>
      </c>
      <c r="JC6" s="250" t="str">
        <f t="shared" si="38"/>
        <v/>
      </c>
      <c r="JD6" s="250" t="str">
        <f t="shared" si="38"/>
        <v/>
      </c>
      <c r="JE6" s="250" t="str">
        <f t="shared" si="38"/>
        <v/>
      </c>
      <c r="JF6" s="250" t="str">
        <f t="shared" si="38"/>
        <v/>
      </c>
      <c r="JG6" s="250" t="str">
        <f t="shared" si="38"/>
        <v/>
      </c>
      <c r="JH6" s="250" t="str">
        <f t="shared" si="38"/>
        <v/>
      </c>
      <c r="JI6" s="250" t="str">
        <f t="shared" si="38"/>
        <v/>
      </c>
      <c r="JJ6" s="250" t="str">
        <f t="shared" si="38"/>
        <v/>
      </c>
      <c r="JK6" s="250" t="str">
        <f t="shared" si="38"/>
        <v/>
      </c>
      <c r="JL6" s="250" t="str">
        <f t="shared" si="38"/>
        <v/>
      </c>
      <c r="JM6" s="250" t="str">
        <f t="shared" si="39"/>
        <v/>
      </c>
      <c r="JN6" s="250" t="str">
        <f t="shared" si="39"/>
        <v/>
      </c>
      <c r="JO6" s="250" t="str">
        <f t="shared" si="39"/>
        <v/>
      </c>
      <c r="JP6" s="250" t="str">
        <f t="shared" si="39"/>
        <v/>
      </c>
      <c r="JQ6" s="250" t="str">
        <f t="shared" si="39"/>
        <v/>
      </c>
      <c r="JR6" s="250" t="str">
        <f t="shared" si="39"/>
        <v/>
      </c>
      <c r="JS6" s="250" t="str">
        <f t="shared" si="39"/>
        <v/>
      </c>
      <c r="JT6" s="250" t="str">
        <f t="shared" si="39"/>
        <v/>
      </c>
      <c r="JU6" s="250" t="str">
        <f t="shared" si="39"/>
        <v/>
      </c>
      <c r="JV6" s="250" t="str">
        <f t="shared" si="39"/>
        <v/>
      </c>
      <c r="JW6" s="250" t="str">
        <f t="shared" si="39"/>
        <v/>
      </c>
      <c r="JX6" s="250" t="str">
        <f t="shared" si="39"/>
        <v/>
      </c>
      <c r="JY6" s="250" t="str">
        <f t="shared" si="39"/>
        <v/>
      </c>
      <c r="JZ6" s="250" t="str">
        <f t="shared" si="39"/>
        <v/>
      </c>
      <c r="KA6" s="250" t="str">
        <f t="shared" si="39"/>
        <v/>
      </c>
      <c r="KB6" s="250" t="str">
        <f t="shared" si="39"/>
        <v/>
      </c>
      <c r="KC6" s="250" t="str">
        <f t="shared" si="40"/>
        <v/>
      </c>
      <c r="KD6" s="250" t="str">
        <f t="shared" si="40"/>
        <v/>
      </c>
      <c r="KE6" s="250" t="str">
        <f t="shared" si="40"/>
        <v/>
      </c>
      <c r="KF6" s="250" t="str">
        <f t="shared" si="40"/>
        <v/>
      </c>
      <c r="KG6" s="250" t="str">
        <f t="shared" si="40"/>
        <v/>
      </c>
      <c r="KH6" s="250" t="str">
        <f t="shared" si="40"/>
        <v/>
      </c>
      <c r="KI6" s="250" t="str">
        <f t="shared" si="40"/>
        <v/>
      </c>
      <c r="KJ6" s="250" t="str">
        <f t="shared" si="40"/>
        <v/>
      </c>
      <c r="KK6" s="250" t="str">
        <f t="shared" si="40"/>
        <v/>
      </c>
      <c r="KL6" s="250" t="str">
        <f t="shared" si="40"/>
        <v/>
      </c>
      <c r="KM6" s="250" t="str">
        <f t="shared" si="40"/>
        <v/>
      </c>
      <c r="KN6" s="250" t="str">
        <f t="shared" si="40"/>
        <v/>
      </c>
      <c r="KO6" s="250" t="str">
        <f t="shared" si="40"/>
        <v/>
      </c>
      <c r="KP6" s="250" t="str">
        <f t="shared" si="40"/>
        <v/>
      </c>
      <c r="KQ6" s="250" t="str">
        <f t="shared" si="40"/>
        <v/>
      </c>
      <c r="KR6" s="250" t="str">
        <f t="shared" si="40"/>
        <v/>
      </c>
      <c r="KS6" s="250" t="str">
        <f t="shared" si="41"/>
        <v/>
      </c>
      <c r="KT6" s="250" t="str">
        <f t="shared" si="41"/>
        <v/>
      </c>
      <c r="KU6" s="250" t="str">
        <f t="shared" si="41"/>
        <v/>
      </c>
      <c r="KV6" s="250" t="str">
        <f t="shared" si="41"/>
        <v/>
      </c>
      <c r="KW6" s="250" t="str">
        <f t="shared" si="41"/>
        <v/>
      </c>
      <c r="KX6" s="250" t="str">
        <f t="shared" si="41"/>
        <v/>
      </c>
      <c r="KY6" s="250" t="str">
        <f t="shared" si="41"/>
        <v/>
      </c>
      <c r="KZ6" s="250" t="str">
        <f t="shared" si="41"/>
        <v/>
      </c>
      <c r="LA6" s="250" t="str">
        <f t="shared" si="41"/>
        <v/>
      </c>
      <c r="LB6" s="250" t="str">
        <f t="shared" si="41"/>
        <v/>
      </c>
      <c r="LC6" s="250" t="str">
        <f t="shared" si="41"/>
        <v/>
      </c>
      <c r="LD6" s="250" t="str">
        <f t="shared" si="41"/>
        <v/>
      </c>
      <c r="LE6" s="250" t="str">
        <f t="shared" si="41"/>
        <v/>
      </c>
      <c r="LF6" s="250" t="str">
        <f t="shared" si="41"/>
        <v/>
      </c>
      <c r="LG6" s="250" t="str">
        <f t="shared" si="41"/>
        <v/>
      </c>
      <c r="LH6" s="250" t="str">
        <f t="shared" si="41"/>
        <v/>
      </c>
      <c r="LI6" s="250" t="str">
        <f t="shared" si="42"/>
        <v/>
      </c>
      <c r="LJ6" s="250" t="str">
        <f t="shared" si="42"/>
        <v/>
      </c>
      <c r="LK6" s="250" t="str">
        <f t="shared" si="42"/>
        <v/>
      </c>
      <c r="LL6" s="250" t="str">
        <f t="shared" si="42"/>
        <v/>
      </c>
      <c r="LM6" s="250" t="str">
        <f t="shared" si="42"/>
        <v/>
      </c>
      <c r="LN6" s="250" t="str">
        <f t="shared" si="42"/>
        <v/>
      </c>
      <c r="LO6" s="250" t="str">
        <f t="shared" si="42"/>
        <v/>
      </c>
      <c r="LP6" s="250" t="str">
        <f t="shared" si="42"/>
        <v/>
      </c>
      <c r="LQ6" s="250" t="str">
        <f t="shared" si="42"/>
        <v/>
      </c>
      <c r="LR6" s="250" t="str">
        <f t="shared" si="42"/>
        <v/>
      </c>
      <c r="LS6" s="250" t="str">
        <f t="shared" si="42"/>
        <v/>
      </c>
      <c r="LT6" s="250" t="str">
        <f t="shared" si="42"/>
        <v/>
      </c>
      <c r="LU6" s="250" t="str">
        <f t="shared" si="42"/>
        <v/>
      </c>
      <c r="LV6" s="250" t="str">
        <f t="shared" si="42"/>
        <v/>
      </c>
      <c r="LW6" s="250" t="str">
        <f t="shared" si="42"/>
        <v/>
      </c>
      <c r="LX6" s="250" t="str">
        <f t="shared" si="42"/>
        <v/>
      </c>
      <c r="LY6" s="250" t="str">
        <f t="shared" si="43"/>
        <v/>
      </c>
      <c r="LZ6" s="250" t="str">
        <f t="shared" si="43"/>
        <v/>
      </c>
      <c r="MA6" s="250" t="str">
        <f t="shared" si="43"/>
        <v/>
      </c>
      <c r="MB6" s="250" t="str">
        <f t="shared" si="43"/>
        <v/>
      </c>
      <c r="MC6" s="250" t="str">
        <f t="shared" si="43"/>
        <v/>
      </c>
      <c r="MD6" s="250" t="str">
        <f t="shared" si="43"/>
        <v/>
      </c>
      <c r="ME6" s="250" t="str">
        <f t="shared" si="43"/>
        <v/>
      </c>
      <c r="MF6" s="250" t="str">
        <f t="shared" si="43"/>
        <v/>
      </c>
      <c r="MG6" s="250" t="str">
        <f t="shared" si="43"/>
        <v/>
      </c>
      <c r="MH6" s="250" t="str">
        <f t="shared" si="43"/>
        <v/>
      </c>
      <c r="MI6" s="250" t="str">
        <f t="shared" si="43"/>
        <v/>
      </c>
      <c r="MJ6" s="250" t="str">
        <f t="shared" si="43"/>
        <v/>
      </c>
      <c r="MK6" s="250" t="str">
        <f t="shared" si="43"/>
        <v/>
      </c>
      <c r="ML6" s="250" t="str">
        <f t="shared" si="43"/>
        <v/>
      </c>
      <c r="MM6" s="250"/>
      <c r="MN6" s="250" t="str">
        <f t="shared" si="44"/>
        <v/>
      </c>
      <c r="MO6" s="250" t="str">
        <f t="shared" si="44"/>
        <v/>
      </c>
      <c r="MP6" s="250" t="str">
        <f t="shared" si="44"/>
        <v/>
      </c>
      <c r="MQ6" s="250" t="str">
        <f t="shared" si="44"/>
        <v/>
      </c>
      <c r="MR6" s="250" t="str">
        <f t="shared" si="44"/>
        <v/>
      </c>
      <c r="MS6" s="250" t="str">
        <f t="shared" si="44"/>
        <v/>
      </c>
      <c r="MT6" s="250" t="str">
        <f t="shared" si="44"/>
        <v/>
      </c>
      <c r="MU6" s="250" t="str">
        <f t="shared" si="44"/>
        <v/>
      </c>
      <c r="MV6" s="250" t="str">
        <f t="shared" si="44"/>
        <v/>
      </c>
      <c r="MW6" s="250" t="str">
        <f t="shared" si="44"/>
        <v/>
      </c>
      <c r="MX6" s="250" t="str">
        <f t="shared" si="44"/>
        <v/>
      </c>
      <c r="MY6" s="250" t="str">
        <f t="shared" si="44"/>
        <v/>
      </c>
      <c r="MZ6" s="250" t="str">
        <f t="shared" si="44"/>
        <v/>
      </c>
      <c r="NA6" s="250" t="str">
        <f t="shared" si="44"/>
        <v/>
      </c>
      <c r="NB6" s="250" t="str">
        <f t="shared" si="44"/>
        <v/>
      </c>
      <c r="NC6" s="250" t="str">
        <f t="shared" si="44"/>
        <v/>
      </c>
      <c r="ND6" s="250" t="str">
        <f t="shared" si="45"/>
        <v/>
      </c>
      <c r="NE6" s="250" t="str">
        <f t="shared" si="45"/>
        <v/>
      </c>
      <c r="NF6" s="250" t="str">
        <f t="shared" si="45"/>
        <v/>
      </c>
      <c r="NG6" s="250" t="str">
        <f t="shared" si="45"/>
        <v/>
      </c>
      <c r="NH6" s="250" t="str">
        <f t="shared" si="45"/>
        <v/>
      </c>
      <c r="NI6" s="250" t="str">
        <f t="shared" si="45"/>
        <v/>
      </c>
      <c r="NJ6" s="250" t="str">
        <f t="shared" si="45"/>
        <v/>
      </c>
      <c r="NK6" s="250" t="str">
        <f t="shared" si="45"/>
        <v/>
      </c>
      <c r="NL6" s="250" t="str">
        <f t="shared" si="45"/>
        <v/>
      </c>
      <c r="NM6" s="250" t="str">
        <f t="shared" si="45"/>
        <v/>
      </c>
      <c r="NN6" s="250" t="str">
        <f t="shared" si="45"/>
        <v/>
      </c>
      <c r="NO6" s="250" t="str">
        <f t="shared" si="45"/>
        <v/>
      </c>
      <c r="NP6" s="250" t="str">
        <f t="shared" si="45"/>
        <v/>
      </c>
      <c r="NQ6" s="250" t="str">
        <f t="shared" si="45"/>
        <v/>
      </c>
      <c r="NR6" s="250" t="str">
        <f t="shared" si="45"/>
        <v/>
      </c>
      <c r="NS6" s="250" t="str">
        <f t="shared" si="45"/>
        <v/>
      </c>
      <c r="NT6" s="250" t="str">
        <f t="shared" si="46"/>
        <v/>
      </c>
      <c r="NU6" s="250" t="str">
        <f t="shared" si="46"/>
        <v/>
      </c>
      <c r="NV6" s="250" t="str">
        <f t="shared" si="46"/>
        <v/>
      </c>
      <c r="NW6" s="250" t="str">
        <f t="shared" si="46"/>
        <v/>
      </c>
      <c r="NX6" s="250" t="str">
        <f t="shared" si="46"/>
        <v/>
      </c>
      <c r="NY6" s="250" t="str">
        <f t="shared" si="46"/>
        <v/>
      </c>
      <c r="NZ6" s="250" t="str">
        <f t="shared" si="46"/>
        <v/>
      </c>
      <c r="OA6" s="250" t="str">
        <f t="shared" si="46"/>
        <v/>
      </c>
      <c r="OB6" s="250" t="str">
        <f t="shared" si="46"/>
        <v/>
      </c>
      <c r="OC6" s="250" t="str">
        <f t="shared" si="46"/>
        <v/>
      </c>
      <c r="OD6" s="250" t="str">
        <f t="shared" si="46"/>
        <v/>
      </c>
      <c r="OE6" s="250" t="str">
        <f t="shared" si="46"/>
        <v/>
      </c>
      <c r="OF6" s="250" t="str">
        <f t="shared" si="46"/>
        <v/>
      </c>
      <c r="OG6" s="250" t="str">
        <f t="shared" si="46"/>
        <v/>
      </c>
      <c r="OH6" s="250" t="str">
        <f t="shared" si="46"/>
        <v/>
      </c>
      <c r="OI6" s="250" t="str">
        <f t="shared" si="46"/>
        <v/>
      </c>
      <c r="OJ6" s="250" t="str">
        <f t="shared" si="47"/>
        <v/>
      </c>
      <c r="OK6" s="250" t="str">
        <f t="shared" si="47"/>
        <v/>
      </c>
      <c r="OL6" s="250" t="str">
        <f t="shared" si="47"/>
        <v/>
      </c>
      <c r="OM6" s="250" t="str">
        <f t="shared" si="47"/>
        <v/>
      </c>
      <c r="ON6" s="250" t="str">
        <f t="shared" si="47"/>
        <v/>
      </c>
      <c r="OO6" s="250" t="str">
        <f t="shared" si="47"/>
        <v/>
      </c>
      <c r="OP6" s="250" t="str">
        <f t="shared" si="47"/>
        <v/>
      </c>
      <c r="OQ6" s="250" t="str">
        <f t="shared" si="47"/>
        <v/>
      </c>
      <c r="OR6" s="250" t="str">
        <f t="shared" si="47"/>
        <v/>
      </c>
      <c r="OS6" s="250" t="str">
        <f t="shared" si="47"/>
        <v/>
      </c>
      <c r="OT6" s="250" t="str">
        <f t="shared" si="47"/>
        <v/>
      </c>
      <c r="OU6" s="250" t="str">
        <f t="shared" si="47"/>
        <v/>
      </c>
      <c r="OV6" s="250" t="str">
        <f t="shared" si="47"/>
        <v/>
      </c>
      <c r="OW6" s="250" t="str">
        <f t="shared" si="47"/>
        <v/>
      </c>
      <c r="OX6" s="250" t="str">
        <f t="shared" si="47"/>
        <v/>
      </c>
      <c r="OY6" s="250" t="str">
        <f t="shared" si="47"/>
        <v/>
      </c>
      <c r="OZ6" s="250" t="str">
        <f t="shared" si="48"/>
        <v/>
      </c>
      <c r="PA6" s="250" t="str">
        <f t="shared" si="48"/>
        <v/>
      </c>
      <c r="PB6" s="250" t="str">
        <f t="shared" si="48"/>
        <v/>
      </c>
      <c r="PC6" s="250" t="str">
        <f t="shared" si="48"/>
        <v/>
      </c>
      <c r="PD6" s="250" t="str">
        <f t="shared" si="48"/>
        <v/>
      </c>
      <c r="PE6" s="250" t="str">
        <f t="shared" si="48"/>
        <v/>
      </c>
      <c r="PF6" s="250" t="str">
        <f t="shared" si="48"/>
        <v/>
      </c>
      <c r="PG6" s="250"/>
      <c r="PH6" s="250" t="str">
        <f t="shared" si="49"/>
        <v/>
      </c>
      <c r="PJ6" s="250" t="str">
        <f t="shared" si="50"/>
        <v/>
      </c>
      <c r="PK6" s="250" t="str">
        <f t="shared" si="22"/>
        <v/>
      </c>
      <c r="PL6" s="250" t="str">
        <f t="shared" si="22"/>
        <v/>
      </c>
      <c r="PM6" s="250" t="str">
        <f t="shared" si="22"/>
        <v/>
      </c>
      <c r="PN6" s="250" t="str">
        <f t="shared" si="22"/>
        <v/>
      </c>
      <c r="PO6" s="250" t="str">
        <f t="shared" si="22"/>
        <v/>
      </c>
      <c r="PP6" s="250" t="str">
        <f t="shared" si="22"/>
        <v/>
      </c>
      <c r="PQ6" s="250" t="str">
        <f t="shared" si="22"/>
        <v/>
      </c>
      <c r="PR6" s="250" t="str">
        <f t="shared" si="22"/>
        <v/>
      </c>
      <c r="PS6" s="250" t="str">
        <f t="shared" si="22"/>
        <v/>
      </c>
      <c r="PT6" s="250" t="str">
        <f t="shared" si="22"/>
        <v/>
      </c>
      <c r="PU6" s="250" t="str">
        <f t="shared" si="22"/>
        <v/>
      </c>
      <c r="PV6" s="250">
        <f t="shared" si="22"/>
        <v>0</v>
      </c>
      <c r="PW6" s="250">
        <f t="shared" si="22"/>
        <v>0</v>
      </c>
      <c r="PX6" s="250" t="str">
        <f t="shared" si="22"/>
        <v/>
      </c>
      <c r="PY6" s="250" t="str">
        <f t="shared" si="22"/>
        <v/>
      </c>
      <c r="PZ6" s="250" t="str">
        <f t="shared" si="22"/>
        <v/>
      </c>
      <c r="QA6" s="250" t="str">
        <f t="shared" si="22"/>
        <v/>
      </c>
      <c r="QB6" s="250" t="str">
        <f t="shared" si="22"/>
        <v/>
      </c>
      <c r="QC6" s="250" t="str">
        <f t="shared" si="22"/>
        <v/>
      </c>
      <c r="QD6" s="250" t="str">
        <f t="shared" si="22"/>
        <v/>
      </c>
      <c r="QE6" s="250" t="str">
        <f t="shared" si="22"/>
        <v/>
      </c>
      <c r="QF6" s="250" t="str">
        <f t="shared" si="22"/>
        <v/>
      </c>
      <c r="QG6" s="250" t="str">
        <f t="shared" si="22"/>
        <v/>
      </c>
      <c r="QH6" s="250" t="str">
        <f t="shared" si="22"/>
        <v/>
      </c>
      <c r="QI6" s="250" t="str">
        <f t="shared" si="22"/>
        <v/>
      </c>
      <c r="QJ6" s="250" t="str">
        <f t="shared" si="22"/>
        <v/>
      </c>
      <c r="QK6" s="250" t="str">
        <f t="shared" si="22"/>
        <v/>
      </c>
      <c r="QL6" s="250" t="str">
        <f t="shared" si="22"/>
        <v/>
      </c>
      <c r="QM6" s="250" t="str">
        <f t="shared" si="22"/>
        <v/>
      </c>
      <c r="QN6" s="250" t="str">
        <f t="shared" si="22"/>
        <v/>
      </c>
      <c r="QO6" s="250" t="str">
        <f t="shared" si="22"/>
        <v/>
      </c>
      <c r="QP6" s="250" t="str">
        <f t="shared" si="22"/>
        <v/>
      </c>
      <c r="QQ6" s="250" t="str">
        <f t="shared" si="22"/>
        <v/>
      </c>
      <c r="QR6" s="250" t="str">
        <f t="shared" si="22"/>
        <v/>
      </c>
      <c r="QS6" s="250" t="str">
        <f t="shared" si="22"/>
        <v/>
      </c>
      <c r="QT6" s="250" t="str">
        <f t="shared" si="22"/>
        <v/>
      </c>
      <c r="QU6" s="250" t="str">
        <f t="shared" si="22"/>
        <v/>
      </c>
      <c r="QV6" s="250" t="str">
        <f t="shared" si="22"/>
        <v/>
      </c>
      <c r="QW6" s="250" t="str">
        <f t="shared" si="22"/>
        <v/>
      </c>
      <c r="QX6" s="250" t="str">
        <f t="shared" si="22"/>
        <v/>
      </c>
      <c r="QY6" s="250" t="str">
        <f t="shared" si="22"/>
        <v/>
      </c>
      <c r="QZ6" s="250" t="str">
        <f t="shared" si="22"/>
        <v/>
      </c>
      <c r="RA6" s="250" t="str">
        <f t="shared" si="22"/>
        <v/>
      </c>
      <c r="RB6" s="250" t="str">
        <f t="shared" si="22"/>
        <v/>
      </c>
      <c r="RC6" s="250" t="str">
        <f t="shared" si="22"/>
        <v/>
      </c>
      <c r="RD6" s="250" t="str">
        <f t="shared" si="22"/>
        <v/>
      </c>
      <c r="RE6" s="250" t="str">
        <f t="shared" si="22"/>
        <v/>
      </c>
    </row>
    <row r="7" spans="1:473" s="90" customFormat="1" ht="15.6" customHeight="1" x14ac:dyDescent="0.25">
      <c r="A7" s="275"/>
      <c r="B7" s="99"/>
      <c r="C7" s="279" t="s">
        <v>280</v>
      </c>
      <c r="D7" s="277" t="s">
        <v>345</v>
      </c>
      <c r="E7" s="278"/>
      <c r="F7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MCD V3 avec Base Railisa ..................</v>
      </c>
      <c r="G7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54</v>
      </c>
      <c r="H7" s="141"/>
      <c r="I7" s="141"/>
      <c r="J7" s="141" t="s">
        <v>246</v>
      </c>
      <c r="K7" s="141"/>
      <c r="L7" s="141"/>
      <c r="M7" s="141" t="s">
        <v>240</v>
      </c>
      <c r="N7" s="202">
        <v>2</v>
      </c>
      <c r="O7" s="202">
        <v>0</v>
      </c>
      <c r="P7" s="202">
        <v>2</v>
      </c>
      <c r="Q7" s="142">
        <f>IF(Tableau3[[#This Row],[      Estimé  (JH)]]="","",IFERROR(O7/(O7+P7),""))</f>
        <v>0</v>
      </c>
      <c r="R7" s="143">
        <f>IF(Tableau3[[#This Row],[      Estimé  (JH)]]="","",IFERROR(N7/(O7+P7),""))</f>
        <v>1</v>
      </c>
      <c r="S7" s="187">
        <f>IF(Tableau3[[#This Row],[      Estimé  (JH)]]="","",P7)</f>
        <v>2</v>
      </c>
      <c r="T7" s="184">
        <v>42835</v>
      </c>
      <c r="U7" s="185">
        <v>42836</v>
      </c>
      <c r="V7" s="253">
        <f>Tableau3[[#This Row],[      Début Initial]]</f>
        <v>42835</v>
      </c>
      <c r="W7" s="244">
        <f>Tableau3[[#This Row],[      Fin Initial]]</f>
        <v>42836</v>
      </c>
      <c r="X7" s="181">
        <f>IF(Tableau3[[#This Row],[      Début Initial]]="","",Tableau3[[#This Row],[      Fin
      Actualisé]]-Tableau3[[#This Row],[      Début actualisé]]+1)</f>
        <v>2</v>
      </c>
      <c r="Y7" s="182">
        <f>IFERROR(IF(Tableau3[[#This Row],[      Début Initial]]="","",Tableau3[[#This Row],[      Durée (JH)]]*Tableau3[[#This Row],[      % Réalisation]]),Tableau3[[#This Row],[      Durée (JH)]])</f>
        <v>0</v>
      </c>
      <c r="Z7" s="182">
        <f>IFERROR(IF(Tableau3[[#This Row],[      Début Initial]]="","",Tableau3[[#This Row],[      Durée (JH)]]-Tableau3[[#This Row],[      Réalisé]]),Tableau3[[#This Row],[      Durée (JH)]])</f>
        <v>2</v>
      </c>
      <c r="AA7" s="183">
        <f>IF(Tableau3[[#This Row],[      Début Initial]]="","",IFERROR((W7-V7+1)/(U7-T7+1),""))</f>
        <v>1</v>
      </c>
      <c r="AC7" s="250" t="str">
        <f t="shared" si="23"/>
        <v/>
      </c>
      <c r="AD7" s="250" t="str">
        <f t="shared" si="23"/>
        <v/>
      </c>
      <c r="AE7" s="250" t="str">
        <f t="shared" si="23"/>
        <v/>
      </c>
      <c r="AF7" s="250" t="str">
        <f t="shared" si="23"/>
        <v/>
      </c>
      <c r="AG7" s="250" t="str">
        <f t="shared" si="23"/>
        <v/>
      </c>
      <c r="AH7" s="250" t="str">
        <f t="shared" si="23"/>
        <v/>
      </c>
      <c r="AI7" s="250" t="str">
        <f t="shared" si="23"/>
        <v/>
      </c>
      <c r="AJ7" s="250" t="str">
        <f t="shared" si="23"/>
        <v/>
      </c>
      <c r="AK7" s="250" t="str">
        <f t="shared" si="23"/>
        <v/>
      </c>
      <c r="AL7" s="250" t="str">
        <f t="shared" si="23"/>
        <v/>
      </c>
      <c r="AM7" s="250" t="str">
        <f t="shared" si="23"/>
        <v/>
      </c>
      <c r="AN7" s="250" t="str">
        <f t="shared" si="23"/>
        <v/>
      </c>
      <c r="AO7" s="250" t="str">
        <f t="shared" si="23"/>
        <v/>
      </c>
      <c r="AP7" s="250" t="str">
        <f t="shared" si="23"/>
        <v/>
      </c>
      <c r="AQ7" s="250" t="str">
        <f t="shared" si="23"/>
        <v/>
      </c>
      <c r="AR7" s="250" t="str">
        <f t="shared" si="23"/>
        <v/>
      </c>
      <c r="AS7" s="250" t="str">
        <f t="shared" si="24"/>
        <v/>
      </c>
      <c r="AT7" s="250" t="str">
        <f t="shared" si="24"/>
        <v/>
      </c>
      <c r="AU7" s="250" t="str">
        <f t="shared" si="24"/>
        <v/>
      </c>
      <c r="AV7" s="250" t="str">
        <f t="shared" si="24"/>
        <v/>
      </c>
      <c r="AW7" s="250" t="str">
        <f t="shared" si="24"/>
        <v/>
      </c>
      <c r="AX7" s="250" t="str">
        <f t="shared" si="24"/>
        <v/>
      </c>
      <c r="AY7" s="250" t="str">
        <f t="shared" si="24"/>
        <v/>
      </c>
      <c r="AZ7" s="250" t="str">
        <f t="shared" si="24"/>
        <v/>
      </c>
      <c r="BA7" s="250" t="str">
        <f t="shared" si="24"/>
        <v/>
      </c>
      <c r="BB7" s="250" t="str">
        <f t="shared" si="24"/>
        <v/>
      </c>
      <c r="BC7" s="250" t="str">
        <f t="shared" si="24"/>
        <v/>
      </c>
      <c r="BD7" s="250" t="str">
        <f t="shared" si="24"/>
        <v/>
      </c>
      <c r="BE7" s="250" t="str">
        <f t="shared" si="24"/>
        <v/>
      </c>
      <c r="BF7" s="250" t="str">
        <f t="shared" si="24"/>
        <v/>
      </c>
      <c r="BG7" s="250" t="str">
        <f t="shared" si="24"/>
        <v/>
      </c>
      <c r="BH7" s="250" t="str">
        <f t="shared" si="24"/>
        <v/>
      </c>
      <c r="BI7" s="250" t="str">
        <f t="shared" si="25"/>
        <v/>
      </c>
      <c r="BJ7" s="250" t="str">
        <f t="shared" si="25"/>
        <v/>
      </c>
      <c r="BK7" s="250" t="str">
        <f t="shared" si="25"/>
        <v/>
      </c>
      <c r="BL7" s="250" t="str">
        <f t="shared" si="25"/>
        <v/>
      </c>
      <c r="BM7" s="250" t="str">
        <f t="shared" si="25"/>
        <v/>
      </c>
      <c r="BN7" s="250" t="str">
        <f t="shared" si="25"/>
        <v/>
      </c>
      <c r="BO7" s="250" t="str">
        <f t="shared" si="25"/>
        <v/>
      </c>
      <c r="BP7" s="250" t="str">
        <f t="shared" si="25"/>
        <v/>
      </c>
      <c r="BQ7" s="250" t="str">
        <f t="shared" si="25"/>
        <v/>
      </c>
      <c r="BR7" s="250" t="str">
        <f t="shared" si="25"/>
        <v/>
      </c>
      <c r="BS7" s="250" t="str">
        <f t="shared" si="25"/>
        <v/>
      </c>
      <c r="BT7" s="250" t="str">
        <f t="shared" si="25"/>
        <v/>
      </c>
      <c r="BU7" s="250" t="str">
        <f t="shared" si="25"/>
        <v/>
      </c>
      <c r="BV7" s="250" t="str">
        <f t="shared" si="25"/>
        <v/>
      </c>
      <c r="BW7" s="250" t="str">
        <f t="shared" si="25"/>
        <v/>
      </c>
      <c r="BX7" s="250" t="str">
        <f t="shared" si="25"/>
        <v/>
      </c>
      <c r="BY7" s="250" t="str">
        <f t="shared" si="26"/>
        <v/>
      </c>
      <c r="BZ7" s="250" t="str">
        <f t="shared" si="26"/>
        <v/>
      </c>
      <c r="CA7" s="250" t="str">
        <f t="shared" si="26"/>
        <v/>
      </c>
      <c r="CB7" s="250" t="str">
        <f t="shared" si="26"/>
        <v/>
      </c>
      <c r="CC7" s="250" t="str">
        <f t="shared" si="26"/>
        <v/>
      </c>
      <c r="CD7" s="250" t="str">
        <f t="shared" si="26"/>
        <v/>
      </c>
      <c r="CE7" s="250" t="str">
        <f t="shared" si="26"/>
        <v/>
      </c>
      <c r="CF7" s="250" t="str">
        <f t="shared" si="26"/>
        <v/>
      </c>
      <c r="CG7" s="250" t="str">
        <f t="shared" si="26"/>
        <v/>
      </c>
      <c r="CH7" s="250" t="str">
        <f t="shared" si="26"/>
        <v/>
      </c>
      <c r="CI7" s="250" t="str">
        <f t="shared" si="26"/>
        <v/>
      </c>
      <c r="CJ7" s="250" t="str">
        <f t="shared" si="26"/>
        <v/>
      </c>
      <c r="CK7" s="250" t="str">
        <f t="shared" si="26"/>
        <v/>
      </c>
      <c r="CL7" s="250" t="str">
        <f t="shared" si="26"/>
        <v/>
      </c>
      <c r="CM7" s="250" t="str">
        <f t="shared" si="26"/>
        <v/>
      </c>
      <c r="CN7" s="250" t="str">
        <f t="shared" si="26"/>
        <v/>
      </c>
      <c r="CO7" s="250" t="str">
        <f t="shared" si="27"/>
        <v/>
      </c>
      <c r="CP7" s="250" t="str">
        <f t="shared" si="27"/>
        <v/>
      </c>
      <c r="CQ7" s="250" t="str">
        <f t="shared" si="27"/>
        <v/>
      </c>
      <c r="CR7" s="250" t="str">
        <f t="shared" si="27"/>
        <v/>
      </c>
      <c r="CS7" s="250" t="str">
        <f t="shared" si="27"/>
        <v/>
      </c>
      <c r="CT7" s="250" t="str">
        <f t="shared" si="27"/>
        <v/>
      </c>
      <c r="CU7" s="250" t="str">
        <f t="shared" si="27"/>
        <v/>
      </c>
      <c r="CV7" s="250" t="str">
        <f t="shared" si="27"/>
        <v/>
      </c>
      <c r="CW7" s="250" t="str">
        <f t="shared" si="27"/>
        <v/>
      </c>
      <c r="CX7" s="250" t="str">
        <f t="shared" si="27"/>
        <v/>
      </c>
      <c r="CY7" s="250" t="str">
        <f t="shared" si="27"/>
        <v/>
      </c>
      <c r="CZ7" s="250" t="str">
        <f t="shared" si="27"/>
        <v/>
      </c>
      <c r="DA7" s="250" t="str">
        <f t="shared" si="27"/>
        <v/>
      </c>
      <c r="DB7" s="250" t="str">
        <f t="shared" si="27"/>
        <v/>
      </c>
      <c r="DC7" s="250" t="str">
        <f t="shared" si="27"/>
        <v/>
      </c>
      <c r="DD7" s="250" t="str">
        <f t="shared" si="27"/>
        <v/>
      </c>
      <c r="DE7" s="250" t="str">
        <f t="shared" si="28"/>
        <v/>
      </c>
      <c r="DF7" s="250" t="str">
        <f t="shared" si="28"/>
        <v/>
      </c>
      <c r="DG7" s="250" t="str">
        <f t="shared" si="28"/>
        <v/>
      </c>
      <c r="DH7" s="250" t="str">
        <f t="shared" si="28"/>
        <v/>
      </c>
      <c r="DI7" s="250" t="str">
        <f t="shared" si="28"/>
        <v/>
      </c>
      <c r="DJ7" s="250" t="str">
        <f t="shared" si="28"/>
        <v/>
      </c>
      <c r="DK7" s="250" t="str">
        <f t="shared" si="28"/>
        <v/>
      </c>
      <c r="DL7" s="250" t="str">
        <f t="shared" si="28"/>
        <v/>
      </c>
      <c r="DM7" s="250" t="str">
        <f t="shared" si="28"/>
        <v/>
      </c>
      <c r="DN7" s="250" t="str">
        <f t="shared" si="28"/>
        <v/>
      </c>
      <c r="DO7" s="250" t="str">
        <f t="shared" si="28"/>
        <v/>
      </c>
      <c r="DP7" s="250" t="str">
        <f t="shared" si="28"/>
        <v/>
      </c>
      <c r="DQ7" s="250" t="str">
        <f t="shared" si="28"/>
        <v/>
      </c>
      <c r="DR7" s="250" t="str">
        <f t="shared" si="28"/>
        <v/>
      </c>
      <c r="DS7" s="250" t="str">
        <f t="shared" si="28"/>
        <v/>
      </c>
      <c r="DT7" s="250" t="str">
        <f t="shared" si="28"/>
        <v/>
      </c>
      <c r="DU7" s="250" t="str">
        <f t="shared" si="29"/>
        <v/>
      </c>
      <c r="DV7" s="250" t="str">
        <f t="shared" si="29"/>
        <v/>
      </c>
      <c r="DW7" s="250" t="str">
        <f t="shared" si="29"/>
        <v/>
      </c>
      <c r="DX7" s="250">
        <f t="shared" si="29"/>
        <v>0</v>
      </c>
      <c r="DY7" s="250">
        <f t="shared" si="29"/>
        <v>0</v>
      </c>
      <c r="DZ7" s="250" t="str">
        <f t="shared" si="29"/>
        <v/>
      </c>
      <c r="EA7" s="250" t="str">
        <f t="shared" si="29"/>
        <v/>
      </c>
      <c r="EB7" s="250" t="str">
        <f t="shared" si="29"/>
        <v/>
      </c>
      <c r="EC7" s="250" t="str">
        <f t="shared" si="29"/>
        <v/>
      </c>
      <c r="ED7" s="250" t="str">
        <f t="shared" si="29"/>
        <v/>
      </c>
      <c r="EE7" s="250" t="str">
        <f t="shared" si="29"/>
        <v/>
      </c>
      <c r="EF7" s="250" t="str">
        <f t="shared" si="29"/>
        <v/>
      </c>
      <c r="EG7" s="250" t="str">
        <f t="shared" si="29"/>
        <v/>
      </c>
      <c r="EH7" s="250" t="str">
        <f t="shared" si="29"/>
        <v/>
      </c>
      <c r="EI7" s="250" t="str">
        <f t="shared" si="29"/>
        <v/>
      </c>
      <c r="EJ7" s="250" t="str">
        <f t="shared" si="29"/>
        <v/>
      </c>
      <c r="EK7" s="250" t="str">
        <f t="shared" si="30"/>
        <v/>
      </c>
      <c r="EL7" s="250" t="str">
        <f t="shared" si="30"/>
        <v/>
      </c>
      <c r="EM7" s="250" t="str">
        <f t="shared" si="30"/>
        <v/>
      </c>
      <c r="EN7" s="250" t="str">
        <f t="shared" si="30"/>
        <v/>
      </c>
      <c r="EO7" s="250" t="str">
        <f t="shared" si="30"/>
        <v/>
      </c>
      <c r="EP7" s="250" t="str">
        <f t="shared" si="30"/>
        <v/>
      </c>
      <c r="EQ7" s="250" t="str">
        <f t="shared" si="30"/>
        <v/>
      </c>
      <c r="ER7" s="250" t="str">
        <f t="shared" si="30"/>
        <v/>
      </c>
      <c r="ES7" s="250" t="str">
        <f t="shared" si="30"/>
        <v/>
      </c>
      <c r="ET7" s="250" t="str">
        <f t="shared" si="30"/>
        <v/>
      </c>
      <c r="EU7" s="250" t="str">
        <f t="shared" si="30"/>
        <v/>
      </c>
      <c r="EV7" s="250" t="str">
        <f t="shared" si="30"/>
        <v/>
      </c>
      <c r="EW7" s="250" t="str">
        <f t="shared" si="30"/>
        <v/>
      </c>
      <c r="EX7" s="250" t="str">
        <f t="shared" si="30"/>
        <v/>
      </c>
      <c r="EY7" s="250" t="str">
        <f t="shared" si="30"/>
        <v/>
      </c>
      <c r="EZ7" s="250" t="str">
        <f t="shared" si="30"/>
        <v/>
      </c>
      <c r="FA7" s="250" t="str">
        <f t="shared" si="31"/>
        <v/>
      </c>
      <c r="FB7" s="250" t="str">
        <f t="shared" si="31"/>
        <v/>
      </c>
      <c r="FC7" s="250" t="str">
        <f t="shared" si="31"/>
        <v/>
      </c>
      <c r="FD7" s="250" t="str">
        <f t="shared" si="31"/>
        <v/>
      </c>
      <c r="FE7" s="250" t="str">
        <f t="shared" si="31"/>
        <v/>
      </c>
      <c r="FF7" s="250" t="str">
        <f t="shared" si="32"/>
        <v/>
      </c>
      <c r="FG7" s="250" t="str">
        <f t="shared" si="32"/>
        <v/>
      </c>
      <c r="FH7" s="250" t="str">
        <f t="shared" si="32"/>
        <v/>
      </c>
      <c r="FI7" s="250" t="str">
        <f t="shared" si="32"/>
        <v/>
      </c>
      <c r="FJ7" s="250" t="str">
        <f t="shared" si="32"/>
        <v/>
      </c>
      <c r="FK7" s="250" t="str">
        <f t="shared" si="32"/>
        <v/>
      </c>
      <c r="FL7" s="250" t="str">
        <f t="shared" si="32"/>
        <v/>
      </c>
      <c r="FM7" s="250" t="str">
        <f t="shared" si="32"/>
        <v/>
      </c>
      <c r="FN7" s="250" t="str">
        <f t="shared" si="32"/>
        <v/>
      </c>
      <c r="FO7" s="250" t="str">
        <f t="shared" si="32"/>
        <v/>
      </c>
      <c r="FP7" s="250" t="str">
        <f t="shared" si="32"/>
        <v/>
      </c>
      <c r="FQ7" s="250" t="str">
        <f t="shared" si="32"/>
        <v/>
      </c>
      <c r="FR7" s="250" t="str">
        <f t="shared" si="32"/>
        <v/>
      </c>
      <c r="FS7" s="250" t="str">
        <f t="shared" si="32"/>
        <v/>
      </c>
      <c r="FT7" s="250" t="str">
        <f t="shared" si="32"/>
        <v/>
      </c>
      <c r="FU7" s="250" t="str">
        <f t="shared" si="33"/>
        <v/>
      </c>
      <c r="FV7" s="250" t="str">
        <f t="shared" si="33"/>
        <v/>
      </c>
      <c r="FW7" s="250" t="str">
        <f t="shared" si="33"/>
        <v/>
      </c>
      <c r="FX7" s="250" t="str">
        <f t="shared" si="33"/>
        <v/>
      </c>
      <c r="FY7" s="250" t="str">
        <f t="shared" si="33"/>
        <v/>
      </c>
      <c r="FZ7" s="250" t="str">
        <f t="shared" si="33"/>
        <v/>
      </c>
      <c r="GA7" s="250" t="str">
        <f t="shared" si="33"/>
        <v/>
      </c>
      <c r="GB7" s="250" t="str">
        <f t="shared" si="33"/>
        <v/>
      </c>
      <c r="GC7" s="250" t="str">
        <f t="shared" si="33"/>
        <v/>
      </c>
      <c r="GD7" s="250" t="str">
        <f t="shared" si="33"/>
        <v/>
      </c>
      <c r="GE7" s="250" t="str">
        <f t="shared" si="33"/>
        <v/>
      </c>
      <c r="GF7" s="250" t="str">
        <f t="shared" si="33"/>
        <v/>
      </c>
      <c r="GG7" s="250" t="str">
        <f t="shared" si="33"/>
        <v/>
      </c>
      <c r="GH7" s="250" t="str">
        <f t="shared" si="33"/>
        <v/>
      </c>
      <c r="GI7" s="250" t="str">
        <f t="shared" si="33"/>
        <v/>
      </c>
      <c r="GJ7" s="250" t="str">
        <f t="shared" si="33"/>
        <v/>
      </c>
      <c r="GK7" s="250" t="str">
        <f t="shared" si="34"/>
        <v/>
      </c>
      <c r="GL7" s="250" t="str">
        <f t="shared" si="34"/>
        <v/>
      </c>
      <c r="GM7" s="250" t="str">
        <f t="shared" si="34"/>
        <v/>
      </c>
      <c r="GN7" s="250" t="str">
        <f t="shared" si="34"/>
        <v/>
      </c>
      <c r="GO7" s="250" t="str">
        <f t="shared" si="34"/>
        <v/>
      </c>
      <c r="GP7" s="250" t="str">
        <f t="shared" si="34"/>
        <v/>
      </c>
      <c r="GQ7" s="250" t="str">
        <f t="shared" si="34"/>
        <v/>
      </c>
      <c r="GR7" s="250" t="str">
        <f t="shared" si="34"/>
        <v/>
      </c>
      <c r="GS7" s="250" t="str">
        <f t="shared" si="34"/>
        <v/>
      </c>
      <c r="GT7" s="250" t="str">
        <f t="shared" si="34"/>
        <v/>
      </c>
      <c r="GU7" s="250" t="str">
        <f t="shared" si="34"/>
        <v/>
      </c>
      <c r="GV7" s="250" t="str">
        <f t="shared" si="34"/>
        <v/>
      </c>
      <c r="GW7" s="250" t="str">
        <f t="shared" si="34"/>
        <v/>
      </c>
      <c r="GX7" s="250" t="str">
        <f t="shared" si="34"/>
        <v/>
      </c>
      <c r="GY7" s="250" t="str">
        <f t="shared" si="34"/>
        <v/>
      </c>
      <c r="GZ7" s="250" t="str">
        <f t="shared" si="34"/>
        <v/>
      </c>
      <c r="HA7" s="250" t="str">
        <f t="shared" si="35"/>
        <v/>
      </c>
      <c r="HB7" s="250" t="str">
        <f t="shared" si="35"/>
        <v/>
      </c>
      <c r="HC7" s="250" t="str">
        <f t="shared" si="35"/>
        <v/>
      </c>
      <c r="HD7" s="250" t="str">
        <f t="shared" si="35"/>
        <v/>
      </c>
      <c r="HE7" s="250" t="str">
        <f t="shared" si="35"/>
        <v/>
      </c>
      <c r="HF7" s="250" t="str">
        <f t="shared" si="35"/>
        <v/>
      </c>
      <c r="HG7" s="250" t="str">
        <f t="shared" si="35"/>
        <v/>
      </c>
      <c r="HH7" s="250" t="str">
        <f t="shared" si="35"/>
        <v/>
      </c>
      <c r="HI7" s="250" t="str">
        <f t="shared" si="35"/>
        <v/>
      </c>
      <c r="HJ7" s="250" t="str">
        <f t="shared" si="35"/>
        <v/>
      </c>
      <c r="HK7" s="250" t="str">
        <f t="shared" si="35"/>
        <v/>
      </c>
      <c r="HL7" s="250" t="str">
        <f t="shared" si="35"/>
        <v/>
      </c>
      <c r="HM7" s="250" t="str">
        <f t="shared" si="35"/>
        <v/>
      </c>
      <c r="HN7" s="250" t="str">
        <f t="shared" si="35"/>
        <v/>
      </c>
      <c r="HO7" s="250" t="str">
        <f t="shared" si="35"/>
        <v/>
      </c>
      <c r="HP7" s="250" t="str">
        <f t="shared" si="35"/>
        <v/>
      </c>
      <c r="HQ7" s="250" t="str">
        <f t="shared" si="36"/>
        <v/>
      </c>
      <c r="HR7" s="250" t="str">
        <f t="shared" si="36"/>
        <v/>
      </c>
      <c r="HS7" s="250" t="str">
        <f t="shared" si="36"/>
        <v/>
      </c>
      <c r="HT7" s="250" t="str">
        <f t="shared" si="36"/>
        <v/>
      </c>
      <c r="HU7" s="250" t="str">
        <f t="shared" si="36"/>
        <v/>
      </c>
      <c r="HV7" s="250" t="str">
        <f t="shared" si="36"/>
        <v/>
      </c>
      <c r="HW7" s="250" t="str">
        <f t="shared" si="36"/>
        <v/>
      </c>
      <c r="HX7" s="250" t="str">
        <f t="shared" si="36"/>
        <v/>
      </c>
      <c r="HY7" s="250" t="str">
        <f t="shared" si="36"/>
        <v/>
      </c>
      <c r="HZ7" s="250" t="str">
        <f t="shared" si="36"/>
        <v/>
      </c>
      <c r="IA7" s="250" t="str">
        <f t="shared" si="36"/>
        <v/>
      </c>
      <c r="IB7" s="250" t="str">
        <f t="shared" si="36"/>
        <v/>
      </c>
      <c r="IC7" s="250" t="str">
        <f t="shared" si="36"/>
        <v/>
      </c>
      <c r="ID7" s="250" t="str">
        <f t="shared" si="36"/>
        <v/>
      </c>
      <c r="IE7" s="250" t="str">
        <f t="shared" si="36"/>
        <v/>
      </c>
      <c r="IF7" s="250" t="str">
        <f t="shared" si="36"/>
        <v/>
      </c>
      <c r="IG7" s="250" t="str">
        <f t="shared" si="37"/>
        <v/>
      </c>
      <c r="IH7" s="250" t="str">
        <f t="shared" si="37"/>
        <v/>
      </c>
      <c r="II7" s="250" t="str">
        <f t="shared" si="37"/>
        <v/>
      </c>
      <c r="IJ7" s="250" t="str">
        <f t="shared" si="37"/>
        <v/>
      </c>
      <c r="IK7" s="250" t="str">
        <f t="shared" si="37"/>
        <v/>
      </c>
      <c r="IL7" s="250" t="str">
        <f t="shared" si="37"/>
        <v/>
      </c>
      <c r="IM7" s="250" t="str">
        <f t="shared" si="37"/>
        <v/>
      </c>
      <c r="IN7" s="250" t="str">
        <f t="shared" si="37"/>
        <v/>
      </c>
      <c r="IO7" s="250" t="str">
        <f t="shared" si="37"/>
        <v/>
      </c>
      <c r="IP7" s="250" t="str">
        <f t="shared" si="37"/>
        <v/>
      </c>
      <c r="IQ7" s="250" t="str">
        <f t="shared" si="37"/>
        <v/>
      </c>
      <c r="IR7" s="250" t="str">
        <f t="shared" si="37"/>
        <v/>
      </c>
      <c r="IS7" s="250" t="str">
        <f t="shared" si="37"/>
        <v/>
      </c>
      <c r="IT7" s="250" t="str">
        <f t="shared" si="37"/>
        <v/>
      </c>
      <c r="IU7" s="250" t="str">
        <f t="shared" si="37"/>
        <v/>
      </c>
      <c r="IV7" s="250" t="str">
        <f t="shared" si="37"/>
        <v/>
      </c>
      <c r="IW7" s="250" t="str">
        <f t="shared" si="38"/>
        <v/>
      </c>
      <c r="IX7" s="250" t="str">
        <f t="shared" si="38"/>
        <v/>
      </c>
      <c r="IY7" s="250" t="str">
        <f t="shared" si="38"/>
        <v/>
      </c>
      <c r="IZ7" s="250" t="str">
        <f t="shared" si="38"/>
        <v/>
      </c>
      <c r="JA7" s="250" t="str">
        <f t="shared" si="38"/>
        <v/>
      </c>
      <c r="JB7" s="250" t="str">
        <f t="shared" si="38"/>
        <v/>
      </c>
      <c r="JC7" s="250" t="str">
        <f t="shared" si="38"/>
        <v/>
      </c>
      <c r="JD7" s="250" t="str">
        <f t="shared" si="38"/>
        <v/>
      </c>
      <c r="JE7" s="250" t="str">
        <f t="shared" si="38"/>
        <v/>
      </c>
      <c r="JF7" s="250" t="str">
        <f t="shared" si="38"/>
        <v/>
      </c>
      <c r="JG7" s="250" t="str">
        <f t="shared" si="38"/>
        <v/>
      </c>
      <c r="JH7" s="250" t="str">
        <f t="shared" si="38"/>
        <v/>
      </c>
      <c r="JI7" s="250" t="str">
        <f t="shared" si="38"/>
        <v/>
      </c>
      <c r="JJ7" s="250" t="str">
        <f t="shared" si="38"/>
        <v/>
      </c>
      <c r="JK7" s="250" t="str">
        <f t="shared" si="38"/>
        <v/>
      </c>
      <c r="JL7" s="250" t="str">
        <f t="shared" si="38"/>
        <v/>
      </c>
      <c r="JM7" s="250" t="str">
        <f t="shared" si="39"/>
        <v/>
      </c>
      <c r="JN7" s="250" t="str">
        <f t="shared" si="39"/>
        <v/>
      </c>
      <c r="JO7" s="250" t="str">
        <f t="shared" si="39"/>
        <v/>
      </c>
      <c r="JP7" s="250" t="str">
        <f t="shared" si="39"/>
        <v/>
      </c>
      <c r="JQ7" s="250" t="str">
        <f t="shared" si="39"/>
        <v/>
      </c>
      <c r="JR7" s="250" t="str">
        <f t="shared" si="39"/>
        <v/>
      </c>
      <c r="JS7" s="250" t="str">
        <f t="shared" si="39"/>
        <v/>
      </c>
      <c r="JT7" s="250" t="str">
        <f t="shared" si="39"/>
        <v/>
      </c>
      <c r="JU7" s="250" t="str">
        <f t="shared" si="39"/>
        <v/>
      </c>
      <c r="JV7" s="250" t="str">
        <f t="shared" si="39"/>
        <v/>
      </c>
      <c r="JW7" s="250" t="str">
        <f t="shared" si="39"/>
        <v/>
      </c>
      <c r="JX7" s="250" t="str">
        <f t="shared" si="39"/>
        <v/>
      </c>
      <c r="JY7" s="250" t="str">
        <f t="shared" si="39"/>
        <v/>
      </c>
      <c r="JZ7" s="250" t="str">
        <f t="shared" si="39"/>
        <v/>
      </c>
      <c r="KA7" s="250" t="str">
        <f t="shared" si="39"/>
        <v/>
      </c>
      <c r="KB7" s="250" t="str">
        <f t="shared" si="39"/>
        <v/>
      </c>
      <c r="KC7" s="250" t="str">
        <f t="shared" si="40"/>
        <v/>
      </c>
      <c r="KD7" s="250" t="str">
        <f t="shared" si="40"/>
        <v/>
      </c>
      <c r="KE7" s="250" t="str">
        <f t="shared" si="40"/>
        <v/>
      </c>
      <c r="KF7" s="250" t="str">
        <f t="shared" si="40"/>
        <v/>
      </c>
      <c r="KG7" s="250" t="str">
        <f t="shared" si="40"/>
        <v/>
      </c>
      <c r="KH7" s="250" t="str">
        <f t="shared" si="40"/>
        <v/>
      </c>
      <c r="KI7" s="250" t="str">
        <f t="shared" si="40"/>
        <v/>
      </c>
      <c r="KJ7" s="250" t="str">
        <f t="shared" si="40"/>
        <v/>
      </c>
      <c r="KK7" s="250" t="str">
        <f t="shared" si="40"/>
        <v/>
      </c>
      <c r="KL7" s="250" t="str">
        <f t="shared" si="40"/>
        <v/>
      </c>
      <c r="KM7" s="250" t="str">
        <f t="shared" si="40"/>
        <v/>
      </c>
      <c r="KN7" s="250" t="str">
        <f t="shared" si="40"/>
        <v/>
      </c>
      <c r="KO7" s="250" t="str">
        <f t="shared" si="40"/>
        <v/>
      </c>
      <c r="KP7" s="250" t="str">
        <f t="shared" si="40"/>
        <v/>
      </c>
      <c r="KQ7" s="250" t="str">
        <f t="shared" si="40"/>
        <v/>
      </c>
      <c r="KR7" s="250" t="str">
        <f t="shared" si="40"/>
        <v/>
      </c>
      <c r="KS7" s="250" t="str">
        <f t="shared" si="41"/>
        <v/>
      </c>
      <c r="KT7" s="250" t="str">
        <f t="shared" si="41"/>
        <v/>
      </c>
      <c r="KU7" s="250" t="str">
        <f t="shared" si="41"/>
        <v/>
      </c>
      <c r="KV7" s="250" t="str">
        <f t="shared" si="41"/>
        <v/>
      </c>
      <c r="KW7" s="250" t="str">
        <f t="shared" si="41"/>
        <v/>
      </c>
      <c r="KX7" s="250" t="str">
        <f t="shared" si="41"/>
        <v/>
      </c>
      <c r="KY7" s="250" t="str">
        <f t="shared" si="41"/>
        <v/>
      </c>
      <c r="KZ7" s="250" t="str">
        <f t="shared" si="41"/>
        <v/>
      </c>
      <c r="LA7" s="250" t="str">
        <f t="shared" si="41"/>
        <v/>
      </c>
      <c r="LB7" s="250" t="str">
        <f t="shared" si="41"/>
        <v/>
      </c>
      <c r="LC7" s="250" t="str">
        <f t="shared" si="41"/>
        <v/>
      </c>
      <c r="LD7" s="250" t="str">
        <f t="shared" si="41"/>
        <v/>
      </c>
      <c r="LE7" s="250" t="str">
        <f t="shared" si="41"/>
        <v/>
      </c>
      <c r="LF7" s="250" t="str">
        <f t="shared" si="41"/>
        <v/>
      </c>
      <c r="LG7" s="250" t="str">
        <f t="shared" si="41"/>
        <v/>
      </c>
      <c r="LH7" s="250" t="str">
        <f t="shared" si="41"/>
        <v/>
      </c>
      <c r="LI7" s="250" t="str">
        <f t="shared" si="42"/>
        <v/>
      </c>
      <c r="LJ7" s="250" t="str">
        <f t="shared" si="42"/>
        <v/>
      </c>
      <c r="LK7" s="250" t="str">
        <f t="shared" si="42"/>
        <v/>
      </c>
      <c r="LL7" s="250" t="str">
        <f t="shared" si="42"/>
        <v/>
      </c>
      <c r="LM7" s="250" t="str">
        <f t="shared" si="42"/>
        <v/>
      </c>
      <c r="LN7" s="250" t="str">
        <f t="shared" si="42"/>
        <v/>
      </c>
      <c r="LO7" s="250" t="str">
        <f t="shared" si="42"/>
        <v/>
      </c>
      <c r="LP7" s="250" t="str">
        <f t="shared" si="42"/>
        <v/>
      </c>
      <c r="LQ7" s="250" t="str">
        <f t="shared" si="42"/>
        <v/>
      </c>
      <c r="LR7" s="250" t="str">
        <f t="shared" si="42"/>
        <v/>
      </c>
      <c r="LS7" s="250" t="str">
        <f t="shared" si="42"/>
        <v/>
      </c>
      <c r="LT7" s="250" t="str">
        <f t="shared" si="42"/>
        <v/>
      </c>
      <c r="LU7" s="250" t="str">
        <f t="shared" si="42"/>
        <v/>
      </c>
      <c r="LV7" s="250" t="str">
        <f t="shared" si="42"/>
        <v/>
      </c>
      <c r="LW7" s="250" t="str">
        <f t="shared" si="42"/>
        <v/>
      </c>
      <c r="LX7" s="250" t="str">
        <f t="shared" si="42"/>
        <v/>
      </c>
      <c r="LY7" s="250" t="str">
        <f t="shared" si="43"/>
        <v/>
      </c>
      <c r="LZ7" s="250" t="str">
        <f t="shared" si="43"/>
        <v/>
      </c>
      <c r="MA7" s="250" t="str">
        <f t="shared" si="43"/>
        <v/>
      </c>
      <c r="MB7" s="250" t="str">
        <f t="shared" si="43"/>
        <v/>
      </c>
      <c r="MC7" s="250" t="str">
        <f t="shared" si="43"/>
        <v/>
      </c>
      <c r="MD7" s="250" t="str">
        <f t="shared" si="43"/>
        <v/>
      </c>
      <c r="ME7" s="250" t="str">
        <f t="shared" si="43"/>
        <v/>
      </c>
      <c r="MF7" s="250" t="str">
        <f t="shared" si="43"/>
        <v/>
      </c>
      <c r="MG7" s="250" t="str">
        <f t="shared" si="43"/>
        <v/>
      </c>
      <c r="MH7" s="250" t="str">
        <f t="shared" si="43"/>
        <v/>
      </c>
      <c r="MI7" s="250" t="str">
        <f t="shared" si="43"/>
        <v/>
      </c>
      <c r="MJ7" s="250" t="str">
        <f t="shared" si="43"/>
        <v/>
      </c>
      <c r="MK7" s="250" t="str">
        <f t="shared" si="43"/>
        <v/>
      </c>
      <c r="ML7" s="250" t="str">
        <f t="shared" si="43"/>
        <v/>
      </c>
      <c r="MM7" s="250"/>
      <c r="MN7" s="250" t="str">
        <f t="shared" si="44"/>
        <v/>
      </c>
      <c r="MO7" s="250" t="str">
        <f t="shared" si="44"/>
        <v/>
      </c>
      <c r="MP7" s="250" t="str">
        <f t="shared" si="44"/>
        <v/>
      </c>
      <c r="MQ7" s="250" t="str">
        <f t="shared" si="44"/>
        <v/>
      </c>
      <c r="MR7" s="250" t="str">
        <f t="shared" si="44"/>
        <v/>
      </c>
      <c r="MS7" s="250" t="str">
        <f t="shared" si="44"/>
        <v/>
      </c>
      <c r="MT7" s="250" t="str">
        <f t="shared" si="44"/>
        <v/>
      </c>
      <c r="MU7" s="250" t="str">
        <f t="shared" si="44"/>
        <v/>
      </c>
      <c r="MV7" s="250" t="str">
        <f t="shared" si="44"/>
        <v/>
      </c>
      <c r="MW7" s="250" t="str">
        <f t="shared" si="44"/>
        <v/>
      </c>
      <c r="MX7" s="250" t="str">
        <f t="shared" si="44"/>
        <v/>
      </c>
      <c r="MY7" s="250" t="str">
        <f t="shared" si="44"/>
        <v/>
      </c>
      <c r="MZ7" s="250" t="str">
        <f t="shared" si="44"/>
        <v/>
      </c>
      <c r="NA7" s="250" t="str">
        <f t="shared" si="44"/>
        <v/>
      </c>
      <c r="NB7" s="250" t="str">
        <f t="shared" si="44"/>
        <v/>
      </c>
      <c r="NC7" s="250" t="str">
        <f t="shared" si="44"/>
        <v/>
      </c>
      <c r="ND7" s="250" t="str">
        <f t="shared" si="45"/>
        <v/>
      </c>
      <c r="NE7" s="250" t="str">
        <f t="shared" si="45"/>
        <v/>
      </c>
      <c r="NF7" s="250" t="str">
        <f t="shared" si="45"/>
        <v/>
      </c>
      <c r="NG7" s="250" t="str">
        <f t="shared" si="45"/>
        <v/>
      </c>
      <c r="NH7" s="250" t="str">
        <f t="shared" si="45"/>
        <v/>
      </c>
      <c r="NI7" s="250" t="str">
        <f t="shared" si="45"/>
        <v/>
      </c>
      <c r="NJ7" s="250" t="str">
        <f t="shared" si="45"/>
        <v/>
      </c>
      <c r="NK7" s="250" t="str">
        <f t="shared" si="45"/>
        <v/>
      </c>
      <c r="NL7" s="250" t="str">
        <f t="shared" si="45"/>
        <v/>
      </c>
      <c r="NM7" s="250" t="str">
        <f t="shared" si="45"/>
        <v/>
      </c>
      <c r="NN7" s="250" t="str">
        <f t="shared" si="45"/>
        <v/>
      </c>
      <c r="NO7" s="250" t="str">
        <f t="shared" si="45"/>
        <v/>
      </c>
      <c r="NP7" s="250" t="str">
        <f t="shared" si="45"/>
        <v/>
      </c>
      <c r="NQ7" s="250" t="str">
        <f t="shared" si="45"/>
        <v/>
      </c>
      <c r="NR7" s="250" t="str">
        <f t="shared" si="45"/>
        <v/>
      </c>
      <c r="NS7" s="250" t="str">
        <f t="shared" si="45"/>
        <v/>
      </c>
      <c r="NT7" s="250" t="str">
        <f t="shared" si="46"/>
        <v/>
      </c>
      <c r="NU7" s="250" t="str">
        <f t="shared" si="46"/>
        <v/>
      </c>
      <c r="NV7" s="250" t="str">
        <f t="shared" si="46"/>
        <v/>
      </c>
      <c r="NW7" s="250" t="str">
        <f t="shared" si="46"/>
        <v/>
      </c>
      <c r="NX7" s="250" t="str">
        <f t="shared" si="46"/>
        <v/>
      </c>
      <c r="NY7" s="250" t="str">
        <f t="shared" si="46"/>
        <v/>
      </c>
      <c r="NZ7" s="250" t="str">
        <f t="shared" si="46"/>
        <v/>
      </c>
      <c r="OA7" s="250" t="str">
        <f t="shared" si="46"/>
        <v/>
      </c>
      <c r="OB7" s="250" t="str">
        <f t="shared" si="46"/>
        <v/>
      </c>
      <c r="OC7" s="250" t="str">
        <f t="shared" si="46"/>
        <v/>
      </c>
      <c r="OD7" s="250" t="str">
        <f t="shared" si="46"/>
        <v/>
      </c>
      <c r="OE7" s="250" t="str">
        <f t="shared" si="46"/>
        <v/>
      </c>
      <c r="OF7" s="250" t="str">
        <f t="shared" si="46"/>
        <v/>
      </c>
      <c r="OG7" s="250" t="str">
        <f t="shared" si="46"/>
        <v/>
      </c>
      <c r="OH7" s="250" t="str">
        <f t="shared" si="46"/>
        <v/>
      </c>
      <c r="OI7" s="250" t="str">
        <f t="shared" si="46"/>
        <v/>
      </c>
      <c r="OJ7" s="250" t="str">
        <f t="shared" si="47"/>
        <v/>
      </c>
      <c r="OK7" s="250" t="str">
        <f t="shared" si="47"/>
        <v/>
      </c>
      <c r="OL7" s="250" t="str">
        <f t="shared" si="47"/>
        <v/>
      </c>
      <c r="OM7" s="250" t="str">
        <f t="shared" si="47"/>
        <v/>
      </c>
      <c r="ON7" s="250" t="str">
        <f t="shared" si="47"/>
        <v/>
      </c>
      <c r="OO7" s="250" t="str">
        <f t="shared" si="47"/>
        <v/>
      </c>
      <c r="OP7" s="250" t="str">
        <f t="shared" si="47"/>
        <v/>
      </c>
      <c r="OQ7" s="250" t="str">
        <f t="shared" si="47"/>
        <v/>
      </c>
      <c r="OR7" s="250" t="str">
        <f t="shared" si="47"/>
        <v/>
      </c>
      <c r="OS7" s="250" t="str">
        <f t="shared" si="47"/>
        <v/>
      </c>
      <c r="OT7" s="250" t="str">
        <f t="shared" si="47"/>
        <v/>
      </c>
      <c r="OU7" s="250" t="str">
        <f t="shared" si="47"/>
        <v/>
      </c>
      <c r="OV7" s="250" t="str">
        <f t="shared" si="47"/>
        <v/>
      </c>
      <c r="OW7" s="250" t="str">
        <f t="shared" si="47"/>
        <v/>
      </c>
      <c r="OX7" s="250" t="str">
        <f t="shared" si="47"/>
        <v/>
      </c>
      <c r="OY7" s="250" t="str">
        <f t="shared" si="47"/>
        <v/>
      </c>
      <c r="OZ7" s="250" t="str">
        <f t="shared" si="48"/>
        <v/>
      </c>
      <c r="PA7" s="250" t="str">
        <f t="shared" si="48"/>
        <v/>
      </c>
      <c r="PB7" s="250" t="str">
        <f t="shared" si="48"/>
        <v/>
      </c>
      <c r="PC7" s="250" t="str">
        <f t="shared" si="48"/>
        <v/>
      </c>
      <c r="PD7" s="250" t="str">
        <f t="shared" si="48"/>
        <v/>
      </c>
      <c r="PE7" s="250" t="str">
        <f t="shared" si="48"/>
        <v/>
      </c>
      <c r="PF7" s="250" t="str">
        <f t="shared" si="48"/>
        <v/>
      </c>
      <c r="PG7" s="250"/>
      <c r="PH7" s="250" t="str">
        <f t="shared" si="49"/>
        <v/>
      </c>
      <c r="PJ7" s="250" t="str">
        <f t="shared" si="50"/>
        <v/>
      </c>
      <c r="PK7" s="250" t="str">
        <f t="shared" si="22"/>
        <v/>
      </c>
      <c r="PL7" s="250" t="str">
        <f t="shared" si="22"/>
        <v/>
      </c>
      <c r="PM7" s="250" t="str">
        <f t="shared" si="22"/>
        <v/>
      </c>
      <c r="PN7" s="250" t="str">
        <f t="shared" si="22"/>
        <v/>
      </c>
      <c r="PO7" s="250" t="str">
        <f t="shared" si="22"/>
        <v/>
      </c>
      <c r="PP7" s="250" t="str">
        <f t="shared" si="22"/>
        <v/>
      </c>
      <c r="PQ7" s="250" t="str">
        <f t="shared" si="22"/>
        <v/>
      </c>
      <c r="PR7" s="250" t="str">
        <f t="shared" si="22"/>
        <v/>
      </c>
      <c r="PS7" s="250" t="str">
        <f t="shared" si="22"/>
        <v/>
      </c>
      <c r="PT7" s="250" t="str">
        <f t="shared" si="22"/>
        <v/>
      </c>
      <c r="PU7" s="250" t="str">
        <f t="shared" si="22"/>
        <v/>
      </c>
      <c r="PV7" s="250" t="str">
        <f t="shared" si="22"/>
        <v/>
      </c>
      <c r="PW7" s="250" t="str">
        <f t="shared" si="22"/>
        <v/>
      </c>
      <c r="PX7" s="250">
        <f t="shared" si="22"/>
        <v>0</v>
      </c>
      <c r="PY7" s="250" t="str">
        <f t="shared" si="22"/>
        <v/>
      </c>
      <c r="PZ7" s="250" t="str">
        <f t="shared" si="22"/>
        <v/>
      </c>
      <c r="QA7" s="250" t="str">
        <f t="shared" si="22"/>
        <v/>
      </c>
      <c r="QB7" s="250" t="str">
        <f t="shared" si="22"/>
        <v/>
      </c>
      <c r="QC7" s="250" t="str">
        <f t="shared" si="22"/>
        <v/>
      </c>
      <c r="QD7" s="250" t="str">
        <f t="shared" si="22"/>
        <v/>
      </c>
      <c r="QE7" s="250" t="str">
        <f t="shared" ref="QE7:QT24" si="51">IF(AND(QE$1&lt;=$W7,(QE$1+6)&gt;=$V7),$Q7,"")</f>
        <v/>
      </c>
      <c r="QF7" s="250" t="str">
        <f t="shared" si="51"/>
        <v/>
      </c>
      <c r="QG7" s="250" t="str">
        <f t="shared" si="51"/>
        <v/>
      </c>
      <c r="QH7" s="250" t="str">
        <f t="shared" si="51"/>
        <v/>
      </c>
      <c r="QI7" s="250" t="str">
        <f t="shared" si="51"/>
        <v/>
      </c>
      <c r="QJ7" s="250" t="str">
        <f t="shared" si="51"/>
        <v/>
      </c>
      <c r="QK7" s="250" t="str">
        <f t="shared" si="51"/>
        <v/>
      </c>
      <c r="QL7" s="250" t="str">
        <f t="shared" si="51"/>
        <v/>
      </c>
      <c r="QM7" s="250" t="str">
        <f t="shared" si="51"/>
        <v/>
      </c>
      <c r="QN7" s="250" t="str">
        <f t="shared" si="51"/>
        <v/>
      </c>
      <c r="QO7" s="250" t="str">
        <f t="shared" si="51"/>
        <v/>
      </c>
      <c r="QP7" s="250" t="str">
        <f t="shared" si="51"/>
        <v/>
      </c>
      <c r="QQ7" s="250" t="str">
        <f t="shared" si="51"/>
        <v/>
      </c>
      <c r="QR7" s="250" t="str">
        <f t="shared" si="51"/>
        <v/>
      </c>
      <c r="QS7" s="250" t="str">
        <f t="shared" si="51"/>
        <v/>
      </c>
      <c r="QT7" s="250" t="str">
        <f t="shared" si="51"/>
        <v/>
      </c>
      <c r="QU7" s="250" t="str">
        <f t="shared" ref="QU7:RE29" si="52">IF(AND(QU$1&lt;=$W7,(QU$1+6)&gt;=$V7),$Q7,"")</f>
        <v/>
      </c>
      <c r="QV7" s="250" t="str">
        <f t="shared" si="52"/>
        <v/>
      </c>
      <c r="QW7" s="250" t="str">
        <f t="shared" si="52"/>
        <v/>
      </c>
      <c r="QX7" s="250" t="str">
        <f t="shared" si="52"/>
        <v/>
      </c>
      <c r="QY7" s="250" t="str">
        <f t="shared" si="52"/>
        <v/>
      </c>
      <c r="QZ7" s="250" t="str">
        <f t="shared" si="52"/>
        <v/>
      </c>
      <c r="RA7" s="250" t="str">
        <f t="shared" si="52"/>
        <v/>
      </c>
      <c r="RB7" s="250" t="str">
        <f t="shared" si="52"/>
        <v/>
      </c>
      <c r="RC7" s="250" t="str">
        <f t="shared" si="52"/>
        <v/>
      </c>
      <c r="RD7" s="250" t="str">
        <f t="shared" si="52"/>
        <v/>
      </c>
      <c r="RE7" s="250" t="str">
        <f t="shared" si="52"/>
        <v/>
      </c>
    </row>
    <row r="8" spans="1:473" s="90" customFormat="1" ht="15.6" customHeight="1" x14ac:dyDescent="0.25">
      <c r="A8" s="275"/>
      <c r="B8" s="99"/>
      <c r="C8" s="279" t="s">
        <v>280</v>
      </c>
      <c r="D8" s="277" t="s">
        <v>346</v>
      </c>
      <c r="E8" s="278"/>
      <c r="F8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MCD V4 avec Base Extranet .................</v>
      </c>
      <c r="G8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55</v>
      </c>
      <c r="H8" s="141"/>
      <c r="I8" s="141"/>
      <c r="J8" s="141" t="s">
        <v>246</v>
      </c>
      <c r="K8" s="141"/>
      <c r="L8" s="141"/>
      <c r="M8" s="141" t="s">
        <v>240</v>
      </c>
      <c r="N8" s="202">
        <v>1.25</v>
      </c>
      <c r="O8" s="202">
        <v>0</v>
      </c>
      <c r="P8" s="202">
        <v>1.25</v>
      </c>
      <c r="Q8" s="142">
        <f>IF(Tableau3[[#This Row],[      Estimé  (JH)]]="","",IFERROR(O8/(O8+P8),""))</f>
        <v>0</v>
      </c>
      <c r="R8" s="143">
        <f>IF(Tableau3[[#This Row],[      Estimé  (JH)]]="","",IFERROR(N8/(O8+P8),""))</f>
        <v>1</v>
      </c>
      <c r="S8" s="187">
        <f>IF(Tableau3[[#This Row],[      Estimé  (JH)]]="","",P8)</f>
        <v>1.25</v>
      </c>
      <c r="T8" s="184">
        <v>42837</v>
      </c>
      <c r="U8" s="185">
        <v>42838</v>
      </c>
      <c r="V8" s="253">
        <f>Tableau3[[#This Row],[      Début Initial]]</f>
        <v>42837</v>
      </c>
      <c r="W8" s="244">
        <f>Tableau3[[#This Row],[      Fin Initial]]</f>
        <v>42838</v>
      </c>
      <c r="X8" s="181">
        <f>IF(Tableau3[[#This Row],[      Début Initial]]="","",Tableau3[[#This Row],[      Fin
      Actualisé]]-Tableau3[[#This Row],[      Début actualisé]]+1)</f>
        <v>2</v>
      </c>
      <c r="Y8" s="182">
        <f>IFERROR(IF(Tableau3[[#This Row],[      Début Initial]]="","",Tableau3[[#This Row],[      Durée (JH)]]*Tableau3[[#This Row],[      % Réalisation]]),Tableau3[[#This Row],[      Durée (JH)]])</f>
        <v>0</v>
      </c>
      <c r="Z8" s="182">
        <f>IFERROR(IF(Tableau3[[#This Row],[      Début Initial]]="","",Tableau3[[#This Row],[      Durée (JH)]]-Tableau3[[#This Row],[      Réalisé]]),Tableau3[[#This Row],[      Durée (JH)]])</f>
        <v>2</v>
      </c>
      <c r="AA8" s="183">
        <f>IF(Tableau3[[#This Row],[      Début Initial]]="","",IFERROR((W8-V8+1)/(U8-T8+1),""))</f>
        <v>1</v>
      </c>
      <c r="AC8" s="250" t="str">
        <f t="shared" si="23"/>
        <v/>
      </c>
      <c r="AD8" s="250" t="str">
        <f t="shared" si="23"/>
        <v/>
      </c>
      <c r="AE8" s="250" t="str">
        <f t="shared" si="23"/>
        <v/>
      </c>
      <c r="AF8" s="250" t="str">
        <f t="shared" si="23"/>
        <v/>
      </c>
      <c r="AG8" s="250" t="str">
        <f t="shared" si="23"/>
        <v/>
      </c>
      <c r="AH8" s="250" t="str">
        <f t="shared" si="23"/>
        <v/>
      </c>
      <c r="AI8" s="250" t="str">
        <f t="shared" si="23"/>
        <v/>
      </c>
      <c r="AJ8" s="250" t="str">
        <f t="shared" si="23"/>
        <v/>
      </c>
      <c r="AK8" s="250" t="str">
        <f t="shared" si="23"/>
        <v/>
      </c>
      <c r="AL8" s="250" t="str">
        <f t="shared" si="23"/>
        <v/>
      </c>
      <c r="AM8" s="250" t="str">
        <f t="shared" si="23"/>
        <v/>
      </c>
      <c r="AN8" s="250" t="str">
        <f t="shared" si="23"/>
        <v/>
      </c>
      <c r="AO8" s="250" t="str">
        <f t="shared" si="23"/>
        <v/>
      </c>
      <c r="AP8" s="250" t="str">
        <f t="shared" si="23"/>
        <v/>
      </c>
      <c r="AQ8" s="250" t="str">
        <f t="shared" si="23"/>
        <v/>
      </c>
      <c r="AR8" s="250" t="str">
        <f t="shared" si="23"/>
        <v/>
      </c>
      <c r="AS8" s="250" t="str">
        <f t="shared" si="24"/>
        <v/>
      </c>
      <c r="AT8" s="250" t="str">
        <f t="shared" si="24"/>
        <v/>
      </c>
      <c r="AU8" s="250" t="str">
        <f t="shared" si="24"/>
        <v/>
      </c>
      <c r="AV8" s="250" t="str">
        <f t="shared" si="24"/>
        <v/>
      </c>
      <c r="AW8" s="250" t="str">
        <f t="shared" si="24"/>
        <v/>
      </c>
      <c r="AX8" s="250" t="str">
        <f t="shared" si="24"/>
        <v/>
      </c>
      <c r="AY8" s="250" t="str">
        <f t="shared" si="24"/>
        <v/>
      </c>
      <c r="AZ8" s="250" t="str">
        <f t="shared" si="24"/>
        <v/>
      </c>
      <c r="BA8" s="250" t="str">
        <f t="shared" si="24"/>
        <v/>
      </c>
      <c r="BB8" s="250" t="str">
        <f t="shared" si="24"/>
        <v/>
      </c>
      <c r="BC8" s="250" t="str">
        <f t="shared" si="24"/>
        <v/>
      </c>
      <c r="BD8" s="250" t="str">
        <f t="shared" si="24"/>
        <v/>
      </c>
      <c r="BE8" s="250" t="str">
        <f t="shared" si="24"/>
        <v/>
      </c>
      <c r="BF8" s="250" t="str">
        <f t="shared" si="24"/>
        <v/>
      </c>
      <c r="BG8" s="250" t="str">
        <f t="shared" si="24"/>
        <v/>
      </c>
      <c r="BH8" s="250" t="str">
        <f t="shared" si="24"/>
        <v/>
      </c>
      <c r="BI8" s="250" t="str">
        <f t="shared" si="25"/>
        <v/>
      </c>
      <c r="BJ8" s="250" t="str">
        <f t="shared" si="25"/>
        <v/>
      </c>
      <c r="BK8" s="250" t="str">
        <f t="shared" si="25"/>
        <v/>
      </c>
      <c r="BL8" s="250" t="str">
        <f t="shared" si="25"/>
        <v/>
      </c>
      <c r="BM8" s="250" t="str">
        <f t="shared" si="25"/>
        <v/>
      </c>
      <c r="BN8" s="250" t="str">
        <f t="shared" si="25"/>
        <v/>
      </c>
      <c r="BO8" s="250" t="str">
        <f t="shared" si="25"/>
        <v/>
      </c>
      <c r="BP8" s="250" t="str">
        <f t="shared" si="25"/>
        <v/>
      </c>
      <c r="BQ8" s="250" t="str">
        <f t="shared" si="25"/>
        <v/>
      </c>
      <c r="BR8" s="250" t="str">
        <f t="shared" si="25"/>
        <v/>
      </c>
      <c r="BS8" s="250" t="str">
        <f t="shared" si="25"/>
        <v/>
      </c>
      <c r="BT8" s="250" t="str">
        <f t="shared" si="25"/>
        <v/>
      </c>
      <c r="BU8" s="250" t="str">
        <f t="shared" si="25"/>
        <v/>
      </c>
      <c r="BV8" s="250" t="str">
        <f t="shared" si="25"/>
        <v/>
      </c>
      <c r="BW8" s="250" t="str">
        <f t="shared" si="25"/>
        <v/>
      </c>
      <c r="BX8" s="250" t="str">
        <f t="shared" si="25"/>
        <v/>
      </c>
      <c r="BY8" s="250" t="str">
        <f t="shared" si="26"/>
        <v/>
      </c>
      <c r="BZ8" s="250" t="str">
        <f t="shared" si="26"/>
        <v/>
      </c>
      <c r="CA8" s="250" t="str">
        <f t="shared" si="26"/>
        <v/>
      </c>
      <c r="CB8" s="250" t="str">
        <f t="shared" si="26"/>
        <v/>
      </c>
      <c r="CC8" s="250" t="str">
        <f t="shared" si="26"/>
        <v/>
      </c>
      <c r="CD8" s="250" t="str">
        <f t="shared" si="26"/>
        <v/>
      </c>
      <c r="CE8" s="250" t="str">
        <f t="shared" si="26"/>
        <v/>
      </c>
      <c r="CF8" s="250" t="str">
        <f t="shared" si="26"/>
        <v/>
      </c>
      <c r="CG8" s="250" t="str">
        <f t="shared" si="26"/>
        <v/>
      </c>
      <c r="CH8" s="250" t="str">
        <f t="shared" si="26"/>
        <v/>
      </c>
      <c r="CI8" s="250" t="str">
        <f t="shared" si="26"/>
        <v/>
      </c>
      <c r="CJ8" s="250" t="str">
        <f t="shared" si="26"/>
        <v/>
      </c>
      <c r="CK8" s="250" t="str">
        <f t="shared" si="26"/>
        <v/>
      </c>
      <c r="CL8" s="250" t="str">
        <f t="shared" si="26"/>
        <v/>
      </c>
      <c r="CM8" s="250" t="str">
        <f t="shared" si="26"/>
        <v/>
      </c>
      <c r="CN8" s="250" t="str">
        <f t="shared" si="26"/>
        <v/>
      </c>
      <c r="CO8" s="250" t="str">
        <f t="shared" si="27"/>
        <v/>
      </c>
      <c r="CP8" s="250" t="str">
        <f t="shared" si="27"/>
        <v/>
      </c>
      <c r="CQ8" s="250" t="str">
        <f t="shared" si="27"/>
        <v/>
      </c>
      <c r="CR8" s="250" t="str">
        <f t="shared" si="27"/>
        <v/>
      </c>
      <c r="CS8" s="250" t="str">
        <f t="shared" si="27"/>
        <v/>
      </c>
      <c r="CT8" s="250" t="str">
        <f t="shared" si="27"/>
        <v/>
      </c>
      <c r="CU8" s="250" t="str">
        <f t="shared" si="27"/>
        <v/>
      </c>
      <c r="CV8" s="250" t="str">
        <f t="shared" si="27"/>
        <v/>
      </c>
      <c r="CW8" s="250" t="str">
        <f t="shared" si="27"/>
        <v/>
      </c>
      <c r="CX8" s="250" t="str">
        <f t="shared" si="27"/>
        <v/>
      </c>
      <c r="CY8" s="250" t="str">
        <f t="shared" si="27"/>
        <v/>
      </c>
      <c r="CZ8" s="250" t="str">
        <f t="shared" si="27"/>
        <v/>
      </c>
      <c r="DA8" s="250" t="str">
        <f t="shared" si="27"/>
        <v/>
      </c>
      <c r="DB8" s="250" t="str">
        <f t="shared" si="27"/>
        <v/>
      </c>
      <c r="DC8" s="250" t="str">
        <f t="shared" si="27"/>
        <v/>
      </c>
      <c r="DD8" s="250" t="str">
        <f t="shared" si="27"/>
        <v/>
      </c>
      <c r="DE8" s="250" t="str">
        <f t="shared" si="28"/>
        <v/>
      </c>
      <c r="DF8" s="250" t="str">
        <f t="shared" si="28"/>
        <v/>
      </c>
      <c r="DG8" s="250" t="str">
        <f t="shared" si="28"/>
        <v/>
      </c>
      <c r="DH8" s="250" t="str">
        <f t="shared" si="28"/>
        <v/>
      </c>
      <c r="DI8" s="250" t="str">
        <f t="shared" si="28"/>
        <v/>
      </c>
      <c r="DJ8" s="250" t="str">
        <f t="shared" si="28"/>
        <v/>
      </c>
      <c r="DK8" s="250" t="str">
        <f t="shared" si="28"/>
        <v/>
      </c>
      <c r="DL8" s="250" t="str">
        <f t="shared" si="28"/>
        <v/>
      </c>
      <c r="DM8" s="250" t="str">
        <f t="shared" si="28"/>
        <v/>
      </c>
      <c r="DN8" s="250" t="str">
        <f t="shared" si="28"/>
        <v/>
      </c>
      <c r="DO8" s="250" t="str">
        <f t="shared" si="28"/>
        <v/>
      </c>
      <c r="DP8" s="250" t="str">
        <f t="shared" si="28"/>
        <v/>
      </c>
      <c r="DQ8" s="250" t="str">
        <f t="shared" si="28"/>
        <v/>
      </c>
      <c r="DR8" s="250" t="str">
        <f t="shared" si="28"/>
        <v/>
      </c>
      <c r="DS8" s="250" t="str">
        <f t="shared" si="28"/>
        <v/>
      </c>
      <c r="DT8" s="250" t="str">
        <f t="shared" si="28"/>
        <v/>
      </c>
      <c r="DU8" s="250" t="str">
        <f t="shared" si="29"/>
        <v/>
      </c>
      <c r="DV8" s="250" t="str">
        <f t="shared" si="29"/>
        <v/>
      </c>
      <c r="DW8" s="250" t="str">
        <f t="shared" si="29"/>
        <v/>
      </c>
      <c r="DX8" s="250" t="str">
        <f t="shared" si="29"/>
        <v/>
      </c>
      <c r="DY8" s="250" t="str">
        <f t="shared" si="29"/>
        <v/>
      </c>
      <c r="DZ8" s="250">
        <f t="shared" si="29"/>
        <v>0</v>
      </c>
      <c r="EA8" s="250">
        <f t="shared" si="29"/>
        <v>0</v>
      </c>
      <c r="EB8" s="250" t="str">
        <f t="shared" si="29"/>
        <v/>
      </c>
      <c r="EC8" s="250" t="str">
        <f t="shared" si="29"/>
        <v/>
      </c>
      <c r="ED8" s="250" t="str">
        <f t="shared" si="29"/>
        <v/>
      </c>
      <c r="EE8" s="250" t="str">
        <f t="shared" si="29"/>
        <v/>
      </c>
      <c r="EF8" s="250" t="str">
        <f t="shared" si="29"/>
        <v/>
      </c>
      <c r="EG8" s="250" t="str">
        <f t="shared" si="29"/>
        <v/>
      </c>
      <c r="EH8" s="250" t="str">
        <f t="shared" si="29"/>
        <v/>
      </c>
      <c r="EI8" s="250" t="str">
        <f t="shared" si="29"/>
        <v/>
      </c>
      <c r="EJ8" s="250" t="str">
        <f t="shared" si="29"/>
        <v/>
      </c>
      <c r="EK8" s="250" t="str">
        <f t="shared" si="30"/>
        <v/>
      </c>
      <c r="EL8" s="250" t="str">
        <f t="shared" si="30"/>
        <v/>
      </c>
      <c r="EM8" s="250" t="str">
        <f t="shared" si="30"/>
        <v/>
      </c>
      <c r="EN8" s="250" t="str">
        <f t="shared" si="30"/>
        <v/>
      </c>
      <c r="EO8" s="250" t="str">
        <f t="shared" si="30"/>
        <v/>
      </c>
      <c r="EP8" s="250" t="str">
        <f t="shared" si="30"/>
        <v/>
      </c>
      <c r="EQ8" s="250" t="str">
        <f t="shared" si="30"/>
        <v/>
      </c>
      <c r="ER8" s="250" t="str">
        <f t="shared" si="30"/>
        <v/>
      </c>
      <c r="ES8" s="250" t="str">
        <f t="shared" si="30"/>
        <v/>
      </c>
      <c r="ET8" s="250" t="str">
        <f t="shared" si="30"/>
        <v/>
      </c>
      <c r="EU8" s="250" t="str">
        <f t="shared" si="30"/>
        <v/>
      </c>
      <c r="EV8" s="250" t="str">
        <f t="shared" si="30"/>
        <v/>
      </c>
      <c r="EW8" s="250" t="str">
        <f t="shared" si="30"/>
        <v/>
      </c>
      <c r="EX8" s="250" t="str">
        <f t="shared" si="30"/>
        <v/>
      </c>
      <c r="EY8" s="250" t="str">
        <f t="shared" si="30"/>
        <v/>
      </c>
      <c r="EZ8" s="250" t="str">
        <f t="shared" si="30"/>
        <v/>
      </c>
      <c r="FA8" s="250" t="str">
        <f t="shared" si="31"/>
        <v/>
      </c>
      <c r="FB8" s="250" t="str">
        <f t="shared" si="31"/>
        <v/>
      </c>
      <c r="FC8" s="250" t="str">
        <f t="shared" si="31"/>
        <v/>
      </c>
      <c r="FD8" s="250" t="str">
        <f t="shared" si="31"/>
        <v/>
      </c>
      <c r="FE8" s="250" t="str">
        <f t="shared" si="31"/>
        <v/>
      </c>
      <c r="FF8" s="250" t="str">
        <f t="shared" si="32"/>
        <v/>
      </c>
      <c r="FG8" s="250" t="str">
        <f t="shared" si="32"/>
        <v/>
      </c>
      <c r="FH8" s="250" t="str">
        <f t="shared" si="32"/>
        <v/>
      </c>
      <c r="FI8" s="250" t="str">
        <f t="shared" si="32"/>
        <v/>
      </c>
      <c r="FJ8" s="250" t="str">
        <f t="shared" si="32"/>
        <v/>
      </c>
      <c r="FK8" s="250" t="str">
        <f t="shared" si="32"/>
        <v/>
      </c>
      <c r="FL8" s="250" t="str">
        <f t="shared" si="32"/>
        <v/>
      </c>
      <c r="FM8" s="250" t="str">
        <f t="shared" si="32"/>
        <v/>
      </c>
      <c r="FN8" s="250" t="str">
        <f t="shared" si="32"/>
        <v/>
      </c>
      <c r="FO8" s="250" t="str">
        <f t="shared" si="32"/>
        <v/>
      </c>
      <c r="FP8" s="250" t="str">
        <f t="shared" si="32"/>
        <v/>
      </c>
      <c r="FQ8" s="250" t="str">
        <f t="shared" si="32"/>
        <v/>
      </c>
      <c r="FR8" s="250" t="str">
        <f t="shared" si="32"/>
        <v/>
      </c>
      <c r="FS8" s="250" t="str">
        <f t="shared" si="32"/>
        <v/>
      </c>
      <c r="FT8" s="250" t="str">
        <f t="shared" si="32"/>
        <v/>
      </c>
      <c r="FU8" s="250" t="str">
        <f t="shared" si="33"/>
        <v/>
      </c>
      <c r="FV8" s="250" t="str">
        <f t="shared" si="33"/>
        <v/>
      </c>
      <c r="FW8" s="250" t="str">
        <f t="shared" si="33"/>
        <v/>
      </c>
      <c r="FX8" s="250" t="str">
        <f t="shared" si="33"/>
        <v/>
      </c>
      <c r="FY8" s="250" t="str">
        <f t="shared" si="33"/>
        <v/>
      </c>
      <c r="FZ8" s="250" t="str">
        <f t="shared" si="33"/>
        <v/>
      </c>
      <c r="GA8" s="250" t="str">
        <f t="shared" si="33"/>
        <v/>
      </c>
      <c r="GB8" s="250" t="str">
        <f t="shared" si="33"/>
        <v/>
      </c>
      <c r="GC8" s="250" t="str">
        <f t="shared" si="33"/>
        <v/>
      </c>
      <c r="GD8" s="250" t="str">
        <f t="shared" si="33"/>
        <v/>
      </c>
      <c r="GE8" s="250" t="str">
        <f t="shared" si="33"/>
        <v/>
      </c>
      <c r="GF8" s="250" t="str">
        <f t="shared" si="33"/>
        <v/>
      </c>
      <c r="GG8" s="250" t="str">
        <f t="shared" si="33"/>
        <v/>
      </c>
      <c r="GH8" s="250" t="str">
        <f t="shared" si="33"/>
        <v/>
      </c>
      <c r="GI8" s="250" t="str">
        <f t="shared" si="33"/>
        <v/>
      </c>
      <c r="GJ8" s="250" t="str">
        <f t="shared" si="33"/>
        <v/>
      </c>
      <c r="GK8" s="250" t="str">
        <f t="shared" si="34"/>
        <v/>
      </c>
      <c r="GL8" s="250" t="str">
        <f t="shared" si="34"/>
        <v/>
      </c>
      <c r="GM8" s="250" t="str">
        <f t="shared" si="34"/>
        <v/>
      </c>
      <c r="GN8" s="250" t="str">
        <f t="shared" si="34"/>
        <v/>
      </c>
      <c r="GO8" s="250" t="str">
        <f t="shared" si="34"/>
        <v/>
      </c>
      <c r="GP8" s="250" t="str">
        <f t="shared" si="34"/>
        <v/>
      </c>
      <c r="GQ8" s="250" t="str">
        <f t="shared" si="34"/>
        <v/>
      </c>
      <c r="GR8" s="250" t="str">
        <f t="shared" si="34"/>
        <v/>
      </c>
      <c r="GS8" s="250" t="str">
        <f t="shared" si="34"/>
        <v/>
      </c>
      <c r="GT8" s="250" t="str">
        <f t="shared" si="34"/>
        <v/>
      </c>
      <c r="GU8" s="250" t="str">
        <f t="shared" si="34"/>
        <v/>
      </c>
      <c r="GV8" s="250" t="str">
        <f t="shared" si="34"/>
        <v/>
      </c>
      <c r="GW8" s="250" t="str">
        <f t="shared" si="34"/>
        <v/>
      </c>
      <c r="GX8" s="250" t="str">
        <f t="shared" si="34"/>
        <v/>
      </c>
      <c r="GY8" s="250" t="str">
        <f t="shared" si="34"/>
        <v/>
      </c>
      <c r="GZ8" s="250" t="str">
        <f t="shared" si="34"/>
        <v/>
      </c>
      <c r="HA8" s="250" t="str">
        <f t="shared" si="35"/>
        <v/>
      </c>
      <c r="HB8" s="250" t="str">
        <f t="shared" si="35"/>
        <v/>
      </c>
      <c r="HC8" s="250" t="str">
        <f t="shared" si="35"/>
        <v/>
      </c>
      <c r="HD8" s="250" t="str">
        <f t="shared" si="35"/>
        <v/>
      </c>
      <c r="HE8" s="250" t="str">
        <f t="shared" si="35"/>
        <v/>
      </c>
      <c r="HF8" s="250" t="str">
        <f t="shared" si="35"/>
        <v/>
      </c>
      <c r="HG8" s="250" t="str">
        <f t="shared" si="35"/>
        <v/>
      </c>
      <c r="HH8" s="250" t="str">
        <f t="shared" si="35"/>
        <v/>
      </c>
      <c r="HI8" s="250" t="str">
        <f t="shared" si="35"/>
        <v/>
      </c>
      <c r="HJ8" s="250" t="str">
        <f t="shared" si="35"/>
        <v/>
      </c>
      <c r="HK8" s="250" t="str">
        <f t="shared" si="35"/>
        <v/>
      </c>
      <c r="HL8" s="250" t="str">
        <f t="shared" si="35"/>
        <v/>
      </c>
      <c r="HM8" s="250" t="str">
        <f t="shared" si="35"/>
        <v/>
      </c>
      <c r="HN8" s="250" t="str">
        <f t="shared" si="35"/>
        <v/>
      </c>
      <c r="HO8" s="250" t="str">
        <f t="shared" si="35"/>
        <v/>
      </c>
      <c r="HP8" s="250" t="str">
        <f t="shared" si="35"/>
        <v/>
      </c>
      <c r="HQ8" s="250" t="str">
        <f t="shared" si="36"/>
        <v/>
      </c>
      <c r="HR8" s="250" t="str">
        <f t="shared" si="36"/>
        <v/>
      </c>
      <c r="HS8" s="250" t="str">
        <f t="shared" si="36"/>
        <v/>
      </c>
      <c r="HT8" s="250" t="str">
        <f t="shared" si="36"/>
        <v/>
      </c>
      <c r="HU8" s="250" t="str">
        <f t="shared" si="36"/>
        <v/>
      </c>
      <c r="HV8" s="250" t="str">
        <f t="shared" si="36"/>
        <v/>
      </c>
      <c r="HW8" s="250" t="str">
        <f t="shared" si="36"/>
        <v/>
      </c>
      <c r="HX8" s="250" t="str">
        <f t="shared" si="36"/>
        <v/>
      </c>
      <c r="HY8" s="250" t="str">
        <f t="shared" si="36"/>
        <v/>
      </c>
      <c r="HZ8" s="250" t="str">
        <f t="shared" si="36"/>
        <v/>
      </c>
      <c r="IA8" s="250" t="str">
        <f t="shared" si="36"/>
        <v/>
      </c>
      <c r="IB8" s="250" t="str">
        <f t="shared" si="36"/>
        <v/>
      </c>
      <c r="IC8" s="250" t="str">
        <f t="shared" si="36"/>
        <v/>
      </c>
      <c r="ID8" s="250" t="str">
        <f t="shared" si="36"/>
        <v/>
      </c>
      <c r="IE8" s="250" t="str">
        <f t="shared" si="36"/>
        <v/>
      </c>
      <c r="IF8" s="250" t="str">
        <f t="shared" si="36"/>
        <v/>
      </c>
      <c r="IG8" s="250" t="str">
        <f t="shared" si="37"/>
        <v/>
      </c>
      <c r="IH8" s="250" t="str">
        <f t="shared" si="37"/>
        <v/>
      </c>
      <c r="II8" s="250" t="str">
        <f t="shared" si="37"/>
        <v/>
      </c>
      <c r="IJ8" s="250" t="str">
        <f t="shared" si="37"/>
        <v/>
      </c>
      <c r="IK8" s="250" t="str">
        <f t="shared" si="37"/>
        <v/>
      </c>
      <c r="IL8" s="250" t="str">
        <f t="shared" si="37"/>
        <v/>
      </c>
      <c r="IM8" s="250" t="str">
        <f t="shared" si="37"/>
        <v/>
      </c>
      <c r="IN8" s="250" t="str">
        <f t="shared" si="37"/>
        <v/>
      </c>
      <c r="IO8" s="250" t="str">
        <f t="shared" si="37"/>
        <v/>
      </c>
      <c r="IP8" s="250" t="str">
        <f t="shared" si="37"/>
        <v/>
      </c>
      <c r="IQ8" s="250" t="str">
        <f t="shared" si="37"/>
        <v/>
      </c>
      <c r="IR8" s="250" t="str">
        <f t="shared" si="37"/>
        <v/>
      </c>
      <c r="IS8" s="250" t="str">
        <f t="shared" si="37"/>
        <v/>
      </c>
      <c r="IT8" s="250" t="str">
        <f t="shared" si="37"/>
        <v/>
      </c>
      <c r="IU8" s="250" t="str">
        <f t="shared" si="37"/>
        <v/>
      </c>
      <c r="IV8" s="250" t="str">
        <f t="shared" si="37"/>
        <v/>
      </c>
      <c r="IW8" s="250" t="str">
        <f t="shared" si="38"/>
        <v/>
      </c>
      <c r="IX8" s="250" t="str">
        <f t="shared" si="38"/>
        <v/>
      </c>
      <c r="IY8" s="250" t="str">
        <f t="shared" si="38"/>
        <v/>
      </c>
      <c r="IZ8" s="250" t="str">
        <f t="shared" si="38"/>
        <v/>
      </c>
      <c r="JA8" s="250" t="str">
        <f t="shared" si="38"/>
        <v/>
      </c>
      <c r="JB8" s="250" t="str">
        <f t="shared" si="38"/>
        <v/>
      </c>
      <c r="JC8" s="250" t="str">
        <f t="shared" si="38"/>
        <v/>
      </c>
      <c r="JD8" s="250" t="str">
        <f t="shared" si="38"/>
        <v/>
      </c>
      <c r="JE8" s="250" t="str">
        <f t="shared" si="38"/>
        <v/>
      </c>
      <c r="JF8" s="250" t="str">
        <f t="shared" si="38"/>
        <v/>
      </c>
      <c r="JG8" s="250" t="str">
        <f t="shared" si="38"/>
        <v/>
      </c>
      <c r="JH8" s="250" t="str">
        <f t="shared" si="38"/>
        <v/>
      </c>
      <c r="JI8" s="250" t="str">
        <f t="shared" si="38"/>
        <v/>
      </c>
      <c r="JJ8" s="250" t="str">
        <f t="shared" si="38"/>
        <v/>
      </c>
      <c r="JK8" s="250" t="str">
        <f t="shared" si="38"/>
        <v/>
      </c>
      <c r="JL8" s="250" t="str">
        <f t="shared" si="38"/>
        <v/>
      </c>
      <c r="JM8" s="250" t="str">
        <f t="shared" si="39"/>
        <v/>
      </c>
      <c r="JN8" s="250" t="str">
        <f t="shared" si="39"/>
        <v/>
      </c>
      <c r="JO8" s="250" t="str">
        <f t="shared" si="39"/>
        <v/>
      </c>
      <c r="JP8" s="250" t="str">
        <f t="shared" si="39"/>
        <v/>
      </c>
      <c r="JQ8" s="250" t="str">
        <f t="shared" si="39"/>
        <v/>
      </c>
      <c r="JR8" s="250" t="str">
        <f t="shared" si="39"/>
        <v/>
      </c>
      <c r="JS8" s="250" t="str">
        <f t="shared" si="39"/>
        <v/>
      </c>
      <c r="JT8" s="250" t="str">
        <f t="shared" si="39"/>
        <v/>
      </c>
      <c r="JU8" s="250" t="str">
        <f t="shared" si="39"/>
        <v/>
      </c>
      <c r="JV8" s="250" t="str">
        <f t="shared" si="39"/>
        <v/>
      </c>
      <c r="JW8" s="250" t="str">
        <f t="shared" si="39"/>
        <v/>
      </c>
      <c r="JX8" s="250" t="str">
        <f t="shared" si="39"/>
        <v/>
      </c>
      <c r="JY8" s="250" t="str">
        <f t="shared" si="39"/>
        <v/>
      </c>
      <c r="JZ8" s="250" t="str">
        <f t="shared" si="39"/>
        <v/>
      </c>
      <c r="KA8" s="250" t="str">
        <f t="shared" si="39"/>
        <v/>
      </c>
      <c r="KB8" s="250" t="str">
        <f t="shared" si="39"/>
        <v/>
      </c>
      <c r="KC8" s="250" t="str">
        <f t="shared" si="40"/>
        <v/>
      </c>
      <c r="KD8" s="250" t="str">
        <f t="shared" si="40"/>
        <v/>
      </c>
      <c r="KE8" s="250" t="str">
        <f t="shared" si="40"/>
        <v/>
      </c>
      <c r="KF8" s="250" t="str">
        <f t="shared" si="40"/>
        <v/>
      </c>
      <c r="KG8" s="250" t="str">
        <f t="shared" si="40"/>
        <v/>
      </c>
      <c r="KH8" s="250" t="str">
        <f t="shared" si="40"/>
        <v/>
      </c>
      <c r="KI8" s="250" t="str">
        <f t="shared" si="40"/>
        <v/>
      </c>
      <c r="KJ8" s="250" t="str">
        <f t="shared" si="40"/>
        <v/>
      </c>
      <c r="KK8" s="250" t="str">
        <f t="shared" si="40"/>
        <v/>
      </c>
      <c r="KL8" s="250" t="str">
        <f t="shared" si="40"/>
        <v/>
      </c>
      <c r="KM8" s="250" t="str">
        <f t="shared" si="40"/>
        <v/>
      </c>
      <c r="KN8" s="250" t="str">
        <f t="shared" si="40"/>
        <v/>
      </c>
      <c r="KO8" s="250" t="str">
        <f t="shared" si="40"/>
        <v/>
      </c>
      <c r="KP8" s="250" t="str">
        <f t="shared" si="40"/>
        <v/>
      </c>
      <c r="KQ8" s="250" t="str">
        <f t="shared" si="40"/>
        <v/>
      </c>
      <c r="KR8" s="250" t="str">
        <f t="shared" si="40"/>
        <v/>
      </c>
      <c r="KS8" s="250" t="str">
        <f t="shared" si="41"/>
        <v/>
      </c>
      <c r="KT8" s="250" t="str">
        <f t="shared" si="41"/>
        <v/>
      </c>
      <c r="KU8" s="250" t="str">
        <f t="shared" si="41"/>
        <v/>
      </c>
      <c r="KV8" s="250" t="str">
        <f t="shared" si="41"/>
        <v/>
      </c>
      <c r="KW8" s="250" t="str">
        <f t="shared" si="41"/>
        <v/>
      </c>
      <c r="KX8" s="250" t="str">
        <f t="shared" si="41"/>
        <v/>
      </c>
      <c r="KY8" s="250" t="str">
        <f t="shared" si="41"/>
        <v/>
      </c>
      <c r="KZ8" s="250" t="str">
        <f t="shared" si="41"/>
        <v/>
      </c>
      <c r="LA8" s="250" t="str">
        <f t="shared" si="41"/>
        <v/>
      </c>
      <c r="LB8" s="250" t="str">
        <f t="shared" si="41"/>
        <v/>
      </c>
      <c r="LC8" s="250" t="str">
        <f t="shared" si="41"/>
        <v/>
      </c>
      <c r="LD8" s="250" t="str">
        <f t="shared" si="41"/>
        <v/>
      </c>
      <c r="LE8" s="250" t="str">
        <f t="shared" si="41"/>
        <v/>
      </c>
      <c r="LF8" s="250" t="str">
        <f t="shared" si="41"/>
        <v/>
      </c>
      <c r="LG8" s="250" t="str">
        <f t="shared" si="41"/>
        <v/>
      </c>
      <c r="LH8" s="250" t="str">
        <f t="shared" si="41"/>
        <v/>
      </c>
      <c r="LI8" s="250" t="str">
        <f t="shared" si="42"/>
        <v/>
      </c>
      <c r="LJ8" s="250" t="str">
        <f t="shared" si="42"/>
        <v/>
      </c>
      <c r="LK8" s="250" t="str">
        <f t="shared" si="42"/>
        <v/>
      </c>
      <c r="LL8" s="250" t="str">
        <f t="shared" si="42"/>
        <v/>
      </c>
      <c r="LM8" s="250" t="str">
        <f t="shared" si="42"/>
        <v/>
      </c>
      <c r="LN8" s="250" t="str">
        <f t="shared" si="42"/>
        <v/>
      </c>
      <c r="LO8" s="250" t="str">
        <f t="shared" si="42"/>
        <v/>
      </c>
      <c r="LP8" s="250" t="str">
        <f t="shared" si="42"/>
        <v/>
      </c>
      <c r="LQ8" s="250" t="str">
        <f t="shared" si="42"/>
        <v/>
      </c>
      <c r="LR8" s="250" t="str">
        <f t="shared" si="42"/>
        <v/>
      </c>
      <c r="LS8" s="250" t="str">
        <f t="shared" si="42"/>
        <v/>
      </c>
      <c r="LT8" s="250" t="str">
        <f t="shared" si="42"/>
        <v/>
      </c>
      <c r="LU8" s="250" t="str">
        <f t="shared" si="42"/>
        <v/>
      </c>
      <c r="LV8" s="250" t="str">
        <f t="shared" si="42"/>
        <v/>
      </c>
      <c r="LW8" s="250" t="str">
        <f t="shared" si="42"/>
        <v/>
      </c>
      <c r="LX8" s="250" t="str">
        <f t="shared" si="42"/>
        <v/>
      </c>
      <c r="LY8" s="250" t="str">
        <f t="shared" si="43"/>
        <v/>
      </c>
      <c r="LZ8" s="250" t="str">
        <f t="shared" si="43"/>
        <v/>
      </c>
      <c r="MA8" s="250" t="str">
        <f t="shared" si="43"/>
        <v/>
      </c>
      <c r="MB8" s="250" t="str">
        <f t="shared" si="43"/>
        <v/>
      </c>
      <c r="MC8" s="250" t="str">
        <f t="shared" si="43"/>
        <v/>
      </c>
      <c r="MD8" s="250" t="str">
        <f t="shared" si="43"/>
        <v/>
      </c>
      <c r="ME8" s="250" t="str">
        <f t="shared" si="43"/>
        <v/>
      </c>
      <c r="MF8" s="250" t="str">
        <f t="shared" si="43"/>
        <v/>
      </c>
      <c r="MG8" s="250" t="str">
        <f t="shared" si="43"/>
        <v/>
      </c>
      <c r="MH8" s="250" t="str">
        <f t="shared" si="43"/>
        <v/>
      </c>
      <c r="MI8" s="250" t="str">
        <f t="shared" si="43"/>
        <v/>
      </c>
      <c r="MJ8" s="250" t="str">
        <f t="shared" si="43"/>
        <v/>
      </c>
      <c r="MK8" s="250" t="str">
        <f t="shared" si="43"/>
        <v/>
      </c>
      <c r="ML8" s="250" t="str">
        <f t="shared" si="43"/>
        <v/>
      </c>
      <c r="MM8" s="250"/>
      <c r="MN8" s="250" t="str">
        <f t="shared" si="44"/>
        <v/>
      </c>
      <c r="MO8" s="250" t="str">
        <f t="shared" si="44"/>
        <v/>
      </c>
      <c r="MP8" s="250" t="str">
        <f t="shared" si="44"/>
        <v/>
      </c>
      <c r="MQ8" s="250" t="str">
        <f t="shared" si="44"/>
        <v/>
      </c>
      <c r="MR8" s="250" t="str">
        <f t="shared" si="44"/>
        <v/>
      </c>
      <c r="MS8" s="250" t="str">
        <f t="shared" si="44"/>
        <v/>
      </c>
      <c r="MT8" s="250" t="str">
        <f t="shared" si="44"/>
        <v/>
      </c>
      <c r="MU8" s="250" t="str">
        <f t="shared" si="44"/>
        <v/>
      </c>
      <c r="MV8" s="250" t="str">
        <f t="shared" si="44"/>
        <v/>
      </c>
      <c r="MW8" s="250" t="str">
        <f t="shared" si="44"/>
        <v/>
      </c>
      <c r="MX8" s="250" t="str">
        <f t="shared" si="44"/>
        <v/>
      </c>
      <c r="MY8" s="250" t="str">
        <f t="shared" si="44"/>
        <v/>
      </c>
      <c r="MZ8" s="250" t="str">
        <f t="shared" si="44"/>
        <v/>
      </c>
      <c r="NA8" s="250" t="str">
        <f t="shared" si="44"/>
        <v/>
      </c>
      <c r="NB8" s="250" t="str">
        <f t="shared" si="44"/>
        <v/>
      </c>
      <c r="NC8" s="250" t="str">
        <f t="shared" si="44"/>
        <v/>
      </c>
      <c r="ND8" s="250" t="str">
        <f t="shared" si="45"/>
        <v/>
      </c>
      <c r="NE8" s="250" t="str">
        <f t="shared" si="45"/>
        <v/>
      </c>
      <c r="NF8" s="250" t="str">
        <f t="shared" si="45"/>
        <v/>
      </c>
      <c r="NG8" s="250" t="str">
        <f t="shared" si="45"/>
        <v/>
      </c>
      <c r="NH8" s="250" t="str">
        <f t="shared" si="45"/>
        <v/>
      </c>
      <c r="NI8" s="250" t="str">
        <f t="shared" si="45"/>
        <v/>
      </c>
      <c r="NJ8" s="250" t="str">
        <f t="shared" si="45"/>
        <v/>
      </c>
      <c r="NK8" s="250" t="str">
        <f t="shared" si="45"/>
        <v/>
      </c>
      <c r="NL8" s="250" t="str">
        <f t="shared" si="45"/>
        <v/>
      </c>
      <c r="NM8" s="250" t="str">
        <f t="shared" si="45"/>
        <v/>
      </c>
      <c r="NN8" s="250" t="str">
        <f t="shared" si="45"/>
        <v/>
      </c>
      <c r="NO8" s="250" t="str">
        <f t="shared" si="45"/>
        <v/>
      </c>
      <c r="NP8" s="250" t="str">
        <f t="shared" si="45"/>
        <v/>
      </c>
      <c r="NQ8" s="250" t="str">
        <f t="shared" si="45"/>
        <v/>
      </c>
      <c r="NR8" s="250" t="str">
        <f t="shared" si="45"/>
        <v/>
      </c>
      <c r="NS8" s="250" t="str">
        <f t="shared" si="45"/>
        <v/>
      </c>
      <c r="NT8" s="250" t="str">
        <f t="shared" si="46"/>
        <v/>
      </c>
      <c r="NU8" s="250" t="str">
        <f t="shared" si="46"/>
        <v/>
      </c>
      <c r="NV8" s="250" t="str">
        <f t="shared" si="46"/>
        <v/>
      </c>
      <c r="NW8" s="250" t="str">
        <f t="shared" si="46"/>
        <v/>
      </c>
      <c r="NX8" s="250" t="str">
        <f t="shared" si="46"/>
        <v/>
      </c>
      <c r="NY8" s="250" t="str">
        <f t="shared" si="46"/>
        <v/>
      </c>
      <c r="NZ8" s="250" t="str">
        <f t="shared" si="46"/>
        <v/>
      </c>
      <c r="OA8" s="250" t="str">
        <f t="shared" si="46"/>
        <v/>
      </c>
      <c r="OB8" s="250" t="str">
        <f t="shared" si="46"/>
        <v/>
      </c>
      <c r="OC8" s="250" t="str">
        <f t="shared" si="46"/>
        <v/>
      </c>
      <c r="OD8" s="250" t="str">
        <f t="shared" si="46"/>
        <v/>
      </c>
      <c r="OE8" s="250" t="str">
        <f t="shared" si="46"/>
        <v/>
      </c>
      <c r="OF8" s="250" t="str">
        <f t="shared" si="46"/>
        <v/>
      </c>
      <c r="OG8" s="250" t="str">
        <f t="shared" si="46"/>
        <v/>
      </c>
      <c r="OH8" s="250" t="str">
        <f t="shared" si="46"/>
        <v/>
      </c>
      <c r="OI8" s="250" t="str">
        <f t="shared" si="46"/>
        <v/>
      </c>
      <c r="OJ8" s="250" t="str">
        <f t="shared" si="47"/>
        <v/>
      </c>
      <c r="OK8" s="250" t="str">
        <f t="shared" si="47"/>
        <v/>
      </c>
      <c r="OL8" s="250" t="str">
        <f t="shared" si="47"/>
        <v/>
      </c>
      <c r="OM8" s="250" t="str">
        <f t="shared" si="47"/>
        <v/>
      </c>
      <c r="ON8" s="250" t="str">
        <f t="shared" si="47"/>
        <v/>
      </c>
      <c r="OO8" s="250" t="str">
        <f t="shared" si="47"/>
        <v/>
      </c>
      <c r="OP8" s="250" t="str">
        <f t="shared" si="47"/>
        <v/>
      </c>
      <c r="OQ8" s="250" t="str">
        <f t="shared" si="47"/>
        <v/>
      </c>
      <c r="OR8" s="250" t="str">
        <f t="shared" si="47"/>
        <v/>
      </c>
      <c r="OS8" s="250" t="str">
        <f t="shared" si="47"/>
        <v/>
      </c>
      <c r="OT8" s="250" t="str">
        <f t="shared" si="47"/>
        <v/>
      </c>
      <c r="OU8" s="250" t="str">
        <f t="shared" si="47"/>
        <v/>
      </c>
      <c r="OV8" s="250" t="str">
        <f t="shared" si="47"/>
        <v/>
      </c>
      <c r="OW8" s="250" t="str">
        <f t="shared" si="47"/>
        <v/>
      </c>
      <c r="OX8" s="250" t="str">
        <f t="shared" si="47"/>
        <v/>
      </c>
      <c r="OY8" s="250" t="str">
        <f t="shared" si="47"/>
        <v/>
      </c>
      <c r="OZ8" s="250" t="str">
        <f t="shared" si="48"/>
        <v/>
      </c>
      <c r="PA8" s="250" t="str">
        <f t="shared" si="48"/>
        <v/>
      </c>
      <c r="PB8" s="250" t="str">
        <f t="shared" si="48"/>
        <v/>
      </c>
      <c r="PC8" s="250" t="str">
        <f t="shared" si="48"/>
        <v/>
      </c>
      <c r="PD8" s="250" t="str">
        <f t="shared" si="48"/>
        <v/>
      </c>
      <c r="PE8" s="250" t="str">
        <f t="shared" si="48"/>
        <v/>
      </c>
      <c r="PF8" s="250" t="str">
        <f t="shared" si="48"/>
        <v/>
      </c>
      <c r="PG8" s="250"/>
      <c r="PH8" s="250" t="str">
        <f t="shared" si="49"/>
        <v/>
      </c>
      <c r="PJ8" s="250" t="str">
        <f t="shared" si="50"/>
        <v/>
      </c>
      <c r="PK8" s="250" t="str">
        <f t="shared" si="50"/>
        <v/>
      </c>
      <c r="PL8" s="250" t="str">
        <f t="shared" si="50"/>
        <v/>
      </c>
      <c r="PM8" s="250" t="str">
        <f t="shared" si="50"/>
        <v/>
      </c>
      <c r="PN8" s="250" t="str">
        <f t="shared" si="50"/>
        <v/>
      </c>
      <c r="PO8" s="250" t="str">
        <f t="shared" si="50"/>
        <v/>
      </c>
      <c r="PP8" s="250" t="str">
        <f t="shared" si="50"/>
        <v/>
      </c>
      <c r="PQ8" s="250" t="str">
        <f t="shared" si="50"/>
        <v/>
      </c>
      <c r="PR8" s="250" t="str">
        <f t="shared" si="50"/>
        <v/>
      </c>
      <c r="PS8" s="250" t="str">
        <f t="shared" si="50"/>
        <v/>
      </c>
      <c r="PT8" s="250" t="str">
        <f t="shared" si="50"/>
        <v/>
      </c>
      <c r="PU8" s="250" t="str">
        <f t="shared" si="50"/>
        <v/>
      </c>
      <c r="PV8" s="250" t="str">
        <f t="shared" si="50"/>
        <v/>
      </c>
      <c r="PW8" s="250" t="str">
        <f t="shared" si="50"/>
        <v/>
      </c>
      <c r="PX8" s="250">
        <f t="shared" si="50"/>
        <v>0</v>
      </c>
      <c r="PY8" s="250" t="str">
        <f t="shared" si="50"/>
        <v/>
      </c>
      <c r="PZ8" s="250" t="str">
        <f t="shared" ref="PZ8:QO25" si="53">IF(AND(PZ$1&lt;=$W8,(PZ$1+6)&gt;=$V8),$Q8,"")</f>
        <v/>
      </c>
      <c r="QA8" s="250" t="str">
        <f t="shared" si="53"/>
        <v/>
      </c>
      <c r="QB8" s="250" t="str">
        <f t="shared" si="53"/>
        <v/>
      </c>
      <c r="QC8" s="250" t="str">
        <f t="shared" si="53"/>
        <v/>
      </c>
      <c r="QD8" s="250" t="str">
        <f t="shared" si="53"/>
        <v/>
      </c>
      <c r="QE8" s="250" t="str">
        <f t="shared" si="53"/>
        <v/>
      </c>
      <c r="QF8" s="250" t="str">
        <f t="shared" si="53"/>
        <v/>
      </c>
      <c r="QG8" s="250" t="str">
        <f t="shared" si="53"/>
        <v/>
      </c>
      <c r="QH8" s="250" t="str">
        <f t="shared" si="53"/>
        <v/>
      </c>
      <c r="QI8" s="250" t="str">
        <f t="shared" si="53"/>
        <v/>
      </c>
      <c r="QJ8" s="250" t="str">
        <f t="shared" si="53"/>
        <v/>
      </c>
      <c r="QK8" s="250" t="str">
        <f t="shared" si="53"/>
        <v/>
      </c>
      <c r="QL8" s="250" t="str">
        <f t="shared" si="53"/>
        <v/>
      </c>
      <c r="QM8" s="250" t="str">
        <f t="shared" si="53"/>
        <v/>
      </c>
      <c r="QN8" s="250" t="str">
        <f t="shared" si="53"/>
        <v/>
      </c>
      <c r="QO8" s="250" t="str">
        <f t="shared" si="53"/>
        <v/>
      </c>
      <c r="QP8" s="250" t="str">
        <f t="shared" si="51"/>
        <v/>
      </c>
      <c r="QQ8" s="250" t="str">
        <f t="shared" si="51"/>
        <v/>
      </c>
      <c r="QR8" s="250" t="str">
        <f t="shared" si="51"/>
        <v/>
      </c>
      <c r="QS8" s="250" t="str">
        <f t="shared" si="51"/>
        <v/>
      </c>
      <c r="QT8" s="250" t="str">
        <f t="shared" si="51"/>
        <v/>
      </c>
      <c r="QU8" s="250" t="str">
        <f t="shared" si="52"/>
        <v/>
      </c>
      <c r="QV8" s="250" t="str">
        <f t="shared" si="52"/>
        <v/>
      </c>
      <c r="QW8" s="250" t="str">
        <f t="shared" si="52"/>
        <v/>
      </c>
      <c r="QX8" s="250" t="str">
        <f t="shared" si="52"/>
        <v/>
      </c>
      <c r="QY8" s="250" t="str">
        <f t="shared" si="52"/>
        <v/>
      </c>
      <c r="QZ8" s="250" t="str">
        <f t="shared" si="52"/>
        <v/>
      </c>
      <c r="RA8" s="250" t="str">
        <f t="shared" si="52"/>
        <v/>
      </c>
      <c r="RB8" s="250" t="str">
        <f t="shared" si="52"/>
        <v/>
      </c>
      <c r="RC8" s="250" t="str">
        <f t="shared" si="52"/>
        <v/>
      </c>
      <c r="RD8" s="250" t="str">
        <f t="shared" si="52"/>
        <v/>
      </c>
      <c r="RE8" s="250" t="str">
        <f t="shared" si="52"/>
        <v/>
      </c>
    </row>
    <row r="9" spans="1:473" s="90" customFormat="1" ht="15.6" customHeight="1" x14ac:dyDescent="0.25">
      <c r="A9" s="275"/>
      <c r="B9" s="99"/>
      <c r="C9" s="279" t="s">
        <v>280</v>
      </c>
      <c r="D9" s="277" t="s">
        <v>281</v>
      </c>
      <c r="E9" s="278"/>
      <c r="F9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MLD .......................................</v>
      </c>
      <c r="G9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33</v>
      </c>
      <c r="H9" s="141"/>
      <c r="I9" s="141"/>
      <c r="J9" s="141" t="s">
        <v>246</v>
      </c>
      <c r="K9" s="141"/>
      <c r="L9" s="141"/>
      <c r="M9" s="141" t="s">
        <v>240</v>
      </c>
      <c r="N9" s="202">
        <v>0.25</v>
      </c>
      <c r="O9" s="202">
        <v>0</v>
      </c>
      <c r="P9" s="202">
        <v>0.25</v>
      </c>
      <c r="Q9" s="142">
        <f>IF(Tableau3[[#This Row],[      Estimé  (JH)]]="","",IFERROR(O9/(O9+P9),""))</f>
        <v>0</v>
      </c>
      <c r="R9" s="143">
        <f>IF(Tableau3[[#This Row],[      Estimé  (JH)]]="","",IFERROR(N9/(O9+P9),""))</f>
        <v>1</v>
      </c>
      <c r="S9" s="187">
        <f>IF(Tableau3[[#This Row],[      Estimé  (JH)]]="","",P9)</f>
        <v>0.25</v>
      </c>
      <c r="T9" s="184">
        <v>42838</v>
      </c>
      <c r="U9" s="185">
        <v>42838</v>
      </c>
      <c r="V9" s="253">
        <f>Tableau3[[#This Row],[      Début Initial]]</f>
        <v>42838</v>
      </c>
      <c r="W9" s="244">
        <f>Tableau3[[#This Row],[      Fin Initial]]</f>
        <v>42838</v>
      </c>
      <c r="X9" s="181">
        <f>IF(Tableau3[[#This Row],[      Début Initial]]="","",Tableau3[[#This Row],[      Fin
      Actualisé]]-Tableau3[[#This Row],[      Début actualisé]]+1)</f>
        <v>1</v>
      </c>
      <c r="Y9" s="182">
        <f>IFERROR(IF(Tableau3[[#This Row],[      Début Initial]]="","",Tableau3[[#This Row],[      Durée (JH)]]*Tableau3[[#This Row],[      % Réalisation]]),Tableau3[[#This Row],[      Durée (JH)]])</f>
        <v>0</v>
      </c>
      <c r="Z9" s="182">
        <f>IFERROR(IF(Tableau3[[#This Row],[      Début Initial]]="","",Tableau3[[#This Row],[      Durée (JH)]]-Tableau3[[#This Row],[      Réalisé]]),Tableau3[[#This Row],[      Durée (JH)]])</f>
        <v>1</v>
      </c>
      <c r="AA9" s="183">
        <f>IF(Tableau3[[#This Row],[      Début Initial]]="","",IFERROR((W9-V9+1)/(U9-T9+1),""))</f>
        <v>1</v>
      </c>
      <c r="AC9" s="250" t="str">
        <f t="shared" si="23"/>
        <v/>
      </c>
      <c r="AD9" s="250" t="str">
        <f t="shared" si="23"/>
        <v/>
      </c>
      <c r="AE9" s="250" t="str">
        <f t="shared" si="23"/>
        <v/>
      </c>
      <c r="AF9" s="250" t="str">
        <f t="shared" si="23"/>
        <v/>
      </c>
      <c r="AG9" s="250" t="str">
        <f t="shared" si="23"/>
        <v/>
      </c>
      <c r="AH9" s="250" t="str">
        <f t="shared" si="23"/>
        <v/>
      </c>
      <c r="AI9" s="250" t="str">
        <f t="shared" si="23"/>
        <v/>
      </c>
      <c r="AJ9" s="250" t="str">
        <f t="shared" si="23"/>
        <v/>
      </c>
      <c r="AK9" s="250" t="str">
        <f t="shared" si="23"/>
        <v/>
      </c>
      <c r="AL9" s="250" t="str">
        <f t="shared" si="23"/>
        <v/>
      </c>
      <c r="AM9" s="250" t="str">
        <f t="shared" si="23"/>
        <v/>
      </c>
      <c r="AN9" s="250" t="str">
        <f t="shared" si="23"/>
        <v/>
      </c>
      <c r="AO9" s="250" t="str">
        <f t="shared" si="23"/>
        <v/>
      </c>
      <c r="AP9" s="250" t="str">
        <f t="shared" si="23"/>
        <v/>
      </c>
      <c r="AQ9" s="250" t="str">
        <f t="shared" si="23"/>
        <v/>
      </c>
      <c r="AR9" s="250" t="str">
        <f t="shared" si="23"/>
        <v/>
      </c>
      <c r="AS9" s="250" t="str">
        <f t="shared" si="24"/>
        <v/>
      </c>
      <c r="AT9" s="250" t="str">
        <f t="shared" si="24"/>
        <v/>
      </c>
      <c r="AU9" s="250" t="str">
        <f t="shared" si="24"/>
        <v/>
      </c>
      <c r="AV9" s="250" t="str">
        <f t="shared" si="24"/>
        <v/>
      </c>
      <c r="AW9" s="250" t="str">
        <f t="shared" si="24"/>
        <v/>
      </c>
      <c r="AX9" s="250" t="str">
        <f t="shared" si="24"/>
        <v/>
      </c>
      <c r="AY9" s="250" t="str">
        <f t="shared" si="24"/>
        <v/>
      </c>
      <c r="AZ9" s="250" t="str">
        <f t="shared" si="24"/>
        <v/>
      </c>
      <c r="BA9" s="250" t="str">
        <f t="shared" si="24"/>
        <v/>
      </c>
      <c r="BB9" s="250" t="str">
        <f t="shared" si="24"/>
        <v/>
      </c>
      <c r="BC9" s="250" t="str">
        <f t="shared" si="24"/>
        <v/>
      </c>
      <c r="BD9" s="250" t="str">
        <f t="shared" si="24"/>
        <v/>
      </c>
      <c r="BE9" s="250" t="str">
        <f t="shared" si="24"/>
        <v/>
      </c>
      <c r="BF9" s="250" t="str">
        <f t="shared" si="24"/>
        <v/>
      </c>
      <c r="BG9" s="250" t="str">
        <f t="shared" si="24"/>
        <v/>
      </c>
      <c r="BH9" s="250" t="str">
        <f t="shared" si="24"/>
        <v/>
      </c>
      <c r="BI9" s="250" t="str">
        <f t="shared" si="25"/>
        <v/>
      </c>
      <c r="BJ9" s="250" t="str">
        <f t="shared" si="25"/>
        <v/>
      </c>
      <c r="BK9" s="250" t="str">
        <f t="shared" si="25"/>
        <v/>
      </c>
      <c r="BL9" s="250" t="str">
        <f t="shared" si="25"/>
        <v/>
      </c>
      <c r="BM9" s="250" t="str">
        <f t="shared" si="25"/>
        <v/>
      </c>
      <c r="BN9" s="250" t="str">
        <f t="shared" si="25"/>
        <v/>
      </c>
      <c r="BO9" s="250" t="str">
        <f t="shared" si="25"/>
        <v/>
      </c>
      <c r="BP9" s="250" t="str">
        <f t="shared" si="25"/>
        <v/>
      </c>
      <c r="BQ9" s="250" t="str">
        <f t="shared" si="25"/>
        <v/>
      </c>
      <c r="BR9" s="250" t="str">
        <f t="shared" si="25"/>
        <v/>
      </c>
      <c r="BS9" s="250" t="str">
        <f t="shared" si="25"/>
        <v/>
      </c>
      <c r="BT9" s="250" t="str">
        <f t="shared" si="25"/>
        <v/>
      </c>
      <c r="BU9" s="250" t="str">
        <f t="shared" si="25"/>
        <v/>
      </c>
      <c r="BV9" s="250" t="str">
        <f t="shared" si="25"/>
        <v/>
      </c>
      <c r="BW9" s="250" t="str">
        <f t="shared" si="25"/>
        <v/>
      </c>
      <c r="BX9" s="250" t="str">
        <f t="shared" si="25"/>
        <v/>
      </c>
      <c r="BY9" s="250" t="str">
        <f t="shared" si="26"/>
        <v/>
      </c>
      <c r="BZ9" s="250" t="str">
        <f t="shared" si="26"/>
        <v/>
      </c>
      <c r="CA9" s="250" t="str">
        <f t="shared" si="26"/>
        <v/>
      </c>
      <c r="CB9" s="250" t="str">
        <f t="shared" si="26"/>
        <v/>
      </c>
      <c r="CC9" s="250" t="str">
        <f t="shared" si="26"/>
        <v/>
      </c>
      <c r="CD9" s="250" t="str">
        <f t="shared" si="26"/>
        <v/>
      </c>
      <c r="CE9" s="250" t="str">
        <f t="shared" si="26"/>
        <v/>
      </c>
      <c r="CF9" s="250" t="str">
        <f t="shared" si="26"/>
        <v/>
      </c>
      <c r="CG9" s="250" t="str">
        <f t="shared" si="26"/>
        <v/>
      </c>
      <c r="CH9" s="250" t="str">
        <f t="shared" si="26"/>
        <v/>
      </c>
      <c r="CI9" s="250" t="str">
        <f t="shared" si="26"/>
        <v/>
      </c>
      <c r="CJ9" s="250" t="str">
        <f t="shared" si="26"/>
        <v/>
      </c>
      <c r="CK9" s="250" t="str">
        <f t="shared" si="26"/>
        <v/>
      </c>
      <c r="CL9" s="250" t="str">
        <f t="shared" si="26"/>
        <v/>
      </c>
      <c r="CM9" s="250" t="str">
        <f t="shared" si="26"/>
        <v/>
      </c>
      <c r="CN9" s="250" t="str">
        <f t="shared" si="26"/>
        <v/>
      </c>
      <c r="CO9" s="250" t="str">
        <f t="shared" si="27"/>
        <v/>
      </c>
      <c r="CP9" s="250" t="str">
        <f t="shared" si="27"/>
        <v/>
      </c>
      <c r="CQ9" s="250" t="str">
        <f t="shared" si="27"/>
        <v/>
      </c>
      <c r="CR9" s="250" t="str">
        <f t="shared" si="27"/>
        <v/>
      </c>
      <c r="CS9" s="250" t="str">
        <f t="shared" si="27"/>
        <v/>
      </c>
      <c r="CT9" s="250" t="str">
        <f t="shared" si="27"/>
        <v/>
      </c>
      <c r="CU9" s="250" t="str">
        <f t="shared" si="27"/>
        <v/>
      </c>
      <c r="CV9" s="250" t="str">
        <f t="shared" si="27"/>
        <v/>
      </c>
      <c r="CW9" s="250" t="str">
        <f t="shared" si="27"/>
        <v/>
      </c>
      <c r="CX9" s="250" t="str">
        <f t="shared" si="27"/>
        <v/>
      </c>
      <c r="CY9" s="250" t="str">
        <f t="shared" si="27"/>
        <v/>
      </c>
      <c r="CZ9" s="250" t="str">
        <f t="shared" si="27"/>
        <v/>
      </c>
      <c r="DA9" s="250" t="str">
        <f t="shared" si="27"/>
        <v/>
      </c>
      <c r="DB9" s="250" t="str">
        <f t="shared" si="27"/>
        <v/>
      </c>
      <c r="DC9" s="250" t="str">
        <f t="shared" si="27"/>
        <v/>
      </c>
      <c r="DD9" s="250" t="str">
        <f t="shared" si="27"/>
        <v/>
      </c>
      <c r="DE9" s="250" t="str">
        <f t="shared" si="28"/>
        <v/>
      </c>
      <c r="DF9" s="250" t="str">
        <f t="shared" si="28"/>
        <v/>
      </c>
      <c r="DG9" s="250" t="str">
        <f t="shared" si="28"/>
        <v/>
      </c>
      <c r="DH9" s="250" t="str">
        <f t="shared" si="28"/>
        <v/>
      </c>
      <c r="DI9" s="250" t="str">
        <f t="shared" si="28"/>
        <v/>
      </c>
      <c r="DJ9" s="250" t="str">
        <f t="shared" si="28"/>
        <v/>
      </c>
      <c r="DK9" s="250" t="str">
        <f t="shared" si="28"/>
        <v/>
      </c>
      <c r="DL9" s="250" t="str">
        <f t="shared" si="28"/>
        <v/>
      </c>
      <c r="DM9" s="250" t="str">
        <f t="shared" si="28"/>
        <v/>
      </c>
      <c r="DN9" s="250" t="str">
        <f t="shared" si="28"/>
        <v/>
      </c>
      <c r="DO9" s="250" t="str">
        <f t="shared" si="28"/>
        <v/>
      </c>
      <c r="DP9" s="250" t="str">
        <f t="shared" si="28"/>
        <v/>
      </c>
      <c r="DQ9" s="250" t="str">
        <f t="shared" si="28"/>
        <v/>
      </c>
      <c r="DR9" s="250" t="str">
        <f t="shared" si="28"/>
        <v/>
      </c>
      <c r="DS9" s="250" t="str">
        <f t="shared" si="28"/>
        <v/>
      </c>
      <c r="DT9" s="250" t="str">
        <f t="shared" si="28"/>
        <v/>
      </c>
      <c r="DU9" s="250" t="str">
        <f t="shared" si="29"/>
        <v/>
      </c>
      <c r="DV9" s="250" t="str">
        <f t="shared" si="29"/>
        <v/>
      </c>
      <c r="DW9" s="250" t="str">
        <f t="shared" si="29"/>
        <v/>
      </c>
      <c r="DX9" s="250" t="str">
        <f t="shared" si="29"/>
        <v/>
      </c>
      <c r="DY9" s="250" t="str">
        <f t="shared" si="29"/>
        <v/>
      </c>
      <c r="DZ9" s="250" t="str">
        <f t="shared" si="29"/>
        <v/>
      </c>
      <c r="EA9" s="250">
        <f t="shared" si="29"/>
        <v>0</v>
      </c>
      <c r="EB9" s="250" t="str">
        <f t="shared" si="29"/>
        <v/>
      </c>
      <c r="EC9" s="250" t="str">
        <f t="shared" si="29"/>
        <v/>
      </c>
      <c r="ED9" s="250" t="str">
        <f t="shared" si="29"/>
        <v/>
      </c>
      <c r="EE9" s="250" t="str">
        <f t="shared" si="29"/>
        <v/>
      </c>
      <c r="EF9" s="250" t="str">
        <f t="shared" si="29"/>
        <v/>
      </c>
      <c r="EG9" s="250" t="str">
        <f t="shared" si="29"/>
        <v/>
      </c>
      <c r="EH9" s="250" t="str">
        <f t="shared" si="29"/>
        <v/>
      </c>
      <c r="EI9" s="250" t="str">
        <f t="shared" si="29"/>
        <v/>
      </c>
      <c r="EJ9" s="250" t="str">
        <f t="shared" si="29"/>
        <v/>
      </c>
      <c r="EK9" s="250" t="str">
        <f t="shared" si="30"/>
        <v/>
      </c>
      <c r="EL9" s="250" t="str">
        <f t="shared" si="30"/>
        <v/>
      </c>
      <c r="EM9" s="250" t="str">
        <f t="shared" si="30"/>
        <v/>
      </c>
      <c r="EN9" s="250" t="str">
        <f t="shared" si="30"/>
        <v/>
      </c>
      <c r="EO9" s="250" t="str">
        <f t="shared" si="30"/>
        <v/>
      </c>
      <c r="EP9" s="250" t="str">
        <f t="shared" si="30"/>
        <v/>
      </c>
      <c r="EQ9" s="250" t="str">
        <f t="shared" si="30"/>
        <v/>
      </c>
      <c r="ER9" s="250" t="str">
        <f t="shared" si="30"/>
        <v/>
      </c>
      <c r="ES9" s="250" t="str">
        <f t="shared" si="30"/>
        <v/>
      </c>
      <c r="ET9" s="250" t="str">
        <f t="shared" si="30"/>
        <v/>
      </c>
      <c r="EU9" s="250" t="str">
        <f t="shared" si="30"/>
        <v/>
      </c>
      <c r="EV9" s="250" t="str">
        <f t="shared" si="30"/>
        <v/>
      </c>
      <c r="EW9" s="250" t="str">
        <f t="shared" si="30"/>
        <v/>
      </c>
      <c r="EX9" s="250" t="str">
        <f t="shared" si="30"/>
        <v/>
      </c>
      <c r="EY9" s="250" t="str">
        <f t="shared" si="30"/>
        <v/>
      </c>
      <c r="EZ9" s="250" t="str">
        <f t="shared" si="30"/>
        <v/>
      </c>
      <c r="FA9" s="250" t="str">
        <f t="shared" si="31"/>
        <v/>
      </c>
      <c r="FB9" s="250" t="str">
        <f t="shared" si="31"/>
        <v/>
      </c>
      <c r="FC9" s="250" t="str">
        <f t="shared" si="31"/>
        <v/>
      </c>
      <c r="FD9" s="250" t="str">
        <f t="shared" si="31"/>
        <v/>
      </c>
      <c r="FE9" s="250" t="str">
        <f t="shared" si="31"/>
        <v/>
      </c>
      <c r="FF9" s="250" t="str">
        <f t="shared" si="32"/>
        <v/>
      </c>
      <c r="FG9" s="250" t="str">
        <f t="shared" si="32"/>
        <v/>
      </c>
      <c r="FH9" s="250" t="str">
        <f t="shared" si="32"/>
        <v/>
      </c>
      <c r="FI9" s="250" t="str">
        <f t="shared" si="32"/>
        <v/>
      </c>
      <c r="FJ9" s="250" t="str">
        <f t="shared" si="32"/>
        <v/>
      </c>
      <c r="FK9" s="250" t="str">
        <f t="shared" si="32"/>
        <v/>
      </c>
      <c r="FL9" s="250" t="str">
        <f t="shared" si="32"/>
        <v/>
      </c>
      <c r="FM9" s="250" t="str">
        <f t="shared" si="32"/>
        <v/>
      </c>
      <c r="FN9" s="250" t="str">
        <f t="shared" si="32"/>
        <v/>
      </c>
      <c r="FO9" s="250" t="str">
        <f t="shared" si="32"/>
        <v/>
      </c>
      <c r="FP9" s="250" t="str">
        <f t="shared" si="32"/>
        <v/>
      </c>
      <c r="FQ9" s="250" t="str">
        <f t="shared" si="32"/>
        <v/>
      </c>
      <c r="FR9" s="250" t="str">
        <f t="shared" si="32"/>
        <v/>
      </c>
      <c r="FS9" s="250" t="str">
        <f t="shared" si="32"/>
        <v/>
      </c>
      <c r="FT9" s="250" t="str">
        <f t="shared" si="32"/>
        <v/>
      </c>
      <c r="FU9" s="250" t="str">
        <f t="shared" si="33"/>
        <v/>
      </c>
      <c r="FV9" s="250" t="str">
        <f t="shared" si="33"/>
        <v/>
      </c>
      <c r="FW9" s="250" t="str">
        <f t="shared" si="33"/>
        <v/>
      </c>
      <c r="FX9" s="250" t="str">
        <f t="shared" si="33"/>
        <v/>
      </c>
      <c r="FY9" s="250" t="str">
        <f t="shared" si="33"/>
        <v/>
      </c>
      <c r="FZ9" s="250" t="str">
        <f t="shared" si="33"/>
        <v/>
      </c>
      <c r="GA9" s="250" t="str">
        <f t="shared" si="33"/>
        <v/>
      </c>
      <c r="GB9" s="250" t="str">
        <f t="shared" si="33"/>
        <v/>
      </c>
      <c r="GC9" s="250" t="str">
        <f t="shared" si="33"/>
        <v/>
      </c>
      <c r="GD9" s="250" t="str">
        <f t="shared" si="33"/>
        <v/>
      </c>
      <c r="GE9" s="250" t="str">
        <f t="shared" si="33"/>
        <v/>
      </c>
      <c r="GF9" s="250" t="str">
        <f t="shared" si="33"/>
        <v/>
      </c>
      <c r="GG9" s="250" t="str">
        <f t="shared" si="33"/>
        <v/>
      </c>
      <c r="GH9" s="250" t="str">
        <f t="shared" si="33"/>
        <v/>
      </c>
      <c r="GI9" s="250" t="str">
        <f t="shared" si="33"/>
        <v/>
      </c>
      <c r="GJ9" s="250" t="str">
        <f t="shared" si="33"/>
        <v/>
      </c>
      <c r="GK9" s="250" t="str">
        <f t="shared" si="34"/>
        <v/>
      </c>
      <c r="GL9" s="250" t="str">
        <f t="shared" si="34"/>
        <v/>
      </c>
      <c r="GM9" s="250" t="str">
        <f t="shared" si="34"/>
        <v/>
      </c>
      <c r="GN9" s="250" t="str">
        <f t="shared" si="34"/>
        <v/>
      </c>
      <c r="GO9" s="250" t="str">
        <f t="shared" si="34"/>
        <v/>
      </c>
      <c r="GP9" s="250" t="str">
        <f t="shared" si="34"/>
        <v/>
      </c>
      <c r="GQ9" s="250" t="str">
        <f t="shared" si="34"/>
        <v/>
      </c>
      <c r="GR9" s="250" t="str">
        <f t="shared" si="34"/>
        <v/>
      </c>
      <c r="GS9" s="250" t="str">
        <f t="shared" si="34"/>
        <v/>
      </c>
      <c r="GT9" s="250" t="str">
        <f t="shared" si="34"/>
        <v/>
      </c>
      <c r="GU9" s="250" t="str">
        <f t="shared" si="34"/>
        <v/>
      </c>
      <c r="GV9" s="250" t="str">
        <f t="shared" si="34"/>
        <v/>
      </c>
      <c r="GW9" s="250" t="str">
        <f t="shared" si="34"/>
        <v/>
      </c>
      <c r="GX9" s="250" t="str">
        <f t="shared" si="34"/>
        <v/>
      </c>
      <c r="GY9" s="250" t="str">
        <f t="shared" si="34"/>
        <v/>
      </c>
      <c r="GZ9" s="250" t="str">
        <f t="shared" si="34"/>
        <v/>
      </c>
      <c r="HA9" s="250" t="str">
        <f t="shared" si="35"/>
        <v/>
      </c>
      <c r="HB9" s="250" t="str">
        <f t="shared" si="35"/>
        <v/>
      </c>
      <c r="HC9" s="250" t="str">
        <f t="shared" si="35"/>
        <v/>
      </c>
      <c r="HD9" s="250" t="str">
        <f t="shared" si="35"/>
        <v/>
      </c>
      <c r="HE9" s="250" t="str">
        <f t="shared" si="35"/>
        <v/>
      </c>
      <c r="HF9" s="250" t="str">
        <f t="shared" si="35"/>
        <v/>
      </c>
      <c r="HG9" s="250" t="str">
        <f t="shared" si="35"/>
        <v/>
      </c>
      <c r="HH9" s="250" t="str">
        <f t="shared" si="35"/>
        <v/>
      </c>
      <c r="HI9" s="250" t="str">
        <f t="shared" si="35"/>
        <v/>
      </c>
      <c r="HJ9" s="250" t="str">
        <f t="shared" si="35"/>
        <v/>
      </c>
      <c r="HK9" s="250" t="str">
        <f t="shared" si="35"/>
        <v/>
      </c>
      <c r="HL9" s="250" t="str">
        <f t="shared" si="35"/>
        <v/>
      </c>
      <c r="HM9" s="250" t="str">
        <f t="shared" si="35"/>
        <v/>
      </c>
      <c r="HN9" s="250" t="str">
        <f t="shared" si="35"/>
        <v/>
      </c>
      <c r="HO9" s="250" t="str">
        <f t="shared" si="35"/>
        <v/>
      </c>
      <c r="HP9" s="250" t="str">
        <f t="shared" si="35"/>
        <v/>
      </c>
      <c r="HQ9" s="250" t="str">
        <f t="shared" si="36"/>
        <v/>
      </c>
      <c r="HR9" s="250" t="str">
        <f t="shared" si="36"/>
        <v/>
      </c>
      <c r="HS9" s="250" t="str">
        <f t="shared" si="36"/>
        <v/>
      </c>
      <c r="HT9" s="250" t="str">
        <f t="shared" si="36"/>
        <v/>
      </c>
      <c r="HU9" s="250" t="str">
        <f t="shared" si="36"/>
        <v/>
      </c>
      <c r="HV9" s="250" t="str">
        <f t="shared" si="36"/>
        <v/>
      </c>
      <c r="HW9" s="250" t="str">
        <f t="shared" si="36"/>
        <v/>
      </c>
      <c r="HX9" s="250" t="str">
        <f t="shared" si="36"/>
        <v/>
      </c>
      <c r="HY9" s="250" t="str">
        <f t="shared" si="36"/>
        <v/>
      </c>
      <c r="HZ9" s="250" t="str">
        <f t="shared" si="36"/>
        <v/>
      </c>
      <c r="IA9" s="250" t="str">
        <f t="shared" si="36"/>
        <v/>
      </c>
      <c r="IB9" s="250" t="str">
        <f t="shared" si="36"/>
        <v/>
      </c>
      <c r="IC9" s="250" t="str">
        <f t="shared" si="36"/>
        <v/>
      </c>
      <c r="ID9" s="250" t="str">
        <f t="shared" si="36"/>
        <v/>
      </c>
      <c r="IE9" s="250" t="str">
        <f t="shared" si="36"/>
        <v/>
      </c>
      <c r="IF9" s="250" t="str">
        <f t="shared" si="36"/>
        <v/>
      </c>
      <c r="IG9" s="250" t="str">
        <f t="shared" si="37"/>
        <v/>
      </c>
      <c r="IH9" s="250" t="str">
        <f t="shared" si="37"/>
        <v/>
      </c>
      <c r="II9" s="250" t="str">
        <f t="shared" si="37"/>
        <v/>
      </c>
      <c r="IJ9" s="250" t="str">
        <f t="shared" si="37"/>
        <v/>
      </c>
      <c r="IK9" s="250" t="str">
        <f t="shared" si="37"/>
        <v/>
      </c>
      <c r="IL9" s="250" t="str">
        <f t="shared" si="37"/>
        <v/>
      </c>
      <c r="IM9" s="250" t="str">
        <f t="shared" si="37"/>
        <v/>
      </c>
      <c r="IN9" s="250" t="str">
        <f t="shared" si="37"/>
        <v/>
      </c>
      <c r="IO9" s="250" t="str">
        <f t="shared" si="37"/>
        <v/>
      </c>
      <c r="IP9" s="250" t="str">
        <f t="shared" si="37"/>
        <v/>
      </c>
      <c r="IQ9" s="250" t="str">
        <f t="shared" si="37"/>
        <v/>
      </c>
      <c r="IR9" s="250" t="str">
        <f t="shared" si="37"/>
        <v/>
      </c>
      <c r="IS9" s="250" t="str">
        <f t="shared" si="37"/>
        <v/>
      </c>
      <c r="IT9" s="250" t="str">
        <f t="shared" si="37"/>
        <v/>
      </c>
      <c r="IU9" s="250" t="str">
        <f t="shared" si="37"/>
        <v/>
      </c>
      <c r="IV9" s="250" t="str">
        <f t="shared" si="37"/>
        <v/>
      </c>
      <c r="IW9" s="250" t="str">
        <f t="shared" si="38"/>
        <v/>
      </c>
      <c r="IX9" s="250" t="str">
        <f t="shared" si="38"/>
        <v/>
      </c>
      <c r="IY9" s="250" t="str">
        <f t="shared" si="38"/>
        <v/>
      </c>
      <c r="IZ9" s="250" t="str">
        <f t="shared" si="38"/>
        <v/>
      </c>
      <c r="JA9" s="250" t="str">
        <f t="shared" si="38"/>
        <v/>
      </c>
      <c r="JB9" s="250" t="str">
        <f t="shared" si="38"/>
        <v/>
      </c>
      <c r="JC9" s="250" t="str">
        <f t="shared" si="38"/>
        <v/>
      </c>
      <c r="JD9" s="250" t="str">
        <f t="shared" si="38"/>
        <v/>
      </c>
      <c r="JE9" s="250" t="str">
        <f t="shared" si="38"/>
        <v/>
      </c>
      <c r="JF9" s="250" t="str">
        <f t="shared" si="38"/>
        <v/>
      </c>
      <c r="JG9" s="250" t="str">
        <f t="shared" si="38"/>
        <v/>
      </c>
      <c r="JH9" s="250" t="str">
        <f t="shared" si="38"/>
        <v/>
      </c>
      <c r="JI9" s="250" t="str">
        <f t="shared" si="38"/>
        <v/>
      </c>
      <c r="JJ9" s="250" t="str">
        <f t="shared" si="38"/>
        <v/>
      </c>
      <c r="JK9" s="250" t="str">
        <f t="shared" si="38"/>
        <v/>
      </c>
      <c r="JL9" s="250" t="str">
        <f t="shared" si="38"/>
        <v/>
      </c>
      <c r="JM9" s="250" t="str">
        <f t="shared" si="39"/>
        <v/>
      </c>
      <c r="JN9" s="250" t="str">
        <f t="shared" si="39"/>
        <v/>
      </c>
      <c r="JO9" s="250" t="str">
        <f t="shared" si="39"/>
        <v/>
      </c>
      <c r="JP9" s="250" t="str">
        <f t="shared" si="39"/>
        <v/>
      </c>
      <c r="JQ9" s="250" t="str">
        <f t="shared" si="39"/>
        <v/>
      </c>
      <c r="JR9" s="250" t="str">
        <f t="shared" si="39"/>
        <v/>
      </c>
      <c r="JS9" s="250" t="str">
        <f t="shared" si="39"/>
        <v/>
      </c>
      <c r="JT9" s="250" t="str">
        <f t="shared" si="39"/>
        <v/>
      </c>
      <c r="JU9" s="250" t="str">
        <f t="shared" si="39"/>
        <v/>
      </c>
      <c r="JV9" s="250" t="str">
        <f t="shared" si="39"/>
        <v/>
      </c>
      <c r="JW9" s="250" t="str">
        <f t="shared" si="39"/>
        <v/>
      </c>
      <c r="JX9" s="250" t="str">
        <f t="shared" si="39"/>
        <v/>
      </c>
      <c r="JY9" s="250" t="str">
        <f t="shared" si="39"/>
        <v/>
      </c>
      <c r="JZ9" s="250" t="str">
        <f t="shared" si="39"/>
        <v/>
      </c>
      <c r="KA9" s="250" t="str">
        <f t="shared" si="39"/>
        <v/>
      </c>
      <c r="KB9" s="250" t="str">
        <f t="shared" si="39"/>
        <v/>
      </c>
      <c r="KC9" s="250" t="str">
        <f t="shared" si="40"/>
        <v/>
      </c>
      <c r="KD9" s="250" t="str">
        <f t="shared" si="40"/>
        <v/>
      </c>
      <c r="KE9" s="250" t="str">
        <f t="shared" si="40"/>
        <v/>
      </c>
      <c r="KF9" s="250" t="str">
        <f t="shared" si="40"/>
        <v/>
      </c>
      <c r="KG9" s="250" t="str">
        <f t="shared" si="40"/>
        <v/>
      </c>
      <c r="KH9" s="250" t="str">
        <f t="shared" si="40"/>
        <v/>
      </c>
      <c r="KI9" s="250" t="str">
        <f t="shared" si="40"/>
        <v/>
      </c>
      <c r="KJ9" s="250" t="str">
        <f t="shared" si="40"/>
        <v/>
      </c>
      <c r="KK9" s="250" t="str">
        <f t="shared" si="40"/>
        <v/>
      </c>
      <c r="KL9" s="250" t="str">
        <f t="shared" si="40"/>
        <v/>
      </c>
      <c r="KM9" s="250" t="str">
        <f t="shared" si="40"/>
        <v/>
      </c>
      <c r="KN9" s="250" t="str">
        <f t="shared" si="40"/>
        <v/>
      </c>
      <c r="KO9" s="250" t="str">
        <f t="shared" si="40"/>
        <v/>
      </c>
      <c r="KP9" s="250" t="str">
        <f t="shared" si="40"/>
        <v/>
      </c>
      <c r="KQ9" s="250" t="str">
        <f t="shared" si="40"/>
        <v/>
      </c>
      <c r="KR9" s="250" t="str">
        <f t="shared" si="40"/>
        <v/>
      </c>
      <c r="KS9" s="250" t="str">
        <f t="shared" si="41"/>
        <v/>
      </c>
      <c r="KT9" s="250" t="str">
        <f t="shared" si="41"/>
        <v/>
      </c>
      <c r="KU9" s="250" t="str">
        <f t="shared" si="41"/>
        <v/>
      </c>
      <c r="KV9" s="250" t="str">
        <f t="shared" si="41"/>
        <v/>
      </c>
      <c r="KW9" s="250" t="str">
        <f t="shared" si="41"/>
        <v/>
      </c>
      <c r="KX9" s="250" t="str">
        <f t="shared" si="41"/>
        <v/>
      </c>
      <c r="KY9" s="250" t="str">
        <f t="shared" si="41"/>
        <v/>
      </c>
      <c r="KZ9" s="250" t="str">
        <f t="shared" si="41"/>
        <v/>
      </c>
      <c r="LA9" s="250" t="str">
        <f t="shared" si="41"/>
        <v/>
      </c>
      <c r="LB9" s="250" t="str">
        <f t="shared" si="41"/>
        <v/>
      </c>
      <c r="LC9" s="250" t="str">
        <f t="shared" si="41"/>
        <v/>
      </c>
      <c r="LD9" s="250" t="str">
        <f t="shared" si="41"/>
        <v/>
      </c>
      <c r="LE9" s="250" t="str">
        <f t="shared" si="41"/>
        <v/>
      </c>
      <c r="LF9" s="250" t="str">
        <f t="shared" si="41"/>
        <v/>
      </c>
      <c r="LG9" s="250" t="str">
        <f t="shared" si="41"/>
        <v/>
      </c>
      <c r="LH9" s="250" t="str">
        <f t="shared" si="41"/>
        <v/>
      </c>
      <c r="LI9" s="250" t="str">
        <f t="shared" si="42"/>
        <v/>
      </c>
      <c r="LJ9" s="250" t="str">
        <f t="shared" si="42"/>
        <v/>
      </c>
      <c r="LK9" s="250" t="str">
        <f t="shared" si="42"/>
        <v/>
      </c>
      <c r="LL9" s="250" t="str">
        <f t="shared" si="42"/>
        <v/>
      </c>
      <c r="LM9" s="250" t="str">
        <f t="shared" si="42"/>
        <v/>
      </c>
      <c r="LN9" s="250" t="str">
        <f t="shared" si="42"/>
        <v/>
      </c>
      <c r="LO9" s="250" t="str">
        <f t="shared" si="42"/>
        <v/>
      </c>
      <c r="LP9" s="250" t="str">
        <f t="shared" si="42"/>
        <v/>
      </c>
      <c r="LQ9" s="250" t="str">
        <f t="shared" si="42"/>
        <v/>
      </c>
      <c r="LR9" s="250" t="str">
        <f t="shared" si="42"/>
        <v/>
      </c>
      <c r="LS9" s="250" t="str">
        <f t="shared" si="42"/>
        <v/>
      </c>
      <c r="LT9" s="250" t="str">
        <f t="shared" si="42"/>
        <v/>
      </c>
      <c r="LU9" s="250" t="str">
        <f t="shared" si="42"/>
        <v/>
      </c>
      <c r="LV9" s="250" t="str">
        <f t="shared" si="42"/>
        <v/>
      </c>
      <c r="LW9" s="250" t="str">
        <f t="shared" si="42"/>
        <v/>
      </c>
      <c r="LX9" s="250" t="str">
        <f t="shared" si="42"/>
        <v/>
      </c>
      <c r="LY9" s="250" t="str">
        <f t="shared" si="43"/>
        <v/>
      </c>
      <c r="LZ9" s="250" t="str">
        <f t="shared" si="43"/>
        <v/>
      </c>
      <c r="MA9" s="250" t="str">
        <f t="shared" si="43"/>
        <v/>
      </c>
      <c r="MB9" s="250" t="str">
        <f t="shared" si="43"/>
        <v/>
      </c>
      <c r="MC9" s="250" t="str">
        <f t="shared" si="43"/>
        <v/>
      </c>
      <c r="MD9" s="250" t="str">
        <f t="shared" si="43"/>
        <v/>
      </c>
      <c r="ME9" s="250" t="str">
        <f t="shared" si="43"/>
        <v/>
      </c>
      <c r="MF9" s="250" t="str">
        <f t="shared" si="43"/>
        <v/>
      </c>
      <c r="MG9" s="250" t="str">
        <f t="shared" si="43"/>
        <v/>
      </c>
      <c r="MH9" s="250" t="str">
        <f t="shared" si="43"/>
        <v/>
      </c>
      <c r="MI9" s="250" t="str">
        <f t="shared" si="43"/>
        <v/>
      </c>
      <c r="MJ9" s="250" t="str">
        <f t="shared" si="43"/>
        <v/>
      </c>
      <c r="MK9" s="250" t="str">
        <f t="shared" si="43"/>
        <v/>
      </c>
      <c r="ML9" s="250" t="str">
        <f t="shared" si="43"/>
        <v/>
      </c>
      <c r="MM9" s="250"/>
      <c r="MN9" s="250" t="str">
        <f t="shared" si="44"/>
        <v/>
      </c>
      <c r="MO9" s="250" t="str">
        <f t="shared" si="44"/>
        <v/>
      </c>
      <c r="MP9" s="250" t="str">
        <f t="shared" si="44"/>
        <v/>
      </c>
      <c r="MQ9" s="250" t="str">
        <f t="shared" si="44"/>
        <v/>
      </c>
      <c r="MR9" s="250" t="str">
        <f t="shared" si="44"/>
        <v/>
      </c>
      <c r="MS9" s="250" t="str">
        <f t="shared" si="44"/>
        <v/>
      </c>
      <c r="MT9" s="250" t="str">
        <f t="shared" si="44"/>
        <v/>
      </c>
      <c r="MU9" s="250" t="str">
        <f t="shared" si="44"/>
        <v/>
      </c>
      <c r="MV9" s="250" t="str">
        <f t="shared" si="44"/>
        <v/>
      </c>
      <c r="MW9" s="250" t="str">
        <f t="shared" si="44"/>
        <v/>
      </c>
      <c r="MX9" s="250" t="str">
        <f t="shared" si="44"/>
        <v/>
      </c>
      <c r="MY9" s="250" t="str">
        <f t="shared" si="44"/>
        <v/>
      </c>
      <c r="MZ9" s="250" t="str">
        <f t="shared" si="44"/>
        <v/>
      </c>
      <c r="NA9" s="250" t="str">
        <f t="shared" si="44"/>
        <v/>
      </c>
      <c r="NB9" s="250" t="str">
        <f t="shared" si="44"/>
        <v/>
      </c>
      <c r="NC9" s="250" t="str">
        <f t="shared" si="44"/>
        <v/>
      </c>
      <c r="ND9" s="250" t="str">
        <f t="shared" si="45"/>
        <v/>
      </c>
      <c r="NE9" s="250" t="str">
        <f t="shared" si="45"/>
        <v/>
      </c>
      <c r="NF9" s="250" t="str">
        <f t="shared" si="45"/>
        <v/>
      </c>
      <c r="NG9" s="250" t="str">
        <f t="shared" si="45"/>
        <v/>
      </c>
      <c r="NH9" s="250" t="str">
        <f t="shared" si="45"/>
        <v/>
      </c>
      <c r="NI9" s="250" t="str">
        <f t="shared" si="45"/>
        <v/>
      </c>
      <c r="NJ9" s="250" t="str">
        <f t="shared" si="45"/>
        <v/>
      </c>
      <c r="NK9" s="250" t="str">
        <f t="shared" si="45"/>
        <v/>
      </c>
      <c r="NL9" s="250" t="str">
        <f t="shared" si="45"/>
        <v/>
      </c>
      <c r="NM9" s="250" t="str">
        <f t="shared" si="45"/>
        <v/>
      </c>
      <c r="NN9" s="250" t="str">
        <f t="shared" si="45"/>
        <v/>
      </c>
      <c r="NO9" s="250" t="str">
        <f t="shared" si="45"/>
        <v/>
      </c>
      <c r="NP9" s="250" t="str">
        <f t="shared" si="45"/>
        <v/>
      </c>
      <c r="NQ9" s="250" t="str">
        <f t="shared" si="45"/>
        <v/>
      </c>
      <c r="NR9" s="250" t="str">
        <f t="shared" si="45"/>
        <v/>
      </c>
      <c r="NS9" s="250" t="str">
        <f t="shared" si="45"/>
        <v/>
      </c>
      <c r="NT9" s="250" t="str">
        <f t="shared" si="46"/>
        <v/>
      </c>
      <c r="NU9" s="250" t="str">
        <f t="shared" si="46"/>
        <v/>
      </c>
      <c r="NV9" s="250" t="str">
        <f t="shared" si="46"/>
        <v/>
      </c>
      <c r="NW9" s="250" t="str">
        <f t="shared" si="46"/>
        <v/>
      </c>
      <c r="NX9" s="250" t="str">
        <f t="shared" si="46"/>
        <v/>
      </c>
      <c r="NY9" s="250" t="str">
        <f t="shared" si="46"/>
        <v/>
      </c>
      <c r="NZ9" s="250" t="str">
        <f t="shared" si="46"/>
        <v/>
      </c>
      <c r="OA9" s="250" t="str">
        <f t="shared" si="46"/>
        <v/>
      </c>
      <c r="OB9" s="250" t="str">
        <f t="shared" si="46"/>
        <v/>
      </c>
      <c r="OC9" s="250" t="str">
        <f t="shared" si="46"/>
        <v/>
      </c>
      <c r="OD9" s="250" t="str">
        <f t="shared" si="46"/>
        <v/>
      </c>
      <c r="OE9" s="250" t="str">
        <f t="shared" si="46"/>
        <v/>
      </c>
      <c r="OF9" s="250" t="str">
        <f t="shared" si="46"/>
        <v/>
      </c>
      <c r="OG9" s="250" t="str">
        <f t="shared" si="46"/>
        <v/>
      </c>
      <c r="OH9" s="250" t="str">
        <f t="shared" si="46"/>
        <v/>
      </c>
      <c r="OI9" s="250" t="str">
        <f t="shared" si="46"/>
        <v/>
      </c>
      <c r="OJ9" s="250" t="str">
        <f t="shared" si="47"/>
        <v/>
      </c>
      <c r="OK9" s="250" t="str">
        <f t="shared" si="47"/>
        <v/>
      </c>
      <c r="OL9" s="250" t="str">
        <f t="shared" si="47"/>
        <v/>
      </c>
      <c r="OM9" s="250" t="str">
        <f t="shared" si="47"/>
        <v/>
      </c>
      <c r="ON9" s="250" t="str">
        <f t="shared" si="47"/>
        <v/>
      </c>
      <c r="OO9" s="250" t="str">
        <f t="shared" si="47"/>
        <v/>
      </c>
      <c r="OP9" s="250" t="str">
        <f t="shared" si="47"/>
        <v/>
      </c>
      <c r="OQ9" s="250" t="str">
        <f t="shared" si="47"/>
        <v/>
      </c>
      <c r="OR9" s="250" t="str">
        <f t="shared" si="47"/>
        <v/>
      </c>
      <c r="OS9" s="250" t="str">
        <f t="shared" si="47"/>
        <v/>
      </c>
      <c r="OT9" s="250" t="str">
        <f t="shared" si="47"/>
        <v/>
      </c>
      <c r="OU9" s="250" t="str">
        <f t="shared" si="47"/>
        <v/>
      </c>
      <c r="OV9" s="250" t="str">
        <f t="shared" si="47"/>
        <v/>
      </c>
      <c r="OW9" s="250" t="str">
        <f t="shared" si="47"/>
        <v/>
      </c>
      <c r="OX9" s="250" t="str">
        <f t="shared" si="47"/>
        <v/>
      </c>
      <c r="OY9" s="250" t="str">
        <f t="shared" si="47"/>
        <v/>
      </c>
      <c r="OZ9" s="250" t="str">
        <f t="shared" si="48"/>
        <v/>
      </c>
      <c r="PA9" s="250" t="str">
        <f t="shared" si="48"/>
        <v/>
      </c>
      <c r="PB9" s="250" t="str">
        <f t="shared" si="48"/>
        <v/>
      </c>
      <c r="PC9" s="250" t="str">
        <f t="shared" si="48"/>
        <v/>
      </c>
      <c r="PD9" s="250" t="str">
        <f t="shared" si="48"/>
        <v/>
      </c>
      <c r="PE9" s="250" t="str">
        <f t="shared" si="48"/>
        <v/>
      </c>
      <c r="PF9" s="250" t="str">
        <f t="shared" si="48"/>
        <v/>
      </c>
      <c r="PG9" s="250"/>
      <c r="PH9" s="250" t="str">
        <f t="shared" si="49"/>
        <v/>
      </c>
      <c r="PJ9" s="250" t="str">
        <f t="shared" si="50"/>
        <v/>
      </c>
      <c r="PK9" s="250" t="str">
        <f t="shared" si="50"/>
        <v/>
      </c>
      <c r="PL9" s="250" t="str">
        <f t="shared" si="50"/>
        <v/>
      </c>
      <c r="PM9" s="250" t="str">
        <f t="shared" si="50"/>
        <v/>
      </c>
      <c r="PN9" s="250" t="str">
        <f t="shared" si="50"/>
        <v/>
      </c>
      <c r="PO9" s="250" t="str">
        <f t="shared" si="50"/>
        <v/>
      </c>
      <c r="PP9" s="250" t="str">
        <f t="shared" si="50"/>
        <v/>
      </c>
      <c r="PQ9" s="250" t="str">
        <f t="shared" si="50"/>
        <v/>
      </c>
      <c r="PR9" s="250" t="str">
        <f t="shared" si="50"/>
        <v/>
      </c>
      <c r="PS9" s="250" t="str">
        <f t="shared" si="50"/>
        <v/>
      </c>
      <c r="PT9" s="250" t="str">
        <f t="shared" si="50"/>
        <v/>
      </c>
      <c r="PU9" s="250" t="str">
        <f t="shared" si="50"/>
        <v/>
      </c>
      <c r="PV9" s="250" t="str">
        <f t="shared" si="50"/>
        <v/>
      </c>
      <c r="PW9" s="250" t="str">
        <f t="shared" si="50"/>
        <v/>
      </c>
      <c r="PX9" s="250">
        <f t="shared" si="50"/>
        <v>0</v>
      </c>
      <c r="PY9" s="250" t="str">
        <f t="shared" si="50"/>
        <v/>
      </c>
      <c r="PZ9" s="250" t="str">
        <f t="shared" si="53"/>
        <v/>
      </c>
      <c r="QA9" s="250" t="str">
        <f t="shared" si="53"/>
        <v/>
      </c>
      <c r="QB9" s="250" t="str">
        <f t="shared" si="53"/>
        <v/>
      </c>
      <c r="QC9" s="250" t="str">
        <f t="shared" si="53"/>
        <v/>
      </c>
      <c r="QD9" s="250" t="str">
        <f t="shared" si="53"/>
        <v/>
      </c>
      <c r="QE9" s="250" t="str">
        <f t="shared" si="53"/>
        <v/>
      </c>
      <c r="QF9" s="250" t="str">
        <f t="shared" si="53"/>
        <v/>
      </c>
      <c r="QG9" s="250" t="str">
        <f t="shared" si="53"/>
        <v/>
      </c>
      <c r="QH9" s="250" t="str">
        <f t="shared" si="53"/>
        <v/>
      </c>
      <c r="QI9" s="250" t="str">
        <f t="shared" si="53"/>
        <v/>
      </c>
      <c r="QJ9" s="250" t="str">
        <f t="shared" si="53"/>
        <v/>
      </c>
      <c r="QK9" s="250" t="str">
        <f t="shared" si="53"/>
        <v/>
      </c>
      <c r="QL9" s="250" t="str">
        <f t="shared" si="53"/>
        <v/>
      </c>
      <c r="QM9" s="250" t="str">
        <f t="shared" si="53"/>
        <v/>
      </c>
      <c r="QN9" s="250" t="str">
        <f t="shared" si="53"/>
        <v/>
      </c>
      <c r="QO9" s="250" t="str">
        <f t="shared" si="53"/>
        <v/>
      </c>
      <c r="QP9" s="250" t="str">
        <f t="shared" si="51"/>
        <v/>
      </c>
      <c r="QQ9" s="250" t="str">
        <f t="shared" si="51"/>
        <v/>
      </c>
      <c r="QR9" s="250" t="str">
        <f t="shared" si="51"/>
        <v/>
      </c>
      <c r="QS9" s="250" t="str">
        <f t="shared" si="51"/>
        <v/>
      </c>
      <c r="QT9" s="250" t="str">
        <f t="shared" si="51"/>
        <v/>
      </c>
      <c r="QU9" s="250" t="str">
        <f t="shared" si="52"/>
        <v/>
      </c>
      <c r="QV9" s="250" t="str">
        <f t="shared" si="52"/>
        <v/>
      </c>
      <c r="QW9" s="250" t="str">
        <f t="shared" si="52"/>
        <v/>
      </c>
      <c r="QX9" s="250" t="str">
        <f t="shared" si="52"/>
        <v/>
      </c>
      <c r="QY9" s="250" t="str">
        <f t="shared" si="52"/>
        <v/>
      </c>
      <c r="QZ9" s="250" t="str">
        <f t="shared" si="52"/>
        <v/>
      </c>
      <c r="RA9" s="250" t="str">
        <f t="shared" si="52"/>
        <v/>
      </c>
      <c r="RB9" s="250" t="str">
        <f t="shared" si="52"/>
        <v/>
      </c>
      <c r="RC9" s="250" t="str">
        <f t="shared" si="52"/>
        <v/>
      </c>
      <c r="RD9" s="250" t="str">
        <f t="shared" si="52"/>
        <v/>
      </c>
      <c r="RE9" s="250" t="str">
        <f t="shared" si="52"/>
        <v/>
      </c>
    </row>
    <row r="10" spans="1:473" s="90" customFormat="1" ht="15.6" customHeight="1" x14ac:dyDescent="0.25">
      <c r="A10" s="275"/>
      <c r="B10" s="99"/>
      <c r="C10" s="279" t="s">
        <v>280</v>
      </c>
      <c r="D10" s="277" t="s">
        <v>334</v>
      </c>
      <c r="E10" s="278"/>
      <c r="F10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Création du MPD .......................................</v>
      </c>
      <c r="G10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33</v>
      </c>
      <c r="H10" s="141"/>
      <c r="I10" s="141"/>
      <c r="J10" s="141" t="s">
        <v>246</v>
      </c>
      <c r="K10" s="141"/>
      <c r="L10" s="141"/>
      <c r="M10" s="141" t="s">
        <v>240</v>
      </c>
      <c r="N10" s="202">
        <v>0.25</v>
      </c>
      <c r="O10" s="202">
        <v>0</v>
      </c>
      <c r="P10" s="202">
        <v>0.25</v>
      </c>
      <c r="Q10" s="142">
        <f>IF(Tableau3[[#This Row],[      Estimé  (JH)]]="","",IFERROR(O10/(O10+P10),""))</f>
        <v>0</v>
      </c>
      <c r="R10" s="143">
        <f>IF(Tableau3[[#This Row],[      Estimé  (JH)]]="","",IFERROR(N10/(O10+P10),""))</f>
        <v>1</v>
      </c>
      <c r="S10" s="187">
        <f>IF(Tableau3[[#This Row],[      Estimé  (JH)]]="","",P10)</f>
        <v>0.25</v>
      </c>
      <c r="T10" s="184">
        <v>42838</v>
      </c>
      <c r="U10" s="185">
        <v>42838</v>
      </c>
      <c r="V10" s="253">
        <f>Tableau3[[#This Row],[      Début Initial]]</f>
        <v>42838</v>
      </c>
      <c r="W10" s="244">
        <f>Tableau3[[#This Row],[      Fin Initial]]</f>
        <v>42838</v>
      </c>
      <c r="X10" s="181">
        <f>IF(Tableau3[[#This Row],[      Début Initial]]="","",Tableau3[[#This Row],[      Fin
      Actualisé]]-Tableau3[[#This Row],[      Début actualisé]]+1)</f>
        <v>1</v>
      </c>
      <c r="Y10" s="182">
        <f>IFERROR(IF(Tableau3[[#This Row],[      Début Initial]]="","",Tableau3[[#This Row],[      Durée (JH)]]*Tableau3[[#This Row],[      % Réalisation]]),Tableau3[[#This Row],[      Durée (JH)]])</f>
        <v>0</v>
      </c>
      <c r="Z10" s="182">
        <f>IFERROR(IF(Tableau3[[#This Row],[      Début Initial]]="","",Tableau3[[#This Row],[      Durée (JH)]]-Tableau3[[#This Row],[      Réalisé]]),Tableau3[[#This Row],[      Durée (JH)]])</f>
        <v>1</v>
      </c>
      <c r="AA10" s="183">
        <f>IF(Tableau3[[#This Row],[      Début Initial]]="","",IFERROR((W10-V10+1)/(U10-T10+1),""))</f>
        <v>1</v>
      </c>
      <c r="AC10" s="250" t="str">
        <f t="shared" si="23"/>
        <v/>
      </c>
      <c r="AD10" s="250" t="str">
        <f t="shared" si="23"/>
        <v/>
      </c>
      <c r="AE10" s="250" t="str">
        <f t="shared" si="23"/>
        <v/>
      </c>
      <c r="AF10" s="250" t="str">
        <f t="shared" si="23"/>
        <v/>
      </c>
      <c r="AG10" s="250" t="str">
        <f t="shared" si="23"/>
        <v/>
      </c>
      <c r="AH10" s="250" t="str">
        <f t="shared" si="23"/>
        <v/>
      </c>
      <c r="AI10" s="250" t="str">
        <f t="shared" si="23"/>
        <v/>
      </c>
      <c r="AJ10" s="250" t="str">
        <f t="shared" si="23"/>
        <v/>
      </c>
      <c r="AK10" s="250" t="str">
        <f t="shared" si="23"/>
        <v/>
      </c>
      <c r="AL10" s="250" t="str">
        <f t="shared" si="23"/>
        <v/>
      </c>
      <c r="AM10" s="250" t="str">
        <f t="shared" si="23"/>
        <v/>
      </c>
      <c r="AN10" s="250" t="str">
        <f t="shared" si="23"/>
        <v/>
      </c>
      <c r="AO10" s="250" t="str">
        <f t="shared" si="23"/>
        <v/>
      </c>
      <c r="AP10" s="250" t="str">
        <f t="shared" si="23"/>
        <v/>
      </c>
      <c r="AQ10" s="250" t="str">
        <f t="shared" si="23"/>
        <v/>
      </c>
      <c r="AR10" s="250" t="str">
        <f t="shared" si="23"/>
        <v/>
      </c>
      <c r="AS10" s="250" t="str">
        <f t="shared" si="24"/>
        <v/>
      </c>
      <c r="AT10" s="250" t="str">
        <f t="shared" si="24"/>
        <v/>
      </c>
      <c r="AU10" s="250" t="str">
        <f t="shared" si="24"/>
        <v/>
      </c>
      <c r="AV10" s="250" t="str">
        <f t="shared" si="24"/>
        <v/>
      </c>
      <c r="AW10" s="250" t="str">
        <f t="shared" si="24"/>
        <v/>
      </c>
      <c r="AX10" s="250" t="str">
        <f t="shared" si="24"/>
        <v/>
      </c>
      <c r="AY10" s="250" t="str">
        <f t="shared" si="24"/>
        <v/>
      </c>
      <c r="AZ10" s="250" t="str">
        <f t="shared" si="24"/>
        <v/>
      </c>
      <c r="BA10" s="250" t="str">
        <f t="shared" si="24"/>
        <v/>
      </c>
      <c r="BB10" s="250" t="str">
        <f t="shared" si="24"/>
        <v/>
      </c>
      <c r="BC10" s="250" t="str">
        <f t="shared" si="24"/>
        <v/>
      </c>
      <c r="BD10" s="250" t="str">
        <f t="shared" si="24"/>
        <v/>
      </c>
      <c r="BE10" s="250" t="str">
        <f t="shared" si="24"/>
        <v/>
      </c>
      <c r="BF10" s="250" t="str">
        <f t="shared" si="24"/>
        <v/>
      </c>
      <c r="BG10" s="250" t="str">
        <f t="shared" si="24"/>
        <v/>
      </c>
      <c r="BH10" s="250" t="str">
        <f t="shared" si="24"/>
        <v/>
      </c>
      <c r="BI10" s="250" t="str">
        <f t="shared" si="25"/>
        <v/>
      </c>
      <c r="BJ10" s="250" t="str">
        <f t="shared" si="25"/>
        <v/>
      </c>
      <c r="BK10" s="250" t="str">
        <f t="shared" si="25"/>
        <v/>
      </c>
      <c r="BL10" s="250" t="str">
        <f t="shared" si="25"/>
        <v/>
      </c>
      <c r="BM10" s="250" t="str">
        <f t="shared" si="25"/>
        <v/>
      </c>
      <c r="BN10" s="250" t="str">
        <f t="shared" si="25"/>
        <v/>
      </c>
      <c r="BO10" s="250" t="str">
        <f t="shared" si="25"/>
        <v/>
      </c>
      <c r="BP10" s="250" t="str">
        <f t="shared" si="25"/>
        <v/>
      </c>
      <c r="BQ10" s="250" t="str">
        <f t="shared" si="25"/>
        <v/>
      </c>
      <c r="BR10" s="250" t="str">
        <f t="shared" si="25"/>
        <v/>
      </c>
      <c r="BS10" s="250" t="str">
        <f t="shared" si="25"/>
        <v/>
      </c>
      <c r="BT10" s="250" t="str">
        <f t="shared" si="25"/>
        <v/>
      </c>
      <c r="BU10" s="250" t="str">
        <f t="shared" si="25"/>
        <v/>
      </c>
      <c r="BV10" s="250" t="str">
        <f t="shared" si="25"/>
        <v/>
      </c>
      <c r="BW10" s="250" t="str">
        <f t="shared" si="25"/>
        <v/>
      </c>
      <c r="BX10" s="250" t="str">
        <f t="shared" si="25"/>
        <v/>
      </c>
      <c r="BY10" s="250" t="str">
        <f t="shared" si="26"/>
        <v/>
      </c>
      <c r="BZ10" s="250" t="str">
        <f t="shared" si="26"/>
        <v/>
      </c>
      <c r="CA10" s="250" t="str">
        <f t="shared" si="26"/>
        <v/>
      </c>
      <c r="CB10" s="250" t="str">
        <f t="shared" si="26"/>
        <v/>
      </c>
      <c r="CC10" s="250" t="str">
        <f t="shared" si="26"/>
        <v/>
      </c>
      <c r="CD10" s="250" t="str">
        <f t="shared" si="26"/>
        <v/>
      </c>
      <c r="CE10" s="250" t="str">
        <f t="shared" si="26"/>
        <v/>
      </c>
      <c r="CF10" s="250" t="str">
        <f t="shared" si="26"/>
        <v/>
      </c>
      <c r="CG10" s="250" t="str">
        <f t="shared" si="26"/>
        <v/>
      </c>
      <c r="CH10" s="250" t="str">
        <f t="shared" si="26"/>
        <v/>
      </c>
      <c r="CI10" s="250" t="str">
        <f t="shared" si="26"/>
        <v/>
      </c>
      <c r="CJ10" s="250" t="str">
        <f t="shared" si="26"/>
        <v/>
      </c>
      <c r="CK10" s="250" t="str">
        <f t="shared" si="26"/>
        <v/>
      </c>
      <c r="CL10" s="250" t="str">
        <f t="shared" si="26"/>
        <v/>
      </c>
      <c r="CM10" s="250" t="str">
        <f t="shared" si="26"/>
        <v/>
      </c>
      <c r="CN10" s="250" t="str">
        <f t="shared" si="26"/>
        <v/>
      </c>
      <c r="CO10" s="250" t="str">
        <f t="shared" si="27"/>
        <v/>
      </c>
      <c r="CP10" s="250" t="str">
        <f t="shared" si="27"/>
        <v/>
      </c>
      <c r="CQ10" s="250" t="str">
        <f t="shared" si="27"/>
        <v/>
      </c>
      <c r="CR10" s="250" t="str">
        <f t="shared" si="27"/>
        <v/>
      </c>
      <c r="CS10" s="250" t="str">
        <f t="shared" si="27"/>
        <v/>
      </c>
      <c r="CT10" s="250" t="str">
        <f t="shared" si="27"/>
        <v/>
      </c>
      <c r="CU10" s="250" t="str">
        <f t="shared" si="27"/>
        <v/>
      </c>
      <c r="CV10" s="250" t="str">
        <f t="shared" si="27"/>
        <v/>
      </c>
      <c r="CW10" s="250" t="str">
        <f t="shared" si="27"/>
        <v/>
      </c>
      <c r="CX10" s="250" t="str">
        <f t="shared" si="27"/>
        <v/>
      </c>
      <c r="CY10" s="250" t="str">
        <f t="shared" si="27"/>
        <v/>
      </c>
      <c r="CZ10" s="250" t="str">
        <f t="shared" si="27"/>
        <v/>
      </c>
      <c r="DA10" s="250" t="str">
        <f t="shared" si="27"/>
        <v/>
      </c>
      <c r="DB10" s="250" t="str">
        <f t="shared" si="27"/>
        <v/>
      </c>
      <c r="DC10" s="250" t="str">
        <f t="shared" si="27"/>
        <v/>
      </c>
      <c r="DD10" s="250" t="str">
        <f t="shared" si="27"/>
        <v/>
      </c>
      <c r="DE10" s="250" t="str">
        <f t="shared" si="28"/>
        <v/>
      </c>
      <c r="DF10" s="250" t="str">
        <f t="shared" si="28"/>
        <v/>
      </c>
      <c r="DG10" s="250" t="str">
        <f t="shared" si="28"/>
        <v/>
      </c>
      <c r="DH10" s="250" t="str">
        <f t="shared" si="28"/>
        <v/>
      </c>
      <c r="DI10" s="250" t="str">
        <f t="shared" si="28"/>
        <v/>
      </c>
      <c r="DJ10" s="250" t="str">
        <f t="shared" si="28"/>
        <v/>
      </c>
      <c r="DK10" s="250" t="str">
        <f t="shared" si="28"/>
        <v/>
      </c>
      <c r="DL10" s="250" t="str">
        <f t="shared" si="28"/>
        <v/>
      </c>
      <c r="DM10" s="250" t="str">
        <f t="shared" si="28"/>
        <v/>
      </c>
      <c r="DN10" s="250" t="str">
        <f t="shared" si="28"/>
        <v/>
      </c>
      <c r="DO10" s="250" t="str">
        <f t="shared" si="28"/>
        <v/>
      </c>
      <c r="DP10" s="250" t="str">
        <f t="shared" si="28"/>
        <v/>
      </c>
      <c r="DQ10" s="250" t="str">
        <f t="shared" si="28"/>
        <v/>
      </c>
      <c r="DR10" s="250" t="str">
        <f t="shared" si="28"/>
        <v/>
      </c>
      <c r="DS10" s="250" t="str">
        <f t="shared" si="28"/>
        <v/>
      </c>
      <c r="DT10" s="250" t="str">
        <f t="shared" si="28"/>
        <v/>
      </c>
      <c r="DU10" s="250" t="str">
        <f t="shared" si="29"/>
        <v/>
      </c>
      <c r="DV10" s="250" t="str">
        <f t="shared" si="29"/>
        <v/>
      </c>
      <c r="DW10" s="250" t="str">
        <f t="shared" si="29"/>
        <v/>
      </c>
      <c r="DX10" s="250" t="str">
        <f t="shared" si="29"/>
        <v/>
      </c>
      <c r="DY10" s="250" t="str">
        <f t="shared" si="29"/>
        <v/>
      </c>
      <c r="DZ10" s="250" t="str">
        <f t="shared" si="29"/>
        <v/>
      </c>
      <c r="EA10" s="250">
        <f t="shared" si="29"/>
        <v>0</v>
      </c>
      <c r="EB10" s="250" t="str">
        <f t="shared" si="29"/>
        <v/>
      </c>
      <c r="EC10" s="250" t="str">
        <f t="shared" si="29"/>
        <v/>
      </c>
      <c r="ED10" s="250" t="str">
        <f t="shared" si="29"/>
        <v/>
      </c>
      <c r="EE10" s="250" t="str">
        <f t="shared" si="29"/>
        <v/>
      </c>
      <c r="EF10" s="250" t="str">
        <f t="shared" si="29"/>
        <v/>
      </c>
      <c r="EG10" s="250" t="str">
        <f t="shared" si="29"/>
        <v/>
      </c>
      <c r="EH10" s="250" t="str">
        <f t="shared" si="29"/>
        <v/>
      </c>
      <c r="EI10" s="250" t="str">
        <f t="shared" si="29"/>
        <v/>
      </c>
      <c r="EJ10" s="250" t="str">
        <f t="shared" si="29"/>
        <v/>
      </c>
      <c r="EK10" s="250" t="str">
        <f t="shared" si="30"/>
        <v/>
      </c>
      <c r="EL10" s="250" t="str">
        <f t="shared" si="30"/>
        <v/>
      </c>
      <c r="EM10" s="250" t="str">
        <f t="shared" si="30"/>
        <v/>
      </c>
      <c r="EN10" s="250" t="str">
        <f t="shared" si="30"/>
        <v/>
      </c>
      <c r="EO10" s="250" t="str">
        <f t="shared" si="30"/>
        <v/>
      </c>
      <c r="EP10" s="250" t="str">
        <f t="shared" si="30"/>
        <v/>
      </c>
      <c r="EQ10" s="250" t="str">
        <f t="shared" si="30"/>
        <v/>
      </c>
      <c r="ER10" s="250" t="str">
        <f t="shared" si="30"/>
        <v/>
      </c>
      <c r="ES10" s="250" t="str">
        <f t="shared" si="30"/>
        <v/>
      </c>
      <c r="ET10" s="250" t="str">
        <f t="shared" si="30"/>
        <v/>
      </c>
      <c r="EU10" s="250" t="str">
        <f t="shared" si="30"/>
        <v/>
      </c>
      <c r="EV10" s="250" t="str">
        <f t="shared" si="30"/>
        <v/>
      </c>
      <c r="EW10" s="250" t="str">
        <f t="shared" si="30"/>
        <v/>
      </c>
      <c r="EX10" s="250" t="str">
        <f t="shared" si="30"/>
        <v/>
      </c>
      <c r="EY10" s="250" t="str">
        <f t="shared" si="30"/>
        <v/>
      </c>
      <c r="EZ10" s="250" t="str">
        <f t="shared" si="30"/>
        <v/>
      </c>
      <c r="FA10" s="250" t="str">
        <f t="shared" si="31"/>
        <v/>
      </c>
      <c r="FB10" s="250" t="str">
        <f t="shared" si="31"/>
        <v/>
      </c>
      <c r="FC10" s="250" t="str">
        <f t="shared" si="31"/>
        <v/>
      </c>
      <c r="FD10" s="250" t="str">
        <f t="shared" si="31"/>
        <v/>
      </c>
      <c r="FE10" s="250" t="str">
        <f t="shared" si="31"/>
        <v/>
      </c>
      <c r="FF10" s="250" t="str">
        <f t="shared" si="32"/>
        <v/>
      </c>
      <c r="FG10" s="250" t="str">
        <f t="shared" si="32"/>
        <v/>
      </c>
      <c r="FH10" s="250" t="str">
        <f t="shared" si="32"/>
        <v/>
      </c>
      <c r="FI10" s="250" t="str">
        <f t="shared" si="32"/>
        <v/>
      </c>
      <c r="FJ10" s="250" t="str">
        <f t="shared" si="32"/>
        <v/>
      </c>
      <c r="FK10" s="250" t="str">
        <f t="shared" si="32"/>
        <v/>
      </c>
      <c r="FL10" s="250" t="str">
        <f t="shared" si="32"/>
        <v/>
      </c>
      <c r="FM10" s="250" t="str">
        <f t="shared" si="32"/>
        <v/>
      </c>
      <c r="FN10" s="250" t="str">
        <f t="shared" si="32"/>
        <v/>
      </c>
      <c r="FO10" s="250" t="str">
        <f t="shared" si="32"/>
        <v/>
      </c>
      <c r="FP10" s="250" t="str">
        <f t="shared" si="32"/>
        <v/>
      </c>
      <c r="FQ10" s="250" t="str">
        <f t="shared" si="32"/>
        <v/>
      </c>
      <c r="FR10" s="250" t="str">
        <f t="shared" si="32"/>
        <v/>
      </c>
      <c r="FS10" s="250" t="str">
        <f t="shared" si="32"/>
        <v/>
      </c>
      <c r="FT10" s="250" t="str">
        <f t="shared" si="32"/>
        <v/>
      </c>
      <c r="FU10" s="250" t="str">
        <f t="shared" si="33"/>
        <v/>
      </c>
      <c r="FV10" s="250" t="str">
        <f t="shared" si="33"/>
        <v/>
      </c>
      <c r="FW10" s="250" t="str">
        <f t="shared" si="33"/>
        <v/>
      </c>
      <c r="FX10" s="250" t="str">
        <f t="shared" si="33"/>
        <v/>
      </c>
      <c r="FY10" s="250" t="str">
        <f t="shared" si="33"/>
        <v/>
      </c>
      <c r="FZ10" s="250" t="str">
        <f t="shared" si="33"/>
        <v/>
      </c>
      <c r="GA10" s="250" t="str">
        <f t="shared" si="33"/>
        <v/>
      </c>
      <c r="GB10" s="250" t="str">
        <f t="shared" si="33"/>
        <v/>
      </c>
      <c r="GC10" s="250" t="str">
        <f t="shared" si="33"/>
        <v/>
      </c>
      <c r="GD10" s="250" t="str">
        <f t="shared" si="33"/>
        <v/>
      </c>
      <c r="GE10" s="250" t="str">
        <f t="shared" si="33"/>
        <v/>
      </c>
      <c r="GF10" s="250" t="str">
        <f t="shared" si="33"/>
        <v/>
      </c>
      <c r="GG10" s="250" t="str">
        <f t="shared" si="33"/>
        <v/>
      </c>
      <c r="GH10" s="250" t="str">
        <f t="shared" si="33"/>
        <v/>
      </c>
      <c r="GI10" s="250" t="str">
        <f t="shared" si="33"/>
        <v/>
      </c>
      <c r="GJ10" s="250" t="str">
        <f t="shared" si="33"/>
        <v/>
      </c>
      <c r="GK10" s="250" t="str">
        <f t="shared" si="34"/>
        <v/>
      </c>
      <c r="GL10" s="250" t="str">
        <f t="shared" si="34"/>
        <v/>
      </c>
      <c r="GM10" s="250" t="str">
        <f t="shared" si="34"/>
        <v/>
      </c>
      <c r="GN10" s="250" t="str">
        <f t="shared" si="34"/>
        <v/>
      </c>
      <c r="GO10" s="250" t="str">
        <f t="shared" si="34"/>
        <v/>
      </c>
      <c r="GP10" s="250" t="str">
        <f t="shared" si="34"/>
        <v/>
      </c>
      <c r="GQ10" s="250" t="str">
        <f t="shared" si="34"/>
        <v/>
      </c>
      <c r="GR10" s="250" t="str">
        <f t="shared" si="34"/>
        <v/>
      </c>
      <c r="GS10" s="250" t="str">
        <f t="shared" si="34"/>
        <v/>
      </c>
      <c r="GT10" s="250" t="str">
        <f t="shared" si="34"/>
        <v/>
      </c>
      <c r="GU10" s="250" t="str">
        <f t="shared" si="34"/>
        <v/>
      </c>
      <c r="GV10" s="250" t="str">
        <f t="shared" si="34"/>
        <v/>
      </c>
      <c r="GW10" s="250" t="str">
        <f t="shared" si="34"/>
        <v/>
      </c>
      <c r="GX10" s="250" t="str">
        <f t="shared" si="34"/>
        <v/>
      </c>
      <c r="GY10" s="250" t="str">
        <f t="shared" si="34"/>
        <v/>
      </c>
      <c r="GZ10" s="250" t="str">
        <f t="shared" si="34"/>
        <v/>
      </c>
      <c r="HA10" s="250" t="str">
        <f t="shared" si="35"/>
        <v/>
      </c>
      <c r="HB10" s="250" t="str">
        <f t="shared" si="35"/>
        <v/>
      </c>
      <c r="HC10" s="250" t="str">
        <f t="shared" si="35"/>
        <v/>
      </c>
      <c r="HD10" s="250" t="str">
        <f t="shared" si="35"/>
        <v/>
      </c>
      <c r="HE10" s="250" t="str">
        <f t="shared" si="35"/>
        <v/>
      </c>
      <c r="HF10" s="250" t="str">
        <f t="shared" si="35"/>
        <v/>
      </c>
      <c r="HG10" s="250" t="str">
        <f t="shared" si="35"/>
        <v/>
      </c>
      <c r="HH10" s="250" t="str">
        <f t="shared" si="35"/>
        <v/>
      </c>
      <c r="HI10" s="250" t="str">
        <f t="shared" si="35"/>
        <v/>
      </c>
      <c r="HJ10" s="250" t="str">
        <f t="shared" si="35"/>
        <v/>
      </c>
      <c r="HK10" s="250" t="str">
        <f t="shared" si="35"/>
        <v/>
      </c>
      <c r="HL10" s="250" t="str">
        <f t="shared" si="35"/>
        <v/>
      </c>
      <c r="HM10" s="250" t="str">
        <f t="shared" si="35"/>
        <v/>
      </c>
      <c r="HN10" s="250" t="str">
        <f t="shared" si="35"/>
        <v/>
      </c>
      <c r="HO10" s="250" t="str">
        <f t="shared" si="35"/>
        <v/>
      </c>
      <c r="HP10" s="250" t="str">
        <f t="shared" si="35"/>
        <v/>
      </c>
      <c r="HQ10" s="250" t="str">
        <f t="shared" si="36"/>
        <v/>
      </c>
      <c r="HR10" s="250" t="str">
        <f t="shared" si="36"/>
        <v/>
      </c>
      <c r="HS10" s="250" t="str">
        <f t="shared" si="36"/>
        <v/>
      </c>
      <c r="HT10" s="250" t="str">
        <f t="shared" si="36"/>
        <v/>
      </c>
      <c r="HU10" s="250" t="str">
        <f t="shared" si="36"/>
        <v/>
      </c>
      <c r="HV10" s="250" t="str">
        <f t="shared" si="36"/>
        <v/>
      </c>
      <c r="HW10" s="250" t="str">
        <f t="shared" si="36"/>
        <v/>
      </c>
      <c r="HX10" s="250" t="str">
        <f t="shared" si="36"/>
        <v/>
      </c>
      <c r="HY10" s="250" t="str">
        <f t="shared" si="36"/>
        <v/>
      </c>
      <c r="HZ10" s="250" t="str">
        <f t="shared" si="36"/>
        <v/>
      </c>
      <c r="IA10" s="250" t="str">
        <f t="shared" si="36"/>
        <v/>
      </c>
      <c r="IB10" s="250" t="str">
        <f t="shared" si="36"/>
        <v/>
      </c>
      <c r="IC10" s="250" t="str">
        <f t="shared" si="36"/>
        <v/>
      </c>
      <c r="ID10" s="250" t="str">
        <f t="shared" si="36"/>
        <v/>
      </c>
      <c r="IE10" s="250" t="str">
        <f t="shared" si="36"/>
        <v/>
      </c>
      <c r="IF10" s="250" t="str">
        <f t="shared" si="36"/>
        <v/>
      </c>
      <c r="IG10" s="250" t="str">
        <f t="shared" si="37"/>
        <v/>
      </c>
      <c r="IH10" s="250" t="str">
        <f t="shared" si="37"/>
        <v/>
      </c>
      <c r="II10" s="250" t="str">
        <f t="shared" si="37"/>
        <v/>
      </c>
      <c r="IJ10" s="250" t="str">
        <f t="shared" si="37"/>
        <v/>
      </c>
      <c r="IK10" s="250" t="str">
        <f t="shared" si="37"/>
        <v/>
      </c>
      <c r="IL10" s="250" t="str">
        <f t="shared" si="37"/>
        <v/>
      </c>
      <c r="IM10" s="250" t="str">
        <f t="shared" si="37"/>
        <v/>
      </c>
      <c r="IN10" s="250" t="str">
        <f t="shared" si="37"/>
        <v/>
      </c>
      <c r="IO10" s="250" t="str">
        <f t="shared" si="37"/>
        <v/>
      </c>
      <c r="IP10" s="250" t="str">
        <f t="shared" si="37"/>
        <v/>
      </c>
      <c r="IQ10" s="250" t="str">
        <f t="shared" si="37"/>
        <v/>
      </c>
      <c r="IR10" s="250" t="str">
        <f t="shared" si="37"/>
        <v/>
      </c>
      <c r="IS10" s="250" t="str">
        <f t="shared" si="37"/>
        <v/>
      </c>
      <c r="IT10" s="250" t="str">
        <f t="shared" si="37"/>
        <v/>
      </c>
      <c r="IU10" s="250" t="str">
        <f t="shared" si="37"/>
        <v/>
      </c>
      <c r="IV10" s="250" t="str">
        <f t="shared" si="37"/>
        <v/>
      </c>
      <c r="IW10" s="250" t="str">
        <f t="shared" si="38"/>
        <v/>
      </c>
      <c r="IX10" s="250" t="str">
        <f t="shared" si="38"/>
        <v/>
      </c>
      <c r="IY10" s="250" t="str">
        <f t="shared" si="38"/>
        <v/>
      </c>
      <c r="IZ10" s="250" t="str">
        <f t="shared" si="38"/>
        <v/>
      </c>
      <c r="JA10" s="250" t="str">
        <f t="shared" si="38"/>
        <v/>
      </c>
      <c r="JB10" s="250" t="str">
        <f t="shared" si="38"/>
        <v/>
      </c>
      <c r="JC10" s="250" t="str">
        <f t="shared" si="38"/>
        <v/>
      </c>
      <c r="JD10" s="250" t="str">
        <f t="shared" si="38"/>
        <v/>
      </c>
      <c r="JE10" s="250" t="str">
        <f t="shared" si="38"/>
        <v/>
      </c>
      <c r="JF10" s="250" t="str">
        <f t="shared" si="38"/>
        <v/>
      </c>
      <c r="JG10" s="250" t="str">
        <f t="shared" si="38"/>
        <v/>
      </c>
      <c r="JH10" s="250" t="str">
        <f t="shared" si="38"/>
        <v/>
      </c>
      <c r="JI10" s="250" t="str">
        <f t="shared" si="38"/>
        <v/>
      </c>
      <c r="JJ10" s="250" t="str">
        <f t="shared" si="38"/>
        <v/>
      </c>
      <c r="JK10" s="250" t="str">
        <f t="shared" si="38"/>
        <v/>
      </c>
      <c r="JL10" s="250" t="str">
        <f t="shared" si="38"/>
        <v/>
      </c>
      <c r="JM10" s="250" t="str">
        <f t="shared" si="39"/>
        <v/>
      </c>
      <c r="JN10" s="250" t="str">
        <f t="shared" si="39"/>
        <v/>
      </c>
      <c r="JO10" s="250" t="str">
        <f t="shared" si="39"/>
        <v/>
      </c>
      <c r="JP10" s="250" t="str">
        <f t="shared" si="39"/>
        <v/>
      </c>
      <c r="JQ10" s="250" t="str">
        <f t="shared" si="39"/>
        <v/>
      </c>
      <c r="JR10" s="250" t="str">
        <f t="shared" si="39"/>
        <v/>
      </c>
      <c r="JS10" s="250" t="str">
        <f t="shared" si="39"/>
        <v/>
      </c>
      <c r="JT10" s="250" t="str">
        <f t="shared" si="39"/>
        <v/>
      </c>
      <c r="JU10" s="250" t="str">
        <f t="shared" si="39"/>
        <v/>
      </c>
      <c r="JV10" s="250" t="str">
        <f t="shared" si="39"/>
        <v/>
      </c>
      <c r="JW10" s="250" t="str">
        <f t="shared" si="39"/>
        <v/>
      </c>
      <c r="JX10" s="250" t="str">
        <f t="shared" si="39"/>
        <v/>
      </c>
      <c r="JY10" s="250" t="str">
        <f t="shared" si="39"/>
        <v/>
      </c>
      <c r="JZ10" s="250" t="str">
        <f t="shared" si="39"/>
        <v/>
      </c>
      <c r="KA10" s="250" t="str">
        <f t="shared" si="39"/>
        <v/>
      </c>
      <c r="KB10" s="250" t="str">
        <f t="shared" si="39"/>
        <v/>
      </c>
      <c r="KC10" s="250" t="str">
        <f t="shared" si="40"/>
        <v/>
      </c>
      <c r="KD10" s="250" t="str">
        <f t="shared" si="40"/>
        <v/>
      </c>
      <c r="KE10" s="250" t="str">
        <f t="shared" si="40"/>
        <v/>
      </c>
      <c r="KF10" s="250" t="str">
        <f t="shared" si="40"/>
        <v/>
      </c>
      <c r="KG10" s="250" t="str">
        <f t="shared" si="40"/>
        <v/>
      </c>
      <c r="KH10" s="250" t="str">
        <f t="shared" si="40"/>
        <v/>
      </c>
      <c r="KI10" s="250" t="str">
        <f t="shared" si="40"/>
        <v/>
      </c>
      <c r="KJ10" s="250" t="str">
        <f t="shared" si="40"/>
        <v/>
      </c>
      <c r="KK10" s="250" t="str">
        <f t="shared" si="40"/>
        <v/>
      </c>
      <c r="KL10" s="250" t="str">
        <f t="shared" si="40"/>
        <v/>
      </c>
      <c r="KM10" s="250" t="str">
        <f t="shared" si="40"/>
        <v/>
      </c>
      <c r="KN10" s="250" t="str">
        <f t="shared" si="40"/>
        <v/>
      </c>
      <c r="KO10" s="250" t="str">
        <f t="shared" si="40"/>
        <v/>
      </c>
      <c r="KP10" s="250" t="str">
        <f t="shared" si="40"/>
        <v/>
      </c>
      <c r="KQ10" s="250" t="str">
        <f t="shared" si="40"/>
        <v/>
      </c>
      <c r="KR10" s="250" t="str">
        <f t="shared" si="40"/>
        <v/>
      </c>
      <c r="KS10" s="250" t="str">
        <f t="shared" si="41"/>
        <v/>
      </c>
      <c r="KT10" s="250" t="str">
        <f t="shared" si="41"/>
        <v/>
      </c>
      <c r="KU10" s="250" t="str">
        <f t="shared" si="41"/>
        <v/>
      </c>
      <c r="KV10" s="250" t="str">
        <f t="shared" si="41"/>
        <v/>
      </c>
      <c r="KW10" s="250" t="str">
        <f t="shared" si="41"/>
        <v/>
      </c>
      <c r="KX10" s="250" t="str">
        <f t="shared" si="41"/>
        <v/>
      </c>
      <c r="KY10" s="250" t="str">
        <f t="shared" si="41"/>
        <v/>
      </c>
      <c r="KZ10" s="250" t="str">
        <f t="shared" si="41"/>
        <v/>
      </c>
      <c r="LA10" s="250" t="str">
        <f t="shared" si="41"/>
        <v/>
      </c>
      <c r="LB10" s="250" t="str">
        <f t="shared" si="41"/>
        <v/>
      </c>
      <c r="LC10" s="250" t="str">
        <f t="shared" si="41"/>
        <v/>
      </c>
      <c r="LD10" s="250" t="str">
        <f t="shared" si="41"/>
        <v/>
      </c>
      <c r="LE10" s="250" t="str">
        <f t="shared" si="41"/>
        <v/>
      </c>
      <c r="LF10" s="250" t="str">
        <f t="shared" si="41"/>
        <v/>
      </c>
      <c r="LG10" s="250" t="str">
        <f t="shared" si="41"/>
        <v/>
      </c>
      <c r="LH10" s="250" t="str">
        <f t="shared" si="41"/>
        <v/>
      </c>
      <c r="LI10" s="250" t="str">
        <f t="shared" si="42"/>
        <v/>
      </c>
      <c r="LJ10" s="250" t="str">
        <f t="shared" si="42"/>
        <v/>
      </c>
      <c r="LK10" s="250" t="str">
        <f t="shared" si="42"/>
        <v/>
      </c>
      <c r="LL10" s="250" t="str">
        <f t="shared" si="42"/>
        <v/>
      </c>
      <c r="LM10" s="250" t="str">
        <f t="shared" si="42"/>
        <v/>
      </c>
      <c r="LN10" s="250" t="str">
        <f t="shared" si="42"/>
        <v/>
      </c>
      <c r="LO10" s="250" t="str">
        <f t="shared" si="42"/>
        <v/>
      </c>
      <c r="LP10" s="250" t="str">
        <f t="shared" si="42"/>
        <v/>
      </c>
      <c r="LQ10" s="250" t="str">
        <f t="shared" si="42"/>
        <v/>
      </c>
      <c r="LR10" s="250" t="str">
        <f t="shared" si="42"/>
        <v/>
      </c>
      <c r="LS10" s="250" t="str">
        <f t="shared" si="42"/>
        <v/>
      </c>
      <c r="LT10" s="250" t="str">
        <f t="shared" si="42"/>
        <v/>
      </c>
      <c r="LU10" s="250" t="str">
        <f t="shared" si="42"/>
        <v/>
      </c>
      <c r="LV10" s="250" t="str">
        <f t="shared" si="42"/>
        <v/>
      </c>
      <c r="LW10" s="250" t="str">
        <f t="shared" si="42"/>
        <v/>
      </c>
      <c r="LX10" s="250" t="str">
        <f t="shared" si="42"/>
        <v/>
      </c>
      <c r="LY10" s="250" t="str">
        <f t="shared" si="43"/>
        <v/>
      </c>
      <c r="LZ10" s="250" t="str">
        <f t="shared" si="43"/>
        <v/>
      </c>
      <c r="MA10" s="250" t="str">
        <f t="shared" si="43"/>
        <v/>
      </c>
      <c r="MB10" s="250" t="str">
        <f t="shared" si="43"/>
        <v/>
      </c>
      <c r="MC10" s="250" t="str">
        <f t="shared" si="43"/>
        <v/>
      </c>
      <c r="MD10" s="250" t="str">
        <f t="shared" si="43"/>
        <v/>
      </c>
      <c r="ME10" s="250" t="str">
        <f t="shared" si="43"/>
        <v/>
      </c>
      <c r="MF10" s="250" t="str">
        <f t="shared" si="43"/>
        <v/>
      </c>
      <c r="MG10" s="250" t="str">
        <f t="shared" si="43"/>
        <v/>
      </c>
      <c r="MH10" s="250" t="str">
        <f t="shared" si="43"/>
        <v/>
      </c>
      <c r="MI10" s="250" t="str">
        <f t="shared" si="43"/>
        <v/>
      </c>
      <c r="MJ10" s="250" t="str">
        <f t="shared" si="43"/>
        <v/>
      </c>
      <c r="MK10" s="250" t="str">
        <f t="shared" si="43"/>
        <v/>
      </c>
      <c r="ML10" s="250" t="str">
        <f t="shared" si="43"/>
        <v/>
      </c>
      <c r="MM10" s="250"/>
      <c r="MN10" s="250" t="str">
        <f t="shared" si="44"/>
        <v/>
      </c>
      <c r="MO10" s="250" t="str">
        <f t="shared" si="44"/>
        <v/>
      </c>
      <c r="MP10" s="250" t="str">
        <f t="shared" si="44"/>
        <v/>
      </c>
      <c r="MQ10" s="250" t="str">
        <f t="shared" si="44"/>
        <v/>
      </c>
      <c r="MR10" s="250" t="str">
        <f t="shared" si="44"/>
        <v/>
      </c>
      <c r="MS10" s="250" t="str">
        <f t="shared" si="44"/>
        <v/>
      </c>
      <c r="MT10" s="250" t="str">
        <f t="shared" si="44"/>
        <v/>
      </c>
      <c r="MU10" s="250" t="str">
        <f t="shared" si="44"/>
        <v/>
      </c>
      <c r="MV10" s="250" t="str">
        <f t="shared" si="44"/>
        <v/>
      </c>
      <c r="MW10" s="250" t="str">
        <f t="shared" si="44"/>
        <v/>
      </c>
      <c r="MX10" s="250" t="str">
        <f t="shared" si="44"/>
        <v/>
      </c>
      <c r="MY10" s="250" t="str">
        <f t="shared" si="44"/>
        <v/>
      </c>
      <c r="MZ10" s="250" t="str">
        <f t="shared" si="44"/>
        <v/>
      </c>
      <c r="NA10" s="250" t="str">
        <f t="shared" si="44"/>
        <v/>
      </c>
      <c r="NB10" s="250" t="str">
        <f t="shared" si="44"/>
        <v/>
      </c>
      <c r="NC10" s="250" t="str">
        <f t="shared" si="44"/>
        <v/>
      </c>
      <c r="ND10" s="250" t="str">
        <f t="shared" si="45"/>
        <v/>
      </c>
      <c r="NE10" s="250" t="str">
        <f t="shared" si="45"/>
        <v/>
      </c>
      <c r="NF10" s="250" t="str">
        <f t="shared" si="45"/>
        <v/>
      </c>
      <c r="NG10" s="250" t="str">
        <f t="shared" si="45"/>
        <v/>
      </c>
      <c r="NH10" s="250" t="str">
        <f t="shared" si="45"/>
        <v/>
      </c>
      <c r="NI10" s="250" t="str">
        <f t="shared" si="45"/>
        <v/>
      </c>
      <c r="NJ10" s="250" t="str">
        <f t="shared" si="45"/>
        <v/>
      </c>
      <c r="NK10" s="250" t="str">
        <f t="shared" si="45"/>
        <v/>
      </c>
      <c r="NL10" s="250" t="str">
        <f t="shared" si="45"/>
        <v/>
      </c>
      <c r="NM10" s="250" t="str">
        <f t="shared" si="45"/>
        <v/>
      </c>
      <c r="NN10" s="250" t="str">
        <f t="shared" si="45"/>
        <v/>
      </c>
      <c r="NO10" s="250" t="str">
        <f t="shared" si="45"/>
        <v/>
      </c>
      <c r="NP10" s="250" t="str">
        <f t="shared" si="45"/>
        <v/>
      </c>
      <c r="NQ10" s="250" t="str">
        <f t="shared" si="45"/>
        <v/>
      </c>
      <c r="NR10" s="250" t="str">
        <f t="shared" si="45"/>
        <v/>
      </c>
      <c r="NS10" s="250" t="str">
        <f t="shared" si="45"/>
        <v/>
      </c>
      <c r="NT10" s="250" t="str">
        <f t="shared" si="46"/>
        <v/>
      </c>
      <c r="NU10" s="250" t="str">
        <f t="shared" si="46"/>
        <v/>
      </c>
      <c r="NV10" s="250" t="str">
        <f t="shared" si="46"/>
        <v/>
      </c>
      <c r="NW10" s="250" t="str">
        <f t="shared" si="46"/>
        <v/>
      </c>
      <c r="NX10" s="250" t="str">
        <f t="shared" si="46"/>
        <v/>
      </c>
      <c r="NY10" s="250" t="str">
        <f t="shared" si="46"/>
        <v/>
      </c>
      <c r="NZ10" s="250" t="str">
        <f t="shared" si="46"/>
        <v/>
      </c>
      <c r="OA10" s="250" t="str">
        <f t="shared" si="46"/>
        <v/>
      </c>
      <c r="OB10" s="250" t="str">
        <f t="shared" si="46"/>
        <v/>
      </c>
      <c r="OC10" s="250" t="str">
        <f t="shared" si="46"/>
        <v/>
      </c>
      <c r="OD10" s="250" t="str">
        <f t="shared" si="46"/>
        <v/>
      </c>
      <c r="OE10" s="250" t="str">
        <f t="shared" si="46"/>
        <v/>
      </c>
      <c r="OF10" s="250" t="str">
        <f t="shared" si="46"/>
        <v/>
      </c>
      <c r="OG10" s="250" t="str">
        <f t="shared" si="46"/>
        <v/>
      </c>
      <c r="OH10" s="250" t="str">
        <f t="shared" si="46"/>
        <v/>
      </c>
      <c r="OI10" s="250" t="str">
        <f t="shared" si="46"/>
        <v/>
      </c>
      <c r="OJ10" s="250" t="str">
        <f t="shared" si="47"/>
        <v/>
      </c>
      <c r="OK10" s="250" t="str">
        <f t="shared" si="47"/>
        <v/>
      </c>
      <c r="OL10" s="250" t="str">
        <f t="shared" si="47"/>
        <v/>
      </c>
      <c r="OM10" s="250" t="str">
        <f t="shared" si="47"/>
        <v/>
      </c>
      <c r="ON10" s="250" t="str">
        <f t="shared" si="47"/>
        <v/>
      </c>
      <c r="OO10" s="250" t="str">
        <f t="shared" si="47"/>
        <v/>
      </c>
      <c r="OP10" s="250" t="str">
        <f t="shared" si="47"/>
        <v/>
      </c>
      <c r="OQ10" s="250" t="str">
        <f t="shared" si="47"/>
        <v/>
      </c>
      <c r="OR10" s="250" t="str">
        <f t="shared" si="47"/>
        <v/>
      </c>
      <c r="OS10" s="250" t="str">
        <f t="shared" si="47"/>
        <v/>
      </c>
      <c r="OT10" s="250" t="str">
        <f t="shared" si="47"/>
        <v/>
      </c>
      <c r="OU10" s="250" t="str">
        <f t="shared" si="47"/>
        <v/>
      </c>
      <c r="OV10" s="250" t="str">
        <f t="shared" si="47"/>
        <v/>
      </c>
      <c r="OW10" s="250" t="str">
        <f t="shared" si="47"/>
        <v/>
      </c>
      <c r="OX10" s="250" t="str">
        <f t="shared" si="47"/>
        <v/>
      </c>
      <c r="OY10" s="250" t="str">
        <f t="shared" si="47"/>
        <v/>
      </c>
      <c r="OZ10" s="250" t="str">
        <f t="shared" si="48"/>
        <v/>
      </c>
      <c r="PA10" s="250" t="str">
        <f t="shared" si="48"/>
        <v/>
      </c>
      <c r="PB10" s="250" t="str">
        <f t="shared" si="48"/>
        <v/>
      </c>
      <c r="PC10" s="250" t="str">
        <f t="shared" si="48"/>
        <v/>
      </c>
      <c r="PD10" s="250" t="str">
        <f t="shared" si="48"/>
        <v/>
      </c>
      <c r="PE10" s="250" t="str">
        <f t="shared" si="48"/>
        <v/>
      </c>
      <c r="PF10" s="250" t="str">
        <f t="shared" si="48"/>
        <v/>
      </c>
      <c r="PG10" s="250"/>
      <c r="PH10" s="250" t="str">
        <f t="shared" si="49"/>
        <v/>
      </c>
      <c r="PJ10" s="250" t="str">
        <f t="shared" si="50"/>
        <v/>
      </c>
      <c r="PK10" s="250" t="str">
        <f t="shared" si="50"/>
        <v/>
      </c>
      <c r="PL10" s="250" t="str">
        <f t="shared" si="50"/>
        <v/>
      </c>
      <c r="PM10" s="250" t="str">
        <f t="shared" si="50"/>
        <v/>
      </c>
      <c r="PN10" s="250" t="str">
        <f t="shared" si="50"/>
        <v/>
      </c>
      <c r="PO10" s="250" t="str">
        <f t="shared" si="50"/>
        <v/>
      </c>
      <c r="PP10" s="250" t="str">
        <f t="shared" si="50"/>
        <v/>
      </c>
      <c r="PQ10" s="250" t="str">
        <f t="shared" si="50"/>
        <v/>
      </c>
      <c r="PR10" s="250" t="str">
        <f t="shared" si="50"/>
        <v/>
      </c>
      <c r="PS10" s="250" t="str">
        <f t="shared" si="50"/>
        <v/>
      </c>
      <c r="PT10" s="250" t="str">
        <f t="shared" si="50"/>
        <v/>
      </c>
      <c r="PU10" s="250" t="str">
        <f t="shared" si="50"/>
        <v/>
      </c>
      <c r="PV10" s="250" t="str">
        <f t="shared" si="50"/>
        <v/>
      </c>
      <c r="PW10" s="250" t="str">
        <f t="shared" si="50"/>
        <v/>
      </c>
      <c r="PX10" s="250">
        <f t="shared" si="50"/>
        <v>0</v>
      </c>
      <c r="PY10" s="250" t="str">
        <f t="shared" si="50"/>
        <v/>
      </c>
      <c r="PZ10" s="250" t="str">
        <f t="shared" si="53"/>
        <v/>
      </c>
      <c r="QA10" s="250" t="str">
        <f t="shared" si="53"/>
        <v/>
      </c>
      <c r="QB10" s="250" t="str">
        <f t="shared" si="53"/>
        <v/>
      </c>
      <c r="QC10" s="250" t="str">
        <f t="shared" si="53"/>
        <v/>
      </c>
      <c r="QD10" s="250" t="str">
        <f t="shared" si="53"/>
        <v/>
      </c>
      <c r="QE10" s="250" t="str">
        <f t="shared" si="53"/>
        <v/>
      </c>
      <c r="QF10" s="250" t="str">
        <f t="shared" si="53"/>
        <v/>
      </c>
      <c r="QG10" s="250" t="str">
        <f t="shared" si="53"/>
        <v/>
      </c>
      <c r="QH10" s="250" t="str">
        <f t="shared" si="53"/>
        <v/>
      </c>
      <c r="QI10" s="250" t="str">
        <f t="shared" si="53"/>
        <v/>
      </c>
      <c r="QJ10" s="250" t="str">
        <f t="shared" si="53"/>
        <v/>
      </c>
      <c r="QK10" s="250" t="str">
        <f t="shared" si="53"/>
        <v/>
      </c>
      <c r="QL10" s="250" t="str">
        <f t="shared" si="53"/>
        <v/>
      </c>
      <c r="QM10" s="250" t="str">
        <f t="shared" si="53"/>
        <v/>
      </c>
      <c r="QN10" s="250" t="str">
        <f t="shared" si="53"/>
        <v/>
      </c>
      <c r="QO10" s="250" t="str">
        <f t="shared" si="53"/>
        <v/>
      </c>
      <c r="QP10" s="250" t="str">
        <f t="shared" si="51"/>
        <v/>
      </c>
      <c r="QQ10" s="250" t="str">
        <f t="shared" si="51"/>
        <v/>
      </c>
      <c r="QR10" s="250" t="str">
        <f t="shared" si="51"/>
        <v/>
      </c>
      <c r="QS10" s="250" t="str">
        <f t="shared" si="51"/>
        <v/>
      </c>
      <c r="QT10" s="250" t="str">
        <f t="shared" si="51"/>
        <v/>
      </c>
      <c r="QU10" s="250" t="str">
        <f t="shared" si="52"/>
        <v/>
      </c>
      <c r="QV10" s="250" t="str">
        <f t="shared" si="52"/>
        <v/>
      </c>
      <c r="QW10" s="250" t="str">
        <f t="shared" si="52"/>
        <v/>
      </c>
      <c r="QX10" s="250" t="str">
        <f t="shared" si="52"/>
        <v/>
      </c>
      <c r="QY10" s="250" t="str">
        <f t="shared" si="52"/>
        <v/>
      </c>
      <c r="QZ10" s="250" t="str">
        <f t="shared" si="52"/>
        <v/>
      </c>
      <c r="RA10" s="250" t="str">
        <f t="shared" si="52"/>
        <v/>
      </c>
      <c r="RB10" s="250" t="str">
        <f t="shared" si="52"/>
        <v/>
      </c>
      <c r="RC10" s="250" t="str">
        <f t="shared" si="52"/>
        <v/>
      </c>
      <c r="RD10" s="250" t="str">
        <f t="shared" si="52"/>
        <v/>
      </c>
      <c r="RE10" s="250" t="str">
        <f t="shared" si="52"/>
        <v/>
      </c>
    </row>
    <row r="11" spans="1:473" s="90" customFormat="1" ht="15.6" customHeight="1" x14ac:dyDescent="0.25">
      <c r="A11" s="275"/>
      <c r="B11" s="99"/>
      <c r="C11" s="279" t="s">
        <v>280</v>
      </c>
      <c r="D11" s="277" t="s">
        <v>337</v>
      </c>
      <c r="E11" s="278"/>
      <c r="F11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Draft du Data model ...................................</v>
      </c>
      <c r="G11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37</v>
      </c>
      <c r="H11" s="141"/>
      <c r="I11" s="141"/>
      <c r="J11" s="141" t="s">
        <v>246</v>
      </c>
      <c r="K11" s="141"/>
      <c r="L11" s="141"/>
      <c r="M11" s="141" t="s">
        <v>240</v>
      </c>
      <c r="N11" s="202">
        <v>0.25</v>
      </c>
      <c r="O11" s="202">
        <v>0</v>
      </c>
      <c r="P11" s="202">
        <v>0.25</v>
      </c>
      <c r="Q11" s="142">
        <f>IF(Tableau3[[#This Row],[      Estimé  (JH)]]="","",IFERROR(O11/(O11+P11),""))</f>
        <v>0</v>
      </c>
      <c r="R11" s="143">
        <f>IF(Tableau3[[#This Row],[      Estimé  (JH)]]="","",IFERROR(N11/(O11+P11),""))</f>
        <v>1</v>
      </c>
      <c r="S11" s="187">
        <f>IF(Tableau3[[#This Row],[      Estimé  (JH)]]="","",P11)</f>
        <v>0.25</v>
      </c>
      <c r="T11" s="184">
        <v>42838</v>
      </c>
      <c r="U11" s="185">
        <v>42838</v>
      </c>
      <c r="V11" s="253">
        <f>Tableau3[[#This Row],[      Début Initial]]</f>
        <v>42838</v>
      </c>
      <c r="W11" s="244">
        <f>Tableau3[[#This Row],[      Fin Initial]]</f>
        <v>42838</v>
      </c>
      <c r="X11" s="181">
        <f>IF(Tableau3[[#This Row],[      Début Initial]]="","",Tableau3[[#This Row],[      Fin
      Actualisé]]-Tableau3[[#This Row],[      Début actualisé]]+1)</f>
        <v>1</v>
      </c>
      <c r="Y11" s="182">
        <f>IFERROR(IF(Tableau3[[#This Row],[      Début Initial]]="","",Tableau3[[#This Row],[      Durée (JH)]]*Tableau3[[#This Row],[      % Réalisation]]),Tableau3[[#This Row],[      Durée (JH)]])</f>
        <v>0</v>
      </c>
      <c r="Z11" s="182">
        <f>IFERROR(IF(Tableau3[[#This Row],[      Début Initial]]="","",Tableau3[[#This Row],[      Durée (JH)]]-Tableau3[[#This Row],[      Réalisé]]),Tableau3[[#This Row],[      Durée (JH)]])</f>
        <v>1</v>
      </c>
      <c r="AA11" s="183">
        <f>IF(Tableau3[[#This Row],[      Début Initial]]="","",IFERROR((W11-V11+1)/(U11-T11+1),""))</f>
        <v>1</v>
      </c>
      <c r="AC11" s="250" t="str">
        <f t="shared" si="23"/>
        <v/>
      </c>
      <c r="AD11" s="250" t="str">
        <f t="shared" si="23"/>
        <v/>
      </c>
      <c r="AE11" s="250" t="str">
        <f t="shared" si="23"/>
        <v/>
      </c>
      <c r="AF11" s="250" t="str">
        <f t="shared" si="23"/>
        <v/>
      </c>
      <c r="AG11" s="250" t="str">
        <f t="shared" si="23"/>
        <v/>
      </c>
      <c r="AH11" s="250" t="str">
        <f t="shared" si="23"/>
        <v/>
      </c>
      <c r="AI11" s="250" t="str">
        <f t="shared" si="23"/>
        <v/>
      </c>
      <c r="AJ11" s="250" t="str">
        <f t="shared" si="23"/>
        <v/>
      </c>
      <c r="AK11" s="250" t="str">
        <f t="shared" si="23"/>
        <v/>
      </c>
      <c r="AL11" s="250" t="str">
        <f t="shared" si="23"/>
        <v/>
      </c>
      <c r="AM11" s="250" t="str">
        <f t="shared" si="23"/>
        <v/>
      </c>
      <c r="AN11" s="250" t="str">
        <f t="shared" si="23"/>
        <v/>
      </c>
      <c r="AO11" s="250" t="str">
        <f t="shared" si="23"/>
        <v/>
      </c>
      <c r="AP11" s="250" t="str">
        <f t="shared" si="23"/>
        <v/>
      </c>
      <c r="AQ11" s="250" t="str">
        <f t="shared" si="23"/>
        <v/>
      </c>
      <c r="AR11" s="250" t="str">
        <f t="shared" si="23"/>
        <v/>
      </c>
      <c r="AS11" s="250" t="str">
        <f t="shared" si="24"/>
        <v/>
      </c>
      <c r="AT11" s="250" t="str">
        <f t="shared" si="24"/>
        <v/>
      </c>
      <c r="AU11" s="250" t="str">
        <f t="shared" si="24"/>
        <v/>
      </c>
      <c r="AV11" s="250" t="str">
        <f t="shared" si="24"/>
        <v/>
      </c>
      <c r="AW11" s="250" t="str">
        <f t="shared" si="24"/>
        <v/>
      </c>
      <c r="AX11" s="250" t="str">
        <f t="shared" si="24"/>
        <v/>
      </c>
      <c r="AY11" s="250" t="str">
        <f t="shared" si="24"/>
        <v/>
      </c>
      <c r="AZ11" s="250" t="str">
        <f t="shared" si="24"/>
        <v/>
      </c>
      <c r="BA11" s="250" t="str">
        <f t="shared" si="24"/>
        <v/>
      </c>
      <c r="BB11" s="250" t="str">
        <f t="shared" si="24"/>
        <v/>
      </c>
      <c r="BC11" s="250" t="str">
        <f t="shared" si="24"/>
        <v/>
      </c>
      <c r="BD11" s="250" t="str">
        <f t="shared" si="24"/>
        <v/>
      </c>
      <c r="BE11" s="250" t="str">
        <f t="shared" si="24"/>
        <v/>
      </c>
      <c r="BF11" s="250" t="str">
        <f t="shared" si="24"/>
        <v/>
      </c>
      <c r="BG11" s="250" t="str">
        <f t="shared" si="24"/>
        <v/>
      </c>
      <c r="BH11" s="250" t="str">
        <f t="shared" si="24"/>
        <v/>
      </c>
      <c r="BI11" s="250" t="str">
        <f t="shared" si="25"/>
        <v/>
      </c>
      <c r="BJ11" s="250" t="str">
        <f t="shared" si="25"/>
        <v/>
      </c>
      <c r="BK11" s="250" t="str">
        <f t="shared" si="25"/>
        <v/>
      </c>
      <c r="BL11" s="250" t="str">
        <f t="shared" si="25"/>
        <v/>
      </c>
      <c r="BM11" s="250" t="str">
        <f t="shared" si="25"/>
        <v/>
      </c>
      <c r="BN11" s="250" t="str">
        <f t="shared" si="25"/>
        <v/>
      </c>
      <c r="BO11" s="250" t="str">
        <f t="shared" si="25"/>
        <v/>
      </c>
      <c r="BP11" s="250" t="str">
        <f t="shared" si="25"/>
        <v/>
      </c>
      <c r="BQ11" s="250" t="str">
        <f t="shared" si="25"/>
        <v/>
      </c>
      <c r="BR11" s="250" t="str">
        <f t="shared" si="25"/>
        <v/>
      </c>
      <c r="BS11" s="250" t="str">
        <f t="shared" si="25"/>
        <v/>
      </c>
      <c r="BT11" s="250" t="str">
        <f t="shared" si="25"/>
        <v/>
      </c>
      <c r="BU11" s="250" t="str">
        <f t="shared" si="25"/>
        <v/>
      </c>
      <c r="BV11" s="250" t="str">
        <f t="shared" si="25"/>
        <v/>
      </c>
      <c r="BW11" s="250" t="str">
        <f t="shared" si="25"/>
        <v/>
      </c>
      <c r="BX11" s="250" t="str">
        <f t="shared" si="25"/>
        <v/>
      </c>
      <c r="BY11" s="250" t="str">
        <f t="shared" si="26"/>
        <v/>
      </c>
      <c r="BZ11" s="250" t="str">
        <f t="shared" si="26"/>
        <v/>
      </c>
      <c r="CA11" s="250" t="str">
        <f t="shared" si="26"/>
        <v/>
      </c>
      <c r="CB11" s="250" t="str">
        <f t="shared" si="26"/>
        <v/>
      </c>
      <c r="CC11" s="250" t="str">
        <f t="shared" si="26"/>
        <v/>
      </c>
      <c r="CD11" s="250" t="str">
        <f t="shared" si="26"/>
        <v/>
      </c>
      <c r="CE11" s="250" t="str">
        <f t="shared" si="26"/>
        <v/>
      </c>
      <c r="CF11" s="250" t="str">
        <f t="shared" si="26"/>
        <v/>
      </c>
      <c r="CG11" s="250" t="str">
        <f t="shared" si="26"/>
        <v/>
      </c>
      <c r="CH11" s="250" t="str">
        <f t="shared" si="26"/>
        <v/>
      </c>
      <c r="CI11" s="250" t="str">
        <f t="shared" si="26"/>
        <v/>
      </c>
      <c r="CJ11" s="250" t="str">
        <f t="shared" si="26"/>
        <v/>
      </c>
      <c r="CK11" s="250" t="str">
        <f t="shared" si="26"/>
        <v/>
      </c>
      <c r="CL11" s="250" t="str">
        <f t="shared" si="26"/>
        <v/>
      </c>
      <c r="CM11" s="250" t="str">
        <f t="shared" si="26"/>
        <v/>
      </c>
      <c r="CN11" s="250" t="str">
        <f t="shared" si="26"/>
        <v/>
      </c>
      <c r="CO11" s="250" t="str">
        <f t="shared" si="27"/>
        <v/>
      </c>
      <c r="CP11" s="250" t="str">
        <f t="shared" si="27"/>
        <v/>
      </c>
      <c r="CQ11" s="250" t="str">
        <f t="shared" si="27"/>
        <v/>
      </c>
      <c r="CR11" s="250" t="str">
        <f t="shared" si="27"/>
        <v/>
      </c>
      <c r="CS11" s="250" t="str">
        <f t="shared" si="27"/>
        <v/>
      </c>
      <c r="CT11" s="250" t="str">
        <f t="shared" si="27"/>
        <v/>
      </c>
      <c r="CU11" s="250" t="str">
        <f t="shared" si="27"/>
        <v/>
      </c>
      <c r="CV11" s="250" t="str">
        <f t="shared" si="27"/>
        <v/>
      </c>
      <c r="CW11" s="250" t="str">
        <f t="shared" si="27"/>
        <v/>
      </c>
      <c r="CX11" s="250" t="str">
        <f t="shared" si="27"/>
        <v/>
      </c>
      <c r="CY11" s="250" t="str">
        <f t="shared" si="27"/>
        <v/>
      </c>
      <c r="CZ11" s="250" t="str">
        <f t="shared" si="27"/>
        <v/>
      </c>
      <c r="DA11" s="250" t="str">
        <f t="shared" si="27"/>
        <v/>
      </c>
      <c r="DB11" s="250" t="str">
        <f t="shared" si="27"/>
        <v/>
      </c>
      <c r="DC11" s="250" t="str">
        <f t="shared" si="27"/>
        <v/>
      </c>
      <c r="DD11" s="250" t="str">
        <f t="shared" si="27"/>
        <v/>
      </c>
      <c r="DE11" s="250" t="str">
        <f t="shared" si="28"/>
        <v/>
      </c>
      <c r="DF11" s="250" t="str">
        <f t="shared" si="28"/>
        <v/>
      </c>
      <c r="DG11" s="250" t="str">
        <f t="shared" si="28"/>
        <v/>
      </c>
      <c r="DH11" s="250" t="str">
        <f t="shared" si="28"/>
        <v/>
      </c>
      <c r="DI11" s="250" t="str">
        <f t="shared" si="28"/>
        <v/>
      </c>
      <c r="DJ11" s="250" t="str">
        <f t="shared" si="28"/>
        <v/>
      </c>
      <c r="DK11" s="250" t="str">
        <f t="shared" si="28"/>
        <v/>
      </c>
      <c r="DL11" s="250" t="str">
        <f t="shared" si="28"/>
        <v/>
      </c>
      <c r="DM11" s="250" t="str">
        <f t="shared" si="28"/>
        <v/>
      </c>
      <c r="DN11" s="250" t="str">
        <f t="shared" si="28"/>
        <v/>
      </c>
      <c r="DO11" s="250" t="str">
        <f t="shared" si="28"/>
        <v/>
      </c>
      <c r="DP11" s="250" t="str">
        <f t="shared" si="28"/>
        <v/>
      </c>
      <c r="DQ11" s="250" t="str">
        <f t="shared" si="28"/>
        <v/>
      </c>
      <c r="DR11" s="250" t="str">
        <f t="shared" si="28"/>
        <v/>
      </c>
      <c r="DS11" s="250" t="str">
        <f t="shared" si="28"/>
        <v/>
      </c>
      <c r="DT11" s="250" t="str">
        <f t="shared" si="28"/>
        <v/>
      </c>
      <c r="DU11" s="250" t="str">
        <f t="shared" si="29"/>
        <v/>
      </c>
      <c r="DV11" s="250" t="str">
        <f t="shared" si="29"/>
        <v/>
      </c>
      <c r="DW11" s="250" t="str">
        <f t="shared" si="29"/>
        <v/>
      </c>
      <c r="DX11" s="250" t="str">
        <f t="shared" si="29"/>
        <v/>
      </c>
      <c r="DY11" s="250" t="str">
        <f t="shared" si="29"/>
        <v/>
      </c>
      <c r="DZ11" s="250" t="str">
        <f t="shared" si="29"/>
        <v/>
      </c>
      <c r="EA11" s="250">
        <f t="shared" si="29"/>
        <v>0</v>
      </c>
      <c r="EB11" s="250" t="str">
        <f t="shared" si="29"/>
        <v/>
      </c>
      <c r="EC11" s="250" t="str">
        <f t="shared" si="29"/>
        <v/>
      </c>
      <c r="ED11" s="250" t="str">
        <f t="shared" si="29"/>
        <v/>
      </c>
      <c r="EE11" s="250" t="str">
        <f t="shared" si="29"/>
        <v/>
      </c>
      <c r="EF11" s="250" t="str">
        <f t="shared" si="29"/>
        <v/>
      </c>
      <c r="EG11" s="250" t="str">
        <f t="shared" si="29"/>
        <v/>
      </c>
      <c r="EH11" s="250" t="str">
        <f t="shared" si="29"/>
        <v/>
      </c>
      <c r="EI11" s="250" t="str">
        <f t="shared" si="29"/>
        <v/>
      </c>
      <c r="EJ11" s="250" t="str">
        <f t="shared" si="29"/>
        <v/>
      </c>
      <c r="EK11" s="250" t="str">
        <f t="shared" si="30"/>
        <v/>
      </c>
      <c r="EL11" s="250" t="str">
        <f t="shared" si="30"/>
        <v/>
      </c>
      <c r="EM11" s="250" t="str">
        <f t="shared" si="30"/>
        <v/>
      </c>
      <c r="EN11" s="250" t="str">
        <f t="shared" si="30"/>
        <v/>
      </c>
      <c r="EO11" s="250" t="str">
        <f t="shared" si="30"/>
        <v/>
      </c>
      <c r="EP11" s="250" t="str">
        <f t="shared" si="30"/>
        <v/>
      </c>
      <c r="EQ11" s="250" t="str">
        <f t="shared" si="30"/>
        <v/>
      </c>
      <c r="ER11" s="250" t="str">
        <f t="shared" si="30"/>
        <v/>
      </c>
      <c r="ES11" s="250" t="str">
        <f t="shared" si="30"/>
        <v/>
      </c>
      <c r="ET11" s="250" t="str">
        <f t="shared" si="30"/>
        <v/>
      </c>
      <c r="EU11" s="250" t="str">
        <f t="shared" si="30"/>
        <v/>
      </c>
      <c r="EV11" s="250" t="str">
        <f t="shared" si="30"/>
        <v/>
      </c>
      <c r="EW11" s="250" t="str">
        <f t="shared" si="30"/>
        <v/>
      </c>
      <c r="EX11" s="250" t="str">
        <f t="shared" si="30"/>
        <v/>
      </c>
      <c r="EY11" s="250" t="str">
        <f t="shared" si="30"/>
        <v/>
      </c>
      <c r="EZ11" s="250" t="str">
        <f t="shared" si="30"/>
        <v/>
      </c>
      <c r="FA11" s="250" t="str">
        <f t="shared" si="31"/>
        <v/>
      </c>
      <c r="FB11" s="250" t="str">
        <f t="shared" si="31"/>
        <v/>
      </c>
      <c r="FC11" s="250" t="str">
        <f t="shared" si="31"/>
        <v/>
      </c>
      <c r="FD11" s="250" t="str">
        <f t="shared" si="31"/>
        <v/>
      </c>
      <c r="FE11" s="250" t="str">
        <f t="shared" si="31"/>
        <v/>
      </c>
      <c r="FF11" s="250" t="str">
        <f t="shared" si="32"/>
        <v/>
      </c>
      <c r="FG11" s="250" t="str">
        <f t="shared" si="32"/>
        <v/>
      </c>
      <c r="FH11" s="250" t="str">
        <f t="shared" si="32"/>
        <v/>
      </c>
      <c r="FI11" s="250" t="str">
        <f t="shared" si="32"/>
        <v/>
      </c>
      <c r="FJ11" s="250" t="str">
        <f t="shared" si="32"/>
        <v/>
      </c>
      <c r="FK11" s="250" t="str">
        <f t="shared" si="32"/>
        <v/>
      </c>
      <c r="FL11" s="250" t="str">
        <f t="shared" si="32"/>
        <v/>
      </c>
      <c r="FM11" s="250" t="str">
        <f t="shared" si="32"/>
        <v/>
      </c>
      <c r="FN11" s="250" t="str">
        <f t="shared" si="32"/>
        <v/>
      </c>
      <c r="FO11" s="250" t="str">
        <f t="shared" si="32"/>
        <v/>
      </c>
      <c r="FP11" s="250" t="str">
        <f t="shared" si="32"/>
        <v/>
      </c>
      <c r="FQ11" s="250" t="str">
        <f t="shared" si="32"/>
        <v/>
      </c>
      <c r="FR11" s="250" t="str">
        <f t="shared" si="32"/>
        <v/>
      </c>
      <c r="FS11" s="250" t="str">
        <f t="shared" si="32"/>
        <v/>
      </c>
      <c r="FT11" s="250" t="str">
        <f t="shared" si="32"/>
        <v/>
      </c>
      <c r="FU11" s="250" t="str">
        <f t="shared" si="33"/>
        <v/>
      </c>
      <c r="FV11" s="250" t="str">
        <f t="shared" si="33"/>
        <v/>
      </c>
      <c r="FW11" s="250" t="str">
        <f t="shared" si="33"/>
        <v/>
      </c>
      <c r="FX11" s="250" t="str">
        <f t="shared" si="33"/>
        <v/>
      </c>
      <c r="FY11" s="250" t="str">
        <f t="shared" si="33"/>
        <v/>
      </c>
      <c r="FZ11" s="250" t="str">
        <f t="shared" si="33"/>
        <v/>
      </c>
      <c r="GA11" s="250" t="str">
        <f t="shared" si="33"/>
        <v/>
      </c>
      <c r="GB11" s="250" t="str">
        <f t="shared" si="33"/>
        <v/>
      </c>
      <c r="GC11" s="250" t="str">
        <f t="shared" si="33"/>
        <v/>
      </c>
      <c r="GD11" s="250" t="str">
        <f t="shared" si="33"/>
        <v/>
      </c>
      <c r="GE11" s="250" t="str">
        <f t="shared" si="33"/>
        <v/>
      </c>
      <c r="GF11" s="250" t="str">
        <f t="shared" si="33"/>
        <v/>
      </c>
      <c r="GG11" s="250" t="str">
        <f t="shared" si="33"/>
        <v/>
      </c>
      <c r="GH11" s="250" t="str">
        <f t="shared" si="33"/>
        <v/>
      </c>
      <c r="GI11" s="250" t="str">
        <f t="shared" si="33"/>
        <v/>
      </c>
      <c r="GJ11" s="250" t="str">
        <f t="shared" si="33"/>
        <v/>
      </c>
      <c r="GK11" s="250" t="str">
        <f t="shared" si="34"/>
        <v/>
      </c>
      <c r="GL11" s="250" t="str">
        <f t="shared" si="34"/>
        <v/>
      </c>
      <c r="GM11" s="250" t="str">
        <f t="shared" si="34"/>
        <v/>
      </c>
      <c r="GN11" s="250" t="str">
        <f t="shared" si="34"/>
        <v/>
      </c>
      <c r="GO11" s="250" t="str">
        <f t="shared" si="34"/>
        <v/>
      </c>
      <c r="GP11" s="250" t="str">
        <f t="shared" si="34"/>
        <v/>
      </c>
      <c r="GQ11" s="250" t="str">
        <f t="shared" si="34"/>
        <v/>
      </c>
      <c r="GR11" s="250" t="str">
        <f t="shared" si="34"/>
        <v/>
      </c>
      <c r="GS11" s="250" t="str">
        <f t="shared" si="34"/>
        <v/>
      </c>
      <c r="GT11" s="250" t="str">
        <f t="shared" si="34"/>
        <v/>
      </c>
      <c r="GU11" s="250" t="str">
        <f t="shared" si="34"/>
        <v/>
      </c>
      <c r="GV11" s="250" t="str">
        <f t="shared" si="34"/>
        <v/>
      </c>
      <c r="GW11" s="250" t="str">
        <f t="shared" si="34"/>
        <v/>
      </c>
      <c r="GX11" s="250" t="str">
        <f t="shared" si="34"/>
        <v/>
      </c>
      <c r="GY11" s="250" t="str">
        <f t="shared" si="34"/>
        <v/>
      </c>
      <c r="GZ11" s="250" t="str">
        <f t="shared" si="34"/>
        <v/>
      </c>
      <c r="HA11" s="250" t="str">
        <f t="shared" si="35"/>
        <v/>
      </c>
      <c r="HB11" s="250" t="str">
        <f t="shared" si="35"/>
        <v/>
      </c>
      <c r="HC11" s="250" t="str">
        <f t="shared" si="35"/>
        <v/>
      </c>
      <c r="HD11" s="250" t="str">
        <f t="shared" si="35"/>
        <v/>
      </c>
      <c r="HE11" s="250" t="str">
        <f t="shared" si="35"/>
        <v/>
      </c>
      <c r="HF11" s="250" t="str">
        <f t="shared" si="35"/>
        <v/>
      </c>
      <c r="HG11" s="250" t="str">
        <f t="shared" si="35"/>
        <v/>
      </c>
      <c r="HH11" s="250" t="str">
        <f t="shared" si="35"/>
        <v/>
      </c>
      <c r="HI11" s="250" t="str">
        <f t="shared" si="35"/>
        <v/>
      </c>
      <c r="HJ11" s="250" t="str">
        <f t="shared" si="35"/>
        <v/>
      </c>
      <c r="HK11" s="250" t="str">
        <f t="shared" si="35"/>
        <v/>
      </c>
      <c r="HL11" s="250" t="str">
        <f t="shared" si="35"/>
        <v/>
      </c>
      <c r="HM11" s="250" t="str">
        <f t="shared" si="35"/>
        <v/>
      </c>
      <c r="HN11" s="250" t="str">
        <f t="shared" si="35"/>
        <v/>
      </c>
      <c r="HO11" s="250" t="str">
        <f t="shared" si="35"/>
        <v/>
      </c>
      <c r="HP11" s="250" t="str">
        <f t="shared" si="35"/>
        <v/>
      </c>
      <c r="HQ11" s="250" t="str">
        <f t="shared" si="36"/>
        <v/>
      </c>
      <c r="HR11" s="250" t="str">
        <f t="shared" si="36"/>
        <v/>
      </c>
      <c r="HS11" s="250" t="str">
        <f t="shared" si="36"/>
        <v/>
      </c>
      <c r="HT11" s="250" t="str">
        <f t="shared" si="36"/>
        <v/>
      </c>
      <c r="HU11" s="250" t="str">
        <f t="shared" si="36"/>
        <v/>
      </c>
      <c r="HV11" s="250" t="str">
        <f t="shared" si="36"/>
        <v/>
      </c>
      <c r="HW11" s="250" t="str">
        <f t="shared" si="36"/>
        <v/>
      </c>
      <c r="HX11" s="250" t="str">
        <f t="shared" si="36"/>
        <v/>
      </c>
      <c r="HY11" s="250" t="str">
        <f t="shared" si="36"/>
        <v/>
      </c>
      <c r="HZ11" s="250" t="str">
        <f t="shared" si="36"/>
        <v/>
      </c>
      <c r="IA11" s="250" t="str">
        <f t="shared" si="36"/>
        <v/>
      </c>
      <c r="IB11" s="250" t="str">
        <f t="shared" si="36"/>
        <v/>
      </c>
      <c r="IC11" s="250" t="str">
        <f t="shared" si="36"/>
        <v/>
      </c>
      <c r="ID11" s="250" t="str">
        <f t="shared" si="36"/>
        <v/>
      </c>
      <c r="IE11" s="250" t="str">
        <f t="shared" si="36"/>
        <v/>
      </c>
      <c r="IF11" s="250" t="str">
        <f t="shared" si="36"/>
        <v/>
      </c>
      <c r="IG11" s="250" t="str">
        <f t="shared" si="37"/>
        <v/>
      </c>
      <c r="IH11" s="250" t="str">
        <f t="shared" si="37"/>
        <v/>
      </c>
      <c r="II11" s="250" t="str">
        <f t="shared" si="37"/>
        <v/>
      </c>
      <c r="IJ11" s="250" t="str">
        <f t="shared" si="37"/>
        <v/>
      </c>
      <c r="IK11" s="250" t="str">
        <f t="shared" si="37"/>
        <v/>
      </c>
      <c r="IL11" s="250" t="str">
        <f t="shared" si="37"/>
        <v/>
      </c>
      <c r="IM11" s="250" t="str">
        <f t="shared" si="37"/>
        <v/>
      </c>
      <c r="IN11" s="250" t="str">
        <f t="shared" si="37"/>
        <v/>
      </c>
      <c r="IO11" s="250" t="str">
        <f t="shared" si="37"/>
        <v/>
      </c>
      <c r="IP11" s="250" t="str">
        <f t="shared" si="37"/>
        <v/>
      </c>
      <c r="IQ11" s="250" t="str">
        <f t="shared" si="37"/>
        <v/>
      </c>
      <c r="IR11" s="250" t="str">
        <f t="shared" si="37"/>
        <v/>
      </c>
      <c r="IS11" s="250" t="str">
        <f t="shared" si="37"/>
        <v/>
      </c>
      <c r="IT11" s="250" t="str">
        <f t="shared" si="37"/>
        <v/>
      </c>
      <c r="IU11" s="250" t="str">
        <f t="shared" si="37"/>
        <v/>
      </c>
      <c r="IV11" s="250" t="str">
        <f t="shared" si="37"/>
        <v/>
      </c>
      <c r="IW11" s="250" t="str">
        <f t="shared" si="38"/>
        <v/>
      </c>
      <c r="IX11" s="250" t="str">
        <f t="shared" si="38"/>
        <v/>
      </c>
      <c r="IY11" s="250" t="str">
        <f t="shared" si="38"/>
        <v/>
      </c>
      <c r="IZ11" s="250" t="str">
        <f t="shared" si="38"/>
        <v/>
      </c>
      <c r="JA11" s="250" t="str">
        <f t="shared" si="38"/>
        <v/>
      </c>
      <c r="JB11" s="250" t="str">
        <f t="shared" si="38"/>
        <v/>
      </c>
      <c r="JC11" s="250" t="str">
        <f t="shared" si="38"/>
        <v/>
      </c>
      <c r="JD11" s="250" t="str">
        <f t="shared" si="38"/>
        <v/>
      </c>
      <c r="JE11" s="250" t="str">
        <f t="shared" si="38"/>
        <v/>
      </c>
      <c r="JF11" s="250" t="str">
        <f t="shared" si="38"/>
        <v/>
      </c>
      <c r="JG11" s="250" t="str">
        <f t="shared" si="38"/>
        <v/>
      </c>
      <c r="JH11" s="250" t="str">
        <f t="shared" si="38"/>
        <v/>
      </c>
      <c r="JI11" s="250" t="str">
        <f t="shared" si="38"/>
        <v/>
      </c>
      <c r="JJ11" s="250" t="str">
        <f t="shared" si="38"/>
        <v/>
      </c>
      <c r="JK11" s="250" t="str">
        <f t="shared" si="38"/>
        <v/>
      </c>
      <c r="JL11" s="250" t="str">
        <f t="shared" si="38"/>
        <v/>
      </c>
      <c r="JM11" s="250" t="str">
        <f t="shared" si="39"/>
        <v/>
      </c>
      <c r="JN11" s="250" t="str">
        <f t="shared" si="39"/>
        <v/>
      </c>
      <c r="JO11" s="250" t="str">
        <f t="shared" si="39"/>
        <v/>
      </c>
      <c r="JP11" s="250" t="str">
        <f t="shared" si="39"/>
        <v/>
      </c>
      <c r="JQ11" s="250" t="str">
        <f t="shared" si="39"/>
        <v/>
      </c>
      <c r="JR11" s="250" t="str">
        <f t="shared" si="39"/>
        <v/>
      </c>
      <c r="JS11" s="250" t="str">
        <f t="shared" si="39"/>
        <v/>
      </c>
      <c r="JT11" s="250" t="str">
        <f t="shared" si="39"/>
        <v/>
      </c>
      <c r="JU11" s="250" t="str">
        <f t="shared" si="39"/>
        <v/>
      </c>
      <c r="JV11" s="250" t="str">
        <f t="shared" si="39"/>
        <v/>
      </c>
      <c r="JW11" s="250" t="str">
        <f t="shared" si="39"/>
        <v/>
      </c>
      <c r="JX11" s="250" t="str">
        <f t="shared" si="39"/>
        <v/>
      </c>
      <c r="JY11" s="250" t="str">
        <f t="shared" si="39"/>
        <v/>
      </c>
      <c r="JZ11" s="250" t="str">
        <f t="shared" si="39"/>
        <v/>
      </c>
      <c r="KA11" s="250" t="str">
        <f t="shared" si="39"/>
        <v/>
      </c>
      <c r="KB11" s="250" t="str">
        <f t="shared" si="39"/>
        <v/>
      </c>
      <c r="KC11" s="250" t="str">
        <f t="shared" si="40"/>
        <v/>
      </c>
      <c r="KD11" s="250" t="str">
        <f t="shared" si="40"/>
        <v/>
      </c>
      <c r="KE11" s="250" t="str">
        <f t="shared" si="40"/>
        <v/>
      </c>
      <c r="KF11" s="250" t="str">
        <f t="shared" si="40"/>
        <v/>
      </c>
      <c r="KG11" s="250" t="str">
        <f t="shared" si="40"/>
        <v/>
      </c>
      <c r="KH11" s="250" t="str">
        <f t="shared" si="40"/>
        <v/>
      </c>
      <c r="KI11" s="250" t="str">
        <f t="shared" si="40"/>
        <v/>
      </c>
      <c r="KJ11" s="250" t="str">
        <f t="shared" si="40"/>
        <v/>
      </c>
      <c r="KK11" s="250" t="str">
        <f t="shared" si="40"/>
        <v/>
      </c>
      <c r="KL11" s="250" t="str">
        <f t="shared" si="40"/>
        <v/>
      </c>
      <c r="KM11" s="250" t="str">
        <f t="shared" si="40"/>
        <v/>
      </c>
      <c r="KN11" s="250" t="str">
        <f t="shared" si="40"/>
        <v/>
      </c>
      <c r="KO11" s="250" t="str">
        <f t="shared" si="40"/>
        <v/>
      </c>
      <c r="KP11" s="250" t="str">
        <f t="shared" si="40"/>
        <v/>
      </c>
      <c r="KQ11" s="250" t="str">
        <f t="shared" si="40"/>
        <v/>
      </c>
      <c r="KR11" s="250" t="str">
        <f t="shared" si="40"/>
        <v/>
      </c>
      <c r="KS11" s="250" t="str">
        <f t="shared" si="41"/>
        <v/>
      </c>
      <c r="KT11" s="250" t="str">
        <f t="shared" si="41"/>
        <v/>
      </c>
      <c r="KU11" s="250" t="str">
        <f t="shared" si="41"/>
        <v/>
      </c>
      <c r="KV11" s="250" t="str">
        <f t="shared" si="41"/>
        <v/>
      </c>
      <c r="KW11" s="250" t="str">
        <f t="shared" si="41"/>
        <v/>
      </c>
      <c r="KX11" s="250" t="str">
        <f t="shared" si="41"/>
        <v/>
      </c>
      <c r="KY11" s="250" t="str">
        <f t="shared" si="41"/>
        <v/>
      </c>
      <c r="KZ11" s="250" t="str">
        <f t="shared" si="41"/>
        <v/>
      </c>
      <c r="LA11" s="250" t="str">
        <f t="shared" si="41"/>
        <v/>
      </c>
      <c r="LB11" s="250" t="str">
        <f t="shared" si="41"/>
        <v/>
      </c>
      <c r="LC11" s="250" t="str">
        <f t="shared" si="41"/>
        <v/>
      </c>
      <c r="LD11" s="250" t="str">
        <f t="shared" si="41"/>
        <v/>
      </c>
      <c r="LE11" s="250" t="str">
        <f t="shared" si="41"/>
        <v/>
      </c>
      <c r="LF11" s="250" t="str">
        <f t="shared" si="41"/>
        <v/>
      </c>
      <c r="LG11" s="250" t="str">
        <f t="shared" si="41"/>
        <v/>
      </c>
      <c r="LH11" s="250" t="str">
        <f t="shared" si="41"/>
        <v/>
      </c>
      <c r="LI11" s="250" t="str">
        <f t="shared" si="42"/>
        <v/>
      </c>
      <c r="LJ11" s="250" t="str">
        <f t="shared" si="42"/>
        <v/>
      </c>
      <c r="LK11" s="250" t="str">
        <f t="shared" si="42"/>
        <v/>
      </c>
      <c r="LL11" s="250" t="str">
        <f t="shared" si="42"/>
        <v/>
      </c>
      <c r="LM11" s="250" t="str">
        <f t="shared" si="42"/>
        <v/>
      </c>
      <c r="LN11" s="250" t="str">
        <f t="shared" si="42"/>
        <v/>
      </c>
      <c r="LO11" s="250" t="str">
        <f t="shared" si="42"/>
        <v/>
      </c>
      <c r="LP11" s="250" t="str">
        <f t="shared" si="42"/>
        <v/>
      </c>
      <c r="LQ11" s="250" t="str">
        <f t="shared" si="42"/>
        <v/>
      </c>
      <c r="LR11" s="250" t="str">
        <f t="shared" si="42"/>
        <v/>
      </c>
      <c r="LS11" s="250" t="str">
        <f t="shared" si="42"/>
        <v/>
      </c>
      <c r="LT11" s="250" t="str">
        <f t="shared" si="42"/>
        <v/>
      </c>
      <c r="LU11" s="250" t="str">
        <f t="shared" si="42"/>
        <v/>
      </c>
      <c r="LV11" s="250" t="str">
        <f t="shared" si="42"/>
        <v/>
      </c>
      <c r="LW11" s="250" t="str">
        <f t="shared" si="42"/>
        <v/>
      </c>
      <c r="LX11" s="250" t="str">
        <f t="shared" si="42"/>
        <v/>
      </c>
      <c r="LY11" s="250" t="str">
        <f t="shared" si="43"/>
        <v/>
      </c>
      <c r="LZ11" s="250" t="str">
        <f t="shared" si="43"/>
        <v/>
      </c>
      <c r="MA11" s="250" t="str">
        <f t="shared" si="43"/>
        <v/>
      </c>
      <c r="MB11" s="250" t="str">
        <f t="shared" si="43"/>
        <v/>
      </c>
      <c r="MC11" s="250" t="str">
        <f t="shared" si="43"/>
        <v/>
      </c>
      <c r="MD11" s="250" t="str">
        <f t="shared" si="43"/>
        <v/>
      </c>
      <c r="ME11" s="250" t="str">
        <f t="shared" si="43"/>
        <v/>
      </c>
      <c r="MF11" s="250" t="str">
        <f t="shared" si="43"/>
        <v/>
      </c>
      <c r="MG11" s="250" t="str">
        <f t="shared" si="43"/>
        <v/>
      </c>
      <c r="MH11" s="250" t="str">
        <f t="shared" si="43"/>
        <v/>
      </c>
      <c r="MI11" s="250" t="str">
        <f t="shared" si="43"/>
        <v/>
      </c>
      <c r="MJ11" s="250" t="str">
        <f t="shared" si="43"/>
        <v/>
      </c>
      <c r="MK11" s="250" t="str">
        <f t="shared" si="43"/>
        <v/>
      </c>
      <c r="ML11" s="250" t="str">
        <f t="shared" si="43"/>
        <v/>
      </c>
      <c r="MM11" s="250"/>
      <c r="MN11" s="250" t="str">
        <f t="shared" si="44"/>
        <v/>
      </c>
      <c r="MO11" s="250" t="str">
        <f t="shared" si="44"/>
        <v/>
      </c>
      <c r="MP11" s="250" t="str">
        <f t="shared" si="44"/>
        <v/>
      </c>
      <c r="MQ11" s="250" t="str">
        <f t="shared" si="44"/>
        <v/>
      </c>
      <c r="MR11" s="250" t="str">
        <f t="shared" si="44"/>
        <v/>
      </c>
      <c r="MS11" s="250" t="str">
        <f t="shared" si="44"/>
        <v/>
      </c>
      <c r="MT11" s="250" t="str">
        <f t="shared" si="44"/>
        <v/>
      </c>
      <c r="MU11" s="250" t="str">
        <f t="shared" si="44"/>
        <v/>
      </c>
      <c r="MV11" s="250" t="str">
        <f t="shared" si="44"/>
        <v/>
      </c>
      <c r="MW11" s="250" t="str">
        <f t="shared" si="44"/>
        <v/>
      </c>
      <c r="MX11" s="250" t="str">
        <f t="shared" si="44"/>
        <v/>
      </c>
      <c r="MY11" s="250" t="str">
        <f t="shared" si="44"/>
        <v/>
      </c>
      <c r="MZ11" s="250" t="str">
        <f t="shared" si="44"/>
        <v/>
      </c>
      <c r="NA11" s="250" t="str">
        <f t="shared" si="44"/>
        <v/>
      </c>
      <c r="NB11" s="250" t="str">
        <f t="shared" si="44"/>
        <v/>
      </c>
      <c r="NC11" s="250" t="str">
        <f t="shared" si="44"/>
        <v/>
      </c>
      <c r="ND11" s="250" t="str">
        <f t="shared" si="45"/>
        <v/>
      </c>
      <c r="NE11" s="250" t="str">
        <f t="shared" si="45"/>
        <v/>
      </c>
      <c r="NF11" s="250" t="str">
        <f t="shared" si="45"/>
        <v/>
      </c>
      <c r="NG11" s="250" t="str">
        <f t="shared" si="45"/>
        <v/>
      </c>
      <c r="NH11" s="250" t="str">
        <f t="shared" si="45"/>
        <v/>
      </c>
      <c r="NI11" s="250" t="str">
        <f t="shared" si="45"/>
        <v/>
      </c>
      <c r="NJ11" s="250" t="str">
        <f t="shared" si="45"/>
        <v/>
      </c>
      <c r="NK11" s="250" t="str">
        <f t="shared" si="45"/>
        <v/>
      </c>
      <c r="NL11" s="250" t="str">
        <f t="shared" si="45"/>
        <v/>
      </c>
      <c r="NM11" s="250" t="str">
        <f t="shared" si="45"/>
        <v/>
      </c>
      <c r="NN11" s="250" t="str">
        <f t="shared" si="45"/>
        <v/>
      </c>
      <c r="NO11" s="250" t="str">
        <f t="shared" si="45"/>
        <v/>
      </c>
      <c r="NP11" s="250" t="str">
        <f t="shared" si="45"/>
        <v/>
      </c>
      <c r="NQ11" s="250" t="str">
        <f t="shared" si="45"/>
        <v/>
      </c>
      <c r="NR11" s="250" t="str">
        <f t="shared" si="45"/>
        <v/>
      </c>
      <c r="NS11" s="250" t="str">
        <f t="shared" si="45"/>
        <v/>
      </c>
      <c r="NT11" s="250" t="str">
        <f t="shared" si="46"/>
        <v/>
      </c>
      <c r="NU11" s="250" t="str">
        <f t="shared" si="46"/>
        <v/>
      </c>
      <c r="NV11" s="250" t="str">
        <f t="shared" si="46"/>
        <v/>
      </c>
      <c r="NW11" s="250" t="str">
        <f t="shared" si="46"/>
        <v/>
      </c>
      <c r="NX11" s="250" t="str">
        <f t="shared" si="46"/>
        <v/>
      </c>
      <c r="NY11" s="250" t="str">
        <f t="shared" si="46"/>
        <v/>
      </c>
      <c r="NZ11" s="250" t="str">
        <f t="shared" si="46"/>
        <v/>
      </c>
      <c r="OA11" s="250" t="str">
        <f t="shared" si="46"/>
        <v/>
      </c>
      <c r="OB11" s="250" t="str">
        <f t="shared" si="46"/>
        <v/>
      </c>
      <c r="OC11" s="250" t="str">
        <f t="shared" si="46"/>
        <v/>
      </c>
      <c r="OD11" s="250" t="str">
        <f t="shared" si="46"/>
        <v/>
      </c>
      <c r="OE11" s="250" t="str">
        <f t="shared" si="46"/>
        <v/>
      </c>
      <c r="OF11" s="250" t="str">
        <f t="shared" si="46"/>
        <v/>
      </c>
      <c r="OG11" s="250" t="str">
        <f t="shared" si="46"/>
        <v/>
      </c>
      <c r="OH11" s="250" t="str">
        <f t="shared" si="46"/>
        <v/>
      </c>
      <c r="OI11" s="250" t="str">
        <f t="shared" si="46"/>
        <v/>
      </c>
      <c r="OJ11" s="250" t="str">
        <f t="shared" si="47"/>
        <v/>
      </c>
      <c r="OK11" s="250" t="str">
        <f t="shared" si="47"/>
        <v/>
      </c>
      <c r="OL11" s="250" t="str">
        <f t="shared" si="47"/>
        <v/>
      </c>
      <c r="OM11" s="250" t="str">
        <f t="shared" si="47"/>
        <v/>
      </c>
      <c r="ON11" s="250" t="str">
        <f t="shared" si="47"/>
        <v/>
      </c>
      <c r="OO11" s="250" t="str">
        <f t="shared" si="47"/>
        <v/>
      </c>
      <c r="OP11" s="250" t="str">
        <f t="shared" si="47"/>
        <v/>
      </c>
      <c r="OQ11" s="250" t="str">
        <f t="shared" si="47"/>
        <v/>
      </c>
      <c r="OR11" s="250" t="str">
        <f t="shared" si="47"/>
        <v/>
      </c>
      <c r="OS11" s="250" t="str">
        <f t="shared" si="47"/>
        <v/>
      </c>
      <c r="OT11" s="250" t="str">
        <f t="shared" si="47"/>
        <v/>
      </c>
      <c r="OU11" s="250" t="str">
        <f t="shared" si="47"/>
        <v/>
      </c>
      <c r="OV11" s="250" t="str">
        <f t="shared" si="47"/>
        <v/>
      </c>
      <c r="OW11" s="250" t="str">
        <f t="shared" si="47"/>
        <v/>
      </c>
      <c r="OX11" s="250" t="str">
        <f t="shared" si="47"/>
        <v/>
      </c>
      <c r="OY11" s="250" t="str">
        <f t="shared" si="47"/>
        <v/>
      </c>
      <c r="OZ11" s="250" t="str">
        <f t="shared" si="48"/>
        <v/>
      </c>
      <c r="PA11" s="250" t="str">
        <f t="shared" si="48"/>
        <v/>
      </c>
      <c r="PB11" s="250" t="str">
        <f t="shared" si="48"/>
        <v/>
      </c>
      <c r="PC11" s="250" t="str">
        <f t="shared" si="48"/>
        <v/>
      </c>
      <c r="PD11" s="250" t="str">
        <f t="shared" si="48"/>
        <v/>
      </c>
      <c r="PE11" s="250" t="str">
        <f t="shared" si="48"/>
        <v/>
      </c>
      <c r="PF11" s="250" t="str">
        <f t="shared" si="48"/>
        <v/>
      </c>
      <c r="PG11" s="250"/>
      <c r="PH11" s="250" t="str">
        <f t="shared" si="49"/>
        <v/>
      </c>
      <c r="PJ11" s="250" t="str">
        <f t="shared" si="50"/>
        <v/>
      </c>
      <c r="PK11" s="250" t="str">
        <f t="shared" si="50"/>
        <v/>
      </c>
      <c r="PL11" s="250" t="str">
        <f t="shared" si="50"/>
        <v/>
      </c>
      <c r="PM11" s="250" t="str">
        <f t="shared" si="50"/>
        <v/>
      </c>
      <c r="PN11" s="250" t="str">
        <f t="shared" si="50"/>
        <v/>
      </c>
      <c r="PO11" s="250" t="str">
        <f t="shared" si="50"/>
        <v/>
      </c>
      <c r="PP11" s="250" t="str">
        <f t="shared" si="50"/>
        <v/>
      </c>
      <c r="PQ11" s="250" t="str">
        <f t="shared" si="50"/>
        <v/>
      </c>
      <c r="PR11" s="250" t="str">
        <f t="shared" si="50"/>
        <v/>
      </c>
      <c r="PS11" s="250" t="str">
        <f t="shared" si="50"/>
        <v/>
      </c>
      <c r="PT11" s="250" t="str">
        <f t="shared" si="50"/>
        <v/>
      </c>
      <c r="PU11" s="250" t="str">
        <f t="shared" si="50"/>
        <v/>
      </c>
      <c r="PV11" s="250" t="str">
        <f t="shared" si="50"/>
        <v/>
      </c>
      <c r="PW11" s="250" t="str">
        <f t="shared" si="50"/>
        <v/>
      </c>
      <c r="PX11" s="250">
        <f t="shared" si="50"/>
        <v>0</v>
      </c>
      <c r="PY11" s="250" t="str">
        <f t="shared" si="50"/>
        <v/>
      </c>
      <c r="PZ11" s="250" t="str">
        <f t="shared" si="53"/>
        <v/>
      </c>
      <c r="QA11" s="250" t="str">
        <f t="shared" si="53"/>
        <v/>
      </c>
      <c r="QB11" s="250" t="str">
        <f t="shared" si="53"/>
        <v/>
      </c>
      <c r="QC11" s="250" t="str">
        <f t="shared" si="53"/>
        <v/>
      </c>
      <c r="QD11" s="250" t="str">
        <f t="shared" si="53"/>
        <v/>
      </c>
      <c r="QE11" s="250" t="str">
        <f t="shared" si="53"/>
        <v/>
      </c>
      <c r="QF11" s="250" t="str">
        <f t="shared" si="53"/>
        <v/>
      </c>
      <c r="QG11" s="250" t="str">
        <f t="shared" si="53"/>
        <v/>
      </c>
      <c r="QH11" s="250" t="str">
        <f t="shared" si="53"/>
        <v/>
      </c>
      <c r="QI11" s="250" t="str">
        <f t="shared" si="53"/>
        <v/>
      </c>
      <c r="QJ11" s="250" t="str">
        <f t="shared" si="53"/>
        <v/>
      </c>
      <c r="QK11" s="250" t="str">
        <f t="shared" si="53"/>
        <v/>
      </c>
      <c r="QL11" s="250" t="str">
        <f t="shared" si="53"/>
        <v/>
      </c>
      <c r="QM11" s="250" t="str">
        <f t="shared" si="53"/>
        <v/>
      </c>
      <c r="QN11" s="250" t="str">
        <f t="shared" si="53"/>
        <v/>
      </c>
      <c r="QO11" s="250" t="str">
        <f t="shared" si="53"/>
        <v/>
      </c>
      <c r="QP11" s="250" t="str">
        <f t="shared" si="51"/>
        <v/>
      </c>
      <c r="QQ11" s="250" t="str">
        <f t="shared" si="51"/>
        <v/>
      </c>
      <c r="QR11" s="250" t="str">
        <f t="shared" si="51"/>
        <v/>
      </c>
      <c r="QS11" s="250" t="str">
        <f t="shared" si="51"/>
        <v/>
      </c>
      <c r="QT11" s="250" t="str">
        <f t="shared" si="51"/>
        <v/>
      </c>
      <c r="QU11" s="250" t="str">
        <f t="shared" si="52"/>
        <v/>
      </c>
      <c r="QV11" s="250" t="str">
        <f t="shared" si="52"/>
        <v/>
      </c>
      <c r="QW11" s="250" t="str">
        <f t="shared" si="52"/>
        <v/>
      </c>
      <c r="QX11" s="250" t="str">
        <f t="shared" si="52"/>
        <v/>
      </c>
      <c r="QY11" s="250" t="str">
        <f t="shared" si="52"/>
        <v/>
      </c>
      <c r="QZ11" s="250" t="str">
        <f t="shared" si="52"/>
        <v/>
      </c>
      <c r="RA11" s="250" t="str">
        <f t="shared" si="52"/>
        <v/>
      </c>
      <c r="RB11" s="250" t="str">
        <f t="shared" si="52"/>
        <v/>
      </c>
      <c r="RC11" s="250" t="str">
        <f t="shared" si="52"/>
        <v/>
      </c>
      <c r="RD11" s="250" t="str">
        <f t="shared" si="52"/>
        <v/>
      </c>
      <c r="RE11" s="250" t="str">
        <f t="shared" si="52"/>
        <v/>
      </c>
    </row>
    <row r="12" spans="1:473" s="90" customFormat="1" ht="15.6" customHeight="1" x14ac:dyDescent="0.25">
      <c r="A12" s="275"/>
      <c r="B12" s="99"/>
      <c r="C12" s="279" t="s">
        <v>280</v>
      </c>
      <c r="D12" s="277" t="s">
        <v>338</v>
      </c>
      <c r="E12" s="278"/>
      <c r="F12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POC du Data Model .....................................</v>
      </c>
      <c r="G12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35</v>
      </c>
      <c r="H12" s="141"/>
      <c r="I12" s="141"/>
      <c r="J12" s="141" t="s">
        <v>246</v>
      </c>
      <c r="K12" s="141"/>
      <c r="L12" s="141"/>
      <c r="M12" s="141" t="s">
        <v>240</v>
      </c>
      <c r="N12" s="202">
        <v>20</v>
      </c>
      <c r="O12" s="202">
        <v>0</v>
      </c>
      <c r="P12" s="202">
        <v>3</v>
      </c>
      <c r="Q12" s="142">
        <f>IF(Tableau3[[#This Row],[      Estimé  (JH)]]="","",IFERROR(O12/(O12+P12),""))</f>
        <v>0</v>
      </c>
      <c r="R12" s="143">
        <f>IF(Tableau3[[#This Row],[      Estimé  (JH)]]="","",IFERROR(N12/(O12+P12),""))</f>
        <v>6.666666666666667</v>
      </c>
      <c r="S12" s="187">
        <f>IF(Tableau3[[#This Row],[      Estimé  (JH)]]="","",P12)</f>
        <v>3</v>
      </c>
      <c r="T12" s="184">
        <v>42839</v>
      </c>
      <c r="U12" s="185">
        <v>42853</v>
      </c>
      <c r="V12" s="253">
        <f>Tableau3[[#This Row],[      Début Initial]]</f>
        <v>42839</v>
      </c>
      <c r="W12" s="244">
        <f>Tableau3[[#This Row],[      Fin Initial]]</f>
        <v>42853</v>
      </c>
      <c r="X12" s="181">
        <f>IF(Tableau3[[#This Row],[      Début Initial]]="","",Tableau3[[#This Row],[      Fin
      Actualisé]]-Tableau3[[#This Row],[      Début actualisé]]+1)</f>
        <v>15</v>
      </c>
      <c r="Y12" s="182">
        <f>IFERROR(IF(Tableau3[[#This Row],[      Début Initial]]="","",Tableau3[[#This Row],[      Durée (JH)]]*Tableau3[[#This Row],[      % Réalisation]]),Tableau3[[#This Row],[      Durée (JH)]])</f>
        <v>0</v>
      </c>
      <c r="Z12" s="182">
        <f>IFERROR(IF(Tableau3[[#This Row],[      Début Initial]]="","",Tableau3[[#This Row],[      Durée (JH)]]-Tableau3[[#This Row],[      Réalisé]]),Tableau3[[#This Row],[      Durée (JH)]])</f>
        <v>15</v>
      </c>
      <c r="AA12" s="183">
        <f>IF(Tableau3[[#This Row],[      Début Initial]]="","",IFERROR((W12-V12+1)/(U12-T12+1),""))</f>
        <v>1</v>
      </c>
      <c r="AC12" s="250" t="str">
        <f t="shared" si="23"/>
        <v/>
      </c>
      <c r="AD12" s="250" t="str">
        <f t="shared" si="23"/>
        <v/>
      </c>
      <c r="AE12" s="250" t="str">
        <f t="shared" si="23"/>
        <v/>
      </c>
      <c r="AF12" s="250" t="str">
        <f t="shared" si="23"/>
        <v/>
      </c>
      <c r="AG12" s="250" t="str">
        <f t="shared" si="23"/>
        <v/>
      </c>
      <c r="AH12" s="250" t="str">
        <f t="shared" si="23"/>
        <v/>
      </c>
      <c r="AI12" s="250" t="str">
        <f t="shared" si="23"/>
        <v/>
      </c>
      <c r="AJ12" s="250" t="str">
        <f t="shared" si="23"/>
        <v/>
      </c>
      <c r="AK12" s="250" t="str">
        <f t="shared" si="23"/>
        <v/>
      </c>
      <c r="AL12" s="250" t="str">
        <f t="shared" si="23"/>
        <v/>
      </c>
      <c r="AM12" s="250" t="str">
        <f t="shared" si="23"/>
        <v/>
      </c>
      <c r="AN12" s="250" t="str">
        <f t="shared" si="23"/>
        <v/>
      </c>
      <c r="AO12" s="250" t="str">
        <f t="shared" si="23"/>
        <v/>
      </c>
      <c r="AP12" s="250" t="str">
        <f t="shared" si="23"/>
        <v/>
      </c>
      <c r="AQ12" s="250" t="str">
        <f t="shared" si="23"/>
        <v/>
      </c>
      <c r="AR12" s="250" t="str">
        <f t="shared" si="23"/>
        <v/>
      </c>
      <c r="AS12" s="250" t="str">
        <f t="shared" si="24"/>
        <v/>
      </c>
      <c r="AT12" s="250" t="str">
        <f t="shared" si="24"/>
        <v/>
      </c>
      <c r="AU12" s="250" t="str">
        <f t="shared" si="24"/>
        <v/>
      </c>
      <c r="AV12" s="250" t="str">
        <f t="shared" si="24"/>
        <v/>
      </c>
      <c r="AW12" s="250" t="str">
        <f t="shared" si="24"/>
        <v/>
      </c>
      <c r="AX12" s="250" t="str">
        <f t="shared" si="24"/>
        <v/>
      </c>
      <c r="AY12" s="250" t="str">
        <f t="shared" si="24"/>
        <v/>
      </c>
      <c r="AZ12" s="250" t="str">
        <f t="shared" si="24"/>
        <v/>
      </c>
      <c r="BA12" s="250" t="str">
        <f t="shared" si="24"/>
        <v/>
      </c>
      <c r="BB12" s="250" t="str">
        <f t="shared" si="24"/>
        <v/>
      </c>
      <c r="BC12" s="250" t="str">
        <f t="shared" si="24"/>
        <v/>
      </c>
      <c r="BD12" s="250" t="str">
        <f t="shared" si="24"/>
        <v/>
      </c>
      <c r="BE12" s="250" t="str">
        <f t="shared" si="24"/>
        <v/>
      </c>
      <c r="BF12" s="250" t="str">
        <f t="shared" si="24"/>
        <v/>
      </c>
      <c r="BG12" s="250" t="str">
        <f t="shared" si="24"/>
        <v/>
      </c>
      <c r="BH12" s="250" t="str">
        <f t="shared" si="24"/>
        <v/>
      </c>
      <c r="BI12" s="250" t="str">
        <f t="shared" si="25"/>
        <v/>
      </c>
      <c r="BJ12" s="250" t="str">
        <f t="shared" si="25"/>
        <v/>
      </c>
      <c r="BK12" s="250" t="str">
        <f t="shared" si="25"/>
        <v/>
      </c>
      <c r="BL12" s="250" t="str">
        <f t="shared" si="25"/>
        <v/>
      </c>
      <c r="BM12" s="250" t="str">
        <f t="shared" si="25"/>
        <v/>
      </c>
      <c r="BN12" s="250" t="str">
        <f t="shared" si="25"/>
        <v/>
      </c>
      <c r="BO12" s="250" t="str">
        <f t="shared" si="25"/>
        <v/>
      </c>
      <c r="BP12" s="250" t="str">
        <f t="shared" si="25"/>
        <v/>
      </c>
      <c r="BQ12" s="250" t="str">
        <f t="shared" si="25"/>
        <v/>
      </c>
      <c r="BR12" s="250" t="str">
        <f t="shared" si="25"/>
        <v/>
      </c>
      <c r="BS12" s="250" t="str">
        <f t="shared" si="25"/>
        <v/>
      </c>
      <c r="BT12" s="250" t="str">
        <f t="shared" si="25"/>
        <v/>
      </c>
      <c r="BU12" s="250" t="str">
        <f t="shared" si="25"/>
        <v/>
      </c>
      <c r="BV12" s="250" t="str">
        <f t="shared" si="25"/>
        <v/>
      </c>
      <c r="BW12" s="250" t="str">
        <f t="shared" si="25"/>
        <v/>
      </c>
      <c r="BX12" s="250" t="str">
        <f t="shared" si="25"/>
        <v/>
      </c>
      <c r="BY12" s="250" t="str">
        <f t="shared" si="26"/>
        <v/>
      </c>
      <c r="BZ12" s="250" t="str">
        <f t="shared" si="26"/>
        <v/>
      </c>
      <c r="CA12" s="250" t="str">
        <f t="shared" si="26"/>
        <v/>
      </c>
      <c r="CB12" s="250" t="str">
        <f t="shared" si="26"/>
        <v/>
      </c>
      <c r="CC12" s="250" t="str">
        <f t="shared" si="26"/>
        <v/>
      </c>
      <c r="CD12" s="250" t="str">
        <f t="shared" si="26"/>
        <v/>
      </c>
      <c r="CE12" s="250" t="str">
        <f t="shared" si="26"/>
        <v/>
      </c>
      <c r="CF12" s="250" t="str">
        <f t="shared" si="26"/>
        <v/>
      </c>
      <c r="CG12" s="250" t="str">
        <f t="shared" si="26"/>
        <v/>
      </c>
      <c r="CH12" s="250" t="str">
        <f t="shared" si="26"/>
        <v/>
      </c>
      <c r="CI12" s="250" t="str">
        <f t="shared" si="26"/>
        <v/>
      </c>
      <c r="CJ12" s="250" t="str">
        <f t="shared" si="26"/>
        <v/>
      </c>
      <c r="CK12" s="250" t="str">
        <f t="shared" si="26"/>
        <v/>
      </c>
      <c r="CL12" s="250" t="str">
        <f t="shared" si="26"/>
        <v/>
      </c>
      <c r="CM12" s="250" t="str">
        <f t="shared" si="26"/>
        <v/>
      </c>
      <c r="CN12" s="250" t="str">
        <f t="shared" si="26"/>
        <v/>
      </c>
      <c r="CO12" s="250" t="str">
        <f t="shared" si="27"/>
        <v/>
      </c>
      <c r="CP12" s="250" t="str">
        <f t="shared" si="27"/>
        <v/>
      </c>
      <c r="CQ12" s="250" t="str">
        <f t="shared" si="27"/>
        <v/>
      </c>
      <c r="CR12" s="250" t="str">
        <f t="shared" si="27"/>
        <v/>
      </c>
      <c r="CS12" s="250" t="str">
        <f t="shared" si="27"/>
        <v/>
      </c>
      <c r="CT12" s="250" t="str">
        <f t="shared" si="27"/>
        <v/>
      </c>
      <c r="CU12" s="250" t="str">
        <f t="shared" si="27"/>
        <v/>
      </c>
      <c r="CV12" s="250" t="str">
        <f t="shared" si="27"/>
        <v/>
      </c>
      <c r="CW12" s="250" t="str">
        <f t="shared" si="27"/>
        <v/>
      </c>
      <c r="CX12" s="250" t="str">
        <f t="shared" si="27"/>
        <v/>
      </c>
      <c r="CY12" s="250" t="str">
        <f t="shared" si="27"/>
        <v/>
      </c>
      <c r="CZ12" s="250" t="str">
        <f t="shared" si="27"/>
        <v/>
      </c>
      <c r="DA12" s="250" t="str">
        <f t="shared" si="27"/>
        <v/>
      </c>
      <c r="DB12" s="250" t="str">
        <f t="shared" si="27"/>
        <v/>
      </c>
      <c r="DC12" s="250" t="str">
        <f t="shared" si="27"/>
        <v/>
      </c>
      <c r="DD12" s="250" t="str">
        <f t="shared" si="27"/>
        <v/>
      </c>
      <c r="DE12" s="250" t="str">
        <f t="shared" si="28"/>
        <v/>
      </c>
      <c r="DF12" s="250" t="str">
        <f t="shared" si="28"/>
        <v/>
      </c>
      <c r="DG12" s="250" t="str">
        <f t="shared" si="28"/>
        <v/>
      </c>
      <c r="DH12" s="250" t="str">
        <f t="shared" si="28"/>
        <v/>
      </c>
      <c r="DI12" s="250" t="str">
        <f t="shared" si="28"/>
        <v/>
      </c>
      <c r="DJ12" s="250" t="str">
        <f t="shared" si="28"/>
        <v/>
      </c>
      <c r="DK12" s="250" t="str">
        <f t="shared" si="28"/>
        <v/>
      </c>
      <c r="DL12" s="250" t="str">
        <f t="shared" si="28"/>
        <v/>
      </c>
      <c r="DM12" s="250" t="str">
        <f t="shared" si="28"/>
        <v/>
      </c>
      <c r="DN12" s="250" t="str">
        <f t="shared" si="28"/>
        <v/>
      </c>
      <c r="DO12" s="250" t="str">
        <f t="shared" si="28"/>
        <v/>
      </c>
      <c r="DP12" s="250" t="str">
        <f t="shared" si="28"/>
        <v/>
      </c>
      <c r="DQ12" s="250" t="str">
        <f t="shared" si="28"/>
        <v/>
      </c>
      <c r="DR12" s="250" t="str">
        <f t="shared" si="28"/>
        <v/>
      </c>
      <c r="DS12" s="250" t="str">
        <f t="shared" si="28"/>
        <v/>
      </c>
      <c r="DT12" s="250" t="str">
        <f t="shared" si="28"/>
        <v/>
      </c>
      <c r="DU12" s="250" t="str">
        <f t="shared" si="29"/>
        <v/>
      </c>
      <c r="DV12" s="250" t="str">
        <f t="shared" si="29"/>
        <v/>
      </c>
      <c r="DW12" s="250" t="str">
        <f t="shared" si="29"/>
        <v/>
      </c>
      <c r="DX12" s="250" t="str">
        <f t="shared" si="29"/>
        <v/>
      </c>
      <c r="DY12" s="250" t="str">
        <f t="shared" si="29"/>
        <v/>
      </c>
      <c r="DZ12" s="250" t="str">
        <f t="shared" si="29"/>
        <v/>
      </c>
      <c r="EA12" s="250" t="str">
        <f t="shared" si="29"/>
        <v/>
      </c>
      <c r="EB12" s="250">
        <f t="shared" si="29"/>
        <v>0</v>
      </c>
      <c r="EC12" s="250">
        <f t="shared" si="29"/>
        <v>0</v>
      </c>
      <c r="ED12" s="250">
        <f t="shared" si="29"/>
        <v>0</v>
      </c>
      <c r="EE12" s="250">
        <f t="shared" si="29"/>
        <v>0</v>
      </c>
      <c r="EF12" s="250">
        <f t="shared" si="29"/>
        <v>0</v>
      </c>
      <c r="EG12" s="250">
        <f t="shared" si="29"/>
        <v>0</v>
      </c>
      <c r="EH12" s="250">
        <f t="shared" si="29"/>
        <v>0</v>
      </c>
      <c r="EI12" s="250">
        <f t="shared" si="29"/>
        <v>0</v>
      </c>
      <c r="EJ12" s="250">
        <f t="shared" si="29"/>
        <v>0</v>
      </c>
      <c r="EK12" s="250">
        <f t="shared" si="30"/>
        <v>0</v>
      </c>
      <c r="EL12" s="250">
        <f t="shared" si="30"/>
        <v>0</v>
      </c>
      <c r="EM12" s="250">
        <f t="shared" si="30"/>
        <v>0</v>
      </c>
      <c r="EN12" s="250">
        <f t="shared" si="30"/>
        <v>0</v>
      </c>
      <c r="EO12" s="250">
        <f t="shared" si="30"/>
        <v>0</v>
      </c>
      <c r="EP12" s="250">
        <f t="shared" si="30"/>
        <v>0</v>
      </c>
      <c r="EQ12" s="250" t="str">
        <f t="shared" si="30"/>
        <v/>
      </c>
      <c r="ER12" s="250" t="str">
        <f t="shared" si="30"/>
        <v/>
      </c>
      <c r="ES12" s="250" t="str">
        <f t="shared" si="30"/>
        <v/>
      </c>
      <c r="ET12" s="250" t="str">
        <f t="shared" si="30"/>
        <v/>
      </c>
      <c r="EU12" s="250" t="str">
        <f t="shared" si="30"/>
        <v/>
      </c>
      <c r="EV12" s="250" t="str">
        <f t="shared" si="30"/>
        <v/>
      </c>
      <c r="EW12" s="250" t="str">
        <f t="shared" si="30"/>
        <v/>
      </c>
      <c r="EX12" s="250" t="str">
        <f t="shared" si="30"/>
        <v/>
      </c>
      <c r="EY12" s="250" t="str">
        <f t="shared" si="30"/>
        <v/>
      </c>
      <c r="EZ12" s="250" t="str">
        <f t="shared" si="30"/>
        <v/>
      </c>
      <c r="FA12" s="250" t="str">
        <f t="shared" si="31"/>
        <v/>
      </c>
      <c r="FB12" s="250" t="str">
        <f t="shared" si="31"/>
        <v/>
      </c>
      <c r="FC12" s="250" t="str">
        <f t="shared" si="31"/>
        <v/>
      </c>
      <c r="FD12" s="250" t="str">
        <f t="shared" si="31"/>
        <v/>
      </c>
      <c r="FE12" s="250" t="str">
        <f t="shared" si="31"/>
        <v/>
      </c>
      <c r="FF12" s="250" t="str">
        <f t="shared" si="32"/>
        <v/>
      </c>
      <c r="FG12" s="250" t="str">
        <f t="shared" si="32"/>
        <v/>
      </c>
      <c r="FH12" s="250" t="str">
        <f t="shared" si="32"/>
        <v/>
      </c>
      <c r="FI12" s="250" t="str">
        <f t="shared" si="32"/>
        <v/>
      </c>
      <c r="FJ12" s="250" t="str">
        <f t="shared" si="32"/>
        <v/>
      </c>
      <c r="FK12" s="250" t="str">
        <f t="shared" si="32"/>
        <v/>
      </c>
      <c r="FL12" s="250" t="str">
        <f t="shared" si="32"/>
        <v/>
      </c>
      <c r="FM12" s="250" t="str">
        <f t="shared" si="32"/>
        <v/>
      </c>
      <c r="FN12" s="250" t="str">
        <f t="shared" si="32"/>
        <v/>
      </c>
      <c r="FO12" s="250" t="str">
        <f t="shared" si="32"/>
        <v/>
      </c>
      <c r="FP12" s="250" t="str">
        <f t="shared" si="32"/>
        <v/>
      </c>
      <c r="FQ12" s="250" t="str">
        <f t="shared" si="32"/>
        <v/>
      </c>
      <c r="FR12" s="250" t="str">
        <f t="shared" si="32"/>
        <v/>
      </c>
      <c r="FS12" s="250" t="str">
        <f t="shared" si="32"/>
        <v/>
      </c>
      <c r="FT12" s="250" t="str">
        <f t="shared" si="32"/>
        <v/>
      </c>
      <c r="FU12" s="250" t="str">
        <f t="shared" si="33"/>
        <v/>
      </c>
      <c r="FV12" s="250" t="str">
        <f t="shared" si="33"/>
        <v/>
      </c>
      <c r="FW12" s="250" t="str">
        <f t="shared" si="33"/>
        <v/>
      </c>
      <c r="FX12" s="250" t="str">
        <f t="shared" si="33"/>
        <v/>
      </c>
      <c r="FY12" s="250" t="str">
        <f t="shared" si="33"/>
        <v/>
      </c>
      <c r="FZ12" s="250" t="str">
        <f t="shared" si="33"/>
        <v/>
      </c>
      <c r="GA12" s="250" t="str">
        <f t="shared" si="33"/>
        <v/>
      </c>
      <c r="GB12" s="250" t="str">
        <f t="shared" si="33"/>
        <v/>
      </c>
      <c r="GC12" s="250" t="str">
        <f t="shared" si="33"/>
        <v/>
      </c>
      <c r="GD12" s="250" t="str">
        <f t="shared" si="33"/>
        <v/>
      </c>
      <c r="GE12" s="250" t="str">
        <f t="shared" si="33"/>
        <v/>
      </c>
      <c r="GF12" s="250" t="str">
        <f t="shared" si="33"/>
        <v/>
      </c>
      <c r="GG12" s="250" t="str">
        <f t="shared" si="33"/>
        <v/>
      </c>
      <c r="GH12" s="250" t="str">
        <f t="shared" si="33"/>
        <v/>
      </c>
      <c r="GI12" s="250" t="str">
        <f t="shared" si="33"/>
        <v/>
      </c>
      <c r="GJ12" s="250" t="str">
        <f t="shared" si="33"/>
        <v/>
      </c>
      <c r="GK12" s="250" t="str">
        <f t="shared" si="34"/>
        <v/>
      </c>
      <c r="GL12" s="250" t="str">
        <f t="shared" si="34"/>
        <v/>
      </c>
      <c r="GM12" s="250" t="str">
        <f t="shared" si="34"/>
        <v/>
      </c>
      <c r="GN12" s="250" t="str">
        <f t="shared" si="34"/>
        <v/>
      </c>
      <c r="GO12" s="250" t="str">
        <f t="shared" si="34"/>
        <v/>
      </c>
      <c r="GP12" s="250" t="str">
        <f t="shared" si="34"/>
        <v/>
      </c>
      <c r="GQ12" s="250" t="str">
        <f t="shared" si="34"/>
        <v/>
      </c>
      <c r="GR12" s="250" t="str">
        <f t="shared" si="34"/>
        <v/>
      </c>
      <c r="GS12" s="250" t="str">
        <f t="shared" si="34"/>
        <v/>
      </c>
      <c r="GT12" s="250" t="str">
        <f t="shared" si="34"/>
        <v/>
      </c>
      <c r="GU12" s="250" t="str">
        <f t="shared" si="34"/>
        <v/>
      </c>
      <c r="GV12" s="250" t="str">
        <f t="shared" si="34"/>
        <v/>
      </c>
      <c r="GW12" s="250" t="str">
        <f t="shared" si="34"/>
        <v/>
      </c>
      <c r="GX12" s="250" t="str">
        <f t="shared" si="34"/>
        <v/>
      </c>
      <c r="GY12" s="250" t="str">
        <f t="shared" si="34"/>
        <v/>
      </c>
      <c r="GZ12" s="250" t="str">
        <f t="shared" si="34"/>
        <v/>
      </c>
      <c r="HA12" s="250" t="str">
        <f t="shared" si="35"/>
        <v/>
      </c>
      <c r="HB12" s="250" t="str">
        <f t="shared" si="35"/>
        <v/>
      </c>
      <c r="HC12" s="250" t="str">
        <f t="shared" si="35"/>
        <v/>
      </c>
      <c r="HD12" s="250" t="str">
        <f t="shared" si="35"/>
        <v/>
      </c>
      <c r="HE12" s="250" t="str">
        <f t="shared" si="35"/>
        <v/>
      </c>
      <c r="HF12" s="250" t="str">
        <f t="shared" si="35"/>
        <v/>
      </c>
      <c r="HG12" s="250" t="str">
        <f t="shared" si="35"/>
        <v/>
      </c>
      <c r="HH12" s="250" t="str">
        <f t="shared" si="35"/>
        <v/>
      </c>
      <c r="HI12" s="250" t="str">
        <f t="shared" si="35"/>
        <v/>
      </c>
      <c r="HJ12" s="250" t="str">
        <f t="shared" si="35"/>
        <v/>
      </c>
      <c r="HK12" s="250" t="str">
        <f t="shared" si="35"/>
        <v/>
      </c>
      <c r="HL12" s="250" t="str">
        <f t="shared" si="35"/>
        <v/>
      </c>
      <c r="HM12" s="250" t="str">
        <f t="shared" si="35"/>
        <v/>
      </c>
      <c r="HN12" s="250" t="str">
        <f t="shared" si="35"/>
        <v/>
      </c>
      <c r="HO12" s="250" t="str">
        <f t="shared" si="35"/>
        <v/>
      </c>
      <c r="HP12" s="250" t="str">
        <f t="shared" si="35"/>
        <v/>
      </c>
      <c r="HQ12" s="250" t="str">
        <f t="shared" si="36"/>
        <v/>
      </c>
      <c r="HR12" s="250" t="str">
        <f t="shared" si="36"/>
        <v/>
      </c>
      <c r="HS12" s="250" t="str">
        <f t="shared" si="36"/>
        <v/>
      </c>
      <c r="HT12" s="250" t="str">
        <f t="shared" si="36"/>
        <v/>
      </c>
      <c r="HU12" s="250" t="str">
        <f t="shared" si="36"/>
        <v/>
      </c>
      <c r="HV12" s="250" t="str">
        <f t="shared" si="36"/>
        <v/>
      </c>
      <c r="HW12" s="250" t="str">
        <f t="shared" si="36"/>
        <v/>
      </c>
      <c r="HX12" s="250" t="str">
        <f t="shared" si="36"/>
        <v/>
      </c>
      <c r="HY12" s="250" t="str">
        <f t="shared" si="36"/>
        <v/>
      </c>
      <c r="HZ12" s="250" t="str">
        <f t="shared" si="36"/>
        <v/>
      </c>
      <c r="IA12" s="250" t="str">
        <f t="shared" si="36"/>
        <v/>
      </c>
      <c r="IB12" s="250" t="str">
        <f t="shared" si="36"/>
        <v/>
      </c>
      <c r="IC12" s="250" t="str">
        <f t="shared" si="36"/>
        <v/>
      </c>
      <c r="ID12" s="250" t="str">
        <f t="shared" si="36"/>
        <v/>
      </c>
      <c r="IE12" s="250" t="str">
        <f t="shared" si="36"/>
        <v/>
      </c>
      <c r="IF12" s="250" t="str">
        <f t="shared" si="36"/>
        <v/>
      </c>
      <c r="IG12" s="250" t="str">
        <f t="shared" si="37"/>
        <v/>
      </c>
      <c r="IH12" s="250" t="str">
        <f t="shared" si="37"/>
        <v/>
      </c>
      <c r="II12" s="250" t="str">
        <f t="shared" si="37"/>
        <v/>
      </c>
      <c r="IJ12" s="250" t="str">
        <f t="shared" si="37"/>
        <v/>
      </c>
      <c r="IK12" s="250" t="str">
        <f t="shared" si="37"/>
        <v/>
      </c>
      <c r="IL12" s="250" t="str">
        <f t="shared" si="37"/>
        <v/>
      </c>
      <c r="IM12" s="250" t="str">
        <f t="shared" si="37"/>
        <v/>
      </c>
      <c r="IN12" s="250" t="str">
        <f t="shared" si="37"/>
        <v/>
      </c>
      <c r="IO12" s="250" t="str">
        <f t="shared" si="37"/>
        <v/>
      </c>
      <c r="IP12" s="250" t="str">
        <f t="shared" si="37"/>
        <v/>
      </c>
      <c r="IQ12" s="250" t="str">
        <f t="shared" si="37"/>
        <v/>
      </c>
      <c r="IR12" s="250" t="str">
        <f t="shared" si="37"/>
        <v/>
      </c>
      <c r="IS12" s="250" t="str">
        <f t="shared" si="37"/>
        <v/>
      </c>
      <c r="IT12" s="250" t="str">
        <f t="shared" si="37"/>
        <v/>
      </c>
      <c r="IU12" s="250" t="str">
        <f t="shared" si="37"/>
        <v/>
      </c>
      <c r="IV12" s="250" t="str">
        <f t="shared" si="37"/>
        <v/>
      </c>
      <c r="IW12" s="250" t="str">
        <f t="shared" si="38"/>
        <v/>
      </c>
      <c r="IX12" s="250" t="str">
        <f t="shared" si="38"/>
        <v/>
      </c>
      <c r="IY12" s="250" t="str">
        <f t="shared" si="38"/>
        <v/>
      </c>
      <c r="IZ12" s="250" t="str">
        <f t="shared" si="38"/>
        <v/>
      </c>
      <c r="JA12" s="250" t="str">
        <f t="shared" si="38"/>
        <v/>
      </c>
      <c r="JB12" s="250" t="str">
        <f t="shared" si="38"/>
        <v/>
      </c>
      <c r="JC12" s="250" t="str">
        <f t="shared" si="38"/>
        <v/>
      </c>
      <c r="JD12" s="250" t="str">
        <f t="shared" si="38"/>
        <v/>
      </c>
      <c r="JE12" s="250" t="str">
        <f t="shared" si="38"/>
        <v/>
      </c>
      <c r="JF12" s="250" t="str">
        <f t="shared" si="38"/>
        <v/>
      </c>
      <c r="JG12" s="250" t="str">
        <f t="shared" si="38"/>
        <v/>
      </c>
      <c r="JH12" s="250" t="str">
        <f t="shared" si="38"/>
        <v/>
      </c>
      <c r="JI12" s="250" t="str">
        <f t="shared" si="38"/>
        <v/>
      </c>
      <c r="JJ12" s="250" t="str">
        <f t="shared" si="38"/>
        <v/>
      </c>
      <c r="JK12" s="250" t="str">
        <f t="shared" si="38"/>
        <v/>
      </c>
      <c r="JL12" s="250" t="str">
        <f t="shared" si="38"/>
        <v/>
      </c>
      <c r="JM12" s="250" t="str">
        <f t="shared" si="39"/>
        <v/>
      </c>
      <c r="JN12" s="250" t="str">
        <f t="shared" si="39"/>
        <v/>
      </c>
      <c r="JO12" s="250" t="str">
        <f t="shared" si="39"/>
        <v/>
      </c>
      <c r="JP12" s="250" t="str">
        <f t="shared" si="39"/>
        <v/>
      </c>
      <c r="JQ12" s="250" t="str">
        <f t="shared" si="39"/>
        <v/>
      </c>
      <c r="JR12" s="250" t="str">
        <f t="shared" si="39"/>
        <v/>
      </c>
      <c r="JS12" s="250" t="str">
        <f t="shared" si="39"/>
        <v/>
      </c>
      <c r="JT12" s="250" t="str">
        <f t="shared" si="39"/>
        <v/>
      </c>
      <c r="JU12" s="250" t="str">
        <f t="shared" si="39"/>
        <v/>
      </c>
      <c r="JV12" s="250" t="str">
        <f t="shared" si="39"/>
        <v/>
      </c>
      <c r="JW12" s="250" t="str">
        <f t="shared" si="39"/>
        <v/>
      </c>
      <c r="JX12" s="250" t="str">
        <f t="shared" si="39"/>
        <v/>
      </c>
      <c r="JY12" s="250" t="str">
        <f t="shared" si="39"/>
        <v/>
      </c>
      <c r="JZ12" s="250" t="str">
        <f t="shared" si="39"/>
        <v/>
      </c>
      <c r="KA12" s="250" t="str">
        <f t="shared" si="39"/>
        <v/>
      </c>
      <c r="KB12" s="250" t="str">
        <f t="shared" si="39"/>
        <v/>
      </c>
      <c r="KC12" s="250" t="str">
        <f t="shared" si="40"/>
        <v/>
      </c>
      <c r="KD12" s="250" t="str">
        <f t="shared" si="40"/>
        <v/>
      </c>
      <c r="KE12" s="250" t="str">
        <f t="shared" si="40"/>
        <v/>
      </c>
      <c r="KF12" s="250" t="str">
        <f t="shared" si="40"/>
        <v/>
      </c>
      <c r="KG12" s="250" t="str">
        <f t="shared" si="40"/>
        <v/>
      </c>
      <c r="KH12" s="250" t="str">
        <f t="shared" si="40"/>
        <v/>
      </c>
      <c r="KI12" s="250" t="str">
        <f t="shared" si="40"/>
        <v/>
      </c>
      <c r="KJ12" s="250" t="str">
        <f t="shared" si="40"/>
        <v/>
      </c>
      <c r="KK12" s="250" t="str">
        <f t="shared" si="40"/>
        <v/>
      </c>
      <c r="KL12" s="250" t="str">
        <f t="shared" si="40"/>
        <v/>
      </c>
      <c r="KM12" s="250" t="str">
        <f t="shared" si="40"/>
        <v/>
      </c>
      <c r="KN12" s="250" t="str">
        <f t="shared" si="40"/>
        <v/>
      </c>
      <c r="KO12" s="250" t="str">
        <f t="shared" si="40"/>
        <v/>
      </c>
      <c r="KP12" s="250" t="str">
        <f t="shared" si="40"/>
        <v/>
      </c>
      <c r="KQ12" s="250" t="str">
        <f t="shared" si="40"/>
        <v/>
      </c>
      <c r="KR12" s="250" t="str">
        <f t="shared" si="40"/>
        <v/>
      </c>
      <c r="KS12" s="250" t="str">
        <f t="shared" si="41"/>
        <v/>
      </c>
      <c r="KT12" s="250" t="str">
        <f t="shared" si="41"/>
        <v/>
      </c>
      <c r="KU12" s="250" t="str">
        <f t="shared" si="41"/>
        <v/>
      </c>
      <c r="KV12" s="250" t="str">
        <f t="shared" si="41"/>
        <v/>
      </c>
      <c r="KW12" s="250" t="str">
        <f t="shared" si="41"/>
        <v/>
      </c>
      <c r="KX12" s="250" t="str">
        <f t="shared" si="41"/>
        <v/>
      </c>
      <c r="KY12" s="250" t="str">
        <f t="shared" si="41"/>
        <v/>
      </c>
      <c r="KZ12" s="250" t="str">
        <f t="shared" si="41"/>
        <v/>
      </c>
      <c r="LA12" s="250" t="str">
        <f t="shared" si="41"/>
        <v/>
      </c>
      <c r="LB12" s="250" t="str">
        <f t="shared" si="41"/>
        <v/>
      </c>
      <c r="LC12" s="250" t="str">
        <f t="shared" si="41"/>
        <v/>
      </c>
      <c r="LD12" s="250" t="str">
        <f t="shared" si="41"/>
        <v/>
      </c>
      <c r="LE12" s="250" t="str">
        <f t="shared" si="41"/>
        <v/>
      </c>
      <c r="LF12" s="250" t="str">
        <f t="shared" si="41"/>
        <v/>
      </c>
      <c r="LG12" s="250" t="str">
        <f t="shared" si="41"/>
        <v/>
      </c>
      <c r="LH12" s="250" t="str">
        <f t="shared" si="41"/>
        <v/>
      </c>
      <c r="LI12" s="250" t="str">
        <f t="shared" si="42"/>
        <v/>
      </c>
      <c r="LJ12" s="250" t="str">
        <f t="shared" si="42"/>
        <v/>
      </c>
      <c r="LK12" s="250" t="str">
        <f t="shared" si="42"/>
        <v/>
      </c>
      <c r="LL12" s="250" t="str">
        <f t="shared" si="42"/>
        <v/>
      </c>
      <c r="LM12" s="250" t="str">
        <f t="shared" si="42"/>
        <v/>
      </c>
      <c r="LN12" s="250" t="str">
        <f t="shared" si="42"/>
        <v/>
      </c>
      <c r="LO12" s="250" t="str">
        <f t="shared" si="42"/>
        <v/>
      </c>
      <c r="LP12" s="250" t="str">
        <f t="shared" si="42"/>
        <v/>
      </c>
      <c r="LQ12" s="250" t="str">
        <f t="shared" si="42"/>
        <v/>
      </c>
      <c r="LR12" s="250" t="str">
        <f t="shared" si="42"/>
        <v/>
      </c>
      <c r="LS12" s="250" t="str">
        <f t="shared" si="42"/>
        <v/>
      </c>
      <c r="LT12" s="250" t="str">
        <f t="shared" si="42"/>
        <v/>
      </c>
      <c r="LU12" s="250" t="str">
        <f t="shared" si="42"/>
        <v/>
      </c>
      <c r="LV12" s="250" t="str">
        <f t="shared" si="42"/>
        <v/>
      </c>
      <c r="LW12" s="250" t="str">
        <f t="shared" si="42"/>
        <v/>
      </c>
      <c r="LX12" s="250" t="str">
        <f t="shared" si="42"/>
        <v/>
      </c>
      <c r="LY12" s="250" t="str">
        <f t="shared" si="43"/>
        <v/>
      </c>
      <c r="LZ12" s="250" t="str">
        <f t="shared" si="43"/>
        <v/>
      </c>
      <c r="MA12" s="250" t="str">
        <f t="shared" si="43"/>
        <v/>
      </c>
      <c r="MB12" s="250" t="str">
        <f t="shared" si="43"/>
        <v/>
      </c>
      <c r="MC12" s="250" t="str">
        <f t="shared" si="43"/>
        <v/>
      </c>
      <c r="MD12" s="250" t="str">
        <f t="shared" si="43"/>
        <v/>
      </c>
      <c r="ME12" s="250" t="str">
        <f t="shared" si="43"/>
        <v/>
      </c>
      <c r="MF12" s="250" t="str">
        <f t="shared" si="43"/>
        <v/>
      </c>
      <c r="MG12" s="250" t="str">
        <f t="shared" si="43"/>
        <v/>
      </c>
      <c r="MH12" s="250" t="str">
        <f t="shared" si="43"/>
        <v/>
      </c>
      <c r="MI12" s="250" t="str">
        <f t="shared" si="43"/>
        <v/>
      </c>
      <c r="MJ12" s="250" t="str">
        <f t="shared" si="43"/>
        <v/>
      </c>
      <c r="MK12" s="250" t="str">
        <f t="shared" si="43"/>
        <v/>
      </c>
      <c r="ML12" s="250" t="str">
        <f t="shared" si="43"/>
        <v/>
      </c>
      <c r="MM12" s="250"/>
      <c r="MN12" s="250" t="str">
        <f t="shared" si="44"/>
        <v/>
      </c>
      <c r="MO12" s="250" t="str">
        <f t="shared" si="44"/>
        <v/>
      </c>
      <c r="MP12" s="250" t="str">
        <f t="shared" si="44"/>
        <v/>
      </c>
      <c r="MQ12" s="250" t="str">
        <f t="shared" si="44"/>
        <v/>
      </c>
      <c r="MR12" s="250" t="str">
        <f t="shared" si="44"/>
        <v/>
      </c>
      <c r="MS12" s="250" t="str">
        <f t="shared" si="44"/>
        <v/>
      </c>
      <c r="MT12" s="250" t="str">
        <f t="shared" si="44"/>
        <v/>
      </c>
      <c r="MU12" s="250" t="str">
        <f t="shared" si="44"/>
        <v/>
      </c>
      <c r="MV12" s="250" t="str">
        <f t="shared" si="44"/>
        <v/>
      </c>
      <c r="MW12" s="250" t="str">
        <f t="shared" si="44"/>
        <v/>
      </c>
      <c r="MX12" s="250" t="str">
        <f t="shared" si="44"/>
        <v/>
      </c>
      <c r="MY12" s="250" t="str">
        <f t="shared" si="44"/>
        <v/>
      </c>
      <c r="MZ12" s="250" t="str">
        <f t="shared" si="44"/>
        <v/>
      </c>
      <c r="NA12" s="250" t="str">
        <f t="shared" si="44"/>
        <v/>
      </c>
      <c r="NB12" s="250" t="str">
        <f t="shared" si="44"/>
        <v/>
      </c>
      <c r="NC12" s="250" t="str">
        <f t="shared" si="44"/>
        <v/>
      </c>
      <c r="ND12" s="250" t="str">
        <f t="shared" si="45"/>
        <v/>
      </c>
      <c r="NE12" s="250" t="str">
        <f t="shared" si="45"/>
        <v/>
      </c>
      <c r="NF12" s="250" t="str">
        <f t="shared" si="45"/>
        <v/>
      </c>
      <c r="NG12" s="250" t="str">
        <f t="shared" si="45"/>
        <v/>
      </c>
      <c r="NH12" s="250" t="str">
        <f t="shared" si="45"/>
        <v/>
      </c>
      <c r="NI12" s="250" t="str">
        <f t="shared" si="45"/>
        <v/>
      </c>
      <c r="NJ12" s="250" t="str">
        <f t="shared" si="45"/>
        <v/>
      </c>
      <c r="NK12" s="250" t="str">
        <f t="shared" si="45"/>
        <v/>
      </c>
      <c r="NL12" s="250" t="str">
        <f t="shared" si="45"/>
        <v/>
      </c>
      <c r="NM12" s="250" t="str">
        <f t="shared" si="45"/>
        <v/>
      </c>
      <c r="NN12" s="250" t="str">
        <f t="shared" si="45"/>
        <v/>
      </c>
      <c r="NO12" s="250" t="str">
        <f t="shared" si="45"/>
        <v/>
      </c>
      <c r="NP12" s="250" t="str">
        <f t="shared" si="45"/>
        <v/>
      </c>
      <c r="NQ12" s="250" t="str">
        <f t="shared" si="45"/>
        <v/>
      </c>
      <c r="NR12" s="250" t="str">
        <f t="shared" si="45"/>
        <v/>
      </c>
      <c r="NS12" s="250" t="str">
        <f t="shared" si="45"/>
        <v/>
      </c>
      <c r="NT12" s="250" t="str">
        <f t="shared" si="46"/>
        <v/>
      </c>
      <c r="NU12" s="250" t="str">
        <f t="shared" si="46"/>
        <v/>
      </c>
      <c r="NV12" s="250" t="str">
        <f t="shared" si="46"/>
        <v/>
      </c>
      <c r="NW12" s="250" t="str">
        <f t="shared" si="46"/>
        <v/>
      </c>
      <c r="NX12" s="250" t="str">
        <f t="shared" si="46"/>
        <v/>
      </c>
      <c r="NY12" s="250" t="str">
        <f t="shared" si="46"/>
        <v/>
      </c>
      <c r="NZ12" s="250" t="str">
        <f t="shared" si="46"/>
        <v/>
      </c>
      <c r="OA12" s="250" t="str">
        <f t="shared" si="46"/>
        <v/>
      </c>
      <c r="OB12" s="250" t="str">
        <f t="shared" si="46"/>
        <v/>
      </c>
      <c r="OC12" s="250" t="str">
        <f t="shared" si="46"/>
        <v/>
      </c>
      <c r="OD12" s="250" t="str">
        <f t="shared" si="46"/>
        <v/>
      </c>
      <c r="OE12" s="250" t="str">
        <f t="shared" si="46"/>
        <v/>
      </c>
      <c r="OF12" s="250" t="str">
        <f t="shared" si="46"/>
        <v/>
      </c>
      <c r="OG12" s="250" t="str">
        <f t="shared" si="46"/>
        <v/>
      </c>
      <c r="OH12" s="250" t="str">
        <f t="shared" si="46"/>
        <v/>
      </c>
      <c r="OI12" s="250" t="str">
        <f t="shared" si="46"/>
        <v/>
      </c>
      <c r="OJ12" s="250" t="str">
        <f t="shared" si="47"/>
        <v/>
      </c>
      <c r="OK12" s="250" t="str">
        <f t="shared" si="47"/>
        <v/>
      </c>
      <c r="OL12" s="250" t="str">
        <f t="shared" si="47"/>
        <v/>
      </c>
      <c r="OM12" s="250" t="str">
        <f t="shared" si="47"/>
        <v/>
      </c>
      <c r="ON12" s="250" t="str">
        <f t="shared" si="47"/>
        <v/>
      </c>
      <c r="OO12" s="250" t="str">
        <f t="shared" si="47"/>
        <v/>
      </c>
      <c r="OP12" s="250" t="str">
        <f t="shared" si="47"/>
        <v/>
      </c>
      <c r="OQ12" s="250" t="str">
        <f t="shared" si="47"/>
        <v/>
      </c>
      <c r="OR12" s="250" t="str">
        <f t="shared" si="47"/>
        <v/>
      </c>
      <c r="OS12" s="250" t="str">
        <f t="shared" si="47"/>
        <v/>
      </c>
      <c r="OT12" s="250" t="str">
        <f t="shared" si="47"/>
        <v/>
      </c>
      <c r="OU12" s="250" t="str">
        <f t="shared" si="47"/>
        <v/>
      </c>
      <c r="OV12" s="250" t="str">
        <f t="shared" si="47"/>
        <v/>
      </c>
      <c r="OW12" s="250" t="str">
        <f t="shared" si="47"/>
        <v/>
      </c>
      <c r="OX12" s="250" t="str">
        <f t="shared" si="47"/>
        <v/>
      </c>
      <c r="OY12" s="250" t="str">
        <f t="shared" si="47"/>
        <v/>
      </c>
      <c r="OZ12" s="250" t="str">
        <f t="shared" si="48"/>
        <v/>
      </c>
      <c r="PA12" s="250" t="str">
        <f t="shared" si="48"/>
        <v/>
      </c>
      <c r="PB12" s="250" t="str">
        <f t="shared" si="48"/>
        <v/>
      </c>
      <c r="PC12" s="250" t="str">
        <f t="shared" si="48"/>
        <v/>
      </c>
      <c r="PD12" s="250" t="str">
        <f t="shared" si="48"/>
        <v/>
      </c>
      <c r="PE12" s="250" t="str">
        <f t="shared" si="48"/>
        <v/>
      </c>
      <c r="PF12" s="250" t="str">
        <f t="shared" si="48"/>
        <v/>
      </c>
      <c r="PG12" s="250"/>
      <c r="PH12" s="250" t="str">
        <f t="shared" si="49"/>
        <v/>
      </c>
      <c r="PJ12" s="250" t="str">
        <f t="shared" si="50"/>
        <v/>
      </c>
      <c r="PK12" s="250" t="str">
        <f t="shared" si="50"/>
        <v/>
      </c>
      <c r="PL12" s="250" t="str">
        <f t="shared" si="50"/>
        <v/>
      </c>
      <c r="PM12" s="250" t="str">
        <f t="shared" si="50"/>
        <v/>
      </c>
      <c r="PN12" s="250" t="str">
        <f t="shared" si="50"/>
        <v/>
      </c>
      <c r="PO12" s="250" t="str">
        <f t="shared" si="50"/>
        <v/>
      </c>
      <c r="PP12" s="250" t="str">
        <f t="shared" si="50"/>
        <v/>
      </c>
      <c r="PQ12" s="250" t="str">
        <f t="shared" si="50"/>
        <v/>
      </c>
      <c r="PR12" s="250" t="str">
        <f t="shared" si="50"/>
        <v/>
      </c>
      <c r="PS12" s="250" t="str">
        <f t="shared" si="50"/>
        <v/>
      </c>
      <c r="PT12" s="250" t="str">
        <f t="shared" si="50"/>
        <v/>
      </c>
      <c r="PU12" s="250" t="str">
        <f t="shared" si="50"/>
        <v/>
      </c>
      <c r="PV12" s="250" t="str">
        <f t="shared" si="50"/>
        <v/>
      </c>
      <c r="PW12" s="250" t="str">
        <f t="shared" si="50"/>
        <v/>
      </c>
      <c r="PX12" s="250">
        <f t="shared" si="50"/>
        <v>0</v>
      </c>
      <c r="PY12" s="250">
        <f t="shared" si="50"/>
        <v>0</v>
      </c>
      <c r="PZ12" s="250">
        <f t="shared" si="53"/>
        <v>0</v>
      </c>
      <c r="QA12" s="250" t="str">
        <f t="shared" si="53"/>
        <v/>
      </c>
      <c r="QB12" s="250" t="str">
        <f t="shared" si="53"/>
        <v/>
      </c>
      <c r="QC12" s="250" t="str">
        <f t="shared" si="53"/>
        <v/>
      </c>
      <c r="QD12" s="250" t="str">
        <f t="shared" si="53"/>
        <v/>
      </c>
      <c r="QE12" s="250" t="str">
        <f t="shared" si="53"/>
        <v/>
      </c>
      <c r="QF12" s="250" t="str">
        <f t="shared" si="53"/>
        <v/>
      </c>
      <c r="QG12" s="250" t="str">
        <f t="shared" si="53"/>
        <v/>
      </c>
      <c r="QH12" s="250" t="str">
        <f t="shared" si="53"/>
        <v/>
      </c>
      <c r="QI12" s="250" t="str">
        <f t="shared" si="53"/>
        <v/>
      </c>
      <c r="QJ12" s="250" t="str">
        <f t="shared" si="53"/>
        <v/>
      </c>
      <c r="QK12" s="250" t="str">
        <f t="shared" si="53"/>
        <v/>
      </c>
      <c r="QL12" s="250" t="str">
        <f t="shared" si="53"/>
        <v/>
      </c>
      <c r="QM12" s="250" t="str">
        <f t="shared" si="53"/>
        <v/>
      </c>
      <c r="QN12" s="250" t="str">
        <f t="shared" si="53"/>
        <v/>
      </c>
      <c r="QO12" s="250" t="str">
        <f t="shared" si="53"/>
        <v/>
      </c>
      <c r="QP12" s="250" t="str">
        <f t="shared" si="51"/>
        <v/>
      </c>
      <c r="QQ12" s="250" t="str">
        <f t="shared" si="51"/>
        <v/>
      </c>
      <c r="QR12" s="250" t="str">
        <f t="shared" si="51"/>
        <v/>
      </c>
      <c r="QS12" s="250" t="str">
        <f t="shared" si="51"/>
        <v/>
      </c>
      <c r="QT12" s="250" t="str">
        <f t="shared" si="51"/>
        <v/>
      </c>
      <c r="QU12" s="250" t="str">
        <f t="shared" si="52"/>
        <v/>
      </c>
      <c r="QV12" s="250" t="str">
        <f t="shared" si="52"/>
        <v/>
      </c>
      <c r="QW12" s="250" t="str">
        <f t="shared" si="52"/>
        <v/>
      </c>
      <c r="QX12" s="250" t="str">
        <f t="shared" si="52"/>
        <v/>
      </c>
      <c r="QY12" s="250" t="str">
        <f t="shared" si="52"/>
        <v/>
      </c>
      <c r="QZ12" s="250" t="str">
        <f t="shared" si="52"/>
        <v/>
      </c>
      <c r="RA12" s="250" t="str">
        <f t="shared" si="52"/>
        <v/>
      </c>
      <c r="RB12" s="250" t="str">
        <f t="shared" si="52"/>
        <v/>
      </c>
      <c r="RC12" s="250" t="str">
        <f t="shared" si="52"/>
        <v/>
      </c>
      <c r="RD12" s="250" t="str">
        <f t="shared" si="52"/>
        <v/>
      </c>
      <c r="RE12" s="250" t="str">
        <f t="shared" si="52"/>
        <v/>
      </c>
    </row>
    <row r="13" spans="1:473" s="90" customFormat="1" ht="15.6" customHeight="1" x14ac:dyDescent="0.25">
      <c r="A13" s="275"/>
      <c r="B13" s="99"/>
      <c r="C13" s="279" t="s">
        <v>280</v>
      </c>
      <c r="D13" s="277" t="s">
        <v>339</v>
      </c>
      <c r="E13" s="278"/>
      <c r="F13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Implementation du Data Model  .........................</v>
      </c>
      <c r="G13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47</v>
      </c>
      <c r="H13" s="141"/>
      <c r="I13" s="141"/>
      <c r="J13" s="141" t="s">
        <v>246</v>
      </c>
      <c r="K13" s="141"/>
      <c r="L13" s="141"/>
      <c r="M13" s="141" t="s">
        <v>240</v>
      </c>
      <c r="N13" s="202">
        <v>2</v>
      </c>
      <c r="O13" s="202">
        <v>0</v>
      </c>
      <c r="P13" s="202">
        <v>20</v>
      </c>
      <c r="Q13" s="142">
        <f>IF(Tableau3[[#This Row],[      Estimé  (JH)]]="","",IFERROR(O13/(O13+P13),""))</f>
        <v>0</v>
      </c>
      <c r="R13" s="143">
        <f>IF(Tableau3[[#This Row],[      Estimé  (JH)]]="","",IFERROR(N13/(O13+P13),""))</f>
        <v>0.1</v>
      </c>
      <c r="S13" s="187">
        <f>IF(Tableau3[[#This Row],[      Estimé  (JH)]]="","",P13)</f>
        <v>20</v>
      </c>
      <c r="T13" s="184">
        <v>42857</v>
      </c>
      <c r="U13" s="185">
        <v>42860</v>
      </c>
      <c r="V13" s="253">
        <f>Tableau3[[#This Row],[      Début Initial]]</f>
        <v>42857</v>
      </c>
      <c r="W13" s="244">
        <f>Tableau3[[#This Row],[      Fin Initial]]</f>
        <v>42860</v>
      </c>
      <c r="X13" s="181">
        <f>IF(Tableau3[[#This Row],[      Début Initial]]="","",Tableau3[[#This Row],[      Fin
      Actualisé]]-Tableau3[[#This Row],[      Début actualisé]]+1)</f>
        <v>4</v>
      </c>
      <c r="Y13" s="182">
        <f>IFERROR(IF(Tableau3[[#This Row],[      Début Initial]]="","",Tableau3[[#This Row],[      Durée (JH)]]*Tableau3[[#This Row],[      % Réalisation]]),Tableau3[[#This Row],[      Durée (JH)]])</f>
        <v>0</v>
      </c>
      <c r="Z13" s="182">
        <f>IFERROR(IF(Tableau3[[#This Row],[      Début Initial]]="","",Tableau3[[#This Row],[      Durée (JH)]]-Tableau3[[#This Row],[      Réalisé]]),Tableau3[[#This Row],[      Durée (JH)]])</f>
        <v>4</v>
      </c>
      <c r="AA13" s="183">
        <f>IF(Tableau3[[#This Row],[      Début Initial]]="","",IFERROR((W13-V13+1)/(U13-T13+1),""))</f>
        <v>1</v>
      </c>
      <c r="AC13" s="250" t="str">
        <f t="shared" si="23"/>
        <v/>
      </c>
      <c r="AD13" s="250" t="str">
        <f t="shared" si="23"/>
        <v/>
      </c>
      <c r="AE13" s="250" t="str">
        <f t="shared" si="23"/>
        <v/>
      </c>
      <c r="AF13" s="250" t="str">
        <f t="shared" si="23"/>
        <v/>
      </c>
      <c r="AG13" s="250" t="str">
        <f t="shared" si="23"/>
        <v/>
      </c>
      <c r="AH13" s="250" t="str">
        <f t="shared" si="23"/>
        <v/>
      </c>
      <c r="AI13" s="250" t="str">
        <f t="shared" si="23"/>
        <v/>
      </c>
      <c r="AJ13" s="250" t="str">
        <f t="shared" si="23"/>
        <v/>
      </c>
      <c r="AK13" s="250" t="str">
        <f t="shared" si="23"/>
        <v/>
      </c>
      <c r="AL13" s="250" t="str">
        <f t="shared" si="23"/>
        <v/>
      </c>
      <c r="AM13" s="250" t="str">
        <f t="shared" si="23"/>
        <v/>
      </c>
      <c r="AN13" s="250" t="str">
        <f t="shared" si="23"/>
        <v/>
      </c>
      <c r="AO13" s="250" t="str">
        <f t="shared" si="23"/>
        <v/>
      </c>
      <c r="AP13" s="250" t="str">
        <f t="shared" si="23"/>
        <v/>
      </c>
      <c r="AQ13" s="250" t="str">
        <f t="shared" si="23"/>
        <v/>
      </c>
      <c r="AR13" s="250" t="str">
        <f t="shared" si="23"/>
        <v/>
      </c>
      <c r="AS13" s="250" t="str">
        <f t="shared" si="24"/>
        <v/>
      </c>
      <c r="AT13" s="250" t="str">
        <f t="shared" si="24"/>
        <v/>
      </c>
      <c r="AU13" s="250" t="str">
        <f t="shared" si="24"/>
        <v/>
      </c>
      <c r="AV13" s="250" t="str">
        <f t="shared" si="24"/>
        <v/>
      </c>
      <c r="AW13" s="250" t="str">
        <f t="shared" si="24"/>
        <v/>
      </c>
      <c r="AX13" s="250" t="str">
        <f t="shared" si="24"/>
        <v/>
      </c>
      <c r="AY13" s="250" t="str">
        <f t="shared" si="24"/>
        <v/>
      </c>
      <c r="AZ13" s="250" t="str">
        <f t="shared" si="24"/>
        <v/>
      </c>
      <c r="BA13" s="250" t="str">
        <f t="shared" si="24"/>
        <v/>
      </c>
      <c r="BB13" s="250" t="str">
        <f t="shared" si="24"/>
        <v/>
      </c>
      <c r="BC13" s="250" t="str">
        <f t="shared" si="24"/>
        <v/>
      </c>
      <c r="BD13" s="250" t="str">
        <f t="shared" si="24"/>
        <v/>
      </c>
      <c r="BE13" s="250" t="str">
        <f t="shared" si="24"/>
        <v/>
      </c>
      <c r="BF13" s="250" t="str">
        <f t="shared" si="24"/>
        <v/>
      </c>
      <c r="BG13" s="250" t="str">
        <f t="shared" si="24"/>
        <v/>
      </c>
      <c r="BH13" s="250" t="str">
        <f t="shared" si="24"/>
        <v/>
      </c>
      <c r="BI13" s="250" t="str">
        <f t="shared" si="25"/>
        <v/>
      </c>
      <c r="BJ13" s="250" t="str">
        <f t="shared" si="25"/>
        <v/>
      </c>
      <c r="BK13" s="250" t="str">
        <f t="shared" si="25"/>
        <v/>
      </c>
      <c r="BL13" s="250" t="str">
        <f t="shared" si="25"/>
        <v/>
      </c>
      <c r="BM13" s="250" t="str">
        <f t="shared" si="25"/>
        <v/>
      </c>
      <c r="BN13" s="250" t="str">
        <f t="shared" si="25"/>
        <v/>
      </c>
      <c r="BO13" s="250" t="str">
        <f t="shared" si="25"/>
        <v/>
      </c>
      <c r="BP13" s="250" t="str">
        <f t="shared" si="25"/>
        <v/>
      </c>
      <c r="BQ13" s="250" t="str">
        <f t="shared" si="25"/>
        <v/>
      </c>
      <c r="BR13" s="250" t="str">
        <f t="shared" si="25"/>
        <v/>
      </c>
      <c r="BS13" s="250" t="str">
        <f t="shared" si="25"/>
        <v/>
      </c>
      <c r="BT13" s="250" t="str">
        <f t="shared" si="25"/>
        <v/>
      </c>
      <c r="BU13" s="250" t="str">
        <f t="shared" si="25"/>
        <v/>
      </c>
      <c r="BV13" s="250" t="str">
        <f t="shared" si="25"/>
        <v/>
      </c>
      <c r="BW13" s="250" t="str">
        <f t="shared" si="25"/>
        <v/>
      </c>
      <c r="BX13" s="250" t="str">
        <f t="shared" si="25"/>
        <v/>
      </c>
      <c r="BY13" s="250" t="str">
        <f t="shared" si="26"/>
        <v/>
      </c>
      <c r="BZ13" s="250" t="str">
        <f t="shared" si="26"/>
        <v/>
      </c>
      <c r="CA13" s="250" t="str">
        <f t="shared" si="26"/>
        <v/>
      </c>
      <c r="CB13" s="250" t="str">
        <f t="shared" si="26"/>
        <v/>
      </c>
      <c r="CC13" s="250" t="str">
        <f t="shared" si="26"/>
        <v/>
      </c>
      <c r="CD13" s="250" t="str">
        <f t="shared" si="26"/>
        <v/>
      </c>
      <c r="CE13" s="250" t="str">
        <f t="shared" si="26"/>
        <v/>
      </c>
      <c r="CF13" s="250" t="str">
        <f t="shared" si="26"/>
        <v/>
      </c>
      <c r="CG13" s="250" t="str">
        <f t="shared" si="26"/>
        <v/>
      </c>
      <c r="CH13" s="250" t="str">
        <f t="shared" si="26"/>
        <v/>
      </c>
      <c r="CI13" s="250" t="str">
        <f t="shared" si="26"/>
        <v/>
      </c>
      <c r="CJ13" s="250" t="str">
        <f t="shared" si="26"/>
        <v/>
      </c>
      <c r="CK13" s="250" t="str">
        <f t="shared" si="26"/>
        <v/>
      </c>
      <c r="CL13" s="250" t="str">
        <f t="shared" si="26"/>
        <v/>
      </c>
      <c r="CM13" s="250" t="str">
        <f t="shared" si="26"/>
        <v/>
      </c>
      <c r="CN13" s="250" t="str">
        <f t="shared" si="26"/>
        <v/>
      </c>
      <c r="CO13" s="250" t="str">
        <f t="shared" si="27"/>
        <v/>
      </c>
      <c r="CP13" s="250" t="str">
        <f t="shared" si="27"/>
        <v/>
      </c>
      <c r="CQ13" s="250" t="str">
        <f t="shared" si="27"/>
        <v/>
      </c>
      <c r="CR13" s="250" t="str">
        <f t="shared" si="27"/>
        <v/>
      </c>
      <c r="CS13" s="250" t="str">
        <f t="shared" si="27"/>
        <v/>
      </c>
      <c r="CT13" s="250" t="str">
        <f t="shared" si="27"/>
        <v/>
      </c>
      <c r="CU13" s="250" t="str">
        <f t="shared" si="27"/>
        <v/>
      </c>
      <c r="CV13" s="250" t="str">
        <f t="shared" si="27"/>
        <v/>
      </c>
      <c r="CW13" s="250" t="str">
        <f t="shared" si="27"/>
        <v/>
      </c>
      <c r="CX13" s="250" t="str">
        <f t="shared" si="27"/>
        <v/>
      </c>
      <c r="CY13" s="250" t="str">
        <f t="shared" si="27"/>
        <v/>
      </c>
      <c r="CZ13" s="250" t="str">
        <f t="shared" si="27"/>
        <v/>
      </c>
      <c r="DA13" s="250" t="str">
        <f t="shared" si="27"/>
        <v/>
      </c>
      <c r="DB13" s="250" t="str">
        <f t="shared" si="27"/>
        <v/>
      </c>
      <c r="DC13" s="250" t="str">
        <f t="shared" si="27"/>
        <v/>
      </c>
      <c r="DD13" s="250" t="str">
        <f t="shared" si="27"/>
        <v/>
      </c>
      <c r="DE13" s="250" t="str">
        <f t="shared" si="28"/>
        <v/>
      </c>
      <c r="DF13" s="250" t="str">
        <f t="shared" si="28"/>
        <v/>
      </c>
      <c r="DG13" s="250" t="str">
        <f t="shared" si="28"/>
        <v/>
      </c>
      <c r="DH13" s="250" t="str">
        <f t="shared" si="28"/>
        <v/>
      </c>
      <c r="DI13" s="250" t="str">
        <f t="shared" si="28"/>
        <v/>
      </c>
      <c r="DJ13" s="250" t="str">
        <f t="shared" si="28"/>
        <v/>
      </c>
      <c r="DK13" s="250" t="str">
        <f t="shared" si="28"/>
        <v/>
      </c>
      <c r="DL13" s="250" t="str">
        <f t="shared" si="28"/>
        <v/>
      </c>
      <c r="DM13" s="250" t="str">
        <f t="shared" si="28"/>
        <v/>
      </c>
      <c r="DN13" s="250" t="str">
        <f t="shared" si="28"/>
        <v/>
      </c>
      <c r="DO13" s="250" t="str">
        <f t="shared" si="28"/>
        <v/>
      </c>
      <c r="DP13" s="250" t="str">
        <f t="shared" si="28"/>
        <v/>
      </c>
      <c r="DQ13" s="250" t="str">
        <f t="shared" si="28"/>
        <v/>
      </c>
      <c r="DR13" s="250" t="str">
        <f t="shared" si="28"/>
        <v/>
      </c>
      <c r="DS13" s="250" t="str">
        <f t="shared" si="28"/>
        <v/>
      </c>
      <c r="DT13" s="250" t="str">
        <f t="shared" si="28"/>
        <v/>
      </c>
      <c r="DU13" s="250" t="str">
        <f t="shared" si="29"/>
        <v/>
      </c>
      <c r="DV13" s="250" t="str">
        <f t="shared" si="29"/>
        <v/>
      </c>
      <c r="DW13" s="250" t="str">
        <f t="shared" si="29"/>
        <v/>
      </c>
      <c r="DX13" s="250" t="str">
        <f t="shared" si="29"/>
        <v/>
      </c>
      <c r="DY13" s="250" t="str">
        <f t="shared" si="29"/>
        <v/>
      </c>
      <c r="DZ13" s="250" t="str">
        <f t="shared" si="29"/>
        <v/>
      </c>
      <c r="EA13" s="250" t="str">
        <f t="shared" si="29"/>
        <v/>
      </c>
      <c r="EB13" s="250" t="str">
        <f t="shared" si="29"/>
        <v/>
      </c>
      <c r="EC13" s="250" t="str">
        <f t="shared" si="29"/>
        <v/>
      </c>
      <c r="ED13" s="250" t="str">
        <f t="shared" si="29"/>
        <v/>
      </c>
      <c r="EE13" s="250" t="str">
        <f t="shared" si="29"/>
        <v/>
      </c>
      <c r="EF13" s="250" t="str">
        <f t="shared" si="29"/>
        <v/>
      </c>
      <c r="EG13" s="250" t="str">
        <f t="shared" si="29"/>
        <v/>
      </c>
      <c r="EH13" s="250" t="str">
        <f t="shared" si="29"/>
        <v/>
      </c>
      <c r="EI13" s="250" t="str">
        <f t="shared" si="29"/>
        <v/>
      </c>
      <c r="EJ13" s="250" t="str">
        <f t="shared" si="29"/>
        <v/>
      </c>
      <c r="EK13" s="250" t="str">
        <f t="shared" si="30"/>
        <v/>
      </c>
      <c r="EL13" s="250" t="str">
        <f t="shared" si="30"/>
        <v/>
      </c>
      <c r="EM13" s="250" t="str">
        <f t="shared" si="30"/>
        <v/>
      </c>
      <c r="EN13" s="250" t="str">
        <f t="shared" si="30"/>
        <v/>
      </c>
      <c r="EO13" s="250" t="str">
        <f t="shared" si="30"/>
        <v/>
      </c>
      <c r="EP13" s="250" t="str">
        <f t="shared" si="30"/>
        <v/>
      </c>
      <c r="EQ13" s="250" t="str">
        <f t="shared" si="30"/>
        <v/>
      </c>
      <c r="ER13" s="250" t="str">
        <f t="shared" si="30"/>
        <v/>
      </c>
      <c r="ES13" s="250" t="str">
        <f t="shared" si="30"/>
        <v/>
      </c>
      <c r="ET13" s="250">
        <f t="shared" si="30"/>
        <v>0</v>
      </c>
      <c r="EU13" s="250">
        <f t="shared" si="30"/>
        <v>0</v>
      </c>
      <c r="EV13" s="250">
        <f t="shared" si="30"/>
        <v>0</v>
      </c>
      <c r="EW13" s="250">
        <f t="shared" si="30"/>
        <v>0</v>
      </c>
      <c r="EX13" s="250" t="str">
        <f t="shared" si="30"/>
        <v/>
      </c>
      <c r="EY13" s="250" t="str">
        <f t="shared" si="30"/>
        <v/>
      </c>
      <c r="EZ13" s="250" t="str">
        <f t="shared" si="30"/>
        <v/>
      </c>
      <c r="FA13" s="250" t="str">
        <f t="shared" si="31"/>
        <v/>
      </c>
      <c r="FB13" s="250" t="str">
        <f t="shared" si="31"/>
        <v/>
      </c>
      <c r="FC13" s="250" t="str">
        <f t="shared" si="31"/>
        <v/>
      </c>
      <c r="FD13" s="250" t="str">
        <f t="shared" si="31"/>
        <v/>
      </c>
      <c r="FE13" s="250" t="str">
        <f t="shared" si="31"/>
        <v/>
      </c>
      <c r="FF13" s="250" t="str">
        <f t="shared" si="32"/>
        <v/>
      </c>
      <c r="FG13" s="250" t="str">
        <f t="shared" si="32"/>
        <v/>
      </c>
      <c r="FH13" s="250" t="str">
        <f t="shared" si="32"/>
        <v/>
      </c>
      <c r="FI13" s="250" t="str">
        <f t="shared" si="32"/>
        <v/>
      </c>
      <c r="FJ13" s="250" t="str">
        <f t="shared" si="32"/>
        <v/>
      </c>
      <c r="FK13" s="250" t="str">
        <f t="shared" si="32"/>
        <v/>
      </c>
      <c r="FL13" s="250" t="str">
        <f t="shared" si="32"/>
        <v/>
      </c>
      <c r="FM13" s="250" t="str">
        <f t="shared" si="32"/>
        <v/>
      </c>
      <c r="FN13" s="250" t="str">
        <f t="shared" si="32"/>
        <v/>
      </c>
      <c r="FO13" s="250" t="str">
        <f t="shared" si="32"/>
        <v/>
      </c>
      <c r="FP13" s="250" t="str">
        <f t="shared" si="32"/>
        <v/>
      </c>
      <c r="FQ13" s="250" t="str">
        <f t="shared" si="32"/>
        <v/>
      </c>
      <c r="FR13" s="250" t="str">
        <f t="shared" si="32"/>
        <v/>
      </c>
      <c r="FS13" s="250" t="str">
        <f t="shared" si="32"/>
        <v/>
      </c>
      <c r="FT13" s="250" t="str">
        <f t="shared" si="32"/>
        <v/>
      </c>
      <c r="FU13" s="250" t="str">
        <f t="shared" si="33"/>
        <v/>
      </c>
      <c r="FV13" s="250" t="str">
        <f t="shared" si="33"/>
        <v/>
      </c>
      <c r="FW13" s="250" t="str">
        <f t="shared" si="33"/>
        <v/>
      </c>
      <c r="FX13" s="250" t="str">
        <f t="shared" si="33"/>
        <v/>
      </c>
      <c r="FY13" s="250" t="str">
        <f t="shared" si="33"/>
        <v/>
      </c>
      <c r="FZ13" s="250" t="str">
        <f t="shared" si="33"/>
        <v/>
      </c>
      <c r="GA13" s="250" t="str">
        <f t="shared" si="33"/>
        <v/>
      </c>
      <c r="GB13" s="250" t="str">
        <f t="shared" si="33"/>
        <v/>
      </c>
      <c r="GC13" s="250" t="str">
        <f t="shared" si="33"/>
        <v/>
      </c>
      <c r="GD13" s="250" t="str">
        <f t="shared" si="33"/>
        <v/>
      </c>
      <c r="GE13" s="250" t="str">
        <f t="shared" si="33"/>
        <v/>
      </c>
      <c r="GF13" s="250" t="str">
        <f t="shared" si="33"/>
        <v/>
      </c>
      <c r="GG13" s="250" t="str">
        <f t="shared" si="33"/>
        <v/>
      </c>
      <c r="GH13" s="250" t="str">
        <f t="shared" si="33"/>
        <v/>
      </c>
      <c r="GI13" s="250" t="str">
        <f t="shared" si="33"/>
        <v/>
      </c>
      <c r="GJ13" s="250" t="str">
        <f t="shared" si="33"/>
        <v/>
      </c>
      <c r="GK13" s="250" t="str">
        <f t="shared" si="34"/>
        <v/>
      </c>
      <c r="GL13" s="250" t="str">
        <f t="shared" si="34"/>
        <v/>
      </c>
      <c r="GM13" s="250" t="str">
        <f t="shared" si="34"/>
        <v/>
      </c>
      <c r="GN13" s="250" t="str">
        <f t="shared" si="34"/>
        <v/>
      </c>
      <c r="GO13" s="250" t="str">
        <f t="shared" si="34"/>
        <v/>
      </c>
      <c r="GP13" s="250" t="str">
        <f t="shared" si="34"/>
        <v/>
      </c>
      <c r="GQ13" s="250" t="str">
        <f t="shared" si="34"/>
        <v/>
      </c>
      <c r="GR13" s="250" t="str">
        <f t="shared" si="34"/>
        <v/>
      </c>
      <c r="GS13" s="250" t="str">
        <f t="shared" si="34"/>
        <v/>
      </c>
      <c r="GT13" s="250" t="str">
        <f t="shared" si="34"/>
        <v/>
      </c>
      <c r="GU13" s="250" t="str">
        <f t="shared" si="34"/>
        <v/>
      </c>
      <c r="GV13" s="250" t="str">
        <f t="shared" si="34"/>
        <v/>
      </c>
      <c r="GW13" s="250" t="str">
        <f t="shared" si="34"/>
        <v/>
      </c>
      <c r="GX13" s="250" t="str">
        <f t="shared" si="34"/>
        <v/>
      </c>
      <c r="GY13" s="250" t="str">
        <f t="shared" si="34"/>
        <v/>
      </c>
      <c r="GZ13" s="250" t="str">
        <f t="shared" si="34"/>
        <v/>
      </c>
      <c r="HA13" s="250" t="str">
        <f t="shared" si="35"/>
        <v/>
      </c>
      <c r="HB13" s="250" t="str">
        <f t="shared" si="35"/>
        <v/>
      </c>
      <c r="HC13" s="250" t="str">
        <f t="shared" si="35"/>
        <v/>
      </c>
      <c r="HD13" s="250" t="str">
        <f t="shared" si="35"/>
        <v/>
      </c>
      <c r="HE13" s="250" t="str">
        <f t="shared" si="35"/>
        <v/>
      </c>
      <c r="HF13" s="250" t="str">
        <f t="shared" si="35"/>
        <v/>
      </c>
      <c r="HG13" s="250" t="str">
        <f t="shared" si="35"/>
        <v/>
      </c>
      <c r="HH13" s="250" t="str">
        <f t="shared" si="35"/>
        <v/>
      </c>
      <c r="HI13" s="250" t="str">
        <f t="shared" si="35"/>
        <v/>
      </c>
      <c r="HJ13" s="250" t="str">
        <f t="shared" si="35"/>
        <v/>
      </c>
      <c r="HK13" s="250" t="str">
        <f t="shared" si="35"/>
        <v/>
      </c>
      <c r="HL13" s="250" t="str">
        <f t="shared" si="35"/>
        <v/>
      </c>
      <c r="HM13" s="250" t="str">
        <f t="shared" si="35"/>
        <v/>
      </c>
      <c r="HN13" s="250" t="str">
        <f t="shared" si="35"/>
        <v/>
      </c>
      <c r="HO13" s="250" t="str">
        <f t="shared" si="35"/>
        <v/>
      </c>
      <c r="HP13" s="250" t="str">
        <f t="shared" si="35"/>
        <v/>
      </c>
      <c r="HQ13" s="250" t="str">
        <f t="shared" si="36"/>
        <v/>
      </c>
      <c r="HR13" s="250" t="str">
        <f t="shared" si="36"/>
        <v/>
      </c>
      <c r="HS13" s="250" t="str">
        <f t="shared" si="36"/>
        <v/>
      </c>
      <c r="HT13" s="250" t="str">
        <f t="shared" si="36"/>
        <v/>
      </c>
      <c r="HU13" s="250" t="str">
        <f t="shared" si="36"/>
        <v/>
      </c>
      <c r="HV13" s="250" t="str">
        <f t="shared" si="36"/>
        <v/>
      </c>
      <c r="HW13" s="250" t="str">
        <f t="shared" si="36"/>
        <v/>
      </c>
      <c r="HX13" s="250" t="str">
        <f t="shared" si="36"/>
        <v/>
      </c>
      <c r="HY13" s="250" t="str">
        <f t="shared" si="36"/>
        <v/>
      </c>
      <c r="HZ13" s="250" t="str">
        <f t="shared" si="36"/>
        <v/>
      </c>
      <c r="IA13" s="250" t="str">
        <f t="shared" si="36"/>
        <v/>
      </c>
      <c r="IB13" s="250" t="str">
        <f t="shared" si="36"/>
        <v/>
      </c>
      <c r="IC13" s="250" t="str">
        <f t="shared" si="36"/>
        <v/>
      </c>
      <c r="ID13" s="250" t="str">
        <f t="shared" si="36"/>
        <v/>
      </c>
      <c r="IE13" s="250" t="str">
        <f t="shared" si="36"/>
        <v/>
      </c>
      <c r="IF13" s="250" t="str">
        <f t="shared" si="36"/>
        <v/>
      </c>
      <c r="IG13" s="250" t="str">
        <f t="shared" si="37"/>
        <v/>
      </c>
      <c r="IH13" s="250" t="str">
        <f t="shared" si="37"/>
        <v/>
      </c>
      <c r="II13" s="250" t="str">
        <f t="shared" si="37"/>
        <v/>
      </c>
      <c r="IJ13" s="250" t="str">
        <f t="shared" si="37"/>
        <v/>
      </c>
      <c r="IK13" s="250" t="str">
        <f t="shared" si="37"/>
        <v/>
      </c>
      <c r="IL13" s="250" t="str">
        <f t="shared" si="37"/>
        <v/>
      </c>
      <c r="IM13" s="250" t="str">
        <f t="shared" si="37"/>
        <v/>
      </c>
      <c r="IN13" s="250" t="str">
        <f t="shared" si="37"/>
        <v/>
      </c>
      <c r="IO13" s="250" t="str">
        <f t="shared" si="37"/>
        <v/>
      </c>
      <c r="IP13" s="250" t="str">
        <f t="shared" si="37"/>
        <v/>
      </c>
      <c r="IQ13" s="250" t="str">
        <f t="shared" si="37"/>
        <v/>
      </c>
      <c r="IR13" s="250" t="str">
        <f t="shared" si="37"/>
        <v/>
      </c>
      <c r="IS13" s="250" t="str">
        <f t="shared" si="37"/>
        <v/>
      </c>
      <c r="IT13" s="250" t="str">
        <f t="shared" si="37"/>
        <v/>
      </c>
      <c r="IU13" s="250" t="str">
        <f t="shared" si="37"/>
        <v/>
      </c>
      <c r="IV13" s="250" t="str">
        <f t="shared" si="37"/>
        <v/>
      </c>
      <c r="IW13" s="250" t="str">
        <f t="shared" si="38"/>
        <v/>
      </c>
      <c r="IX13" s="250" t="str">
        <f t="shared" si="38"/>
        <v/>
      </c>
      <c r="IY13" s="250" t="str">
        <f t="shared" si="38"/>
        <v/>
      </c>
      <c r="IZ13" s="250" t="str">
        <f t="shared" si="38"/>
        <v/>
      </c>
      <c r="JA13" s="250" t="str">
        <f t="shared" si="38"/>
        <v/>
      </c>
      <c r="JB13" s="250" t="str">
        <f t="shared" si="38"/>
        <v/>
      </c>
      <c r="JC13" s="250" t="str">
        <f t="shared" si="38"/>
        <v/>
      </c>
      <c r="JD13" s="250" t="str">
        <f t="shared" si="38"/>
        <v/>
      </c>
      <c r="JE13" s="250" t="str">
        <f t="shared" si="38"/>
        <v/>
      </c>
      <c r="JF13" s="250" t="str">
        <f t="shared" si="38"/>
        <v/>
      </c>
      <c r="JG13" s="250" t="str">
        <f t="shared" si="38"/>
        <v/>
      </c>
      <c r="JH13" s="250" t="str">
        <f t="shared" si="38"/>
        <v/>
      </c>
      <c r="JI13" s="250" t="str">
        <f t="shared" si="38"/>
        <v/>
      </c>
      <c r="JJ13" s="250" t="str">
        <f t="shared" si="38"/>
        <v/>
      </c>
      <c r="JK13" s="250" t="str">
        <f t="shared" si="38"/>
        <v/>
      </c>
      <c r="JL13" s="250" t="str">
        <f t="shared" si="38"/>
        <v/>
      </c>
      <c r="JM13" s="250" t="str">
        <f t="shared" si="39"/>
        <v/>
      </c>
      <c r="JN13" s="250" t="str">
        <f t="shared" si="39"/>
        <v/>
      </c>
      <c r="JO13" s="250" t="str">
        <f t="shared" si="39"/>
        <v/>
      </c>
      <c r="JP13" s="250" t="str">
        <f t="shared" si="39"/>
        <v/>
      </c>
      <c r="JQ13" s="250" t="str">
        <f t="shared" si="39"/>
        <v/>
      </c>
      <c r="JR13" s="250" t="str">
        <f t="shared" si="39"/>
        <v/>
      </c>
      <c r="JS13" s="250" t="str">
        <f t="shared" si="39"/>
        <v/>
      </c>
      <c r="JT13" s="250" t="str">
        <f t="shared" si="39"/>
        <v/>
      </c>
      <c r="JU13" s="250" t="str">
        <f t="shared" si="39"/>
        <v/>
      </c>
      <c r="JV13" s="250" t="str">
        <f t="shared" si="39"/>
        <v/>
      </c>
      <c r="JW13" s="250" t="str">
        <f t="shared" si="39"/>
        <v/>
      </c>
      <c r="JX13" s="250" t="str">
        <f t="shared" si="39"/>
        <v/>
      </c>
      <c r="JY13" s="250" t="str">
        <f t="shared" si="39"/>
        <v/>
      </c>
      <c r="JZ13" s="250" t="str">
        <f t="shared" si="39"/>
        <v/>
      </c>
      <c r="KA13" s="250" t="str">
        <f t="shared" si="39"/>
        <v/>
      </c>
      <c r="KB13" s="250" t="str">
        <f t="shared" si="39"/>
        <v/>
      </c>
      <c r="KC13" s="250" t="str">
        <f t="shared" si="40"/>
        <v/>
      </c>
      <c r="KD13" s="250" t="str">
        <f t="shared" si="40"/>
        <v/>
      </c>
      <c r="KE13" s="250" t="str">
        <f t="shared" si="40"/>
        <v/>
      </c>
      <c r="KF13" s="250" t="str">
        <f t="shared" si="40"/>
        <v/>
      </c>
      <c r="KG13" s="250" t="str">
        <f t="shared" si="40"/>
        <v/>
      </c>
      <c r="KH13" s="250" t="str">
        <f t="shared" si="40"/>
        <v/>
      </c>
      <c r="KI13" s="250" t="str">
        <f t="shared" si="40"/>
        <v/>
      </c>
      <c r="KJ13" s="250" t="str">
        <f t="shared" si="40"/>
        <v/>
      </c>
      <c r="KK13" s="250" t="str">
        <f t="shared" si="40"/>
        <v/>
      </c>
      <c r="KL13" s="250" t="str">
        <f t="shared" si="40"/>
        <v/>
      </c>
      <c r="KM13" s="250" t="str">
        <f t="shared" si="40"/>
        <v/>
      </c>
      <c r="KN13" s="250" t="str">
        <f t="shared" si="40"/>
        <v/>
      </c>
      <c r="KO13" s="250" t="str">
        <f t="shared" si="40"/>
        <v/>
      </c>
      <c r="KP13" s="250" t="str">
        <f t="shared" si="40"/>
        <v/>
      </c>
      <c r="KQ13" s="250" t="str">
        <f t="shared" si="40"/>
        <v/>
      </c>
      <c r="KR13" s="250" t="str">
        <f t="shared" si="40"/>
        <v/>
      </c>
      <c r="KS13" s="250" t="str">
        <f t="shared" si="41"/>
        <v/>
      </c>
      <c r="KT13" s="250" t="str">
        <f t="shared" si="41"/>
        <v/>
      </c>
      <c r="KU13" s="250" t="str">
        <f t="shared" si="41"/>
        <v/>
      </c>
      <c r="KV13" s="250" t="str">
        <f t="shared" si="41"/>
        <v/>
      </c>
      <c r="KW13" s="250" t="str">
        <f t="shared" si="41"/>
        <v/>
      </c>
      <c r="KX13" s="250" t="str">
        <f t="shared" si="41"/>
        <v/>
      </c>
      <c r="KY13" s="250" t="str">
        <f t="shared" si="41"/>
        <v/>
      </c>
      <c r="KZ13" s="250" t="str">
        <f t="shared" si="41"/>
        <v/>
      </c>
      <c r="LA13" s="250" t="str">
        <f t="shared" si="41"/>
        <v/>
      </c>
      <c r="LB13" s="250" t="str">
        <f t="shared" si="41"/>
        <v/>
      </c>
      <c r="LC13" s="250" t="str">
        <f t="shared" si="41"/>
        <v/>
      </c>
      <c r="LD13" s="250" t="str">
        <f t="shared" si="41"/>
        <v/>
      </c>
      <c r="LE13" s="250" t="str">
        <f t="shared" si="41"/>
        <v/>
      </c>
      <c r="LF13" s="250" t="str">
        <f t="shared" si="41"/>
        <v/>
      </c>
      <c r="LG13" s="250" t="str">
        <f t="shared" si="41"/>
        <v/>
      </c>
      <c r="LH13" s="250" t="str">
        <f t="shared" si="41"/>
        <v/>
      </c>
      <c r="LI13" s="250" t="str">
        <f t="shared" si="42"/>
        <v/>
      </c>
      <c r="LJ13" s="250" t="str">
        <f t="shared" si="42"/>
        <v/>
      </c>
      <c r="LK13" s="250" t="str">
        <f t="shared" si="42"/>
        <v/>
      </c>
      <c r="LL13" s="250" t="str">
        <f t="shared" si="42"/>
        <v/>
      </c>
      <c r="LM13" s="250" t="str">
        <f t="shared" si="42"/>
        <v/>
      </c>
      <c r="LN13" s="250" t="str">
        <f t="shared" si="42"/>
        <v/>
      </c>
      <c r="LO13" s="250" t="str">
        <f t="shared" si="42"/>
        <v/>
      </c>
      <c r="LP13" s="250" t="str">
        <f t="shared" si="42"/>
        <v/>
      </c>
      <c r="LQ13" s="250" t="str">
        <f t="shared" si="42"/>
        <v/>
      </c>
      <c r="LR13" s="250" t="str">
        <f t="shared" si="42"/>
        <v/>
      </c>
      <c r="LS13" s="250" t="str">
        <f t="shared" si="42"/>
        <v/>
      </c>
      <c r="LT13" s="250" t="str">
        <f t="shared" si="42"/>
        <v/>
      </c>
      <c r="LU13" s="250" t="str">
        <f t="shared" si="42"/>
        <v/>
      </c>
      <c r="LV13" s="250" t="str">
        <f t="shared" si="42"/>
        <v/>
      </c>
      <c r="LW13" s="250" t="str">
        <f t="shared" si="42"/>
        <v/>
      </c>
      <c r="LX13" s="250" t="str">
        <f t="shared" si="42"/>
        <v/>
      </c>
      <c r="LY13" s="250" t="str">
        <f t="shared" si="43"/>
        <v/>
      </c>
      <c r="LZ13" s="250" t="str">
        <f t="shared" si="43"/>
        <v/>
      </c>
      <c r="MA13" s="250" t="str">
        <f t="shared" si="43"/>
        <v/>
      </c>
      <c r="MB13" s="250" t="str">
        <f t="shared" si="43"/>
        <v/>
      </c>
      <c r="MC13" s="250" t="str">
        <f t="shared" si="43"/>
        <v/>
      </c>
      <c r="MD13" s="250" t="str">
        <f t="shared" si="43"/>
        <v/>
      </c>
      <c r="ME13" s="250" t="str">
        <f t="shared" si="43"/>
        <v/>
      </c>
      <c r="MF13" s="250" t="str">
        <f t="shared" si="43"/>
        <v/>
      </c>
      <c r="MG13" s="250" t="str">
        <f t="shared" si="43"/>
        <v/>
      </c>
      <c r="MH13" s="250" t="str">
        <f t="shared" si="43"/>
        <v/>
      </c>
      <c r="MI13" s="250" t="str">
        <f t="shared" si="43"/>
        <v/>
      </c>
      <c r="MJ13" s="250" t="str">
        <f t="shared" si="43"/>
        <v/>
      </c>
      <c r="MK13" s="250" t="str">
        <f t="shared" si="43"/>
        <v/>
      </c>
      <c r="ML13" s="250" t="str">
        <f t="shared" si="43"/>
        <v/>
      </c>
      <c r="MM13" s="250"/>
      <c r="MN13" s="250" t="str">
        <f t="shared" si="44"/>
        <v/>
      </c>
      <c r="MO13" s="250" t="str">
        <f t="shared" si="44"/>
        <v/>
      </c>
      <c r="MP13" s="250" t="str">
        <f t="shared" si="44"/>
        <v/>
      </c>
      <c r="MQ13" s="250" t="str">
        <f t="shared" si="44"/>
        <v/>
      </c>
      <c r="MR13" s="250" t="str">
        <f t="shared" si="44"/>
        <v/>
      </c>
      <c r="MS13" s="250" t="str">
        <f t="shared" si="44"/>
        <v/>
      </c>
      <c r="MT13" s="250" t="str">
        <f t="shared" si="44"/>
        <v/>
      </c>
      <c r="MU13" s="250" t="str">
        <f t="shared" si="44"/>
        <v/>
      </c>
      <c r="MV13" s="250" t="str">
        <f t="shared" si="44"/>
        <v/>
      </c>
      <c r="MW13" s="250" t="str">
        <f t="shared" si="44"/>
        <v/>
      </c>
      <c r="MX13" s="250" t="str">
        <f t="shared" si="44"/>
        <v/>
      </c>
      <c r="MY13" s="250" t="str">
        <f t="shared" si="44"/>
        <v/>
      </c>
      <c r="MZ13" s="250" t="str">
        <f t="shared" si="44"/>
        <v/>
      </c>
      <c r="NA13" s="250" t="str">
        <f t="shared" si="44"/>
        <v/>
      </c>
      <c r="NB13" s="250" t="str">
        <f t="shared" si="44"/>
        <v/>
      </c>
      <c r="NC13" s="250" t="str">
        <f t="shared" si="44"/>
        <v/>
      </c>
      <c r="ND13" s="250" t="str">
        <f t="shared" si="45"/>
        <v/>
      </c>
      <c r="NE13" s="250" t="str">
        <f t="shared" si="45"/>
        <v/>
      </c>
      <c r="NF13" s="250" t="str">
        <f t="shared" si="45"/>
        <v/>
      </c>
      <c r="NG13" s="250" t="str">
        <f t="shared" si="45"/>
        <v/>
      </c>
      <c r="NH13" s="250" t="str">
        <f t="shared" si="45"/>
        <v/>
      </c>
      <c r="NI13" s="250" t="str">
        <f t="shared" si="45"/>
        <v/>
      </c>
      <c r="NJ13" s="250" t="str">
        <f t="shared" si="45"/>
        <v/>
      </c>
      <c r="NK13" s="250" t="str">
        <f t="shared" si="45"/>
        <v/>
      </c>
      <c r="NL13" s="250" t="str">
        <f t="shared" si="45"/>
        <v/>
      </c>
      <c r="NM13" s="250" t="str">
        <f t="shared" si="45"/>
        <v/>
      </c>
      <c r="NN13" s="250" t="str">
        <f t="shared" si="45"/>
        <v/>
      </c>
      <c r="NO13" s="250" t="str">
        <f t="shared" si="45"/>
        <v/>
      </c>
      <c r="NP13" s="250" t="str">
        <f t="shared" si="45"/>
        <v/>
      </c>
      <c r="NQ13" s="250" t="str">
        <f t="shared" si="45"/>
        <v/>
      </c>
      <c r="NR13" s="250" t="str">
        <f t="shared" si="45"/>
        <v/>
      </c>
      <c r="NS13" s="250" t="str">
        <f t="shared" si="45"/>
        <v/>
      </c>
      <c r="NT13" s="250" t="str">
        <f t="shared" si="46"/>
        <v/>
      </c>
      <c r="NU13" s="250" t="str">
        <f t="shared" si="46"/>
        <v/>
      </c>
      <c r="NV13" s="250" t="str">
        <f t="shared" si="46"/>
        <v/>
      </c>
      <c r="NW13" s="250" t="str">
        <f t="shared" si="46"/>
        <v/>
      </c>
      <c r="NX13" s="250" t="str">
        <f t="shared" si="46"/>
        <v/>
      </c>
      <c r="NY13" s="250" t="str">
        <f t="shared" si="46"/>
        <v/>
      </c>
      <c r="NZ13" s="250" t="str">
        <f t="shared" si="46"/>
        <v/>
      </c>
      <c r="OA13" s="250" t="str">
        <f t="shared" si="46"/>
        <v/>
      </c>
      <c r="OB13" s="250" t="str">
        <f t="shared" si="46"/>
        <v/>
      </c>
      <c r="OC13" s="250" t="str">
        <f t="shared" si="46"/>
        <v/>
      </c>
      <c r="OD13" s="250" t="str">
        <f t="shared" si="46"/>
        <v/>
      </c>
      <c r="OE13" s="250" t="str">
        <f t="shared" si="46"/>
        <v/>
      </c>
      <c r="OF13" s="250" t="str">
        <f t="shared" si="46"/>
        <v/>
      </c>
      <c r="OG13" s="250" t="str">
        <f t="shared" si="46"/>
        <v/>
      </c>
      <c r="OH13" s="250" t="str">
        <f t="shared" si="46"/>
        <v/>
      </c>
      <c r="OI13" s="250" t="str">
        <f t="shared" si="46"/>
        <v/>
      </c>
      <c r="OJ13" s="250" t="str">
        <f t="shared" si="47"/>
        <v/>
      </c>
      <c r="OK13" s="250" t="str">
        <f t="shared" si="47"/>
        <v/>
      </c>
      <c r="OL13" s="250" t="str">
        <f t="shared" si="47"/>
        <v/>
      </c>
      <c r="OM13" s="250" t="str">
        <f t="shared" si="47"/>
        <v/>
      </c>
      <c r="ON13" s="250" t="str">
        <f t="shared" si="47"/>
        <v/>
      </c>
      <c r="OO13" s="250" t="str">
        <f t="shared" si="47"/>
        <v/>
      </c>
      <c r="OP13" s="250" t="str">
        <f t="shared" si="47"/>
        <v/>
      </c>
      <c r="OQ13" s="250" t="str">
        <f t="shared" si="47"/>
        <v/>
      </c>
      <c r="OR13" s="250" t="str">
        <f t="shared" si="47"/>
        <v/>
      </c>
      <c r="OS13" s="250" t="str">
        <f t="shared" si="47"/>
        <v/>
      </c>
      <c r="OT13" s="250" t="str">
        <f t="shared" si="47"/>
        <v/>
      </c>
      <c r="OU13" s="250" t="str">
        <f t="shared" si="47"/>
        <v/>
      </c>
      <c r="OV13" s="250" t="str">
        <f t="shared" si="47"/>
        <v/>
      </c>
      <c r="OW13" s="250" t="str">
        <f t="shared" si="47"/>
        <v/>
      </c>
      <c r="OX13" s="250" t="str">
        <f t="shared" si="47"/>
        <v/>
      </c>
      <c r="OY13" s="250" t="str">
        <f t="shared" si="47"/>
        <v/>
      </c>
      <c r="OZ13" s="250" t="str">
        <f t="shared" si="48"/>
        <v/>
      </c>
      <c r="PA13" s="250" t="str">
        <f t="shared" si="48"/>
        <v/>
      </c>
      <c r="PB13" s="250" t="str">
        <f t="shared" si="48"/>
        <v/>
      </c>
      <c r="PC13" s="250" t="str">
        <f t="shared" si="48"/>
        <v/>
      </c>
      <c r="PD13" s="250" t="str">
        <f t="shared" si="48"/>
        <v/>
      </c>
      <c r="PE13" s="250" t="str">
        <f t="shared" si="48"/>
        <v/>
      </c>
      <c r="PF13" s="250" t="str">
        <f t="shared" si="48"/>
        <v/>
      </c>
      <c r="PG13" s="250"/>
      <c r="PH13" s="250" t="str">
        <f t="shared" si="49"/>
        <v/>
      </c>
      <c r="PJ13" s="250" t="str">
        <f t="shared" si="50"/>
        <v/>
      </c>
      <c r="PK13" s="250" t="str">
        <f t="shared" si="50"/>
        <v/>
      </c>
      <c r="PL13" s="250" t="str">
        <f t="shared" si="50"/>
        <v/>
      </c>
      <c r="PM13" s="250" t="str">
        <f t="shared" si="50"/>
        <v/>
      </c>
      <c r="PN13" s="250" t="str">
        <f t="shared" si="50"/>
        <v/>
      </c>
      <c r="PO13" s="250" t="str">
        <f t="shared" si="50"/>
        <v/>
      </c>
      <c r="PP13" s="250" t="str">
        <f t="shared" si="50"/>
        <v/>
      </c>
      <c r="PQ13" s="250" t="str">
        <f t="shared" si="50"/>
        <v/>
      </c>
      <c r="PR13" s="250" t="str">
        <f t="shared" si="50"/>
        <v/>
      </c>
      <c r="PS13" s="250" t="str">
        <f t="shared" si="50"/>
        <v/>
      </c>
      <c r="PT13" s="250" t="str">
        <f t="shared" si="50"/>
        <v/>
      </c>
      <c r="PU13" s="250" t="str">
        <f t="shared" si="50"/>
        <v/>
      </c>
      <c r="PV13" s="250" t="str">
        <f t="shared" si="50"/>
        <v/>
      </c>
      <c r="PW13" s="250" t="str">
        <f t="shared" si="50"/>
        <v/>
      </c>
      <c r="PX13" s="250" t="str">
        <f t="shared" si="50"/>
        <v/>
      </c>
      <c r="PY13" s="250" t="str">
        <f t="shared" si="50"/>
        <v/>
      </c>
      <c r="PZ13" s="250" t="str">
        <f t="shared" si="53"/>
        <v/>
      </c>
      <c r="QA13" s="250">
        <f t="shared" si="53"/>
        <v>0</v>
      </c>
      <c r="QB13" s="250" t="str">
        <f t="shared" si="53"/>
        <v/>
      </c>
      <c r="QC13" s="250" t="str">
        <f t="shared" si="53"/>
        <v/>
      </c>
      <c r="QD13" s="250" t="str">
        <f t="shared" si="53"/>
        <v/>
      </c>
      <c r="QE13" s="250" t="str">
        <f t="shared" si="53"/>
        <v/>
      </c>
      <c r="QF13" s="250" t="str">
        <f t="shared" si="53"/>
        <v/>
      </c>
      <c r="QG13" s="250" t="str">
        <f t="shared" si="53"/>
        <v/>
      </c>
      <c r="QH13" s="250" t="str">
        <f t="shared" si="53"/>
        <v/>
      </c>
      <c r="QI13" s="250" t="str">
        <f t="shared" si="53"/>
        <v/>
      </c>
      <c r="QJ13" s="250" t="str">
        <f t="shared" si="53"/>
        <v/>
      </c>
      <c r="QK13" s="250" t="str">
        <f t="shared" si="53"/>
        <v/>
      </c>
      <c r="QL13" s="250" t="str">
        <f t="shared" si="53"/>
        <v/>
      </c>
      <c r="QM13" s="250" t="str">
        <f t="shared" si="53"/>
        <v/>
      </c>
      <c r="QN13" s="250" t="str">
        <f t="shared" si="53"/>
        <v/>
      </c>
      <c r="QO13" s="250" t="str">
        <f t="shared" si="53"/>
        <v/>
      </c>
      <c r="QP13" s="250" t="str">
        <f t="shared" si="51"/>
        <v/>
      </c>
      <c r="QQ13" s="250" t="str">
        <f t="shared" si="51"/>
        <v/>
      </c>
      <c r="QR13" s="250" t="str">
        <f t="shared" si="51"/>
        <v/>
      </c>
      <c r="QS13" s="250" t="str">
        <f t="shared" si="51"/>
        <v/>
      </c>
      <c r="QT13" s="250" t="str">
        <f t="shared" si="51"/>
        <v/>
      </c>
      <c r="QU13" s="250" t="str">
        <f t="shared" si="52"/>
        <v/>
      </c>
      <c r="QV13" s="250" t="str">
        <f t="shared" si="52"/>
        <v/>
      </c>
      <c r="QW13" s="250" t="str">
        <f t="shared" si="52"/>
        <v/>
      </c>
      <c r="QX13" s="250" t="str">
        <f t="shared" si="52"/>
        <v/>
      </c>
      <c r="QY13" s="250" t="str">
        <f t="shared" si="52"/>
        <v/>
      </c>
      <c r="QZ13" s="250" t="str">
        <f t="shared" si="52"/>
        <v/>
      </c>
      <c r="RA13" s="250" t="str">
        <f t="shared" si="52"/>
        <v/>
      </c>
      <c r="RB13" s="250" t="str">
        <f t="shared" si="52"/>
        <v/>
      </c>
      <c r="RC13" s="250" t="str">
        <f t="shared" si="52"/>
        <v/>
      </c>
      <c r="RD13" s="250" t="str">
        <f t="shared" si="52"/>
        <v/>
      </c>
      <c r="RE13" s="250" t="str">
        <f t="shared" si="52"/>
        <v/>
      </c>
    </row>
    <row r="14" spans="1:473" s="90" customFormat="1" ht="15.6" customHeight="1" x14ac:dyDescent="0.25">
      <c r="A14" s="275"/>
      <c r="B14" s="99"/>
      <c r="C14" s="279" t="s">
        <v>280</v>
      </c>
      <c r="D14" s="277" t="s">
        <v>317</v>
      </c>
      <c r="E14" s="278"/>
      <c r="F14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Base de données / Test de la BDD ........................................</v>
      </c>
      <c r="G14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32</v>
      </c>
      <c r="H14" s="141"/>
      <c r="I14" s="141"/>
      <c r="J14" s="141" t="s">
        <v>246</v>
      </c>
      <c r="K14" s="141"/>
      <c r="L14" s="141"/>
      <c r="M14" s="141" t="s">
        <v>240</v>
      </c>
      <c r="N14" s="202">
        <v>4</v>
      </c>
      <c r="O14" s="202">
        <v>0</v>
      </c>
      <c r="P14" s="202">
        <v>20</v>
      </c>
      <c r="Q14" s="142">
        <f>IF(Tableau3[[#This Row],[      Estimé  (JH)]]="","",IFERROR(O14/(O14+P14),""))</f>
        <v>0</v>
      </c>
      <c r="R14" s="143">
        <f>IF(Tableau3[[#This Row],[      Estimé  (JH)]]="","",IFERROR(N14/(O14+P14),""))</f>
        <v>0.2</v>
      </c>
      <c r="S14" s="187">
        <f>IF(Tableau3[[#This Row],[      Estimé  (JH)]]="","",P14)</f>
        <v>20</v>
      </c>
      <c r="T14" s="184">
        <v>42921</v>
      </c>
      <c r="U14" s="185">
        <v>42923</v>
      </c>
      <c r="V14" s="253">
        <f>Tableau3[[#This Row],[      Début Initial]]</f>
        <v>42921</v>
      </c>
      <c r="W14" s="244">
        <f>Tableau3[[#This Row],[      Fin Initial]]</f>
        <v>42923</v>
      </c>
      <c r="X14" s="181">
        <f>IF(Tableau3[[#This Row],[      Début Initial]]="","",Tableau3[[#This Row],[      Fin
      Actualisé]]-Tableau3[[#This Row],[      Début actualisé]]+1)</f>
        <v>3</v>
      </c>
      <c r="Y14" s="182">
        <f>IFERROR(IF(Tableau3[[#This Row],[      Début Initial]]="","",Tableau3[[#This Row],[      Durée (JH)]]*Tableau3[[#This Row],[      % Réalisation]]),Tableau3[[#This Row],[      Durée (JH)]])</f>
        <v>0</v>
      </c>
      <c r="Z14" s="182">
        <f>IFERROR(IF(Tableau3[[#This Row],[      Début Initial]]="","",Tableau3[[#This Row],[      Durée (JH)]]-Tableau3[[#This Row],[      Réalisé]]),Tableau3[[#This Row],[      Durée (JH)]])</f>
        <v>3</v>
      </c>
      <c r="AA14" s="183">
        <f>IF(Tableau3[[#This Row],[      Début Initial]]="","",IFERROR((W14-V14+1)/(U14-T14+1),""))</f>
        <v>1</v>
      </c>
      <c r="AC14" s="250" t="str">
        <f t="shared" si="23"/>
        <v/>
      </c>
      <c r="AD14" s="250" t="str">
        <f t="shared" si="23"/>
        <v/>
      </c>
      <c r="AE14" s="250" t="str">
        <f t="shared" si="23"/>
        <v/>
      </c>
      <c r="AF14" s="250" t="str">
        <f t="shared" si="23"/>
        <v/>
      </c>
      <c r="AG14" s="250" t="str">
        <f t="shared" si="23"/>
        <v/>
      </c>
      <c r="AH14" s="250" t="str">
        <f t="shared" si="23"/>
        <v/>
      </c>
      <c r="AI14" s="250" t="str">
        <f t="shared" si="23"/>
        <v/>
      </c>
      <c r="AJ14" s="250" t="str">
        <f t="shared" si="23"/>
        <v/>
      </c>
      <c r="AK14" s="250" t="str">
        <f t="shared" si="23"/>
        <v/>
      </c>
      <c r="AL14" s="250" t="str">
        <f t="shared" si="23"/>
        <v/>
      </c>
      <c r="AM14" s="250" t="str">
        <f t="shared" si="23"/>
        <v/>
      </c>
      <c r="AN14" s="250" t="str">
        <f t="shared" si="23"/>
        <v/>
      </c>
      <c r="AO14" s="250" t="str">
        <f t="shared" si="23"/>
        <v/>
      </c>
      <c r="AP14" s="250" t="str">
        <f t="shared" si="23"/>
        <v/>
      </c>
      <c r="AQ14" s="250" t="str">
        <f t="shared" si="23"/>
        <v/>
      </c>
      <c r="AR14" s="250" t="str">
        <f t="shared" si="23"/>
        <v/>
      </c>
      <c r="AS14" s="250" t="str">
        <f t="shared" si="24"/>
        <v/>
      </c>
      <c r="AT14" s="250" t="str">
        <f t="shared" si="24"/>
        <v/>
      </c>
      <c r="AU14" s="250" t="str">
        <f t="shared" si="24"/>
        <v/>
      </c>
      <c r="AV14" s="250" t="str">
        <f t="shared" si="24"/>
        <v/>
      </c>
      <c r="AW14" s="250" t="str">
        <f t="shared" si="24"/>
        <v/>
      </c>
      <c r="AX14" s="250" t="str">
        <f t="shared" si="24"/>
        <v/>
      </c>
      <c r="AY14" s="250" t="str">
        <f t="shared" si="24"/>
        <v/>
      </c>
      <c r="AZ14" s="250" t="str">
        <f t="shared" si="24"/>
        <v/>
      </c>
      <c r="BA14" s="250" t="str">
        <f t="shared" si="24"/>
        <v/>
      </c>
      <c r="BB14" s="250" t="str">
        <f t="shared" si="24"/>
        <v/>
      </c>
      <c r="BC14" s="250" t="str">
        <f t="shared" si="24"/>
        <v/>
      </c>
      <c r="BD14" s="250" t="str">
        <f t="shared" si="24"/>
        <v/>
      </c>
      <c r="BE14" s="250" t="str">
        <f t="shared" si="24"/>
        <v/>
      </c>
      <c r="BF14" s="250" t="str">
        <f t="shared" si="24"/>
        <v/>
      </c>
      <c r="BG14" s="250" t="str">
        <f t="shared" si="24"/>
        <v/>
      </c>
      <c r="BH14" s="250" t="str">
        <f t="shared" si="24"/>
        <v/>
      </c>
      <c r="BI14" s="250" t="str">
        <f t="shared" si="25"/>
        <v/>
      </c>
      <c r="BJ14" s="250" t="str">
        <f t="shared" si="25"/>
        <v/>
      </c>
      <c r="BK14" s="250" t="str">
        <f t="shared" si="25"/>
        <v/>
      </c>
      <c r="BL14" s="250" t="str">
        <f t="shared" si="25"/>
        <v/>
      </c>
      <c r="BM14" s="250" t="str">
        <f t="shared" si="25"/>
        <v/>
      </c>
      <c r="BN14" s="250" t="str">
        <f t="shared" si="25"/>
        <v/>
      </c>
      <c r="BO14" s="250" t="str">
        <f t="shared" si="25"/>
        <v/>
      </c>
      <c r="BP14" s="250" t="str">
        <f t="shared" si="25"/>
        <v/>
      </c>
      <c r="BQ14" s="250" t="str">
        <f t="shared" si="25"/>
        <v/>
      </c>
      <c r="BR14" s="250" t="str">
        <f t="shared" si="25"/>
        <v/>
      </c>
      <c r="BS14" s="250" t="str">
        <f t="shared" si="25"/>
        <v/>
      </c>
      <c r="BT14" s="250" t="str">
        <f t="shared" si="25"/>
        <v/>
      </c>
      <c r="BU14" s="250" t="str">
        <f t="shared" si="25"/>
        <v/>
      </c>
      <c r="BV14" s="250" t="str">
        <f t="shared" si="25"/>
        <v/>
      </c>
      <c r="BW14" s="250" t="str">
        <f t="shared" si="25"/>
        <v/>
      </c>
      <c r="BX14" s="250" t="str">
        <f t="shared" si="25"/>
        <v/>
      </c>
      <c r="BY14" s="250" t="str">
        <f t="shared" si="26"/>
        <v/>
      </c>
      <c r="BZ14" s="250" t="str">
        <f t="shared" si="26"/>
        <v/>
      </c>
      <c r="CA14" s="250" t="str">
        <f t="shared" si="26"/>
        <v/>
      </c>
      <c r="CB14" s="250" t="str">
        <f t="shared" si="26"/>
        <v/>
      </c>
      <c r="CC14" s="250" t="str">
        <f t="shared" si="26"/>
        <v/>
      </c>
      <c r="CD14" s="250" t="str">
        <f t="shared" si="26"/>
        <v/>
      </c>
      <c r="CE14" s="250" t="str">
        <f t="shared" si="26"/>
        <v/>
      </c>
      <c r="CF14" s="250" t="str">
        <f t="shared" si="26"/>
        <v/>
      </c>
      <c r="CG14" s="250" t="str">
        <f t="shared" si="26"/>
        <v/>
      </c>
      <c r="CH14" s="250" t="str">
        <f t="shared" si="26"/>
        <v/>
      </c>
      <c r="CI14" s="250" t="str">
        <f t="shared" si="26"/>
        <v/>
      </c>
      <c r="CJ14" s="250" t="str">
        <f t="shared" si="26"/>
        <v/>
      </c>
      <c r="CK14" s="250" t="str">
        <f t="shared" si="26"/>
        <v/>
      </c>
      <c r="CL14" s="250" t="str">
        <f t="shared" si="26"/>
        <v/>
      </c>
      <c r="CM14" s="250" t="str">
        <f t="shared" si="26"/>
        <v/>
      </c>
      <c r="CN14" s="250" t="str">
        <f t="shared" si="26"/>
        <v/>
      </c>
      <c r="CO14" s="250" t="str">
        <f t="shared" si="27"/>
        <v/>
      </c>
      <c r="CP14" s="250" t="str">
        <f t="shared" si="27"/>
        <v/>
      </c>
      <c r="CQ14" s="250" t="str">
        <f t="shared" si="27"/>
        <v/>
      </c>
      <c r="CR14" s="250" t="str">
        <f t="shared" si="27"/>
        <v/>
      </c>
      <c r="CS14" s="250" t="str">
        <f t="shared" si="27"/>
        <v/>
      </c>
      <c r="CT14" s="250" t="str">
        <f t="shared" si="27"/>
        <v/>
      </c>
      <c r="CU14" s="250" t="str">
        <f t="shared" si="27"/>
        <v/>
      </c>
      <c r="CV14" s="250" t="str">
        <f t="shared" si="27"/>
        <v/>
      </c>
      <c r="CW14" s="250" t="str">
        <f t="shared" si="27"/>
        <v/>
      </c>
      <c r="CX14" s="250" t="str">
        <f t="shared" si="27"/>
        <v/>
      </c>
      <c r="CY14" s="250" t="str">
        <f t="shared" si="27"/>
        <v/>
      </c>
      <c r="CZ14" s="250" t="str">
        <f t="shared" si="27"/>
        <v/>
      </c>
      <c r="DA14" s="250" t="str">
        <f t="shared" si="27"/>
        <v/>
      </c>
      <c r="DB14" s="250" t="str">
        <f t="shared" si="27"/>
        <v/>
      </c>
      <c r="DC14" s="250" t="str">
        <f t="shared" si="27"/>
        <v/>
      </c>
      <c r="DD14" s="250" t="str">
        <f t="shared" si="27"/>
        <v/>
      </c>
      <c r="DE14" s="250" t="str">
        <f t="shared" si="28"/>
        <v/>
      </c>
      <c r="DF14" s="250" t="str">
        <f t="shared" si="28"/>
        <v/>
      </c>
      <c r="DG14" s="250" t="str">
        <f t="shared" si="28"/>
        <v/>
      </c>
      <c r="DH14" s="250" t="str">
        <f t="shared" si="28"/>
        <v/>
      </c>
      <c r="DI14" s="250" t="str">
        <f t="shared" si="28"/>
        <v/>
      </c>
      <c r="DJ14" s="250" t="str">
        <f t="shared" si="28"/>
        <v/>
      </c>
      <c r="DK14" s="250" t="str">
        <f t="shared" si="28"/>
        <v/>
      </c>
      <c r="DL14" s="250" t="str">
        <f t="shared" si="28"/>
        <v/>
      </c>
      <c r="DM14" s="250" t="str">
        <f t="shared" si="28"/>
        <v/>
      </c>
      <c r="DN14" s="250" t="str">
        <f t="shared" si="28"/>
        <v/>
      </c>
      <c r="DO14" s="250" t="str">
        <f t="shared" si="28"/>
        <v/>
      </c>
      <c r="DP14" s="250" t="str">
        <f t="shared" si="28"/>
        <v/>
      </c>
      <c r="DQ14" s="250" t="str">
        <f t="shared" si="28"/>
        <v/>
      </c>
      <c r="DR14" s="250" t="str">
        <f t="shared" si="28"/>
        <v/>
      </c>
      <c r="DS14" s="250" t="str">
        <f t="shared" si="28"/>
        <v/>
      </c>
      <c r="DT14" s="250" t="str">
        <f t="shared" si="28"/>
        <v/>
      </c>
      <c r="DU14" s="250" t="str">
        <f t="shared" si="29"/>
        <v/>
      </c>
      <c r="DV14" s="250" t="str">
        <f t="shared" si="29"/>
        <v/>
      </c>
      <c r="DW14" s="250" t="str">
        <f t="shared" si="29"/>
        <v/>
      </c>
      <c r="DX14" s="250" t="str">
        <f t="shared" si="29"/>
        <v/>
      </c>
      <c r="DY14" s="250" t="str">
        <f t="shared" si="29"/>
        <v/>
      </c>
      <c r="DZ14" s="250" t="str">
        <f t="shared" si="29"/>
        <v/>
      </c>
      <c r="EA14" s="250" t="str">
        <f t="shared" si="29"/>
        <v/>
      </c>
      <c r="EB14" s="250" t="str">
        <f t="shared" si="29"/>
        <v/>
      </c>
      <c r="EC14" s="250" t="str">
        <f t="shared" si="29"/>
        <v/>
      </c>
      <c r="ED14" s="250" t="str">
        <f t="shared" si="29"/>
        <v/>
      </c>
      <c r="EE14" s="250" t="str">
        <f t="shared" si="29"/>
        <v/>
      </c>
      <c r="EF14" s="250" t="str">
        <f t="shared" si="29"/>
        <v/>
      </c>
      <c r="EG14" s="250" t="str">
        <f t="shared" si="29"/>
        <v/>
      </c>
      <c r="EH14" s="250" t="str">
        <f t="shared" si="29"/>
        <v/>
      </c>
      <c r="EI14" s="250" t="str">
        <f t="shared" si="29"/>
        <v/>
      </c>
      <c r="EJ14" s="250" t="str">
        <f t="shared" si="29"/>
        <v/>
      </c>
      <c r="EK14" s="250" t="str">
        <f t="shared" si="30"/>
        <v/>
      </c>
      <c r="EL14" s="250" t="str">
        <f t="shared" si="30"/>
        <v/>
      </c>
      <c r="EM14" s="250" t="str">
        <f t="shared" si="30"/>
        <v/>
      </c>
      <c r="EN14" s="250" t="str">
        <f t="shared" si="30"/>
        <v/>
      </c>
      <c r="EO14" s="250" t="str">
        <f t="shared" si="30"/>
        <v/>
      </c>
      <c r="EP14" s="250" t="str">
        <f t="shared" si="30"/>
        <v/>
      </c>
      <c r="EQ14" s="250" t="str">
        <f t="shared" si="30"/>
        <v/>
      </c>
      <c r="ER14" s="250" t="str">
        <f t="shared" si="30"/>
        <v/>
      </c>
      <c r="ES14" s="250" t="str">
        <f t="shared" si="30"/>
        <v/>
      </c>
      <c r="ET14" s="250" t="str">
        <f t="shared" si="30"/>
        <v/>
      </c>
      <c r="EU14" s="250" t="str">
        <f t="shared" si="30"/>
        <v/>
      </c>
      <c r="EV14" s="250" t="str">
        <f t="shared" si="30"/>
        <v/>
      </c>
      <c r="EW14" s="250" t="str">
        <f t="shared" si="30"/>
        <v/>
      </c>
      <c r="EX14" s="250" t="str">
        <f t="shared" si="30"/>
        <v/>
      </c>
      <c r="EY14" s="250" t="str">
        <f t="shared" si="30"/>
        <v/>
      </c>
      <c r="EZ14" s="250" t="str">
        <f t="shared" si="30"/>
        <v/>
      </c>
      <c r="FA14" s="250" t="str">
        <f t="shared" si="31"/>
        <v/>
      </c>
      <c r="FB14" s="250" t="str">
        <f t="shared" si="31"/>
        <v/>
      </c>
      <c r="FC14" s="250" t="str">
        <f t="shared" si="31"/>
        <v/>
      </c>
      <c r="FD14" s="250" t="str">
        <f t="shared" si="31"/>
        <v/>
      </c>
      <c r="FE14" s="250" t="str">
        <f t="shared" si="31"/>
        <v/>
      </c>
      <c r="FF14" s="250" t="str">
        <f t="shared" si="32"/>
        <v/>
      </c>
      <c r="FG14" s="250" t="str">
        <f t="shared" si="32"/>
        <v/>
      </c>
      <c r="FH14" s="250" t="str">
        <f t="shared" si="32"/>
        <v/>
      </c>
      <c r="FI14" s="250" t="str">
        <f t="shared" si="32"/>
        <v/>
      </c>
      <c r="FJ14" s="250" t="str">
        <f t="shared" si="32"/>
        <v/>
      </c>
      <c r="FK14" s="250" t="str">
        <f t="shared" si="32"/>
        <v/>
      </c>
      <c r="FL14" s="250" t="str">
        <f t="shared" si="32"/>
        <v/>
      </c>
      <c r="FM14" s="250" t="str">
        <f t="shared" si="32"/>
        <v/>
      </c>
      <c r="FN14" s="250" t="str">
        <f t="shared" si="32"/>
        <v/>
      </c>
      <c r="FO14" s="250" t="str">
        <f t="shared" si="32"/>
        <v/>
      </c>
      <c r="FP14" s="250" t="str">
        <f t="shared" si="32"/>
        <v/>
      </c>
      <c r="FQ14" s="250" t="str">
        <f t="shared" si="32"/>
        <v/>
      </c>
      <c r="FR14" s="250" t="str">
        <f t="shared" si="32"/>
        <v/>
      </c>
      <c r="FS14" s="250" t="str">
        <f t="shared" si="32"/>
        <v/>
      </c>
      <c r="FT14" s="250" t="str">
        <f t="shared" si="32"/>
        <v/>
      </c>
      <c r="FU14" s="250" t="str">
        <f t="shared" si="33"/>
        <v/>
      </c>
      <c r="FV14" s="250" t="str">
        <f t="shared" si="33"/>
        <v/>
      </c>
      <c r="FW14" s="250" t="str">
        <f t="shared" si="33"/>
        <v/>
      </c>
      <c r="FX14" s="250" t="str">
        <f t="shared" si="33"/>
        <v/>
      </c>
      <c r="FY14" s="250" t="str">
        <f t="shared" si="33"/>
        <v/>
      </c>
      <c r="FZ14" s="250" t="str">
        <f t="shared" si="33"/>
        <v/>
      </c>
      <c r="GA14" s="250" t="str">
        <f t="shared" si="33"/>
        <v/>
      </c>
      <c r="GB14" s="250" t="str">
        <f t="shared" si="33"/>
        <v/>
      </c>
      <c r="GC14" s="250" t="str">
        <f t="shared" si="33"/>
        <v/>
      </c>
      <c r="GD14" s="250" t="str">
        <f t="shared" si="33"/>
        <v/>
      </c>
      <c r="GE14" s="250" t="str">
        <f t="shared" si="33"/>
        <v/>
      </c>
      <c r="GF14" s="250" t="str">
        <f t="shared" si="33"/>
        <v/>
      </c>
      <c r="GG14" s="250" t="str">
        <f t="shared" si="33"/>
        <v/>
      </c>
      <c r="GH14" s="250" t="str">
        <f t="shared" si="33"/>
        <v/>
      </c>
      <c r="GI14" s="250" t="str">
        <f t="shared" si="33"/>
        <v/>
      </c>
      <c r="GJ14" s="250" t="str">
        <f t="shared" si="33"/>
        <v/>
      </c>
      <c r="GK14" s="250" t="str">
        <f t="shared" si="34"/>
        <v/>
      </c>
      <c r="GL14" s="250" t="str">
        <f t="shared" si="34"/>
        <v/>
      </c>
      <c r="GM14" s="250" t="str">
        <f t="shared" si="34"/>
        <v/>
      </c>
      <c r="GN14" s="250" t="str">
        <f t="shared" si="34"/>
        <v/>
      </c>
      <c r="GO14" s="250" t="str">
        <f t="shared" si="34"/>
        <v/>
      </c>
      <c r="GP14" s="250" t="str">
        <f t="shared" si="34"/>
        <v/>
      </c>
      <c r="GQ14" s="250" t="str">
        <f t="shared" si="34"/>
        <v/>
      </c>
      <c r="GR14" s="250" t="str">
        <f t="shared" si="34"/>
        <v/>
      </c>
      <c r="GS14" s="250" t="str">
        <f t="shared" si="34"/>
        <v/>
      </c>
      <c r="GT14" s="250" t="str">
        <f t="shared" si="34"/>
        <v/>
      </c>
      <c r="GU14" s="250" t="str">
        <f t="shared" si="34"/>
        <v/>
      </c>
      <c r="GV14" s="250" t="str">
        <f t="shared" si="34"/>
        <v/>
      </c>
      <c r="GW14" s="250" t="str">
        <f t="shared" si="34"/>
        <v/>
      </c>
      <c r="GX14" s="250" t="str">
        <f t="shared" si="34"/>
        <v/>
      </c>
      <c r="GY14" s="250" t="str">
        <f t="shared" si="34"/>
        <v/>
      </c>
      <c r="GZ14" s="250" t="str">
        <f t="shared" si="34"/>
        <v/>
      </c>
      <c r="HA14" s="250" t="str">
        <f t="shared" si="35"/>
        <v/>
      </c>
      <c r="HB14" s="250" t="str">
        <f t="shared" si="35"/>
        <v/>
      </c>
      <c r="HC14" s="250" t="str">
        <f t="shared" si="35"/>
        <v/>
      </c>
      <c r="HD14" s="250" t="str">
        <f t="shared" si="35"/>
        <v/>
      </c>
      <c r="HE14" s="250" t="str">
        <f t="shared" si="35"/>
        <v/>
      </c>
      <c r="HF14" s="250">
        <f t="shared" si="35"/>
        <v>0</v>
      </c>
      <c r="HG14" s="250">
        <f t="shared" si="35"/>
        <v>0</v>
      </c>
      <c r="HH14" s="250">
        <f t="shared" si="35"/>
        <v>0</v>
      </c>
      <c r="HI14" s="250" t="str">
        <f t="shared" si="35"/>
        <v/>
      </c>
      <c r="HJ14" s="250" t="str">
        <f t="shared" si="35"/>
        <v/>
      </c>
      <c r="HK14" s="250" t="str">
        <f t="shared" si="35"/>
        <v/>
      </c>
      <c r="HL14" s="250" t="str">
        <f t="shared" si="35"/>
        <v/>
      </c>
      <c r="HM14" s="250" t="str">
        <f t="shared" si="35"/>
        <v/>
      </c>
      <c r="HN14" s="250" t="str">
        <f t="shared" si="35"/>
        <v/>
      </c>
      <c r="HO14" s="250" t="str">
        <f t="shared" si="35"/>
        <v/>
      </c>
      <c r="HP14" s="250" t="str">
        <f t="shared" si="35"/>
        <v/>
      </c>
      <c r="HQ14" s="250" t="str">
        <f t="shared" si="36"/>
        <v/>
      </c>
      <c r="HR14" s="250" t="str">
        <f t="shared" si="36"/>
        <v/>
      </c>
      <c r="HS14" s="250" t="str">
        <f t="shared" si="36"/>
        <v/>
      </c>
      <c r="HT14" s="250" t="str">
        <f t="shared" si="36"/>
        <v/>
      </c>
      <c r="HU14" s="250" t="str">
        <f t="shared" si="36"/>
        <v/>
      </c>
      <c r="HV14" s="250" t="str">
        <f t="shared" si="36"/>
        <v/>
      </c>
      <c r="HW14" s="250" t="str">
        <f t="shared" si="36"/>
        <v/>
      </c>
      <c r="HX14" s="250" t="str">
        <f t="shared" si="36"/>
        <v/>
      </c>
      <c r="HY14" s="250" t="str">
        <f t="shared" si="36"/>
        <v/>
      </c>
      <c r="HZ14" s="250" t="str">
        <f t="shared" si="36"/>
        <v/>
      </c>
      <c r="IA14" s="250" t="str">
        <f t="shared" si="36"/>
        <v/>
      </c>
      <c r="IB14" s="250" t="str">
        <f t="shared" si="36"/>
        <v/>
      </c>
      <c r="IC14" s="250" t="str">
        <f t="shared" si="36"/>
        <v/>
      </c>
      <c r="ID14" s="250" t="str">
        <f t="shared" si="36"/>
        <v/>
      </c>
      <c r="IE14" s="250" t="str">
        <f t="shared" si="36"/>
        <v/>
      </c>
      <c r="IF14" s="250" t="str">
        <f t="shared" si="36"/>
        <v/>
      </c>
      <c r="IG14" s="250" t="str">
        <f t="shared" si="37"/>
        <v/>
      </c>
      <c r="IH14" s="250" t="str">
        <f t="shared" si="37"/>
        <v/>
      </c>
      <c r="II14" s="250" t="str">
        <f t="shared" si="37"/>
        <v/>
      </c>
      <c r="IJ14" s="250" t="str">
        <f t="shared" si="37"/>
        <v/>
      </c>
      <c r="IK14" s="250" t="str">
        <f t="shared" si="37"/>
        <v/>
      </c>
      <c r="IL14" s="250" t="str">
        <f t="shared" si="37"/>
        <v/>
      </c>
      <c r="IM14" s="250" t="str">
        <f t="shared" si="37"/>
        <v/>
      </c>
      <c r="IN14" s="250" t="str">
        <f t="shared" si="37"/>
        <v/>
      </c>
      <c r="IO14" s="250" t="str">
        <f t="shared" si="37"/>
        <v/>
      </c>
      <c r="IP14" s="250" t="str">
        <f t="shared" si="37"/>
        <v/>
      </c>
      <c r="IQ14" s="250" t="str">
        <f t="shared" si="37"/>
        <v/>
      </c>
      <c r="IR14" s="250" t="str">
        <f t="shared" si="37"/>
        <v/>
      </c>
      <c r="IS14" s="250" t="str">
        <f t="shared" si="37"/>
        <v/>
      </c>
      <c r="IT14" s="250" t="str">
        <f t="shared" si="37"/>
        <v/>
      </c>
      <c r="IU14" s="250" t="str">
        <f t="shared" si="37"/>
        <v/>
      </c>
      <c r="IV14" s="250" t="str">
        <f t="shared" si="37"/>
        <v/>
      </c>
      <c r="IW14" s="250" t="str">
        <f t="shared" si="38"/>
        <v/>
      </c>
      <c r="IX14" s="250" t="str">
        <f t="shared" si="38"/>
        <v/>
      </c>
      <c r="IY14" s="250" t="str">
        <f t="shared" si="38"/>
        <v/>
      </c>
      <c r="IZ14" s="250" t="str">
        <f t="shared" si="38"/>
        <v/>
      </c>
      <c r="JA14" s="250" t="str">
        <f t="shared" si="38"/>
        <v/>
      </c>
      <c r="JB14" s="250" t="str">
        <f t="shared" si="38"/>
        <v/>
      </c>
      <c r="JC14" s="250" t="str">
        <f t="shared" si="38"/>
        <v/>
      </c>
      <c r="JD14" s="250" t="str">
        <f t="shared" si="38"/>
        <v/>
      </c>
      <c r="JE14" s="250" t="str">
        <f t="shared" si="38"/>
        <v/>
      </c>
      <c r="JF14" s="250" t="str">
        <f t="shared" si="38"/>
        <v/>
      </c>
      <c r="JG14" s="250" t="str">
        <f t="shared" si="38"/>
        <v/>
      </c>
      <c r="JH14" s="250" t="str">
        <f t="shared" si="38"/>
        <v/>
      </c>
      <c r="JI14" s="250" t="str">
        <f t="shared" si="38"/>
        <v/>
      </c>
      <c r="JJ14" s="250" t="str">
        <f t="shared" si="38"/>
        <v/>
      </c>
      <c r="JK14" s="250" t="str">
        <f t="shared" si="38"/>
        <v/>
      </c>
      <c r="JL14" s="250" t="str">
        <f t="shared" si="38"/>
        <v/>
      </c>
      <c r="JM14" s="250" t="str">
        <f t="shared" si="39"/>
        <v/>
      </c>
      <c r="JN14" s="250" t="str">
        <f t="shared" si="39"/>
        <v/>
      </c>
      <c r="JO14" s="250" t="str">
        <f t="shared" si="39"/>
        <v/>
      </c>
      <c r="JP14" s="250" t="str">
        <f t="shared" si="39"/>
        <v/>
      </c>
      <c r="JQ14" s="250" t="str">
        <f t="shared" si="39"/>
        <v/>
      </c>
      <c r="JR14" s="250" t="str">
        <f t="shared" si="39"/>
        <v/>
      </c>
      <c r="JS14" s="250" t="str">
        <f t="shared" si="39"/>
        <v/>
      </c>
      <c r="JT14" s="250" t="str">
        <f t="shared" si="39"/>
        <v/>
      </c>
      <c r="JU14" s="250" t="str">
        <f t="shared" si="39"/>
        <v/>
      </c>
      <c r="JV14" s="250" t="str">
        <f t="shared" si="39"/>
        <v/>
      </c>
      <c r="JW14" s="250" t="str">
        <f t="shared" si="39"/>
        <v/>
      </c>
      <c r="JX14" s="250" t="str">
        <f t="shared" si="39"/>
        <v/>
      </c>
      <c r="JY14" s="250" t="str">
        <f t="shared" si="39"/>
        <v/>
      </c>
      <c r="JZ14" s="250" t="str">
        <f t="shared" si="39"/>
        <v/>
      </c>
      <c r="KA14" s="250" t="str">
        <f t="shared" si="39"/>
        <v/>
      </c>
      <c r="KB14" s="250" t="str">
        <f t="shared" si="39"/>
        <v/>
      </c>
      <c r="KC14" s="250" t="str">
        <f t="shared" si="40"/>
        <v/>
      </c>
      <c r="KD14" s="250" t="str">
        <f t="shared" si="40"/>
        <v/>
      </c>
      <c r="KE14" s="250" t="str">
        <f t="shared" si="40"/>
        <v/>
      </c>
      <c r="KF14" s="250" t="str">
        <f t="shared" si="40"/>
        <v/>
      </c>
      <c r="KG14" s="250" t="str">
        <f t="shared" si="40"/>
        <v/>
      </c>
      <c r="KH14" s="250" t="str">
        <f t="shared" si="40"/>
        <v/>
      </c>
      <c r="KI14" s="250" t="str">
        <f t="shared" si="40"/>
        <v/>
      </c>
      <c r="KJ14" s="250" t="str">
        <f t="shared" si="40"/>
        <v/>
      </c>
      <c r="KK14" s="250" t="str">
        <f t="shared" si="40"/>
        <v/>
      </c>
      <c r="KL14" s="250" t="str">
        <f t="shared" si="40"/>
        <v/>
      </c>
      <c r="KM14" s="250" t="str">
        <f t="shared" si="40"/>
        <v/>
      </c>
      <c r="KN14" s="250" t="str">
        <f t="shared" si="40"/>
        <v/>
      </c>
      <c r="KO14" s="250" t="str">
        <f t="shared" si="40"/>
        <v/>
      </c>
      <c r="KP14" s="250" t="str">
        <f t="shared" si="40"/>
        <v/>
      </c>
      <c r="KQ14" s="250" t="str">
        <f t="shared" si="40"/>
        <v/>
      </c>
      <c r="KR14" s="250" t="str">
        <f t="shared" si="40"/>
        <v/>
      </c>
      <c r="KS14" s="250" t="str">
        <f t="shared" si="41"/>
        <v/>
      </c>
      <c r="KT14" s="250" t="str">
        <f t="shared" si="41"/>
        <v/>
      </c>
      <c r="KU14" s="250" t="str">
        <f t="shared" si="41"/>
        <v/>
      </c>
      <c r="KV14" s="250" t="str">
        <f t="shared" si="41"/>
        <v/>
      </c>
      <c r="KW14" s="250" t="str">
        <f t="shared" si="41"/>
        <v/>
      </c>
      <c r="KX14" s="250" t="str">
        <f t="shared" si="41"/>
        <v/>
      </c>
      <c r="KY14" s="250" t="str">
        <f t="shared" si="41"/>
        <v/>
      </c>
      <c r="KZ14" s="250" t="str">
        <f t="shared" si="41"/>
        <v/>
      </c>
      <c r="LA14" s="250" t="str">
        <f t="shared" si="41"/>
        <v/>
      </c>
      <c r="LB14" s="250" t="str">
        <f t="shared" si="41"/>
        <v/>
      </c>
      <c r="LC14" s="250" t="str">
        <f t="shared" si="41"/>
        <v/>
      </c>
      <c r="LD14" s="250" t="str">
        <f t="shared" si="41"/>
        <v/>
      </c>
      <c r="LE14" s="250" t="str">
        <f t="shared" si="41"/>
        <v/>
      </c>
      <c r="LF14" s="250" t="str">
        <f t="shared" si="41"/>
        <v/>
      </c>
      <c r="LG14" s="250" t="str">
        <f t="shared" si="41"/>
        <v/>
      </c>
      <c r="LH14" s="250" t="str">
        <f t="shared" si="41"/>
        <v/>
      </c>
      <c r="LI14" s="250" t="str">
        <f t="shared" si="42"/>
        <v/>
      </c>
      <c r="LJ14" s="250" t="str">
        <f t="shared" si="42"/>
        <v/>
      </c>
      <c r="LK14" s="250" t="str">
        <f t="shared" si="42"/>
        <v/>
      </c>
      <c r="LL14" s="250" t="str">
        <f t="shared" si="42"/>
        <v/>
      </c>
      <c r="LM14" s="250" t="str">
        <f t="shared" si="42"/>
        <v/>
      </c>
      <c r="LN14" s="250" t="str">
        <f t="shared" si="42"/>
        <v/>
      </c>
      <c r="LO14" s="250" t="str">
        <f t="shared" si="42"/>
        <v/>
      </c>
      <c r="LP14" s="250" t="str">
        <f t="shared" si="42"/>
        <v/>
      </c>
      <c r="LQ14" s="250" t="str">
        <f t="shared" si="42"/>
        <v/>
      </c>
      <c r="LR14" s="250" t="str">
        <f t="shared" si="42"/>
        <v/>
      </c>
      <c r="LS14" s="250" t="str">
        <f t="shared" si="42"/>
        <v/>
      </c>
      <c r="LT14" s="250" t="str">
        <f t="shared" si="42"/>
        <v/>
      </c>
      <c r="LU14" s="250" t="str">
        <f t="shared" si="42"/>
        <v/>
      </c>
      <c r="LV14" s="250" t="str">
        <f t="shared" si="42"/>
        <v/>
      </c>
      <c r="LW14" s="250" t="str">
        <f t="shared" si="42"/>
        <v/>
      </c>
      <c r="LX14" s="250" t="str">
        <f t="shared" si="42"/>
        <v/>
      </c>
      <c r="LY14" s="250" t="str">
        <f t="shared" si="43"/>
        <v/>
      </c>
      <c r="LZ14" s="250" t="str">
        <f t="shared" si="43"/>
        <v/>
      </c>
      <c r="MA14" s="250" t="str">
        <f t="shared" si="43"/>
        <v/>
      </c>
      <c r="MB14" s="250" t="str">
        <f t="shared" si="43"/>
        <v/>
      </c>
      <c r="MC14" s="250" t="str">
        <f t="shared" si="43"/>
        <v/>
      </c>
      <c r="MD14" s="250" t="str">
        <f t="shared" si="43"/>
        <v/>
      </c>
      <c r="ME14" s="250" t="str">
        <f t="shared" si="43"/>
        <v/>
      </c>
      <c r="MF14" s="250" t="str">
        <f t="shared" si="43"/>
        <v/>
      </c>
      <c r="MG14" s="250" t="str">
        <f t="shared" si="43"/>
        <v/>
      </c>
      <c r="MH14" s="250" t="str">
        <f t="shared" si="43"/>
        <v/>
      </c>
      <c r="MI14" s="250" t="str">
        <f t="shared" si="43"/>
        <v/>
      </c>
      <c r="MJ14" s="250" t="str">
        <f t="shared" si="43"/>
        <v/>
      </c>
      <c r="MK14" s="250" t="str">
        <f t="shared" si="43"/>
        <v/>
      </c>
      <c r="ML14" s="250" t="str">
        <f t="shared" si="43"/>
        <v/>
      </c>
      <c r="MM14" s="250"/>
      <c r="MN14" s="250" t="str">
        <f t="shared" si="44"/>
        <v/>
      </c>
      <c r="MO14" s="250" t="str">
        <f t="shared" si="44"/>
        <v/>
      </c>
      <c r="MP14" s="250" t="str">
        <f t="shared" si="44"/>
        <v/>
      </c>
      <c r="MQ14" s="250" t="str">
        <f t="shared" si="44"/>
        <v/>
      </c>
      <c r="MR14" s="250" t="str">
        <f t="shared" si="44"/>
        <v/>
      </c>
      <c r="MS14" s="250" t="str">
        <f t="shared" si="44"/>
        <v/>
      </c>
      <c r="MT14" s="250" t="str">
        <f t="shared" si="44"/>
        <v/>
      </c>
      <c r="MU14" s="250" t="str">
        <f t="shared" si="44"/>
        <v/>
      </c>
      <c r="MV14" s="250" t="str">
        <f t="shared" si="44"/>
        <v/>
      </c>
      <c r="MW14" s="250" t="str">
        <f t="shared" si="44"/>
        <v/>
      </c>
      <c r="MX14" s="250" t="str">
        <f t="shared" si="44"/>
        <v/>
      </c>
      <c r="MY14" s="250" t="str">
        <f t="shared" si="44"/>
        <v/>
      </c>
      <c r="MZ14" s="250" t="str">
        <f t="shared" si="44"/>
        <v/>
      </c>
      <c r="NA14" s="250" t="str">
        <f t="shared" si="44"/>
        <v/>
      </c>
      <c r="NB14" s="250" t="str">
        <f t="shared" si="44"/>
        <v/>
      </c>
      <c r="NC14" s="250" t="str">
        <f t="shared" si="44"/>
        <v/>
      </c>
      <c r="ND14" s="250" t="str">
        <f t="shared" si="45"/>
        <v/>
      </c>
      <c r="NE14" s="250" t="str">
        <f t="shared" si="45"/>
        <v/>
      </c>
      <c r="NF14" s="250" t="str">
        <f t="shared" si="45"/>
        <v/>
      </c>
      <c r="NG14" s="250" t="str">
        <f t="shared" si="45"/>
        <v/>
      </c>
      <c r="NH14" s="250" t="str">
        <f t="shared" si="45"/>
        <v/>
      </c>
      <c r="NI14" s="250" t="str">
        <f t="shared" si="45"/>
        <v/>
      </c>
      <c r="NJ14" s="250" t="str">
        <f t="shared" si="45"/>
        <v/>
      </c>
      <c r="NK14" s="250" t="str">
        <f t="shared" si="45"/>
        <v/>
      </c>
      <c r="NL14" s="250" t="str">
        <f t="shared" si="45"/>
        <v/>
      </c>
      <c r="NM14" s="250" t="str">
        <f t="shared" si="45"/>
        <v/>
      </c>
      <c r="NN14" s="250" t="str">
        <f t="shared" si="45"/>
        <v/>
      </c>
      <c r="NO14" s="250" t="str">
        <f t="shared" si="45"/>
        <v/>
      </c>
      <c r="NP14" s="250" t="str">
        <f t="shared" si="45"/>
        <v/>
      </c>
      <c r="NQ14" s="250" t="str">
        <f t="shared" si="45"/>
        <v/>
      </c>
      <c r="NR14" s="250" t="str">
        <f t="shared" si="45"/>
        <v/>
      </c>
      <c r="NS14" s="250" t="str">
        <f t="shared" si="45"/>
        <v/>
      </c>
      <c r="NT14" s="250" t="str">
        <f t="shared" si="46"/>
        <v/>
      </c>
      <c r="NU14" s="250" t="str">
        <f t="shared" si="46"/>
        <v/>
      </c>
      <c r="NV14" s="250" t="str">
        <f t="shared" si="46"/>
        <v/>
      </c>
      <c r="NW14" s="250" t="str">
        <f t="shared" si="46"/>
        <v/>
      </c>
      <c r="NX14" s="250" t="str">
        <f t="shared" si="46"/>
        <v/>
      </c>
      <c r="NY14" s="250" t="str">
        <f t="shared" si="46"/>
        <v/>
      </c>
      <c r="NZ14" s="250" t="str">
        <f t="shared" si="46"/>
        <v/>
      </c>
      <c r="OA14" s="250" t="str">
        <f t="shared" si="46"/>
        <v/>
      </c>
      <c r="OB14" s="250" t="str">
        <f t="shared" si="46"/>
        <v/>
      </c>
      <c r="OC14" s="250" t="str">
        <f t="shared" si="46"/>
        <v/>
      </c>
      <c r="OD14" s="250" t="str">
        <f t="shared" si="46"/>
        <v/>
      </c>
      <c r="OE14" s="250" t="str">
        <f t="shared" si="46"/>
        <v/>
      </c>
      <c r="OF14" s="250" t="str">
        <f t="shared" si="46"/>
        <v/>
      </c>
      <c r="OG14" s="250" t="str">
        <f t="shared" si="46"/>
        <v/>
      </c>
      <c r="OH14" s="250" t="str">
        <f t="shared" si="46"/>
        <v/>
      </c>
      <c r="OI14" s="250" t="str">
        <f t="shared" si="46"/>
        <v/>
      </c>
      <c r="OJ14" s="250" t="str">
        <f t="shared" si="47"/>
        <v/>
      </c>
      <c r="OK14" s="250" t="str">
        <f t="shared" si="47"/>
        <v/>
      </c>
      <c r="OL14" s="250" t="str">
        <f t="shared" si="47"/>
        <v/>
      </c>
      <c r="OM14" s="250" t="str">
        <f t="shared" si="47"/>
        <v/>
      </c>
      <c r="ON14" s="250" t="str">
        <f t="shared" si="47"/>
        <v/>
      </c>
      <c r="OO14" s="250" t="str">
        <f t="shared" si="47"/>
        <v/>
      </c>
      <c r="OP14" s="250" t="str">
        <f t="shared" si="47"/>
        <v/>
      </c>
      <c r="OQ14" s="250" t="str">
        <f t="shared" si="47"/>
        <v/>
      </c>
      <c r="OR14" s="250" t="str">
        <f t="shared" si="47"/>
        <v/>
      </c>
      <c r="OS14" s="250" t="str">
        <f t="shared" si="47"/>
        <v/>
      </c>
      <c r="OT14" s="250" t="str">
        <f t="shared" si="47"/>
        <v/>
      </c>
      <c r="OU14" s="250" t="str">
        <f t="shared" si="47"/>
        <v/>
      </c>
      <c r="OV14" s="250" t="str">
        <f t="shared" si="47"/>
        <v/>
      </c>
      <c r="OW14" s="250" t="str">
        <f t="shared" si="47"/>
        <v/>
      </c>
      <c r="OX14" s="250" t="str">
        <f t="shared" si="47"/>
        <v/>
      </c>
      <c r="OY14" s="250" t="str">
        <f t="shared" si="47"/>
        <v/>
      </c>
      <c r="OZ14" s="250" t="str">
        <f t="shared" si="48"/>
        <v/>
      </c>
      <c r="PA14" s="250" t="str">
        <f t="shared" si="48"/>
        <v/>
      </c>
      <c r="PB14" s="250" t="str">
        <f t="shared" si="48"/>
        <v/>
      </c>
      <c r="PC14" s="250" t="str">
        <f t="shared" si="48"/>
        <v/>
      </c>
      <c r="PD14" s="250" t="str">
        <f t="shared" si="48"/>
        <v/>
      </c>
      <c r="PE14" s="250" t="str">
        <f t="shared" si="48"/>
        <v/>
      </c>
      <c r="PF14" s="250" t="str">
        <f t="shared" si="48"/>
        <v/>
      </c>
      <c r="PG14" s="250"/>
      <c r="PH14" s="250" t="str">
        <f t="shared" si="49"/>
        <v/>
      </c>
      <c r="PJ14" s="250" t="str">
        <f t="shared" si="50"/>
        <v/>
      </c>
      <c r="PK14" s="250" t="str">
        <f t="shared" si="50"/>
        <v/>
      </c>
      <c r="PL14" s="250" t="str">
        <f t="shared" si="50"/>
        <v/>
      </c>
      <c r="PM14" s="250" t="str">
        <f t="shared" si="50"/>
        <v/>
      </c>
      <c r="PN14" s="250" t="str">
        <f t="shared" si="50"/>
        <v/>
      </c>
      <c r="PO14" s="250" t="str">
        <f t="shared" si="50"/>
        <v/>
      </c>
      <c r="PP14" s="250" t="str">
        <f t="shared" si="50"/>
        <v/>
      </c>
      <c r="PQ14" s="250" t="str">
        <f t="shared" si="50"/>
        <v/>
      </c>
      <c r="PR14" s="250" t="str">
        <f t="shared" si="50"/>
        <v/>
      </c>
      <c r="PS14" s="250" t="str">
        <f t="shared" si="50"/>
        <v/>
      </c>
      <c r="PT14" s="250" t="str">
        <f t="shared" si="50"/>
        <v/>
      </c>
      <c r="PU14" s="250" t="str">
        <f t="shared" si="50"/>
        <v/>
      </c>
      <c r="PV14" s="250" t="str">
        <f t="shared" si="50"/>
        <v/>
      </c>
      <c r="PW14" s="250" t="str">
        <f t="shared" si="50"/>
        <v/>
      </c>
      <c r="PX14" s="250" t="str">
        <f t="shared" si="50"/>
        <v/>
      </c>
      <c r="PY14" s="250" t="str">
        <f t="shared" si="50"/>
        <v/>
      </c>
      <c r="PZ14" s="250" t="str">
        <f t="shared" si="53"/>
        <v/>
      </c>
      <c r="QA14" s="250" t="str">
        <f t="shared" si="53"/>
        <v/>
      </c>
      <c r="QB14" s="250" t="str">
        <f t="shared" si="53"/>
        <v/>
      </c>
      <c r="QC14" s="250" t="str">
        <f t="shared" si="53"/>
        <v/>
      </c>
      <c r="QD14" s="250" t="str">
        <f t="shared" si="53"/>
        <v/>
      </c>
      <c r="QE14" s="250" t="str">
        <f t="shared" si="53"/>
        <v/>
      </c>
      <c r="QF14" s="250" t="str">
        <f t="shared" si="53"/>
        <v/>
      </c>
      <c r="QG14" s="250" t="str">
        <f t="shared" si="53"/>
        <v/>
      </c>
      <c r="QH14" s="250" t="str">
        <f t="shared" si="53"/>
        <v/>
      </c>
      <c r="QI14" s="250" t="str">
        <f t="shared" si="53"/>
        <v/>
      </c>
      <c r="QJ14" s="250">
        <f t="shared" si="53"/>
        <v>0</v>
      </c>
      <c r="QK14" s="250" t="str">
        <f t="shared" si="53"/>
        <v/>
      </c>
      <c r="QL14" s="250" t="str">
        <f t="shared" si="53"/>
        <v/>
      </c>
      <c r="QM14" s="250" t="str">
        <f t="shared" si="53"/>
        <v/>
      </c>
      <c r="QN14" s="250" t="str">
        <f t="shared" si="53"/>
        <v/>
      </c>
      <c r="QO14" s="250" t="str">
        <f t="shared" si="53"/>
        <v/>
      </c>
      <c r="QP14" s="250" t="str">
        <f t="shared" si="51"/>
        <v/>
      </c>
      <c r="QQ14" s="250" t="str">
        <f t="shared" si="51"/>
        <v/>
      </c>
      <c r="QR14" s="250" t="str">
        <f t="shared" si="51"/>
        <v/>
      </c>
      <c r="QS14" s="250" t="str">
        <f t="shared" si="51"/>
        <v/>
      </c>
      <c r="QT14" s="250" t="str">
        <f t="shared" si="51"/>
        <v/>
      </c>
      <c r="QU14" s="250" t="str">
        <f t="shared" si="52"/>
        <v/>
      </c>
      <c r="QV14" s="250" t="str">
        <f t="shared" si="52"/>
        <v/>
      </c>
      <c r="QW14" s="250" t="str">
        <f t="shared" si="52"/>
        <v/>
      </c>
      <c r="QX14" s="250" t="str">
        <f t="shared" si="52"/>
        <v/>
      </c>
      <c r="QY14" s="250" t="str">
        <f t="shared" si="52"/>
        <v/>
      </c>
      <c r="QZ14" s="250" t="str">
        <f t="shared" si="52"/>
        <v/>
      </c>
      <c r="RA14" s="250" t="str">
        <f t="shared" si="52"/>
        <v/>
      </c>
      <c r="RB14" s="250" t="str">
        <f t="shared" si="52"/>
        <v/>
      </c>
      <c r="RC14" s="250" t="str">
        <f t="shared" si="52"/>
        <v/>
      </c>
      <c r="RD14" s="250" t="str">
        <f t="shared" si="52"/>
        <v/>
      </c>
      <c r="RE14" s="250" t="str">
        <f t="shared" si="52"/>
        <v/>
      </c>
    </row>
    <row r="15" spans="1:473" s="90" customFormat="1" ht="15.6" customHeight="1" x14ac:dyDescent="0.25">
      <c r="A15" s="275"/>
      <c r="B15" s="99"/>
      <c r="C15" s="279" t="s">
        <v>283</v>
      </c>
      <c r="D15" s="277" t="s">
        <v>290</v>
      </c>
      <c r="E15" s="278"/>
      <c r="F15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Interface / Cahier des charges ..........................................</v>
      </c>
      <c r="G15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30</v>
      </c>
      <c r="H15" s="141"/>
      <c r="I15" s="141"/>
      <c r="J15" s="141" t="s">
        <v>246</v>
      </c>
      <c r="K15" s="141"/>
      <c r="L15" s="141"/>
      <c r="M15" s="141" t="s">
        <v>240</v>
      </c>
      <c r="N15" s="202">
        <v>2</v>
      </c>
      <c r="O15" s="202">
        <v>0</v>
      </c>
      <c r="P15" s="202">
        <v>3</v>
      </c>
      <c r="Q15" s="142">
        <f>IF(Tableau3[[#This Row],[      Estimé  (JH)]]="","",IFERROR(O15/(O15+P15),""))</f>
        <v>0</v>
      </c>
      <c r="R15" s="143">
        <f>IF(Tableau3[[#This Row],[      Estimé  (JH)]]="","",IFERROR(N15/(O15+P15),""))</f>
        <v>0.66666666666666663</v>
      </c>
      <c r="S15" s="187">
        <f>IF(Tableau3[[#This Row],[      Estimé  (JH)]]="","",P15)</f>
        <v>3</v>
      </c>
      <c r="T15" s="184">
        <v>42926</v>
      </c>
      <c r="U15" s="185">
        <v>42929</v>
      </c>
      <c r="V15" s="253">
        <f>Tableau3[[#This Row],[      Début Initial]]</f>
        <v>42926</v>
      </c>
      <c r="W15" s="244">
        <f>Tableau3[[#This Row],[      Fin Initial]]</f>
        <v>42929</v>
      </c>
      <c r="X15" s="181">
        <f>IF(Tableau3[[#This Row],[      Début Initial]]="","",Tableau3[[#This Row],[      Fin
      Actualisé]]-Tableau3[[#This Row],[      Début actualisé]]+1)</f>
        <v>4</v>
      </c>
      <c r="Y15" s="182">
        <f>IFERROR(IF(Tableau3[[#This Row],[      Début Initial]]="","",Tableau3[[#This Row],[      Durée (JH)]]*Tableau3[[#This Row],[      % Réalisation]]),Tableau3[[#This Row],[      Durée (JH)]])</f>
        <v>0</v>
      </c>
      <c r="Z15" s="182">
        <f>IFERROR(IF(Tableau3[[#This Row],[      Début Initial]]="","",Tableau3[[#This Row],[      Durée (JH)]]-Tableau3[[#This Row],[      Réalisé]]),Tableau3[[#This Row],[      Durée (JH)]])</f>
        <v>4</v>
      </c>
      <c r="AA15" s="183">
        <f>IF(Tableau3[[#This Row],[      Début Initial]]="","",IFERROR((W15-V15+1)/(U15-T15+1),""))</f>
        <v>1</v>
      </c>
      <c r="AC15" s="250" t="str">
        <f t="shared" si="23"/>
        <v/>
      </c>
      <c r="AD15" s="250" t="str">
        <f t="shared" si="23"/>
        <v/>
      </c>
      <c r="AE15" s="250" t="str">
        <f t="shared" si="23"/>
        <v/>
      </c>
      <c r="AF15" s="250" t="str">
        <f t="shared" si="23"/>
        <v/>
      </c>
      <c r="AG15" s="250" t="str">
        <f t="shared" si="23"/>
        <v/>
      </c>
      <c r="AH15" s="250" t="str">
        <f t="shared" si="23"/>
        <v/>
      </c>
      <c r="AI15" s="250" t="str">
        <f t="shared" si="23"/>
        <v/>
      </c>
      <c r="AJ15" s="250" t="str">
        <f t="shared" si="23"/>
        <v/>
      </c>
      <c r="AK15" s="250" t="str">
        <f t="shared" si="23"/>
        <v/>
      </c>
      <c r="AL15" s="250" t="str">
        <f t="shared" si="23"/>
        <v/>
      </c>
      <c r="AM15" s="250" t="str">
        <f t="shared" si="23"/>
        <v/>
      </c>
      <c r="AN15" s="250" t="str">
        <f t="shared" si="23"/>
        <v/>
      </c>
      <c r="AO15" s="250" t="str">
        <f t="shared" si="23"/>
        <v/>
      </c>
      <c r="AP15" s="250" t="str">
        <f t="shared" si="23"/>
        <v/>
      </c>
      <c r="AQ15" s="250" t="str">
        <f t="shared" si="23"/>
        <v/>
      </c>
      <c r="AR15" s="250" t="str">
        <f t="shared" si="23"/>
        <v/>
      </c>
      <c r="AS15" s="250" t="str">
        <f t="shared" si="24"/>
        <v/>
      </c>
      <c r="AT15" s="250" t="str">
        <f t="shared" si="24"/>
        <v/>
      </c>
      <c r="AU15" s="250" t="str">
        <f t="shared" si="24"/>
        <v/>
      </c>
      <c r="AV15" s="250" t="str">
        <f t="shared" si="24"/>
        <v/>
      </c>
      <c r="AW15" s="250" t="str">
        <f t="shared" si="24"/>
        <v/>
      </c>
      <c r="AX15" s="250" t="str">
        <f t="shared" si="24"/>
        <v/>
      </c>
      <c r="AY15" s="250" t="str">
        <f t="shared" si="24"/>
        <v/>
      </c>
      <c r="AZ15" s="250" t="str">
        <f t="shared" si="24"/>
        <v/>
      </c>
      <c r="BA15" s="250" t="str">
        <f t="shared" si="24"/>
        <v/>
      </c>
      <c r="BB15" s="250" t="str">
        <f t="shared" si="24"/>
        <v/>
      </c>
      <c r="BC15" s="250" t="str">
        <f t="shared" si="24"/>
        <v/>
      </c>
      <c r="BD15" s="250" t="str">
        <f t="shared" si="24"/>
        <v/>
      </c>
      <c r="BE15" s="250" t="str">
        <f t="shared" si="24"/>
        <v/>
      </c>
      <c r="BF15" s="250" t="str">
        <f t="shared" si="24"/>
        <v/>
      </c>
      <c r="BG15" s="250" t="str">
        <f t="shared" si="24"/>
        <v/>
      </c>
      <c r="BH15" s="250" t="str">
        <f t="shared" si="24"/>
        <v/>
      </c>
      <c r="BI15" s="250" t="str">
        <f t="shared" si="25"/>
        <v/>
      </c>
      <c r="BJ15" s="250" t="str">
        <f t="shared" si="25"/>
        <v/>
      </c>
      <c r="BK15" s="250" t="str">
        <f t="shared" si="25"/>
        <v/>
      </c>
      <c r="BL15" s="250" t="str">
        <f t="shared" si="25"/>
        <v/>
      </c>
      <c r="BM15" s="250" t="str">
        <f t="shared" si="25"/>
        <v/>
      </c>
      <c r="BN15" s="250" t="str">
        <f t="shared" si="25"/>
        <v/>
      </c>
      <c r="BO15" s="250" t="str">
        <f t="shared" si="25"/>
        <v/>
      </c>
      <c r="BP15" s="250" t="str">
        <f t="shared" si="25"/>
        <v/>
      </c>
      <c r="BQ15" s="250" t="str">
        <f t="shared" si="25"/>
        <v/>
      </c>
      <c r="BR15" s="250" t="str">
        <f t="shared" si="25"/>
        <v/>
      </c>
      <c r="BS15" s="250" t="str">
        <f t="shared" si="25"/>
        <v/>
      </c>
      <c r="BT15" s="250" t="str">
        <f t="shared" si="25"/>
        <v/>
      </c>
      <c r="BU15" s="250" t="str">
        <f t="shared" si="25"/>
        <v/>
      </c>
      <c r="BV15" s="250" t="str">
        <f t="shared" si="25"/>
        <v/>
      </c>
      <c r="BW15" s="250" t="str">
        <f t="shared" si="25"/>
        <v/>
      </c>
      <c r="BX15" s="250" t="str">
        <f t="shared" si="25"/>
        <v/>
      </c>
      <c r="BY15" s="250" t="str">
        <f t="shared" si="26"/>
        <v/>
      </c>
      <c r="BZ15" s="250" t="str">
        <f t="shared" si="26"/>
        <v/>
      </c>
      <c r="CA15" s="250" t="str">
        <f t="shared" si="26"/>
        <v/>
      </c>
      <c r="CB15" s="250" t="str">
        <f t="shared" si="26"/>
        <v/>
      </c>
      <c r="CC15" s="250" t="str">
        <f t="shared" si="26"/>
        <v/>
      </c>
      <c r="CD15" s="250" t="str">
        <f t="shared" si="26"/>
        <v/>
      </c>
      <c r="CE15" s="250" t="str">
        <f t="shared" si="26"/>
        <v/>
      </c>
      <c r="CF15" s="250" t="str">
        <f t="shared" si="26"/>
        <v/>
      </c>
      <c r="CG15" s="250" t="str">
        <f t="shared" si="26"/>
        <v/>
      </c>
      <c r="CH15" s="250" t="str">
        <f t="shared" si="26"/>
        <v/>
      </c>
      <c r="CI15" s="250" t="str">
        <f t="shared" si="26"/>
        <v/>
      </c>
      <c r="CJ15" s="250" t="str">
        <f t="shared" si="26"/>
        <v/>
      </c>
      <c r="CK15" s="250" t="str">
        <f t="shared" si="26"/>
        <v/>
      </c>
      <c r="CL15" s="250" t="str">
        <f t="shared" si="26"/>
        <v/>
      </c>
      <c r="CM15" s="250" t="str">
        <f t="shared" si="26"/>
        <v/>
      </c>
      <c r="CN15" s="250" t="str">
        <f t="shared" si="26"/>
        <v/>
      </c>
      <c r="CO15" s="250" t="str">
        <f t="shared" si="27"/>
        <v/>
      </c>
      <c r="CP15" s="250" t="str">
        <f t="shared" si="27"/>
        <v/>
      </c>
      <c r="CQ15" s="250" t="str">
        <f t="shared" si="27"/>
        <v/>
      </c>
      <c r="CR15" s="250" t="str">
        <f t="shared" si="27"/>
        <v/>
      </c>
      <c r="CS15" s="250" t="str">
        <f t="shared" si="27"/>
        <v/>
      </c>
      <c r="CT15" s="250" t="str">
        <f t="shared" si="27"/>
        <v/>
      </c>
      <c r="CU15" s="250" t="str">
        <f t="shared" si="27"/>
        <v/>
      </c>
      <c r="CV15" s="250" t="str">
        <f t="shared" si="27"/>
        <v/>
      </c>
      <c r="CW15" s="250" t="str">
        <f t="shared" si="27"/>
        <v/>
      </c>
      <c r="CX15" s="250" t="str">
        <f t="shared" si="27"/>
        <v/>
      </c>
      <c r="CY15" s="250" t="str">
        <f t="shared" si="27"/>
        <v/>
      </c>
      <c r="CZ15" s="250" t="str">
        <f t="shared" si="27"/>
        <v/>
      </c>
      <c r="DA15" s="250" t="str">
        <f t="shared" si="27"/>
        <v/>
      </c>
      <c r="DB15" s="250" t="str">
        <f t="shared" si="27"/>
        <v/>
      </c>
      <c r="DC15" s="250" t="str">
        <f t="shared" si="27"/>
        <v/>
      </c>
      <c r="DD15" s="250" t="str">
        <f t="shared" si="27"/>
        <v/>
      </c>
      <c r="DE15" s="250" t="str">
        <f t="shared" si="28"/>
        <v/>
      </c>
      <c r="DF15" s="250" t="str">
        <f t="shared" si="28"/>
        <v/>
      </c>
      <c r="DG15" s="250" t="str">
        <f t="shared" si="28"/>
        <v/>
      </c>
      <c r="DH15" s="250" t="str">
        <f t="shared" si="28"/>
        <v/>
      </c>
      <c r="DI15" s="250" t="str">
        <f t="shared" si="28"/>
        <v/>
      </c>
      <c r="DJ15" s="250" t="str">
        <f t="shared" si="28"/>
        <v/>
      </c>
      <c r="DK15" s="250" t="str">
        <f t="shared" si="28"/>
        <v/>
      </c>
      <c r="DL15" s="250" t="str">
        <f t="shared" si="28"/>
        <v/>
      </c>
      <c r="DM15" s="250" t="str">
        <f t="shared" si="28"/>
        <v/>
      </c>
      <c r="DN15" s="250" t="str">
        <f t="shared" si="28"/>
        <v/>
      </c>
      <c r="DO15" s="250" t="str">
        <f t="shared" si="28"/>
        <v/>
      </c>
      <c r="DP15" s="250" t="str">
        <f t="shared" si="28"/>
        <v/>
      </c>
      <c r="DQ15" s="250" t="str">
        <f t="shared" si="28"/>
        <v/>
      </c>
      <c r="DR15" s="250" t="str">
        <f t="shared" si="28"/>
        <v/>
      </c>
      <c r="DS15" s="250" t="str">
        <f t="shared" si="28"/>
        <v/>
      </c>
      <c r="DT15" s="250" t="str">
        <f t="shared" si="28"/>
        <v/>
      </c>
      <c r="DU15" s="250" t="str">
        <f t="shared" si="29"/>
        <v/>
      </c>
      <c r="DV15" s="250" t="str">
        <f t="shared" si="29"/>
        <v/>
      </c>
      <c r="DW15" s="250" t="str">
        <f t="shared" si="29"/>
        <v/>
      </c>
      <c r="DX15" s="250" t="str">
        <f t="shared" si="29"/>
        <v/>
      </c>
      <c r="DY15" s="250" t="str">
        <f t="shared" si="29"/>
        <v/>
      </c>
      <c r="DZ15" s="250" t="str">
        <f t="shared" si="29"/>
        <v/>
      </c>
      <c r="EA15" s="250" t="str">
        <f t="shared" si="29"/>
        <v/>
      </c>
      <c r="EB15" s="250" t="str">
        <f t="shared" si="29"/>
        <v/>
      </c>
      <c r="EC15" s="250" t="str">
        <f t="shared" si="29"/>
        <v/>
      </c>
      <c r="ED15" s="250" t="str">
        <f t="shared" si="29"/>
        <v/>
      </c>
      <c r="EE15" s="250" t="str">
        <f t="shared" si="29"/>
        <v/>
      </c>
      <c r="EF15" s="250" t="str">
        <f t="shared" si="29"/>
        <v/>
      </c>
      <c r="EG15" s="250" t="str">
        <f t="shared" si="29"/>
        <v/>
      </c>
      <c r="EH15" s="250" t="str">
        <f t="shared" si="29"/>
        <v/>
      </c>
      <c r="EI15" s="250" t="str">
        <f t="shared" si="29"/>
        <v/>
      </c>
      <c r="EJ15" s="250" t="str">
        <f t="shared" si="29"/>
        <v/>
      </c>
      <c r="EK15" s="250" t="str">
        <f t="shared" si="30"/>
        <v/>
      </c>
      <c r="EL15" s="250" t="str">
        <f t="shared" si="30"/>
        <v/>
      </c>
      <c r="EM15" s="250" t="str">
        <f t="shared" si="30"/>
        <v/>
      </c>
      <c r="EN15" s="250" t="str">
        <f t="shared" si="30"/>
        <v/>
      </c>
      <c r="EO15" s="250" t="str">
        <f t="shared" si="30"/>
        <v/>
      </c>
      <c r="EP15" s="250" t="str">
        <f t="shared" si="30"/>
        <v/>
      </c>
      <c r="EQ15" s="250" t="str">
        <f t="shared" si="30"/>
        <v/>
      </c>
      <c r="ER15" s="250" t="str">
        <f t="shared" si="30"/>
        <v/>
      </c>
      <c r="ES15" s="250" t="str">
        <f t="shared" si="30"/>
        <v/>
      </c>
      <c r="ET15" s="250" t="str">
        <f t="shared" si="30"/>
        <v/>
      </c>
      <c r="EU15" s="250" t="str">
        <f t="shared" si="30"/>
        <v/>
      </c>
      <c r="EV15" s="250" t="str">
        <f t="shared" si="30"/>
        <v/>
      </c>
      <c r="EW15" s="250" t="str">
        <f t="shared" si="30"/>
        <v/>
      </c>
      <c r="EX15" s="250" t="str">
        <f t="shared" si="30"/>
        <v/>
      </c>
      <c r="EY15" s="250" t="str">
        <f t="shared" si="30"/>
        <v/>
      </c>
      <c r="EZ15" s="250" t="str">
        <f t="shared" si="30"/>
        <v/>
      </c>
      <c r="FA15" s="250" t="str">
        <f t="shared" si="31"/>
        <v/>
      </c>
      <c r="FB15" s="250" t="str">
        <f t="shared" si="31"/>
        <v/>
      </c>
      <c r="FC15" s="250" t="str">
        <f t="shared" si="31"/>
        <v/>
      </c>
      <c r="FD15" s="250" t="str">
        <f t="shared" si="31"/>
        <v/>
      </c>
      <c r="FE15" s="250" t="str">
        <f t="shared" si="31"/>
        <v/>
      </c>
      <c r="FF15" s="250" t="str">
        <f t="shared" si="32"/>
        <v/>
      </c>
      <c r="FG15" s="250" t="str">
        <f t="shared" si="32"/>
        <v/>
      </c>
      <c r="FH15" s="250" t="str">
        <f t="shared" si="32"/>
        <v/>
      </c>
      <c r="FI15" s="250" t="str">
        <f t="shared" si="32"/>
        <v/>
      </c>
      <c r="FJ15" s="250" t="str">
        <f t="shared" si="32"/>
        <v/>
      </c>
      <c r="FK15" s="250" t="str">
        <f t="shared" si="32"/>
        <v/>
      </c>
      <c r="FL15" s="250" t="str">
        <f t="shared" si="32"/>
        <v/>
      </c>
      <c r="FM15" s="250" t="str">
        <f t="shared" si="32"/>
        <v/>
      </c>
      <c r="FN15" s="250" t="str">
        <f t="shared" si="32"/>
        <v/>
      </c>
      <c r="FO15" s="250" t="str">
        <f t="shared" si="32"/>
        <v/>
      </c>
      <c r="FP15" s="250" t="str">
        <f t="shared" si="32"/>
        <v/>
      </c>
      <c r="FQ15" s="250" t="str">
        <f t="shared" si="32"/>
        <v/>
      </c>
      <c r="FR15" s="250" t="str">
        <f t="shared" si="32"/>
        <v/>
      </c>
      <c r="FS15" s="250" t="str">
        <f t="shared" si="32"/>
        <v/>
      </c>
      <c r="FT15" s="250" t="str">
        <f t="shared" si="32"/>
        <v/>
      </c>
      <c r="FU15" s="250" t="str">
        <f t="shared" si="33"/>
        <v/>
      </c>
      <c r="FV15" s="250" t="str">
        <f t="shared" si="33"/>
        <v/>
      </c>
      <c r="FW15" s="250" t="str">
        <f t="shared" si="33"/>
        <v/>
      </c>
      <c r="FX15" s="250" t="str">
        <f t="shared" si="33"/>
        <v/>
      </c>
      <c r="FY15" s="250" t="str">
        <f t="shared" si="33"/>
        <v/>
      </c>
      <c r="FZ15" s="250" t="str">
        <f t="shared" si="33"/>
        <v/>
      </c>
      <c r="GA15" s="250" t="str">
        <f t="shared" si="33"/>
        <v/>
      </c>
      <c r="GB15" s="250" t="str">
        <f t="shared" si="33"/>
        <v/>
      </c>
      <c r="GC15" s="250" t="str">
        <f t="shared" si="33"/>
        <v/>
      </c>
      <c r="GD15" s="250" t="str">
        <f t="shared" si="33"/>
        <v/>
      </c>
      <c r="GE15" s="250" t="str">
        <f t="shared" si="33"/>
        <v/>
      </c>
      <c r="GF15" s="250" t="str">
        <f t="shared" si="33"/>
        <v/>
      </c>
      <c r="GG15" s="250" t="str">
        <f t="shared" si="33"/>
        <v/>
      </c>
      <c r="GH15" s="250" t="str">
        <f t="shared" si="33"/>
        <v/>
      </c>
      <c r="GI15" s="250" t="str">
        <f t="shared" si="33"/>
        <v/>
      </c>
      <c r="GJ15" s="250" t="str">
        <f t="shared" si="33"/>
        <v/>
      </c>
      <c r="GK15" s="250" t="str">
        <f t="shared" si="34"/>
        <v/>
      </c>
      <c r="GL15" s="250" t="str">
        <f t="shared" si="34"/>
        <v/>
      </c>
      <c r="GM15" s="250" t="str">
        <f t="shared" si="34"/>
        <v/>
      </c>
      <c r="GN15" s="250" t="str">
        <f t="shared" si="34"/>
        <v/>
      </c>
      <c r="GO15" s="250" t="str">
        <f t="shared" si="34"/>
        <v/>
      </c>
      <c r="GP15" s="250" t="str">
        <f t="shared" si="34"/>
        <v/>
      </c>
      <c r="GQ15" s="250" t="str">
        <f t="shared" si="34"/>
        <v/>
      </c>
      <c r="GR15" s="250" t="str">
        <f t="shared" si="34"/>
        <v/>
      </c>
      <c r="GS15" s="250" t="str">
        <f t="shared" si="34"/>
        <v/>
      </c>
      <c r="GT15" s="250" t="str">
        <f t="shared" si="34"/>
        <v/>
      </c>
      <c r="GU15" s="250" t="str">
        <f t="shared" si="34"/>
        <v/>
      </c>
      <c r="GV15" s="250" t="str">
        <f t="shared" si="34"/>
        <v/>
      </c>
      <c r="GW15" s="250" t="str">
        <f t="shared" si="34"/>
        <v/>
      </c>
      <c r="GX15" s="250" t="str">
        <f t="shared" si="34"/>
        <v/>
      </c>
      <c r="GY15" s="250" t="str">
        <f t="shared" si="34"/>
        <v/>
      </c>
      <c r="GZ15" s="250" t="str">
        <f t="shared" si="34"/>
        <v/>
      </c>
      <c r="HA15" s="250" t="str">
        <f t="shared" si="35"/>
        <v/>
      </c>
      <c r="HB15" s="250" t="str">
        <f t="shared" si="35"/>
        <v/>
      </c>
      <c r="HC15" s="250" t="str">
        <f t="shared" si="35"/>
        <v/>
      </c>
      <c r="HD15" s="250" t="str">
        <f t="shared" si="35"/>
        <v/>
      </c>
      <c r="HE15" s="250" t="str">
        <f t="shared" si="35"/>
        <v/>
      </c>
      <c r="HF15" s="250" t="str">
        <f t="shared" si="35"/>
        <v/>
      </c>
      <c r="HG15" s="250" t="str">
        <f t="shared" si="35"/>
        <v/>
      </c>
      <c r="HH15" s="250" t="str">
        <f t="shared" si="35"/>
        <v/>
      </c>
      <c r="HI15" s="250" t="str">
        <f t="shared" si="35"/>
        <v/>
      </c>
      <c r="HJ15" s="250" t="str">
        <f t="shared" si="35"/>
        <v/>
      </c>
      <c r="HK15" s="250">
        <f t="shared" si="35"/>
        <v>0</v>
      </c>
      <c r="HL15" s="250">
        <f t="shared" si="35"/>
        <v>0</v>
      </c>
      <c r="HM15" s="250">
        <f t="shared" si="35"/>
        <v>0</v>
      </c>
      <c r="HN15" s="250">
        <f t="shared" si="35"/>
        <v>0</v>
      </c>
      <c r="HO15" s="250" t="str">
        <f t="shared" si="35"/>
        <v/>
      </c>
      <c r="HP15" s="250" t="str">
        <f t="shared" si="35"/>
        <v/>
      </c>
      <c r="HQ15" s="250" t="str">
        <f t="shared" si="36"/>
        <v/>
      </c>
      <c r="HR15" s="250" t="str">
        <f t="shared" si="36"/>
        <v/>
      </c>
      <c r="HS15" s="250" t="str">
        <f t="shared" si="36"/>
        <v/>
      </c>
      <c r="HT15" s="250" t="str">
        <f t="shared" si="36"/>
        <v/>
      </c>
      <c r="HU15" s="250" t="str">
        <f t="shared" si="36"/>
        <v/>
      </c>
      <c r="HV15" s="250" t="str">
        <f t="shared" si="36"/>
        <v/>
      </c>
      <c r="HW15" s="250" t="str">
        <f t="shared" si="36"/>
        <v/>
      </c>
      <c r="HX15" s="250" t="str">
        <f t="shared" si="36"/>
        <v/>
      </c>
      <c r="HY15" s="250" t="str">
        <f t="shared" si="36"/>
        <v/>
      </c>
      <c r="HZ15" s="250" t="str">
        <f t="shared" si="36"/>
        <v/>
      </c>
      <c r="IA15" s="250" t="str">
        <f t="shared" si="36"/>
        <v/>
      </c>
      <c r="IB15" s="250" t="str">
        <f t="shared" si="36"/>
        <v/>
      </c>
      <c r="IC15" s="250" t="str">
        <f t="shared" si="36"/>
        <v/>
      </c>
      <c r="ID15" s="250" t="str">
        <f t="shared" si="36"/>
        <v/>
      </c>
      <c r="IE15" s="250" t="str">
        <f t="shared" si="36"/>
        <v/>
      </c>
      <c r="IF15" s="250" t="str">
        <f t="shared" si="36"/>
        <v/>
      </c>
      <c r="IG15" s="250" t="str">
        <f t="shared" si="37"/>
        <v/>
      </c>
      <c r="IH15" s="250" t="str">
        <f t="shared" si="37"/>
        <v/>
      </c>
      <c r="II15" s="250" t="str">
        <f t="shared" si="37"/>
        <v/>
      </c>
      <c r="IJ15" s="250" t="str">
        <f t="shared" si="37"/>
        <v/>
      </c>
      <c r="IK15" s="250" t="str">
        <f t="shared" si="37"/>
        <v/>
      </c>
      <c r="IL15" s="250" t="str">
        <f t="shared" si="37"/>
        <v/>
      </c>
      <c r="IM15" s="250" t="str">
        <f t="shared" si="37"/>
        <v/>
      </c>
      <c r="IN15" s="250" t="str">
        <f t="shared" si="37"/>
        <v/>
      </c>
      <c r="IO15" s="250" t="str">
        <f t="shared" si="37"/>
        <v/>
      </c>
      <c r="IP15" s="250" t="str">
        <f t="shared" si="37"/>
        <v/>
      </c>
      <c r="IQ15" s="250" t="str">
        <f t="shared" si="37"/>
        <v/>
      </c>
      <c r="IR15" s="250" t="str">
        <f t="shared" si="37"/>
        <v/>
      </c>
      <c r="IS15" s="250" t="str">
        <f t="shared" si="37"/>
        <v/>
      </c>
      <c r="IT15" s="250" t="str">
        <f t="shared" si="37"/>
        <v/>
      </c>
      <c r="IU15" s="250" t="str">
        <f t="shared" si="37"/>
        <v/>
      </c>
      <c r="IV15" s="250" t="str">
        <f t="shared" si="37"/>
        <v/>
      </c>
      <c r="IW15" s="250" t="str">
        <f t="shared" si="38"/>
        <v/>
      </c>
      <c r="IX15" s="250" t="str">
        <f t="shared" si="38"/>
        <v/>
      </c>
      <c r="IY15" s="250" t="str">
        <f t="shared" si="38"/>
        <v/>
      </c>
      <c r="IZ15" s="250" t="str">
        <f t="shared" si="38"/>
        <v/>
      </c>
      <c r="JA15" s="250" t="str">
        <f t="shared" si="38"/>
        <v/>
      </c>
      <c r="JB15" s="250" t="str">
        <f t="shared" si="38"/>
        <v/>
      </c>
      <c r="JC15" s="250" t="str">
        <f t="shared" si="38"/>
        <v/>
      </c>
      <c r="JD15" s="250" t="str">
        <f t="shared" si="38"/>
        <v/>
      </c>
      <c r="JE15" s="250" t="str">
        <f t="shared" si="38"/>
        <v/>
      </c>
      <c r="JF15" s="250" t="str">
        <f t="shared" si="38"/>
        <v/>
      </c>
      <c r="JG15" s="250" t="str">
        <f t="shared" si="38"/>
        <v/>
      </c>
      <c r="JH15" s="250" t="str">
        <f t="shared" si="38"/>
        <v/>
      </c>
      <c r="JI15" s="250" t="str">
        <f t="shared" si="38"/>
        <v/>
      </c>
      <c r="JJ15" s="250" t="str">
        <f t="shared" si="38"/>
        <v/>
      </c>
      <c r="JK15" s="250" t="str">
        <f t="shared" si="38"/>
        <v/>
      </c>
      <c r="JL15" s="250" t="str">
        <f t="shared" si="38"/>
        <v/>
      </c>
      <c r="JM15" s="250" t="str">
        <f t="shared" si="39"/>
        <v/>
      </c>
      <c r="JN15" s="250" t="str">
        <f t="shared" si="39"/>
        <v/>
      </c>
      <c r="JO15" s="250" t="str">
        <f t="shared" si="39"/>
        <v/>
      </c>
      <c r="JP15" s="250" t="str">
        <f t="shared" si="39"/>
        <v/>
      </c>
      <c r="JQ15" s="250" t="str">
        <f t="shared" si="39"/>
        <v/>
      </c>
      <c r="JR15" s="250" t="str">
        <f t="shared" si="39"/>
        <v/>
      </c>
      <c r="JS15" s="250" t="str">
        <f t="shared" si="39"/>
        <v/>
      </c>
      <c r="JT15" s="250" t="str">
        <f t="shared" si="39"/>
        <v/>
      </c>
      <c r="JU15" s="250" t="str">
        <f t="shared" si="39"/>
        <v/>
      </c>
      <c r="JV15" s="250" t="str">
        <f t="shared" si="39"/>
        <v/>
      </c>
      <c r="JW15" s="250" t="str">
        <f t="shared" si="39"/>
        <v/>
      </c>
      <c r="JX15" s="250" t="str">
        <f t="shared" si="39"/>
        <v/>
      </c>
      <c r="JY15" s="250" t="str">
        <f t="shared" si="39"/>
        <v/>
      </c>
      <c r="JZ15" s="250" t="str">
        <f t="shared" si="39"/>
        <v/>
      </c>
      <c r="KA15" s="250" t="str">
        <f t="shared" si="39"/>
        <v/>
      </c>
      <c r="KB15" s="250" t="str">
        <f t="shared" si="39"/>
        <v/>
      </c>
      <c r="KC15" s="250" t="str">
        <f t="shared" si="40"/>
        <v/>
      </c>
      <c r="KD15" s="250" t="str">
        <f t="shared" si="40"/>
        <v/>
      </c>
      <c r="KE15" s="250" t="str">
        <f t="shared" si="40"/>
        <v/>
      </c>
      <c r="KF15" s="250" t="str">
        <f t="shared" si="40"/>
        <v/>
      </c>
      <c r="KG15" s="250" t="str">
        <f t="shared" si="40"/>
        <v/>
      </c>
      <c r="KH15" s="250" t="str">
        <f t="shared" si="40"/>
        <v/>
      </c>
      <c r="KI15" s="250" t="str">
        <f t="shared" si="40"/>
        <v/>
      </c>
      <c r="KJ15" s="250" t="str">
        <f t="shared" si="40"/>
        <v/>
      </c>
      <c r="KK15" s="250" t="str">
        <f t="shared" si="40"/>
        <v/>
      </c>
      <c r="KL15" s="250" t="str">
        <f t="shared" si="40"/>
        <v/>
      </c>
      <c r="KM15" s="250" t="str">
        <f t="shared" si="40"/>
        <v/>
      </c>
      <c r="KN15" s="250" t="str">
        <f t="shared" si="40"/>
        <v/>
      </c>
      <c r="KO15" s="250" t="str">
        <f t="shared" si="40"/>
        <v/>
      </c>
      <c r="KP15" s="250" t="str">
        <f t="shared" si="40"/>
        <v/>
      </c>
      <c r="KQ15" s="250" t="str">
        <f t="shared" si="40"/>
        <v/>
      </c>
      <c r="KR15" s="250" t="str">
        <f t="shared" si="40"/>
        <v/>
      </c>
      <c r="KS15" s="250" t="str">
        <f t="shared" si="41"/>
        <v/>
      </c>
      <c r="KT15" s="250" t="str">
        <f t="shared" si="41"/>
        <v/>
      </c>
      <c r="KU15" s="250" t="str">
        <f t="shared" si="41"/>
        <v/>
      </c>
      <c r="KV15" s="250" t="str">
        <f t="shared" si="41"/>
        <v/>
      </c>
      <c r="KW15" s="250" t="str">
        <f t="shared" si="41"/>
        <v/>
      </c>
      <c r="KX15" s="250" t="str">
        <f t="shared" si="41"/>
        <v/>
      </c>
      <c r="KY15" s="250" t="str">
        <f t="shared" si="41"/>
        <v/>
      </c>
      <c r="KZ15" s="250" t="str">
        <f t="shared" si="41"/>
        <v/>
      </c>
      <c r="LA15" s="250" t="str">
        <f t="shared" si="41"/>
        <v/>
      </c>
      <c r="LB15" s="250" t="str">
        <f t="shared" si="41"/>
        <v/>
      </c>
      <c r="LC15" s="250" t="str">
        <f t="shared" si="41"/>
        <v/>
      </c>
      <c r="LD15" s="250" t="str">
        <f t="shared" si="41"/>
        <v/>
      </c>
      <c r="LE15" s="250" t="str">
        <f t="shared" si="41"/>
        <v/>
      </c>
      <c r="LF15" s="250" t="str">
        <f t="shared" si="41"/>
        <v/>
      </c>
      <c r="LG15" s="250" t="str">
        <f t="shared" si="41"/>
        <v/>
      </c>
      <c r="LH15" s="250" t="str">
        <f t="shared" si="41"/>
        <v/>
      </c>
      <c r="LI15" s="250" t="str">
        <f t="shared" si="42"/>
        <v/>
      </c>
      <c r="LJ15" s="250" t="str">
        <f t="shared" si="42"/>
        <v/>
      </c>
      <c r="LK15" s="250" t="str">
        <f t="shared" si="42"/>
        <v/>
      </c>
      <c r="LL15" s="250" t="str">
        <f t="shared" si="42"/>
        <v/>
      </c>
      <c r="LM15" s="250" t="str">
        <f t="shared" si="42"/>
        <v/>
      </c>
      <c r="LN15" s="250" t="str">
        <f t="shared" si="42"/>
        <v/>
      </c>
      <c r="LO15" s="250" t="str">
        <f t="shared" si="42"/>
        <v/>
      </c>
      <c r="LP15" s="250" t="str">
        <f t="shared" si="42"/>
        <v/>
      </c>
      <c r="LQ15" s="250" t="str">
        <f t="shared" si="42"/>
        <v/>
      </c>
      <c r="LR15" s="250" t="str">
        <f t="shared" si="42"/>
        <v/>
      </c>
      <c r="LS15" s="250" t="str">
        <f t="shared" si="42"/>
        <v/>
      </c>
      <c r="LT15" s="250" t="str">
        <f t="shared" si="42"/>
        <v/>
      </c>
      <c r="LU15" s="250" t="str">
        <f t="shared" si="42"/>
        <v/>
      </c>
      <c r="LV15" s="250" t="str">
        <f t="shared" si="42"/>
        <v/>
      </c>
      <c r="LW15" s="250" t="str">
        <f t="shared" si="42"/>
        <v/>
      </c>
      <c r="LX15" s="250" t="str">
        <f t="shared" si="42"/>
        <v/>
      </c>
      <c r="LY15" s="250" t="str">
        <f t="shared" si="43"/>
        <v/>
      </c>
      <c r="LZ15" s="250" t="str">
        <f t="shared" si="43"/>
        <v/>
      </c>
      <c r="MA15" s="250" t="str">
        <f t="shared" si="43"/>
        <v/>
      </c>
      <c r="MB15" s="250" t="str">
        <f t="shared" si="43"/>
        <v/>
      </c>
      <c r="MC15" s="250" t="str">
        <f t="shared" si="43"/>
        <v/>
      </c>
      <c r="MD15" s="250" t="str">
        <f t="shared" si="43"/>
        <v/>
      </c>
      <c r="ME15" s="250" t="str">
        <f t="shared" si="43"/>
        <v/>
      </c>
      <c r="MF15" s="250" t="str">
        <f t="shared" si="43"/>
        <v/>
      </c>
      <c r="MG15" s="250" t="str">
        <f t="shared" si="43"/>
        <v/>
      </c>
      <c r="MH15" s="250" t="str">
        <f t="shared" si="43"/>
        <v/>
      </c>
      <c r="MI15" s="250" t="str">
        <f t="shared" si="43"/>
        <v/>
      </c>
      <c r="MJ15" s="250" t="str">
        <f t="shared" si="43"/>
        <v/>
      </c>
      <c r="MK15" s="250" t="str">
        <f t="shared" si="43"/>
        <v/>
      </c>
      <c r="ML15" s="250" t="str">
        <f t="shared" si="43"/>
        <v/>
      </c>
      <c r="MM15" s="250"/>
      <c r="MN15" s="250" t="str">
        <f t="shared" si="44"/>
        <v/>
      </c>
      <c r="MO15" s="250" t="str">
        <f t="shared" si="44"/>
        <v/>
      </c>
      <c r="MP15" s="250" t="str">
        <f t="shared" si="44"/>
        <v/>
      </c>
      <c r="MQ15" s="250" t="str">
        <f t="shared" si="44"/>
        <v/>
      </c>
      <c r="MR15" s="250" t="str">
        <f t="shared" si="44"/>
        <v/>
      </c>
      <c r="MS15" s="250" t="str">
        <f t="shared" si="44"/>
        <v/>
      </c>
      <c r="MT15" s="250" t="str">
        <f t="shared" si="44"/>
        <v/>
      </c>
      <c r="MU15" s="250" t="str">
        <f t="shared" si="44"/>
        <v/>
      </c>
      <c r="MV15" s="250" t="str">
        <f t="shared" si="44"/>
        <v/>
      </c>
      <c r="MW15" s="250" t="str">
        <f t="shared" si="44"/>
        <v/>
      </c>
      <c r="MX15" s="250" t="str">
        <f t="shared" si="44"/>
        <v/>
      </c>
      <c r="MY15" s="250" t="str">
        <f t="shared" si="44"/>
        <v/>
      </c>
      <c r="MZ15" s="250" t="str">
        <f t="shared" si="44"/>
        <v/>
      </c>
      <c r="NA15" s="250" t="str">
        <f t="shared" si="44"/>
        <v/>
      </c>
      <c r="NB15" s="250" t="str">
        <f t="shared" si="44"/>
        <v/>
      </c>
      <c r="NC15" s="250" t="str">
        <f t="shared" si="44"/>
        <v/>
      </c>
      <c r="ND15" s="250" t="str">
        <f t="shared" si="45"/>
        <v/>
      </c>
      <c r="NE15" s="250" t="str">
        <f t="shared" si="45"/>
        <v/>
      </c>
      <c r="NF15" s="250" t="str">
        <f t="shared" si="45"/>
        <v/>
      </c>
      <c r="NG15" s="250" t="str">
        <f t="shared" si="45"/>
        <v/>
      </c>
      <c r="NH15" s="250" t="str">
        <f t="shared" si="45"/>
        <v/>
      </c>
      <c r="NI15" s="250" t="str">
        <f t="shared" si="45"/>
        <v/>
      </c>
      <c r="NJ15" s="250" t="str">
        <f t="shared" si="45"/>
        <v/>
      </c>
      <c r="NK15" s="250" t="str">
        <f t="shared" si="45"/>
        <v/>
      </c>
      <c r="NL15" s="250" t="str">
        <f t="shared" si="45"/>
        <v/>
      </c>
      <c r="NM15" s="250" t="str">
        <f t="shared" si="45"/>
        <v/>
      </c>
      <c r="NN15" s="250" t="str">
        <f t="shared" si="45"/>
        <v/>
      </c>
      <c r="NO15" s="250" t="str">
        <f t="shared" si="45"/>
        <v/>
      </c>
      <c r="NP15" s="250" t="str">
        <f t="shared" si="45"/>
        <v/>
      </c>
      <c r="NQ15" s="250" t="str">
        <f t="shared" si="45"/>
        <v/>
      </c>
      <c r="NR15" s="250" t="str">
        <f t="shared" si="45"/>
        <v/>
      </c>
      <c r="NS15" s="250" t="str">
        <f t="shared" si="45"/>
        <v/>
      </c>
      <c r="NT15" s="250" t="str">
        <f t="shared" si="46"/>
        <v/>
      </c>
      <c r="NU15" s="250" t="str">
        <f t="shared" si="46"/>
        <v/>
      </c>
      <c r="NV15" s="250" t="str">
        <f t="shared" si="46"/>
        <v/>
      </c>
      <c r="NW15" s="250" t="str">
        <f t="shared" si="46"/>
        <v/>
      </c>
      <c r="NX15" s="250" t="str">
        <f t="shared" si="46"/>
        <v/>
      </c>
      <c r="NY15" s="250" t="str">
        <f t="shared" si="46"/>
        <v/>
      </c>
      <c r="NZ15" s="250" t="str">
        <f t="shared" si="46"/>
        <v/>
      </c>
      <c r="OA15" s="250" t="str">
        <f t="shared" si="46"/>
        <v/>
      </c>
      <c r="OB15" s="250" t="str">
        <f t="shared" si="46"/>
        <v/>
      </c>
      <c r="OC15" s="250" t="str">
        <f t="shared" si="46"/>
        <v/>
      </c>
      <c r="OD15" s="250" t="str">
        <f t="shared" si="46"/>
        <v/>
      </c>
      <c r="OE15" s="250" t="str">
        <f t="shared" si="46"/>
        <v/>
      </c>
      <c r="OF15" s="250" t="str">
        <f t="shared" si="46"/>
        <v/>
      </c>
      <c r="OG15" s="250" t="str">
        <f t="shared" si="46"/>
        <v/>
      </c>
      <c r="OH15" s="250" t="str">
        <f t="shared" si="46"/>
        <v/>
      </c>
      <c r="OI15" s="250" t="str">
        <f t="shared" si="46"/>
        <v/>
      </c>
      <c r="OJ15" s="250" t="str">
        <f t="shared" si="47"/>
        <v/>
      </c>
      <c r="OK15" s="250" t="str">
        <f t="shared" si="47"/>
        <v/>
      </c>
      <c r="OL15" s="250" t="str">
        <f t="shared" si="47"/>
        <v/>
      </c>
      <c r="OM15" s="250" t="str">
        <f t="shared" si="47"/>
        <v/>
      </c>
      <c r="ON15" s="250" t="str">
        <f t="shared" si="47"/>
        <v/>
      </c>
      <c r="OO15" s="250" t="str">
        <f t="shared" si="47"/>
        <v/>
      </c>
      <c r="OP15" s="250" t="str">
        <f t="shared" si="47"/>
        <v/>
      </c>
      <c r="OQ15" s="250" t="str">
        <f t="shared" si="47"/>
        <v/>
      </c>
      <c r="OR15" s="250" t="str">
        <f t="shared" si="47"/>
        <v/>
      </c>
      <c r="OS15" s="250" t="str">
        <f t="shared" si="47"/>
        <v/>
      </c>
      <c r="OT15" s="250" t="str">
        <f t="shared" si="47"/>
        <v/>
      </c>
      <c r="OU15" s="250" t="str">
        <f t="shared" si="47"/>
        <v/>
      </c>
      <c r="OV15" s="250" t="str">
        <f t="shared" si="47"/>
        <v/>
      </c>
      <c r="OW15" s="250" t="str">
        <f t="shared" si="47"/>
        <v/>
      </c>
      <c r="OX15" s="250" t="str">
        <f t="shared" si="47"/>
        <v/>
      </c>
      <c r="OY15" s="250" t="str">
        <f t="shared" si="47"/>
        <v/>
      </c>
      <c r="OZ15" s="250" t="str">
        <f t="shared" si="48"/>
        <v/>
      </c>
      <c r="PA15" s="250" t="str">
        <f t="shared" si="48"/>
        <v/>
      </c>
      <c r="PB15" s="250" t="str">
        <f t="shared" si="48"/>
        <v/>
      </c>
      <c r="PC15" s="250" t="str">
        <f t="shared" si="48"/>
        <v/>
      </c>
      <c r="PD15" s="250" t="str">
        <f t="shared" si="48"/>
        <v/>
      </c>
      <c r="PE15" s="250" t="str">
        <f t="shared" si="48"/>
        <v/>
      </c>
      <c r="PF15" s="250" t="str">
        <f t="shared" si="48"/>
        <v/>
      </c>
      <c r="PG15" s="250"/>
      <c r="PH15" s="250" t="str">
        <f t="shared" si="49"/>
        <v/>
      </c>
      <c r="PJ15" s="250" t="str">
        <f t="shared" si="50"/>
        <v/>
      </c>
      <c r="PK15" s="250" t="str">
        <f t="shared" si="50"/>
        <v/>
      </c>
      <c r="PL15" s="250" t="str">
        <f t="shared" si="50"/>
        <v/>
      </c>
      <c r="PM15" s="250" t="str">
        <f t="shared" si="50"/>
        <v/>
      </c>
      <c r="PN15" s="250" t="str">
        <f t="shared" si="50"/>
        <v/>
      </c>
      <c r="PO15" s="250" t="str">
        <f t="shared" si="50"/>
        <v/>
      </c>
      <c r="PP15" s="250" t="str">
        <f t="shared" si="50"/>
        <v/>
      </c>
      <c r="PQ15" s="250" t="str">
        <f t="shared" si="50"/>
        <v/>
      </c>
      <c r="PR15" s="250" t="str">
        <f t="shared" si="50"/>
        <v/>
      </c>
      <c r="PS15" s="250" t="str">
        <f t="shared" si="50"/>
        <v/>
      </c>
      <c r="PT15" s="250" t="str">
        <f t="shared" si="50"/>
        <v/>
      </c>
      <c r="PU15" s="250" t="str">
        <f t="shared" si="50"/>
        <v/>
      </c>
      <c r="PV15" s="250" t="str">
        <f t="shared" si="50"/>
        <v/>
      </c>
      <c r="PW15" s="250" t="str">
        <f t="shared" si="50"/>
        <v/>
      </c>
      <c r="PX15" s="250" t="str">
        <f t="shared" si="50"/>
        <v/>
      </c>
      <c r="PY15" s="250" t="str">
        <f t="shared" si="50"/>
        <v/>
      </c>
      <c r="PZ15" s="250" t="str">
        <f t="shared" si="53"/>
        <v/>
      </c>
      <c r="QA15" s="250" t="str">
        <f t="shared" si="53"/>
        <v/>
      </c>
      <c r="QB15" s="250" t="str">
        <f t="shared" si="53"/>
        <v/>
      </c>
      <c r="QC15" s="250" t="str">
        <f t="shared" si="53"/>
        <v/>
      </c>
      <c r="QD15" s="250" t="str">
        <f t="shared" si="53"/>
        <v/>
      </c>
      <c r="QE15" s="250" t="str">
        <f t="shared" si="53"/>
        <v/>
      </c>
      <c r="QF15" s="250" t="str">
        <f t="shared" si="53"/>
        <v/>
      </c>
      <c r="QG15" s="250" t="str">
        <f t="shared" si="53"/>
        <v/>
      </c>
      <c r="QH15" s="250" t="str">
        <f t="shared" si="53"/>
        <v/>
      </c>
      <c r="QI15" s="250" t="str">
        <f t="shared" si="53"/>
        <v/>
      </c>
      <c r="QJ15" s="250" t="str">
        <f t="shared" si="53"/>
        <v/>
      </c>
      <c r="QK15" s="250">
        <f t="shared" si="53"/>
        <v>0</v>
      </c>
      <c r="QL15" s="250" t="str">
        <f t="shared" si="53"/>
        <v/>
      </c>
      <c r="QM15" s="250" t="str">
        <f t="shared" si="53"/>
        <v/>
      </c>
      <c r="QN15" s="250" t="str">
        <f t="shared" si="53"/>
        <v/>
      </c>
      <c r="QO15" s="250" t="str">
        <f t="shared" si="53"/>
        <v/>
      </c>
      <c r="QP15" s="250" t="str">
        <f t="shared" si="51"/>
        <v/>
      </c>
      <c r="QQ15" s="250" t="str">
        <f t="shared" si="51"/>
        <v/>
      </c>
      <c r="QR15" s="250" t="str">
        <f t="shared" si="51"/>
        <v/>
      </c>
      <c r="QS15" s="250" t="str">
        <f t="shared" si="51"/>
        <v/>
      </c>
      <c r="QT15" s="250" t="str">
        <f t="shared" si="51"/>
        <v/>
      </c>
      <c r="QU15" s="250" t="str">
        <f t="shared" si="52"/>
        <v/>
      </c>
      <c r="QV15" s="250" t="str">
        <f t="shared" si="52"/>
        <v/>
      </c>
      <c r="QW15" s="250" t="str">
        <f t="shared" si="52"/>
        <v/>
      </c>
      <c r="QX15" s="250" t="str">
        <f t="shared" si="52"/>
        <v/>
      </c>
      <c r="QY15" s="250" t="str">
        <f t="shared" si="52"/>
        <v/>
      </c>
      <c r="QZ15" s="250" t="str">
        <f t="shared" si="52"/>
        <v/>
      </c>
      <c r="RA15" s="250" t="str">
        <f t="shared" si="52"/>
        <v/>
      </c>
      <c r="RB15" s="250" t="str">
        <f t="shared" si="52"/>
        <v/>
      </c>
      <c r="RC15" s="250" t="str">
        <f t="shared" si="52"/>
        <v/>
      </c>
      <c r="RD15" s="250" t="str">
        <f t="shared" si="52"/>
        <v/>
      </c>
      <c r="RE15" s="250" t="str">
        <f t="shared" si="52"/>
        <v/>
      </c>
    </row>
    <row r="16" spans="1:473" s="90" customFormat="1" ht="15.6" customHeight="1" x14ac:dyDescent="0.25">
      <c r="A16" s="275"/>
      <c r="B16" s="99"/>
      <c r="C16" s="279" t="s">
        <v>283</v>
      </c>
      <c r="D16" s="277" t="s">
        <v>291</v>
      </c>
      <c r="E16" s="278"/>
      <c r="F16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Interface / Spécifications fonctionnelles ...............................</v>
      </c>
      <c r="G16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41</v>
      </c>
      <c r="H16" s="141"/>
      <c r="I16" s="141"/>
      <c r="J16" s="141" t="s">
        <v>246</v>
      </c>
      <c r="K16" s="141"/>
      <c r="L16" s="141"/>
      <c r="M16" s="141" t="s">
        <v>240</v>
      </c>
      <c r="N16" s="202">
        <v>1</v>
      </c>
      <c r="O16" s="202">
        <v>0</v>
      </c>
      <c r="P16" s="202">
        <v>3</v>
      </c>
      <c r="Q16" s="142">
        <f>IF(Tableau3[[#This Row],[      Estimé  (JH)]]="","",IFERROR(O16/(O16+P16),""))</f>
        <v>0</v>
      </c>
      <c r="R16" s="143">
        <f>IF(Tableau3[[#This Row],[      Estimé  (JH)]]="","",IFERROR(N16/(O16+P16),""))</f>
        <v>0.33333333333333331</v>
      </c>
      <c r="S16" s="187">
        <f>IF(Tableau3[[#This Row],[      Estimé  (JH)]]="","",P16)</f>
        <v>3</v>
      </c>
      <c r="T16" s="184">
        <v>42933</v>
      </c>
      <c r="U16" s="185">
        <v>42937</v>
      </c>
      <c r="V16" s="253">
        <f>Tableau3[[#This Row],[      Début Initial]]</f>
        <v>42933</v>
      </c>
      <c r="W16" s="244">
        <f>Tableau3[[#This Row],[      Fin Initial]]</f>
        <v>42937</v>
      </c>
      <c r="X16" s="181">
        <f>IF(Tableau3[[#This Row],[      Début Initial]]="","",Tableau3[[#This Row],[      Fin
      Actualisé]]-Tableau3[[#This Row],[      Début actualisé]]+1)</f>
        <v>5</v>
      </c>
      <c r="Y16" s="182">
        <f>IFERROR(IF(Tableau3[[#This Row],[      Début Initial]]="","",Tableau3[[#This Row],[      Durée (JH)]]*Tableau3[[#This Row],[      % Réalisation]]),Tableau3[[#This Row],[      Durée (JH)]])</f>
        <v>0</v>
      </c>
      <c r="Z16" s="182">
        <f>IFERROR(IF(Tableau3[[#This Row],[      Début Initial]]="","",Tableau3[[#This Row],[      Durée (JH)]]-Tableau3[[#This Row],[      Réalisé]]),Tableau3[[#This Row],[      Durée (JH)]])</f>
        <v>5</v>
      </c>
      <c r="AA16" s="183">
        <f>IF(Tableau3[[#This Row],[      Début Initial]]="","",IFERROR((W16-V16+1)/(U16-T16+1),""))</f>
        <v>1</v>
      </c>
      <c r="AC16" s="250" t="str">
        <f t="shared" si="23"/>
        <v/>
      </c>
      <c r="AD16" s="250" t="str">
        <f t="shared" si="23"/>
        <v/>
      </c>
      <c r="AE16" s="250" t="str">
        <f t="shared" si="23"/>
        <v/>
      </c>
      <c r="AF16" s="250" t="str">
        <f t="shared" si="23"/>
        <v/>
      </c>
      <c r="AG16" s="250" t="str">
        <f t="shared" si="23"/>
        <v/>
      </c>
      <c r="AH16" s="250" t="str">
        <f t="shared" si="23"/>
        <v/>
      </c>
      <c r="AI16" s="250" t="str">
        <f t="shared" si="23"/>
        <v/>
      </c>
      <c r="AJ16" s="250" t="str">
        <f t="shared" si="23"/>
        <v/>
      </c>
      <c r="AK16" s="250" t="str">
        <f t="shared" si="23"/>
        <v/>
      </c>
      <c r="AL16" s="250" t="str">
        <f t="shared" si="23"/>
        <v/>
      </c>
      <c r="AM16" s="250" t="str">
        <f t="shared" si="23"/>
        <v/>
      </c>
      <c r="AN16" s="250" t="str">
        <f t="shared" si="23"/>
        <v/>
      </c>
      <c r="AO16" s="250" t="str">
        <f t="shared" si="23"/>
        <v/>
      </c>
      <c r="AP16" s="250" t="str">
        <f t="shared" si="23"/>
        <v/>
      </c>
      <c r="AQ16" s="250" t="str">
        <f t="shared" si="23"/>
        <v/>
      </c>
      <c r="AR16" s="250" t="str">
        <f t="shared" si="23"/>
        <v/>
      </c>
      <c r="AS16" s="250" t="str">
        <f t="shared" si="24"/>
        <v/>
      </c>
      <c r="AT16" s="250" t="str">
        <f t="shared" si="24"/>
        <v/>
      </c>
      <c r="AU16" s="250" t="str">
        <f t="shared" si="24"/>
        <v/>
      </c>
      <c r="AV16" s="250" t="str">
        <f t="shared" si="24"/>
        <v/>
      </c>
      <c r="AW16" s="250" t="str">
        <f t="shared" si="24"/>
        <v/>
      </c>
      <c r="AX16" s="250" t="str">
        <f t="shared" si="24"/>
        <v/>
      </c>
      <c r="AY16" s="250" t="str">
        <f t="shared" si="24"/>
        <v/>
      </c>
      <c r="AZ16" s="250" t="str">
        <f t="shared" si="24"/>
        <v/>
      </c>
      <c r="BA16" s="250" t="str">
        <f t="shared" si="24"/>
        <v/>
      </c>
      <c r="BB16" s="250" t="str">
        <f t="shared" si="24"/>
        <v/>
      </c>
      <c r="BC16" s="250" t="str">
        <f t="shared" si="24"/>
        <v/>
      </c>
      <c r="BD16" s="250" t="str">
        <f t="shared" si="24"/>
        <v/>
      </c>
      <c r="BE16" s="250" t="str">
        <f t="shared" si="24"/>
        <v/>
      </c>
      <c r="BF16" s="250" t="str">
        <f t="shared" si="24"/>
        <v/>
      </c>
      <c r="BG16" s="250" t="str">
        <f t="shared" si="24"/>
        <v/>
      </c>
      <c r="BH16" s="250" t="str">
        <f t="shared" si="24"/>
        <v/>
      </c>
      <c r="BI16" s="250" t="str">
        <f t="shared" si="25"/>
        <v/>
      </c>
      <c r="BJ16" s="250" t="str">
        <f t="shared" si="25"/>
        <v/>
      </c>
      <c r="BK16" s="250" t="str">
        <f t="shared" si="25"/>
        <v/>
      </c>
      <c r="BL16" s="250" t="str">
        <f t="shared" si="25"/>
        <v/>
      </c>
      <c r="BM16" s="250" t="str">
        <f t="shared" si="25"/>
        <v/>
      </c>
      <c r="BN16" s="250" t="str">
        <f t="shared" si="25"/>
        <v/>
      </c>
      <c r="BO16" s="250" t="str">
        <f t="shared" si="25"/>
        <v/>
      </c>
      <c r="BP16" s="250" t="str">
        <f t="shared" si="25"/>
        <v/>
      </c>
      <c r="BQ16" s="250" t="str">
        <f t="shared" si="25"/>
        <v/>
      </c>
      <c r="BR16" s="250" t="str">
        <f t="shared" si="25"/>
        <v/>
      </c>
      <c r="BS16" s="250" t="str">
        <f t="shared" si="25"/>
        <v/>
      </c>
      <c r="BT16" s="250" t="str">
        <f t="shared" si="25"/>
        <v/>
      </c>
      <c r="BU16" s="250" t="str">
        <f t="shared" si="25"/>
        <v/>
      </c>
      <c r="BV16" s="250" t="str">
        <f t="shared" si="25"/>
        <v/>
      </c>
      <c r="BW16" s="250" t="str">
        <f t="shared" si="25"/>
        <v/>
      </c>
      <c r="BX16" s="250" t="str">
        <f t="shared" si="25"/>
        <v/>
      </c>
      <c r="BY16" s="250" t="str">
        <f t="shared" si="26"/>
        <v/>
      </c>
      <c r="BZ16" s="250" t="str">
        <f t="shared" si="26"/>
        <v/>
      </c>
      <c r="CA16" s="250" t="str">
        <f t="shared" si="26"/>
        <v/>
      </c>
      <c r="CB16" s="250" t="str">
        <f t="shared" si="26"/>
        <v/>
      </c>
      <c r="CC16" s="250" t="str">
        <f t="shared" si="26"/>
        <v/>
      </c>
      <c r="CD16" s="250" t="str">
        <f t="shared" si="26"/>
        <v/>
      </c>
      <c r="CE16" s="250" t="str">
        <f t="shared" si="26"/>
        <v/>
      </c>
      <c r="CF16" s="250" t="str">
        <f t="shared" si="26"/>
        <v/>
      </c>
      <c r="CG16" s="250" t="str">
        <f t="shared" si="26"/>
        <v/>
      </c>
      <c r="CH16" s="250" t="str">
        <f t="shared" si="26"/>
        <v/>
      </c>
      <c r="CI16" s="250" t="str">
        <f t="shared" si="26"/>
        <v/>
      </c>
      <c r="CJ16" s="250" t="str">
        <f t="shared" si="26"/>
        <v/>
      </c>
      <c r="CK16" s="250" t="str">
        <f t="shared" si="26"/>
        <v/>
      </c>
      <c r="CL16" s="250" t="str">
        <f t="shared" si="26"/>
        <v/>
      </c>
      <c r="CM16" s="250" t="str">
        <f t="shared" si="26"/>
        <v/>
      </c>
      <c r="CN16" s="250" t="str">
        <f t="shared" si="26"/>
        <v/>
      </c>
      <c r="CO16" s="250" t="str">
        <f t="shared" si="27"/>
        <v/>
      </c>
      <c r="CP16" s="250" t="str">
        <f t="shared" si="27"/>
        <v/>
      </c>
      <c r="CQ16" s="250" t="str">
        <f t="shared" si="27"/>
        <v/>
      </c>
      <c r="CR16" s="250" t="str">
        <f t="shared" si="27"/>
        <v/>
      </c>
      <c r="CS16" s="250" t="str">
        <f t="shared" si="27"/>
        <v/>
      </c>
      <c r="CT16" s="250" t="str">
        <f t="shared" si="27"/>
        <v/>
      </c>
      <c r="CU16" s="250" t="str">
        <f t="shared" si="27"/>
        <v/>
      </c>
      <c r="CV16" s="250" t="str">
        <f t="shared" si="27"/>
        <v/>
      </c>
      <c r="CW16" s="250" t="str">
        <f t="shared" si="27"/>
        <v/>
      </c>
      <c r="CX16" s="250" t="str">
        <f t="shared" si="27"/>
        <v/>
      </c>
      <c r="CY16" s="250" t="str">
        <f t="shared" si="27"/>
        <v/>
      </c>
      <c r="CZ16" s="250" t="str">
        <f t="shared" si="27"/>
        <v/>
      </c>
      <c r="DA16" s="250" t="str">
        <f t="shared" si="27"/>
        <v/>
      </c>
      <c r="DB16" s="250" t="str">
        <f t="shared" si="27"/>
        <v/>
      </c>
      <c r="DC16" s="250" t="str">
        <f t="shared" si="27"/>
        <v/>
      </c>
      <c r="DD16" s="250" t="str">
        <f t="shared" si="27"/>
        <v/>
      </c>
      <c r="DE16" s="250" t="str">
        <f t="shared" si="28"/>
        <v/>
      </c>
      <c r="DF16" s="250" t="str">
        <f t="shared" si="28"/>
        <v/>
      </c>
      <c r="DG16" s="250" t="str">
        <f t="shared" si="28"/>
        <v/>
      </c>
      <c r="DH16" s="250" t="str">
        <f t="shared" si="28"/>
        <v/>
      </c>
      <c r="DI16" s="250" t="str">
        <f t="shared" si="28"/>
        <v/>
      </c>
      <c r="DJ16" s="250" t="str">
        <f t="shared" si="28"/>
        <v/>
      </c>
      <c r="DK16" s="250" t="str">
        <f t="shared" si="28"/>
        <v/>
      </c>
      <c r="DL16" s="250" t="str">
        <f t="shared" si="28"/>
        <v/>
      </c>
      <c r="DM16" s="250" t="str">
        <f t="shared" si="28"/>
        <v/>
      </c>
      <c r="DN16" s="250" t="str">
        <f t="shared" si="28"/>
        <v/>
      </c>
      <c r="DO16" s="250" t="str">
        <f t="shared" si="28"/>
        <v/>
      </c>
      <c r="DP16" s="250" t="str">
        <f t="shared" si="28"/>
        <v/>
      </c>
      <c r="DQ16" s="250" t="str">
        <f t="shared" si="28"/>
        <v/>
      </c>
      <c r="DR16" s="250" t="str">
        <f t="shared" si="28"/>
        <v/>
      </c>
      <c r="DS16" s="250" t="str">
        <f t="shared" si="28"/>
        <v/>
      </c>
      <c r="DT16" s="250" t="str">
        <f t="shared" si="28"/>
        <v/>
      </c>
      <c r="DU16" s="250" t="str">
        <f t="shared" si="29"/>
        <v/>
      </c>
      <c r="DV16" s="250" t="str">
        <f t="shared" si="29"/>
        <v/>
      </c>
      <c r="DW16" s="250" t="str">
        <f t="shared" si="29"/>
        <v/>
      </c>
      <c r="DX16" s="250" t="str">
        <f t="shared" si="29"/>
        <v/>
      </c>
      <c r="DY16" s="250" t="str">
        <f t="shared" si="29"/>
        <v/>
      </c>
      <c r="DZ16" s="250" t="str">
        <f t="shared" si="29"/>
        <v/>
      </c>
      <c r="EA16" s="250" t="str">
        <f t="shared" si="29"/>
        <v/>
      </c>
      <c r="EB16" s="250" t="str">
        <f t="shared" si="29"/>
        <v/>
      </c>
      <c r="EC16" s="250" t="str">
        <f t="shared" si="29"/>
        <v/>
      </c>
      <c r="ED16" s="250" t="str">
        <f t="shared" si="29"/>
        <v/>
      </c>
      <c r="EE16" s="250" t="str">
        <f t="shared" si="29"/>
        <v/>
      </c>
      <c r="EF16" s="250" t="str">
        <f t="shared" si="29"/>
        <v/>
      </c>
      <c r="EG16" s="250" t="str">
        <f t="shared" si="29"/>
        <v/>
      </c>
      <c r="EH16" s="250" t="str">
        <f t="shared" si="29"/>
        <v/>
      </c>
      <c r="EI16" s="250" t="str">
        <f t="shared" si="29"/>
        <v/>
      </c>
      <c r="EJ16" s="250" t="str">
        <f t="shared" si="29"/>
        <v/>
      </c>
      <c r="EK16" s="250" t="str">
        <f t="shared" si="30"/>
        <v/>
      </c>
      <c r="EL16" s="250" t="str">
        <f t="shared" si="30"/>
        <v/>
      </c>
      <c r="EM16" s="250" t="str">
        <f t="shared" si="30"/>
        <v/>
      </c>
      <c r="EN16" s="250" t="str">
        <f t="shared" si="30"/>
        <v/>
      </c>
      <c r="EO16" s="250" t="str">
        <f t="shared" si="30"/>
        <v/>
      </c>
      <c r="EP16" s="250" t="str">
        <f t="shared" si="30"/>
        <v/>
      </c>
      <c r="EQ16" s="250" t="str">
        <f t="shared" si="30"/>
        <v/>
      </c>
      <c r="ER16" s="250" t="str">
        <f t="shared" si="30"/>
        <v/>
      </c>
      <c r="ES16" s="250" t="str">
        <f t="shared" si="30"/>
        <v/>
      </c>
      <c r="ET16" s="250" t="str">
        <f t="shared" si="30"/>
        <v/>
      </c>
      <c r="EU16" s="250" t="str">
        <f t="shared" si="30"/>
        <v/>
      </c>
      <c r="EV16" s="250" t="str">
        <f t="shared" si="30"/>
        <v/>
      </c>
      <c r="EW16" s="250" t="str">
        <f t="shared" si="30"/>
        <v/>
      </c>
      <c r="EX16" s="250" t="str">
        <f t="shared" si="30"/>
        <v/>
      </c>
      <c r="EY16" s="250" t="str">
        <f t="shared" si="30"/>
        <v/>
      </c>
      <c r="EZ16" s="250" t="str">
        <f t="shared" si="30"/>
        <v/>
      </c>
      <c r="FA16" s="250" t="str">
        <f t="shared" si="31"/>
        <v/>
      </c>
      <c r="FB16" s="250" t="str">
        <f t="shared" si="31"/>
        <v/>
      </c>
      <c r="FC16" s="250" t="str">
        <f t="shared" si="31"/>
        <v/>
      </c>
      <c r="FD16" s="250" t="str">
        <f t="shared" si="31"/>
        <v/>
      </c>
      <c r="FE16" s="250" t="str">
        <f t="shared" si="31"/>
        <v/>
      </c>
      <c r="FF16" s="250" t="str">
        <f t="shared" si="32"/>
        <v/>
      </c>
      <c r="FG16" s="250" t="str">
        <f t="shared" si="32"/>
        <v/>
      </c>
      <c r="FH16" s="250" t="str">
        <f t="shared" si="32"/>
        <v/>
      </c>
      <c r="FI16" s="250" t="str">
        <f t="shared" si="32"/>
        <v/>
      </c>
      <c r="FJ16" s="250" t="str">
        <f t="shared" si="32"/>
        <v/>
      </c>
      <c r="FK16" s="250" t="str">
        <f t="shared" si="32"/>
        <v/>
      </c>
      <c r="FL16" s="250" t="str">
        <f t="shared" si="32"/>
        <v/>
      </c>
      <c r="FM16" s="250" t="str">
        <f t="shared" si="32"/>
        <v/>
      </c>
      <c r="FN16" s="250" t="str">
        <f t="shared" si="32"/>
        <v/>
      </c>
      <c r="FO16" s="250" t="str">
        <f t="shared" si="32"/>
        <v/>
      </c>
      <c r="FP16" s="250" t="str">
        <f t="shared" si="32"/>
        <v/>
      </c>
      <c r="FQ16" s="250" t="str">
        <f t="shared" si="32"/>
        <v/>
      </c>
      <c r="FR16" s="250" t="str">
        <f t="shared" si="32"/>
        <v/>
      </c>
      <c r="FS16" s="250" t="str">
        <f t="shared" si="32"/>
        <v/>
      </c>
      <c r="FT16" s="250" t="str">
        <f t="shared" si="32"/>
        <v/>
      </c>
      <c r="FU16" s="250" t="str">
        <f t="shared" si="33"/>
        <v/>
      </c>
      <c r="FV16" s="250" t="str">
        <f t="shared" si="33"/>
        <v/>
      </c>
      <c r="FW16" s="250" t="str">
        <f t="shared" si="33"/>
        <v/>
      </c>
      <c r="FX16" s="250" t="str">
        <f t="shared" si="33"/>
        <v/>
      </c>
      <c r="FY16" s="250" t="str">
        <f t="shared" si="33"/>
        <v/>
      </c>
      <c r="FZ16" s="250" t="str">
        <f t="shared" si="33"/>
        <v/>
      </c>
      <c r="GA16" s="250" t="str">
        <f t="shared" si="33"/>
        <v/>
      </c>
      <c r="GB16" s="250" t="str">
        <f t="shared" si="33"/>
        <v/>
      </c>
      <c r="GC16" s="250" t="str">
        <f t="shared" si="33"/>
        <v/>
      </c>
      <c r="GD16" s="250" t="str">
        <f t="shared" si="33"/>
        <v/>
      </c>
      <c r="GE16" s="250" t="str">
        <f t="shared" si="33"/>
        <v/>
      </c>
      <c r="GF16" s="250" t="str">
        <f t="shared" si="33"/>
        <v/>
      </c>
      <c r="GG16" s="250" t="str">
        <f t="shared" si="33"/>
        <v/>
      </c>
      <c r="GH16" s="250" t="str">
        <f t="shared" si="33"/>
        <v/>
      </c>
      <c r="GI16" s="250" t="str">
        <f t="shared" si="33"/>
        <v/>
      </c>
      <c r="GJ16" s="250" t="str">
        <f t="shared" si="33"/>
        <v/>
      </c>
      <c r="GK16" s="250" t="str">
        <f t="shared" si="34"/>
        <v/>
      </c>
      <c r="GL16" s="250" t="str">
        <f t="shared" si="34"/>
        <v/>
      </c>
      <c r="GM16" s="250" t="str">
        <f t="shared" si="34"/>
        <v/>
      </c>
      <c r="GN16" s="250" t="str">
        <f t="shared" si="34"/>
        <v/>
      </c>
      <c r="GO16" s="250" t="str">
        <f t="shared" si="34"/>
        <v/>
      </c>
      <c r="GP16" s="250" t="str">
        <f t="shared" si="34"/>
        <v/>
      </c>
      <c r="GQ16" s="250" t="str">
        <f t="shared" si="34"/>
        <v/>
      </c>
      <c r="GR16" s="250" t="str">
        <f t="shared" si="34"/>
        <v/>
      </c>
      <c r="GS16" s="250" t="str">
        <f t="shared" si="34"/>
        <v/>
      </c>
      <c r="GT16" s="250" t="str">
        <f t="shared" si="34"/>
        <v/>
      </c>
      <c r="GU16" s="250" t="str">
        <f t="shared" si="34"/>
        <v/>
      </c>
      <c r="GV16" s="250" t="str">
        <f t="shared" si="34"/>
        <v/>
      </c>
      <c r="GW16" s="250" t="str">
        <f t="shared" si="34"/>
        <v/>
      </c>
      <c r="GX16" s="250" t="str">
        <f t="shared" si="34"/>
        <v/>
      </c>
      <c r="GY16" s="250" t="str">
        <f t="shared" si="34"/>
        <v/>
      </c>
      <c r="GZ16" s="250" t="str">
        <f t="shared" si="34"/>
        <v/>
      </c>
      <c r="HA16" s="250" t="str">
        <f t="shared" si="35"/>
        <v/>
      </c>
      <c r="HB16" s="250" t="str">
        <f t="shared" si="35"/>
        <v/>
      </c>
      <c r="HC16" s="250" t="str">
        <f t="shared" si="35"/>
        <v/>
      </c>
      <c r="HD16" s="250" t="str">
        <f t="shared" si="35"/>
        <v/>
      </c>
      <c r="HE16" s="250" t="str">
        <f t="shared" si="35"/>
        <v/>
      </c>
      <c r="HF16" s="250" t="str">
        <f t="shared" si="35"/>
        <v/>
      </c>
      <c r="HG16" s="250" t="str">
        <f t="shared" si="35"/>
        <v/>
      </c>
      <c r="HH16" s="250" t="str">
        <f t="shared" si="35"/>
        <v/>
      </c>
      <c r="HI16" s="250" t="str">
        <f t="shared" si="35"/>
        <v/>
      </c>
      <c r="HJ16" s="250" t="str">
        <f t="shared" si="35"/>
        <v/>
      </c>
      <c r="HK16" s="250" t="str">
        <f t="shared" si="35"/>
        <v/>
      </c>
      <c r="HL16" s="250" t="str">
        <f t="shared" si="35"/>
        <v/>
      </c>
      <c r="HM16" s="250" t="str">
        <f t="shared" si="35"/>
        <v/>
      </c>
      <c r="HN16" s="250" t="str">
        <f t="shared" si="35"/>
        <v/>
      </c>
      <c r="HO16" s="250" t="str">
        <f t="shared" si="35"/>
        <v/>
      </c>
      <c r="HP16" s="250" t="str">
        <f t="shared" si="35"/>
        <v/>
      </c>
      <c r="HQ16" s="250" t="str">
        <f t="shared" si="36"/>
        <v/>
      </c>
      <c r="HR16" s="250">
        <f t="shared" si="36"/>
        <v>0</v>
      </c>
      <c r="HS16" s="250">
        <f t="shared" si="36"/>
        <v>0</v>
      </c>
      <c r="HT16" s="250">
        <f t="shared" si="36"/>
        <v>0</v>
      </c>
      <c r="HU16" s="250">
        <f t="shared" si="36"/>
        <v>0</v>
      </c>
      <c r="HV16" s="250">
        <f t="shared" si="36"/>
        <v>0</v>
      </c>
      <c r="HW16" s="250" t="str">
        <f t="shared" si="36"/>
        <v/>
      </c>
      <c r="HX16" s="250" t="str">
        <f t="shared" si="36"/>
        <v/>
      </c>
      <c r="HY16" s="250" t="str">
        <f t="shared" si="36"/>
        <v/>
      </c>
      <c r="HZ16" s="250" t="str">
        <f t="shared" si="36"/>
        <v/>
      </c>
      <c r="IA16" s="250" t="str">
        <f t="shared" si="36"/>
        <v/>
      </c>
      <c r="IB16" s="250" t="str">
        <f t="shared" si="36"/>
        <v/>
      </c>
      <c r="IC16" s="250" t="str">
        <f t="shared" si="36"/>
        <v/>
      </c>
      <c r="ID16" s="250" t="str">
        <f t="shared" si="36"/>
        <v/>
      </c>
      <c r="IE16" s="250" t="str">
        <f t="shared" si="36"/>
        <v/>
      </c>
      <c r="IF16" s="250" t="str">
        <f t="shared" si="36"/>
        <v/>
      </c>
      <c r="IG16" s="250" t="str">
        <f t="shared" si="37"/>
        <v/>
      </c>
      <c r="IH16" s="250" t="str">
        <f t="shared" si="37"/>
        <v/>
      </c>
      <c r="II16" s="250" t="str">
        <f t="shared" si="37"/>
        <v/>
      </c>
      <c r="IJ16" s="250" t="str">
        <f t="shared" si="37"/>
        <v/>
      </c>
      <c r="IK16" s="250" t="str">
        <f t="shared" si="37"/>
        <v/>
      </c>
      <c r="IL16" s="250" t="str">
        <f t="shared" si="37"/>
        <v/>
      </c>
      <c r="IM16" s="250" t="str">
        <f t="shared" si="37"/>
        <v/>
      </c>
      <c r="IN16" s="250" t="str">
        <f t="shared" si="37"/>
        <v/>
      </c>
      <c r="IO16" s="250" t="str">
        <f t="shared" si="37"/>
        <v/>
      </c>
      <c r="IP16" s="250" t="str">
        <f t="shared" si="37"/>
        <v/>
      </c>
      <c r="IQ16" s="250" t="str">
        <f t="shared" si="37"/>
        <v/>
      </c>
      <c r="IR16" s="250" t="str">
        <f t="shared" si="37"/>
        <v/>
      </c>
      <c r="IS16" s="250" t="str">
        <f t="shared" si="37"/>
        <v/>
      </c>
      <c r="IT16" s="250" t="str">
        <f t="shared" si="37"/>
        <v/>
      </c>
      <c r="IU16" s="250" t="str">
        <f t="shared" si="37"/>
        <v/>
      </c>
      <c r="IV16" s="250" t="str">
        <f t="shared" si="37"/>
        <v/>
      </c>
      <c r="IW16" s="250" t="str">
        <f t="shared" si="38"/>
        <v/>
      </c>
      <c r="IX16" s="250" t="str">
        <f t="shared" si="38"/>
        <v/>
      </c>
      <c r="IY16" s="250" t="str">
        <f t="shared" si="38"/>
        <v/>
      </c>
      <c r="IZ16" s="250" t="str">
        <f t="shared" si="38"/>
        <v/>
      </c>
      <c r="JA16" s="250" t="str">
        <f t="shared" si="38"/>
        <v/>
      </c>
      <c r="JB16" s="250" t="str">
        <f t="shared" si="38"/>
        <v/>
      </c>
      <c r="JC16" s="250" t="str">
        <f t="shared" si="38"/>
        <v/>
      </c>
      <c r="JD16" s="250" t="str">
        <f t="shared" si="38"/>
        <v/>
      </c>
      <c r="JE16" s="250" t="str">
        <f t="shared" si="38"/>
        <v/>
      </c>
      <c r="JF16" s="250" t="str">
        <f t="shared" si="38"/>
        <v/>
      </c>
      <c r="JG16" s="250" t="str">
        <f t="shared" si="38"/>
        <v/>
      </c>
      <c r="JH16" s="250" t="str">
        <f t="shared" si="38"/>
        <v/>
      </c>
      <c r="JI16" s="250" t="str">
        <f t="shared" si="38"/>
        <v/>
      </c>
      <c r="JJ16" s="250" t="str">
        <f t="shared" si="38"/>
        <v/>
      </c>
      <c r="JK16" s="250" t="str">
        <f t="shared" si="38"/>
        <v/>
      </c>
      <c r="JL16" s="250" t="str">
        <f t="shared" si="38"/>
        <v/>
      </c>
      <c r="JM16" s="250" t="str">
        <f t="shared" si="39"/>
        <v/>
      </c>
      <c r="JN16" s="250" t="str">
        <f t="shared" si="39"/>
        <v/>
      </c>
      <c r="JO16" s="250" t="str">
        <f t="shared" si="39"/>
        <v/>
      </c>
      <c r="JP16" s="250" t="str">
        <f t="shared" si="39"/>
        <v/>
      </c>
      <c r="JQ16" s="250" t="str">
        <f t="shared" si="39"/>
        <v/>
      </c>
      <c r="JR16" s="250" t="str">
        <f t="shared" si="39"/>
        <v/>
      </c>
      <c r="JS16" s="250" t="str">
        <f t="shared" si="39"/>
        <v/>
      </c>
      <c r="JT16" s="250" t="str">
        <f t="shared" si="39"/>
        <v/>
      </c>
      <c r="JU16" s="250" t="str">
        <f t="shared" si="39"/>
        <v/>
      </c>
      <c r="JV16" s="250" t="str">
        <f t="shared" si="39"/>
        <v/>
      </c>
      <c r="JW16" s="250" t="str">
        <f t="shared" si="39"/>
        <v/>
      </c>
      <c r="JX16" s="250" t="str">
        <f t="shared" si="39"/>
        <v/>
      </c>
      <c r="JY16" s="250" t="str">
        <f t="shared" si="39"/>
        <v/>
      </c>
      <c r="JZ16" s="250" t="str">
        <f t="shared" si="39"/>
        <v/>
      </c>
      <c r="KA16" s="250" t="str">
        <f t="shared" si="39"/>
        <v/>
      </c>
      <c r="KB16" s="250" t="str">
        <f t="shared" si="39"/>
        <v/>
      </c>
      <c r="KC16" s="250" t="str">
        <f t="shared" si="40"/>
        <v/>
      </c>
      <c r="KD16" s="250" t="str">
        <f t="shared" si="40"/>
        <v/>
      </c>
      <c r="KE16" s="250" t="str">
        <f t="shared" si="40"/>
        <v/>
      </c>
      <c r="KF16" s="250" t="str">
        <f t="shared" si="40"/>
        <v/>
      </c>
      <c r="KG16" s="250" t="str">
        <f t="shared" si="40"/>
        <v/>
      </c>
      <c r="KH16" s="250" t="str">
        <f t="shared" si="40"/>
        <v/>
      </c>
      <c r="KI16" s="250" t="str">
        <f t="shared" si="40"/>
        <v/>
      </c>
      <c r="KJ16" s="250" t="str">
        <f t="shared" si="40"/>
        <v/>
      </c>
      <c r="KK16" s="250" t="str">
        <f t="shared" si="40"/>
        <v/>
      </c>
      <c r="KL16" s="250" t="str">
        <f t="shared" si="40"/>
        <v/>
      </c>
      <c r="KM16" s="250" t="str">
        <f t="shared" si="40"/>
        <v/>
      </c>
      <c r="KN16" s="250" t="str">
        <f t="shared" si="40"/>
        <v/>
      </c>
      <c r="KO16" s="250" t="str">
        <f t="shared" si="40"/>
        <v/>
      </c>
      <c r="KP16" s="250" t="str">
        <f t="shared" si="40"/>
        <v/>
      </c>
      <c r="KQ16" s="250" t="str">
        <f t="shared" si="40"/>
        <v/>
      </c>
      <c r="KR16" s="250" t="str">
        <f t="shared" si="40"/>
        <v/>
      </c>
      <c r="KS16" s="250" t="str">
        <f t="shared" si="41"/>
        <v/>
      </c>
      <c r="KT16" s="250" t="str">
        <f t="shared" si="41"/>
        <v/>
      </c>
      <c r="KU16" s="250" t="str">
        <f t="shared" si="41"/>
        <v/>
      </c>
      <c r="KV16" s="250" t="str">
        <f t="shared" si="41"/>
        <v/>
      </c>
      <c r="KW16" s="250" t="str">
        <f t="shared" si="41"/>
        <v/>
      </c>
      <c r="KX16" s="250" t="str">
        <f t="shared" si="41"/>
        <v/>
      </c>
      <c r="KY16" s="250" t="str">
        <f t="shared" si="41"/>
        <v/>
      </c>
      <c r="KZ16" s="250" t="str">
        <f t="shared" si="41"/>
        <v/>
      </c>
      <c r="LA16" s="250" t="str">
        <f t="shared" si="41"/>
        <v/>
      </c>
      <c r="LB16" s="250" t="str">
        <f t="shared" si="41"/>
        <v/>
      </c>
      <c r="LC16" s="250" t="str">
        <f t="shared" si="41"/>
        <v/>
      </c>
      <c r="LD16" s="250" t="str">
        <f t="shared" si="41"/>
        <v/>
      </c>
      <c r="LE16" s="250" t="str">
        <f t="shared" si="41"/>
        <v/>
      </c>
      <c r="LF16" s="250" t="str">
        <f t="shared" si="41"/>
        <v/>
      </c>
      <c r="LG16" s="250" t="str">
        <f t="shared" si="41"/>
        <v/>
      </c>
      <c r="LH16" s="250" t="str">
        <f t="shared" si="41"/>
        <v/>
      </c>
      <c r="LI16" s="250" t="str">
        <f t="shared" si="42"/>
        <v/>
      </c>
      <c r="LJ16" s="250" t="str">
        <f t="shared" si="42"/>
        <v/>
      </c>
      <c r="LK16" s="250" t="str">
        <f t="shared" si="42"/>
        <v/>
      </c>
      <c r="LL16" s="250" t="str">
        <f t="shared" si="42"/>
        <v/>
      </c>
      <c r="LM16" s="250" t="str">
        <f t="shared" si="42"/>
        <v/>
      </c>
      <c r="LN16" s="250" t="str">
        <f t="shared" si="42"/>
        <v/>
      </c>
      <c r="LO16" s="250" t="str">
        <f t="shared" si="42"/>
        <v/>
      </c>
      <c r="LP16" s="250" t="str">
        <f t="shared" si="42"/>
        <v/>
      </c>
      <c r="LQ16" s="250" t="str">
        <f t="shared" si="42"/>
        <v/>
      </c>
      <c r="LR16" s="250" t="str">
        <f t="shared" si="42"/>
        <v/>
      </c>
      <c r="LS16" s="250" t="str">
        <f t="shared" si="42"/>
        <v/>
      </c>
      <c r="LT16" s="250" t="str">
        <f t="shared" si="42"/>
        <v/>
      </c>
      <c r="LU16" s="250" t="str">
        <f t="shared" si="42"/>
        <v/>
      </c>
      <c r="LV16" s="250" t="str">
        <f t="shared" si="42"/>
        <v/>
      </c>
      <c r="LW16" s="250" t="str">
        <f t="shared" si="42"/>
        <v/>
      </c>
      <c r="LX16" s="250" t="str">
        <f t="shared" si="42"/>
        <v/>
      </c>
      <c r="LY16" s="250" t="str">
        <f t="shared" si="43"/>
        <v/>
      </c>
      <c r="LZ16" s="250" t="str">
        <f t="shared" si="43"/>
        <v/>
      </c>
      <c r="MA16" s="250" t="str">
        <f t="shared" si="43"/>
        <v/>
      </c>
      <c r="MB16" s="250" t="str">
        <f t="shared" si="43"/>
        <v/>
      </c>
      <c r="MC16" s="250" t="str">
        <f t="shared" si="43"/>
        <v/>
      </c>
      <c r="MD16" s="250" t="str">
        <f t="shared" si="43"/>
        <v/>
      </c>
      <c r="ME16" s="250" t="str">
        <f t="shared" si="43"/>
        <v/>
      </c>
      <c r="MF16" s="250" t="str">
        <f t="shared" si="43"/>
        <v/>
      </c>
      <c r="MG16" s="250" t="str">
        <f t="shared" si="43"/>
        <v/>
      </c>
      <c r="MH16" s="250" t="str">
        <f t="shared" si="43"/>
        <v/>
      </c>
      <c r="MI16" s="250" t="str">
        <f t="shared" si="43"/>
        <v/>
      </c>
      <c r="MJ16" s="250" t="str">
        <f t="shared" si="43"/>
        <v/>
      </c>
      <c r="MK16" s="250" t="str">
        <f t="shared" si="43"/>
        <v/>
      </c>
      <c r="ML16" s="250" t="str">
        <f t="shared" si="43"/>
        <v/>
      </c>
      <c r="MM16" s="250"/>
      <c r="MN16" s="250" t="str">
        <f t="shared" si="44"/>
        <v/>
      </c>
      <c r="MO16" s="250" t="str">
        <f t="shared" si="44"/>
        <v/>
      </c>
      <c r="MP16" s="250" t="str">
        <f t="shared" si="44"/>
        <v/>
      </c>
      <c r="MQ16" s="250" t="str">
        <f t="shared" si="44"/>
        <v/>
      </c>
      <c r="MR16" s="250" t="str">
        <f t="shared" si="44"/>
        <v/>
      </c>
      <c r="MS16" s="250" t="str">
        <f t="shared" si="44"/>
        <v/>
      </c>
      <c r="MT16" s="250" t="str">
        <f t="shared" si="44"/>
        <v/>
      </c>
      <c r="MU16" s="250" t="str">
        <f t="shared" si="44"/>
        <v/>
      </c>
      <c r="MV16" s="250" t="str">
        <f t="shared" si="44"/>
        <v/>
      </c>
      <c r="MW16" s="250" t="str">
        <f t="shared" si="44"/>
        <v/>
      </c>
      <c r="MX16" s="250" t="str">
        <f t="shared" si="44"/>
        <v/>
      </c>
      <c r="MY16" s="250" t="str">
        <f t="shared" si="44"/>
        <v/>
      </c>
      <c r="MZ16" s="250" t="str">
        <f t="shared" si="44"/>
        <v/>
      </c>
      <c r="NA16" s="250" t="str">
        <f t="shared" si="44"/>
        <v/>
      </c>
      <c r="NB16" s="250" t="str">
        <f t="shared" si="44"/>
        <v/>
      </c>
      <c r="NC16" s="250" t="str">
        <f t="shared" si="44"/>
        <v/>
      </c>
      <c r="ND16" s="250" t="str">
        <f t="shared" si="45"/>
        <v/>
      </c>
      <c r="NE16" s="250" t="str">
        <f t="shared" si="45"/>
        <v/>
      </c>
      <c r="NF16" s="250" t="str">
        <f t="shared" si="45"/>
        <v/>
      </c>
      <c r="NG16" s="250" t="str">
        <f t="shared" si="45"/>
        <v/>
      </c>
      <c r="NH16" s="250" t="str">
        <f t="shared" si="45"/>
        <v/>
      </c>
      <c r="NI16" s="250" t="str">
        <f t="shared" si="45"/>
        <v/>
      </c>
      <c r="NJ16" s="250" t="str">
        <f t="shared" si="45"/>
        <v/>
      </c>
      <c r="NK16" s="250" t="str">
        <f t="shared" si="45"/>
        <v/>
      </c>
      <c r="NL16" s="250" t="str">
        <f t="shared" si="45"/>
        <v/>
      </c>
      <c r="NM16" s="250" t="str">
        <f t="shared" si="45"/>
        <v/>
      </c>
      <c r="NN16" s="250" t="str">
        <f t="shared" si="45"/>
        <v/>
      </c>
      <c r="NO16" s="250" t="str">
        <f t="shared" si="45"/>
        <v/>
      </c>
      <c r="NP16" s="250" t="str">
        <f t="shared" si="45"/>
        <v/>
      </c>
      <c r="NQ16" s="250" t="str">
        <f t="shared" si="45"/>
        <v/>
      </c>
      <c r="NR16" s="250" t="str">
        <f t="shared" si="45"/>
        <v/>
      </c>
      <c r="NS16" s="250" t="str">
        <f t="shared" si="45"/>
        <v/>
      </c>
      <c r="NT16" s="250" t="str">
        <f t="shared" si="46"/>
        <v/>
      </c>
      <c r="NU16" s="250" t="str">
        <f t="shared" si="46"/>
        <v/>
      </c>
      <c r="NV16" s="250" t="str">
        <f t="shared" si="46"/>
        <v/>
      </c>
      <c r="NW16" s="250" t="str">
        <f t="shared" si="46"/>
        <v/>
      </c>
      <c r="NX16" s="250" t="str">
        <f t="shared" si="46"/>
        <v/>
      </c>
      <c r="NY16" s="250" t="str">
        <f t="shared" si="46"/>
        <v/>
      </c>
      <c r="NZ16" s="250" t="str">
        <f t="shared" si="46"/>
        <v/>
      </c>
      <c r="OA16" s="250" t="str">
        <f t="shared" si="46"/>
        <v/>
      </c>
      <c r="OB16" s="250" t="str">
        <f t="shared" si="46"/>
        <v/>
      </c>
      <c r="OC16" s="250" t="str">
        <f t="shared" si="46"/>
        <v/>
      </c>
      <c r="OD16" s="250" t="str">
        <f t="shared" si="46"/>
        <v/>
      </c>
      <c r="OE16" s="250" t="str">
        <f t="shared" si="46"/>
        <v/>
      </c>
      <c r="OF16" s="250" t="str">
        <f t="shared" si="46"/>
        <v/>
      </c>
      <c r="OG16" s="250" t="str">
        <f t="shared" si="46"/>
        <v/>
      </c>
      <c r="OH16" s="250" t="str">
        <f t="shared" si="46"/>
        <v/>
      </c>
      <c r="OI16" s="250" t="str">
        <f t="shared" si="46"/>
        <v/>
      </c>
      <c r="OJ16" s="250" t="str">
        <f t="shared" si="47"/>
        <v/>
      </c>
      <c r="OK16" s="250" t="str">
        <f t="shared" si="47"/>
        <v/>
      </c>
      <c r="OL16" s="250" t="str">
        <f t="shared" si="47"/>
        <v/>
      </c>
      <c r="OM16" s="250" t="str">
        <f t="shared" si="47"/>
        <v/>
      </c>
      <c r="ON16" s="250" t="str">
        <f t="shared" si="47"/>
        <v/>
      </c>
      <c r="OO16" s="250" t="str">
        <f t="shared" si="47"/>
        <v/>
      </c>
      <c r="OP16" s="250" t="str">
        <f t="shared" si="47"/>
        <v/>
      </c>
      <c r="OQ16" s="250" t="str">
        <f t="shared" si="47"/>
        <v/>
      </c>
      <c r="OR16" s="250" t="str">
        <f t="shared" si="47"/>
        <v/>
      </c>
      <c r="OS16" s="250" t="str">
        <f t="shared" si="47"/>
        <v/>
      </c>
      <c r="OT16" s="250" t="str">
        <f t="shared" si="47"/>
        <v/>
      </c>
      <c r="OU16" s="250" t="str">
        <f t="shared" si="47"/>
        <v/>
      </c>
      <c r="OV16" s="250" t="str">
        <f t="shared" si="47"/>
        <v/>
      </c>
      <c r="OW16" s="250" t="str">
        <f t="shared" si="47"/>
        <v/>
      </c>
      <c r="OX16" s="250" t="str">
        <f t="shared" si="47"/>
        <v/>
      </c>
      <c r="OY16" s="250" t="str">
        <f t="shared" si="47"/>
        <v/>
      </c>
      <c r="OZ16" s="250" t="str">
        <f t="shared" si="48"/>
        <v/>
      </c>
      <c r="PA16" s="250" t="str">
        <f t="shared" si="48"/>
        <v/>
      </c>
      <c r="PB16" s="250" t="str">
        <f t="shared" si="48"/>
        <v/>
      </c>
      <c r="PC16" s="250" t="str">
        <f t="shared" si="48"/>
        <v/>
      </c>
      <c r="PD16" s="250" t="str">
        <f t="shared" si="48"/>
        <v/>
      </c>
      <c r="PE16" s="250" t="str">
        <f t="shared" si="48"/>
        <v/>
      </c>
      <c r="PF16" s="250" t="str">
        <f t="shared" si="48"/>
        <v/>
      </c>
      <c r="PG16" s="250"/>
      <c r="PH16" s="250" t="str">
        <f t="shared" si="49"/>
        <v/>
      </c>
      <c r="PJ16" s="250" t="str">
        <f t="shared" si="50"/>
        <v/>
      </c>
      <c r="PK16" s="250" t="str">
        <f t="shared" si="50"/>
        <v/>
      </c>
      <c r="PL16" s="250" t="str">
        <f t="shared" si="50"/>
        <v/>
      </c>
      <c r="PM16" s="250" t="str">
        <f t="shared" si="50"/>
        <v/>
      </c>
      <c r="PN16" s="250" t="str">
        <f t="shared" si="50"/>
        <v/>
      </c>
      <c r="PO16" s="250" t="str">
        <f t="shared" si="50"/>
        <v/>
      </c>
      <c r="PP16" s="250" t="str">
        <f t="shared" si="50"/>
        <v/>
      </c>
      <c r="PQ16" s="250" t="str">
        <f t="shared" si="50"/>
        <v/>
      </c>
      <c r="PR16" s="250" t="str">
        <f t="shared" si="50"/>
        <v/>
      </c>
      <c r="PS16" s="250" t="str">
        <f t="shared" si="50"/>
        <v/>
      </c>
      <c r="PT16" s="250" t="str">
        <f t="shared" si="50"/>
        <v/>
      </c>
      <c r="PU16" s="250" t="str">
        <f t="shared" si="50"/>
        <v/>
      </c>
      <c r="PV16" s="250" t="str">
        <f t="shared" si="50"/>
        <v/>
      </c>
      <c r="PW16" s="250" t="str">
        <f t="shared" si="50"/>
        <v/>
      </c>
      <c r="PX16" s="250" t="str">
        <f t="shared" si="50"/>
        <v/>
      </c>
      <c r="PY16" s="250" t="str">
        <f t="shared" si="50"/>
        <v/>
      </c>
      <c r="PZ16" s="250" t="str">
        <f t="shared" si="53"/>
        <v/>
      </c>
      <c r="QA16" s="250" t="str">
        <f t="shared" si="53"/>
        <v/>
      </c>
      <c r="QB16" s="250" t="str">
        <f t="shared" si="53"/>
        <v/>
      </c>
      <c r="QC16" s="250" t="str">
        <f t="shared" si="53"/>
        <v/>
      </c>
      <c r="QD16" s="250" t="str">
        <f t="shared" si="53"/>
        <v/>
      </c>
      <c r="QE16" s="250" t="str">
        <f t="shared" si="53"/>
        <v/>
      </c>
      <c r="QF16" s="250" t="str">
        <f t="shared" si="53"/>
        <v/>
      </c>
      <c r="QG16" s="250" t="str">
        <f t="shared" si="53"/>
        <v/>
      </c>
      <c r="QH16" s="250" t="str">
        <f t="shared" si="53"/>
        <v/>
      </c>
      <c r="QI16" s="250" t="str">
        <f t="shared" si="53"/>
        <v/>
      </c>
      <c r="QJ16" s="250" t="str">
        <f t="shared" si="53"/>
        <v/>
      </c>
      <c r="QK16" s="250" t="str">
        <f t="shared" si="53"/>
        <v/>
      </c>
      <c r="QL16" s="250">
        <f t="shared" si="53"/>
        <v>0</v>
      </c>
      <c r="QM16" s="250" t="str">
        <f t="shared" si="53"/>
        <v/>
      </c>
      <c r="QN16" s="250" t="str">
        <f t="shared" si="53"/>
        <v/>
      </c>
      <c r="QO16" s="250" t="str">
        <f t="shared" si="53"/>
        <v/>
      </c>
      <c r="QP16" s="250" t="str">
        <f t="shared" si="51"/>
        <v/>
      </c>
      <c r="QQ16" s="250" t="str">
        <f t="shared" si="51"/>
        <v/>
      </c>
      <c r="QR16" s="250" t="str">
        <f t="shared" si="51"/>
        <v/>
      </c>
      <c r="QS16" s="250" t="str">
        <f t="shared" si="51"/>
        <v/>
      </c>
      <c r="QT16" s="250" t="str">
        <f t="shared" si="51"/>
        <v/>
      </c>
      <c r="QU16" s="250" t="str">
        <f t="shared" si="52"/>
        <v/>
      </c>
      <c r="QV16" s="250" t="str">
        <f t="shared" si="52"/>
        <v/>
      </c>
      <c r="QW16" s="250" t="str">
        <f t="shared" si="52"/>
        <v/>
      </c>
      <c r="QX16" s="250" t="str">
        <f t="shared" si="52"/>
        <v/>
      </c>
      <c r="QY16" s="250" t="str">
        <f t="shared" si="52"/>
        <v/>
      </c>
      <c r="QZ16" s="250" t="str">
        <f t="shared" si="52"/>
        <v/>
      </c>
      <c r="RA16" s="250" t="str">
        <f t="shared" si="52"/>
        <v/>
      </c>
      <c r="RB16" s="250" t="str">
        <f t="shared" si="52"/>
        <v/>
      </c>
      <c r="RC16" s="250" t="str">
        <f t="shared" si="52"/>
        <v/>
      </c>
      <c r="RD16" s="250" t="str">
        <f t="shared" si="52"/>
        <v/>
      </c>
      <c r="RE16" s="250" t="str">
        <f t="shared" si="52"/>
        <v/>
      </c>
    </row>
    <row r="17" spans="1:473" s="90" customFormat="1" ht="15.6" customHeight="1" x14ac:dyDescent="0.25">
      <c r="A17" s="275"/>
      <c r="B17" s="99"/>
      <c r="C17" s="279" t="s">
        <v>283</v>
      </c>
      <c r="D17" s="277" t="s">
        <v>292</v>
      </c>
      <c r="E17" s="278"/>
      <c r="F17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Interface / Spécifications techniques ...................................</v>
      </c>
      <c r="G17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37</v>
      </c>
      <c r="H17" s="141"/>
      <c r="I17" s="141"/>
      <c r="J17" s="141" t="s">
        <v>246</v>
      </c>
      <c r="K17" s="141"/>
      <c r="L17" s="141"/>
      <c r="M17" s="141" t="s">
        <v>240</v>
      </c>
      <c r="N17" s="202">
        <v>1</v>
      </c>
      <c r="O17" s="202">
        <v>0</v>
      </c>
      <c r="P17" s="202">
        <v>3</v>
      </c>
      <c r="Q17" s="142">
        <f>IF(Tableau3[[#This Row],[      Estimé  (JH)]]="","",IFERROR(O17/(O17+P17),""))</f>
        <v>0</v>
      </c>
      <c r="R17" s="143">
        <f>IF(Tableau3[[#This Row],[      Estimé  (JH)]]="","",IFERROR(N17/(O17+P17),""))</f>
        <v>0.33333333333333331</v>
      </c>
      <c r="S17" s="187">
        <f>IF(Tableau3[[#This Row],[      Estimé  (JH)]]="","",P17)</f>
        <v>3</v>
      </c>
      <c r="T17" s="184">
        <v>42940</v>
      </c>
      <c r="U17" s="185">
        <v>42944</v>
      </c>
      <c r="V17" s="253">
        <f>Tableau3[[#This Row],[      Début Initial]]</f>
        <v>42940</v>
      </c>
      <c r="W17" s="244">
        <f>Tableau3[[#This Row],[      Fin Initial]]</f>
        <v>42944</v>
      </c>
      <c r="X17" s="181">
        <f>IF(Tableau3[[#This Row],[      Début Initial]]="","",Tableau3[[#This Row],[      Fin
      Actualisé]]-Tableau3[[#This Row],[      Début actualisé]]+1)</f>
        <v>5</v>
      </c>
      <c r="Y17" s="182">
        <f>IFERROR(IF(Tableau3[[#This Row],[      Début Initial]]="","",Tableau3[[#This Row],[      Durée (JH)]]*Tableau3[[#This Row],[      % Réalisation]]),Tableau3[[#This Row],[      Durée (JH)]])</f>
        <v>0</v>
      </c>
      <c r="Z17" s="182">
        <f>IFERROR(IF(Tableau3[[#This Row],[      Début Initial]]="","",Tableau3[[#This Row],[      Durée (JH)]]-Tableau3[[#This Row],[      Réalisé]]),Tableau3[[#This Row],[      Durée (JH)]])</f>
        <v>5</v>
      </c>
      <c r="AA17" s="183">
        <f>IF(Tableau3[[#This Row],[      Début Initial]]="","",IFERROR((W17-V17+1)/(U17-T17+1),""))</f>
        <v>1</v>
      </c>
      <c r="AC17" s="250" t="str">
        <f t="shared" si="23"/>
        <v/>
      </c>
      <c r="AD17" s="250" t="str">
        <f t="shared" si="23"/>
        <v/>
      </c>
      <c r="AE17" s="250" t="str">
        <f t="shared" si="23"/>
        <v/>
      </c>
      <c r="AF17" s="250" t="str">
        <f t="shared" si="23"/>
        <v/>
      </c>
      <c r="AG17" s="250" t="str">
        <f t="shared" si="23"/>
        <v/>
      </c>
      <c r="AH17" s="250" t="str">
        <f t="shared" si="23"/>
        <v/>
      </c>
      <c r="AI17" s="250" t="str">
        <f t="shared" si="23"/>
        <v/>
      </c>
      <c r="AJ17" s="250" t="str">
        <f t="shared" si="23"/>
        <v/>
      </c>
      <c r="AK17" s="250" t="str">
        <f t="shared" si="23"/>
        <v/>
      </c>
      <c r="AL17" s="250" t="str">
        <f t="shared" si="23"/>
        <v/>
      </c>
      <c r="AM17" s="250" t="str">
        <f t="shared" si="23"/>
        <v/>
      </c>
      <c r="AN17" s="250" t="str">
        <f t="shared" si="23"/>
        <v/>
      </c>
      <c r="AO17" s="250" t="str">
        <f t="shared" si="23"/>
        <v/>
      </c>
      <c r="AP17" s="250" t="str">
        <f t="shared" si="23"/>
        <v/>
      </c>
      <c r="AQ17" s="250" t="str">
        <f t="shared" si="23"/>
        <v/>
      </c>
      <c r="AR17" s="250" t="str">
        <f t="shared" si="23"/>
        <v/>
      </c>
      <c r="AS17" s="250" t="str">
        <f t="shared" si="24"/>
        <v/>
      </c>
      <c r="AT17" s="250" t="str">
        <f t="shared" si="24"/>
        <v/>
      </c>
      <c r="AU17" s="250" t="str">
        <f t="shared" si="24"/>
        <v/>
      </c>
      <c r="AV17" s="250" t="str">
        <f t="shared" si="24"/>
        <v/>
      </c>
      <c r="AW17" s="250" t="str">
        <f t="shared" si="24"/>
        <v/>
      </c>
      <c r="AX17" s="250" t="str">
        <f t="shared" si="24"/>
        <v/>
      </c>
      <c r="AY17" s="250" t="str">
        <f t="shared" si="24"/>
        <v/>
      </c>
      <c r="AZ17" s="250" t="str">
        <f t="shared" si="24"/>
        <v/>
      </c>
      <c r="BA17" s="250" t="str">
        <f t="shared" si="24"/>
        <v/>
      </c>
      <c r="BB17" s="250" t="str">
        <f t="shared" si="24"/>
        <v/>
      </c>
      <c r="BC17" s="250" t="str">
        <f t="shared" si="24"/>
        <v/>
      </c>
      <c r="BD17" s="250" t="str">
        <f t="shared" si="24"/>
        <v/>
      </c>
      <c r="BE17" s="250" t="str">
        <f t="shared" si="24"/>
        <v/>
      </c>
      <c r="BF17" s="250" t="str">
        <f t="shared" si="24"/>
        <v/>
      </c>
      <c r="BG17" s="250" t="str">
        <f t="shared" si="24"/>
        <v/>
      </c>
      <c r="BH17" s="250" t="str">
        <f t="shared" si="24"/>
        <v/>
      </c>
      <c r="BI17" s="250" t="str">
        <f t="shared" si="25"/>
        <v/>
      </c>
      <c r="BJ17" s="250" t="str">
        <f t="shared" si="25"/>
        <v/>
      </c>
      <c r="BK17" s="250" t="str">
        <f t="shared" si="25"/>
        <v/>
      </c>
      <c r="BL17" s="250" t="str">
        <f t="shared" si="25"/>
        <v/>
      </c>
      <c r="BM17" s="250" t="str">
        <f t="shared" si="25"/>
        <v/>
      </c>
      <c r="BN17" s="250" t="str">
        <f t="shared" si="25"/>
        <v/>
      </c>
      <c r="BO17" s="250" t="str">
        <f t="shared" si="25"/>
        <v/>
      </c>
      <c r="BP17" s="250" t="str">
        <f t="shared" si="25"/>
        <v/>
      </c>
      <c r="BQ17" s="250" t="str">
        <f t="shared" si="25"/>
        <v/>
      </c>
      <c r="BR17" s="250" t="str">
        <f t="shared" si="25"/>
        <v/>
      </c>
      <c r="BS17" s="250" t="str">
        <f t="shared" si="25"/>
        <v/>
      </c>
      <c r="BT17" s="250" t="str">
        <f t="shared" si="25"/>
        <v/>
      </c>
      <c r="BU17" s="250" t="str">
        <f t="shared" si="25"/>
        <v/>
      </c>
      <c r="BV17" s="250" t="str">
        <f t="shared" si="25"/>
        <v/>
      </c>
      <c r="BW17" s="250" t="str">
        <f t="shared" si="25"/>
        <v/>
      </c>
      <c r="BX17" s="250" t="str">
        <f t="shared" si="25"/>
        <v/>
      </c>
      <c r="BY17" s="250" t="str">
        <f t="shared" si="26"/>
        <v/>
      </c>
      <c r="BZ17" s="250" t="str">
        <f t="shared" si="26"/>
        <v/>
      </c>
      <c r="CA17" s="250" t="str">
        <f t="shared" si="26"/>
        <v/>
      </c>
      <c r="CB17" s="250" t="str">
        <f t="shared" si="26"/>
        <v/>
      </c>
      <c r="CC17" s="250" t="str">
        <f t="shared" si="26"/>
        <v/>
      </c>
      <c r="CD17" s="250" t="str">
        <f t="shared" si="26"/>
        <v/>
      </c>
      <c r="CE17" s="250" t="str">
        <f t="shared" si="26"/>
        <v/>
      </c>
      <c r="CF17" s="250" t="str">
        <f t="shared" si="26"/>
        <v/>
      </c>
      <c r="CG17" s="250" t="str">
        <f t="shared" si="26"/>
        <v/>
      </c>
      <c r="CH17" s="250" t="str">
        <f t="shared" si="26"/>
        <v/>
      </c>
      <c r="CI17" s="250" t="str">
        <f t="shared" si="26"/>
        <v/>
      </c>
      <c r="CJ17" s="250" t="str">
        <f t="shared" si="26"/>
        <v/>
      </c>
      <c r="CK17" s="250" t="str">
        <f t="shared" si="26"/>
        <v/>
      </c>
      <c r="CL17" s="250" t="str">
        <f t="shared" si="26"/>
        <v/>
      </c>
      <c r="CM17" s="250" t="str">
        <f t="shared" si="26"/>
        <v/>
      </c>
      <c r="CN17" s="250" t="str">
        <f t="shared" si="26"/>
        <v/>
      </c>
      <c r="CO17" s="250" t="str">
        <f t="shared" si="27"/>
        <v/>
      </c>
      <c r="CP17" s="250" t="str">
        <f t="shared" si="27"/>
        <v/>
      </c>
      <c r="CQ17" s="250" t="str">
        <f t="shared" si="27"/>
        <v/>
      </c>
      <c r="CR17" s="250" t="str">
        <f t="shared" si="27"/>
        <v/>
      </c>
      <c r="CS17" s="250" t="str">
        <f t="shared" si="27"/>
        <v/>
      </c>
      <c r="CT17" s="250" t="str">
        <f t="shared" si="27"/>
        <v/>
      </c>
      <c r="CU17" s="250" t="str">
        <f t="shared" si="27"/>
        <v/>
      </c>
      <c r="CV17" s="250" t="str">
        <f t="shared" si="27"/>
        <v/>
      </c>
      <c r="CW17" s="250" t="str">
        <f t="shared" si="27"/>
        <v/>
      </c>
      <c r="CX17" s="250" t="str">
        <f t="shared" si="27"/>
        <v/>
      </c>
      <c r="CY17" s="250" t="str">
        <f t="shared" si="27"/>
        <v/>
      </c>
      <c r="CZ17" s="250" t="str">
        <f t="shared" si="27"/>
        <v/>
      </c>
      <c r="DA17" s="250" t="str">
        <f t="shared" si="27"/>
        <v/>
      </c>
      <c r="DB17" s="250" t="str">
        <f t="shared" si="27"/>
        <v/>
      </c>
      <c r="DC17" s="250" t="str">
        <f t="shared" si="27"/>
        <v/>
      </c>
      <c r="DD17" s="250" t="str">
        <f t="shared" si="27"/>
        <v/>
      </c>
      <c r="DE17" s="250" t="str">
        <f t="shared" si="28"/>
        <v/>
      </c>
      <c r="DF17" s="250" t="str">
        <f t="shared" si="28"/>
        <v/>
      </c>
      <c r="DG17" s="250" t="str">
        <f t="shared" si="28"/>
        <v/>
      </c>
      <c r="DH17" s="250" t="str">
        <f t="shared" si="28"/>
        <v/>
      </c>
      <c r="DI17" s="250" t="str">
        <f t="shared" si="28"/>
        <v/>
      </c>
      <c r="DJ17" s="250" t="str">
        <f t="shared" si="28"/>
        <v/>
      </c>
      <c r="DK17" s="250" t="str">
        <f t="shared" si="28"/>
        <v/>
      </c>
      <c r="DL17" s="250" t="str">
        <f t="shared" si="28"/>
        <v/>
      </c>
      <c r="DM17" s="250" t="str">
        <f t="shared" si="28"/>
        <v/>
      </c>
      <c r="DN17" s="250" t="str">
        <f t="shared" si="28"/>
        <v/>
      </c>
      <c r="DO17" s="250" t="str">
        <f t="shared" si="28"/>
        <v/>
      </c>
      <c r="DP17" s="250" t="str">
        <f t="shared" si="28"/>
        <v/>
      </c>
      <c r="DQ17" s="250" t="str">
        <f t="shared" si="28"/>
        <v/>
      </c>
      <c r="DR17" s="250" t="str">
        <f t="shared" si="28"/>
        <v/>
      </c>
      <c r="DS17" s="250" t="str">
        <f t="shared" si="28"/>
        <v/>
      </c>
      <c r="DT17" s="250" t="str">
        <f t="shared" si="28"/>
        <v/>
      </c>
      <c r="DU17" s="250" t="str">
        <f t="shared" si="29"/>
        <v/>
      </c>
      <c r="DV17" s="250" t="str">
        <f t="shared" si="29"/>
        <v/>
      </c>
      <c r="DW17" s="250" t="str">
        <f t="shared" si="29"/>
        <v/>
      </c>
      <c r="DX17" s="250" t="str">
        <f t="shared" si="29"/>
        <v/>
      </c>
      <c r="DY17" s="250" t="str">
        <f t="shared" si="29"/>
        <v/>
      </c>
      <c r="DZ17" s="250" t="str">
        <f t="shared" si="29"/>
        <v/>
      </c>
      <c r="EA17" s="250" t="str">
        <f t="shared" si="29"/>
        <v/>
      </c>
      <c r="EB17" s="250" t="str">
        <f t="shared" si="29"/>
        <v/>
      </c>
      <c r="EC17" s="250" t="str">
        <f t="shared" si="29"/>
        <v/>
      </c>
      <c r="ED17" s="250" t="str">
        <f t="shared" si="29"/>
        <v/>
      </c>
      <c r="EE17" s="250" t="str">
        <f t="shared" si="29"/>
        <v/>
      </c>
      <c r="EF17" s="250" t="str">
        <f t="shared" si="29"/>
        <v/>
      </c>
      <c r="EG17" s="250" t="str">
        <f t="shared" si="29"/>
        <v/>
      </c>
      <c r="EH17" s="250" t="str">
        <f t="shared" si="29"/>
        <v/>
      </c>
      <c r="EI17" s="250" t="str">
        <f t="shared" si="29"/>
        <v/>
      </c>
      <c r="EJ17" s="250" t="str">
        <f t="shared" si="29"/>
        <v/>
      </c>
      <c r="EK17" s="250" t="str">
        <f t="shared" si="30"/>
        <v/>
      </c>
      <c r="EL17" s="250" t="str">
        <f t="shared" si="30"/>
        <v/>
      </c>
      <c r="EM17" s="250" t="str">
        <f t="shared" si="30"/>
        <v/>
      </c>
      <c r="EN17" s="250" t="str">
        <f t="shared" si="30"/>
        <v/>
      </c>
      <c r="EO17" s="250" t="str">
        <f t="shared" si="30"/>
        <v/>
      </c>
      <c r="EP17" s="250" t="str">
        <f t="shared" si="30"/>
        <v/>
      </c>
      <c r="EQ17" s="250" t="str">
        <f t="shared" si="30"/>
        <v/>
      </c>
      <c r="ER17" s="250" t="str">
        <f t="shared" si="30"/>
        <v/>
      </c>
      <c r="ES17" s="250" t="str">
        <f t="shared" si="30"/>
        <v/>
      </c>
      <c r="ET17" s="250" t="str">
        <f t="shared" si="30"/>
        <v/>
      </c>
      <c r="EU17" s="250" t="str">
        <f t="shared" si="30"/>
        <v/>
      </c>
      <c r="EV17" s="250" t="str">
        <f t="shared" si="30"/>
        <v/>
      </c>
      <c r="EW17" s="250" t="str">
        <f t="shared" si="30"/>
        <v/>
      </c>
      <c r="EX17" s="250" t="str">
        <f t="shared" si="30"/>
        <v/>
      </c>
      <c r="EY17" s="250" t="str">
        <f t="shared" si="30"/>
        <v/>
      </c>
      <c r="EZ17" s="250" t="str">
        <f t="shared" si="30"/>
        <v/>
      </c>
      <c r="FA17" s="250" t="str">
        <f t="shared" si="31"/>
        <v/>
      </c>
      <c r="FB17" s="250" t="str">
        <f t="shared" si="31"/>
        <v/>
      </c>
      <c r="FC17" s="250" t="str">
        <f t="shared" si="31"/>
        <v/>
      </c>
      <c r="FD17" s="250" t="str">
        <f t="shared" si="31"/>
        <v/>
      </c>
      <c r="FE17" s="250" t="str">
        <f t="shared" si="31"/>
        <v/>
      </c>
      <c r="FF17" s="250" t="str">
        <f t="shared" si="32"/>
        <v/>
      </c>
      <c r="FG17" s="250" t="str">
        <f t="shared" si="32"/>
        <v/>
      </c>
      <c r="FH17" s="250" t="str">
        <f t="shared" si="32"/>
        <v/>
      </c>
      <c r="FI17" s="250" t="str">
        <f t="shared" si="32"/>
        <v/>
      </c>
      <c r="FJ17" s="250" t="str">
        <f t="shared" si="32"/>
        <v/>
      </c>
      <c r="FK17" s="250" t="str">
        <f t="shared" si="32"/>
        <v/>
      </c>
      <c r="FL17" s="250" t="str">
        <f t="shared" si="32"/>
        <v/>
      </c>
      <c r="FM17" s="250" t="str">
        <f t="shared" si="32"/>
        <v/>
      </c>
      <c r="FN17" s="250" t="str">
        <f t="shared" si="32"/>
        <v/>
      </c>
      <c r="FO17" s="250" t="str">
        <f t="shared" si="32"/>
        <v/>
      </c>
      <c r="FP17" s="250" t="str">
        <f t="shared" si="32"/>
        <v/>
      </c>
      <c r="FQ17" s="250" t="str">
        <f t="shared" si="32"/>
        <v/>
      </c>
      <c r="FR17" s="250" t="str">
        <f t="shared" si="32"/>
        <v/>
      </c>
      <c r="FS17" s="250" t="str">
        <f t="shared" si="32"/>
        <v/>
      </c>
      <c r="FT17" s="250" t="str">
        <f t="shared" si="32"/>
        <v/>
      </c>
      <c r="FU17" s="250" t="str">
        <f t="shared" si="33"/>
        <v/>
      </c>
      <c r="FV17" s="250" t="str">
        <f t="shared" si="33"/>
        <v/>
      </c>
      <c r="FW17" s="250" t="str">
        <f t="shared" si="33"/>
        <v/>
      </c>
      <c r="FX17" s="250" t="str">
        <f t="shared" si="33"/>
        <v/>
      </c>
      <c r="FY17" s="250" t="str">
        <f t="shared" si="33"/>
        <v/>
      </c>
      <c r="FZ17" s="250" t="str">
        <f t="shared" si="33"/>
        <v/>
      </c>
      <c r="GA17" s="250" t="str">
        <f t="shared" si="33"/>
        <v/>
      </c>
      <c r="GB17" s="250" t="str">
        <f t="shared" si="33"/>
        <v/>
      </c>
      <c r="GC17" s="250" t="str">
        <f t="shared" si="33"/>
        <v/>
      </c>
      <c r="GD17" s="250" t="str">
        <f t="shared" si="33"/>
        <v/>
      </c>
      <c r="GE17" s="250" t="str">
        <f t="shared" si="33"/>
        <v/>
      </c>
      <c r="GF17" s="250" t="str">
        <f t="shared" si="33"/>
        <v/>
      </c>
      <c r="GG17" s="250" t="str">
        <f t="shared" si="33"/>
        <v/>
      </c>
      <c r="GH17" s="250" t="str">
        <f t="shared" si="33"/>
        <v/>
      </c>
      <c r="GI17" s="250" t="str">
        <f t="shared" si="33"/>
        <v/>
      </c>
      <c r="GJ17" s="250" t="str">
        <f t="shared" si="33"/>
        <v/>
      </c>
      <c r="GK17" s="250" t="str">
        <f t="shared" si="34"/>
        <v/>
      </c>
      <c r="GL17" s="250" t="str">
        <f t="shared" si="34"/>
        <v/>
      </c>
      <c r="GM17" s="250" t="str">
        <f t="shared" si="34"/>
        <v/>
      </c>
      <c r="GN17" s="250" t="str">
        <f t="shared" si="34"/>
        <v/>
      </c>
      <c r="GO17" s="250" t="str">
        <f t="shared" si="34"/>
        <v/>
      </c>
      <c r="GP17" s="250" t="str">
        <f t="shared" si="34"/>
        <v/>
      </c>
      <c r="GQ17" s="250" t="str">
        <f t="shared" si="34"/>
        <v/>
      </c>
      <c r="GR17" s="250" t="str">
        <f t="shared" si="34"/>
        <v/>
      </c>
      <c r="GS17" s="250" t="str">
        <f t="shared" si="34"/>
        <v/>
      </c>
      <c r="GT17" s="250" t="str">
        <f t="shared" si="34"/>
        <v/>
      </c>
      <c r="GU17" s="250" t="str">
        <f t="shared" si="34"/>
        <v/>
      </c>
      <c r="GV17" s="250" t="str">
        <f t="shared" si="34"/>
        <v/>
      </c>
      <c r="GW17" s="250" t="str">
        <f t="shared" si="34"/>
        <v/>
      </c>
      <c r="GX17" s="250" t="str">
        <f t="shared" si="34"/>
        <v/>
      </c>
      <c r="GY17" s="250" t="str">
        <f t="shared" si="34"/>
        <v/>
      </c>
      <c r="GZ17" s="250" t="str">
        <f t="shared" si="34"/>
        <v/>
      </c>
      <c r="HA17" s="250" t="str">
        <f t="shared" si="35"/>
        <v/>
      </c>
      <c r="HB17" s="250" t="str">
        <f t="shared" si="35"/>
        <v/>
      </c>
      <c r="HC17" s="250" t="str">
        <f t="shared" si="35"/>
        <v/>
      </c>
      <c r="HD17" s="250" t="str">
        <f t="shared" si="35"/>
        <v/>
      </c>
      <c r="HE17" s="250" t="str">
        <f t="shared" si="35"/>
        <v/>
      </c>
      <c r="HF17" s="250" t="str">
        <f t="shared" si="35"/>
        <v/>
      </c>
      <c r="HG17" s="250" t="str">
        <f t="shared" si="35"/>
        <v/>
      </c>
      <c r="HH17" s="250" t="str">
        <f t="shared" si="35"/>
        <v/>
      </c>
      <c r="HI17" s="250" t="str">
        <f t="shared" si="35"/>
        <v/>
      </c>
      <c r="HJ17" s="250" t="str">
        <f t="shared" si="35"/>
        <v/>
      </c>
      <c r="HK17" s="250" t="str">
        <f t="shared" si="35"/>
        <v/>
      </c>
      <c r="HL17" s="250" t="str">
        <f t="shared" si="35"/>
        <v/>
      </c>
      <c r="HM17" s="250" t="str">
        <f t="shared" si="35"/>
        <v/>
      </c>
      <c r="HN17" s="250" t="str">
        <f t="shared" si="35"/>
        <v/>
      </c>
      <c r="HO17" s="250" t="str">
        <f t="shared" si="35"/>
        <v/>
      </c>
      <c r="HP17" s="250" t="str">
        <f t="shared" si="35"/>
        <v/>
      </c>
      <c r="HQ17" s="250" t="str">
        <f t="shared" si="36"/>
        <v/>
      </c>
      <c r="HR17" s="250" t="str">
        <f t="shared" si="36"/>
        <v/>
      </c>
      <c r="HS17" s="250" t="str">
        <f t="shared" si="36"/>
        <v/>
      </c>
      <c r="HT17" s="250" t="str">
        <f t="shared" si="36"/>
        <v/>
      </c>
      <c r="HU17" s="250" t="str">
        <f t="shared" si="36"/>
        <v/>
      </c>
      <c r="HV17" s="250" t="str">
        <f t="shared" si="36"/>
        <v/>
      </c>
      <c r="HW17" s="250" t="str">
        <f t="shared" si="36"/>
        <v/>
      </c>
      <c r="HX17" s="250" t="str">
        <f t="shared" si="36"/>
        <v/>
      </c>
      <c r="HY17" s="250">
        <f t="shared" si="36"/>
        <v>0</v>
      </c>
      <c r="HZ17" s="250">
        <f t="shared" si="36"/>
        <v>0</v>
      </c>
      <c r="IA17" s="250">
        <f t="shared" si="36"/>
        <v>0</v>
      </c>
      <c r="IB17" s="250">
        <f t="shared" si="36"/>
        <v>0</v>
      </c>
      <c r="IC17" s="250">
        <f t="shared" si="36"/>
        <v>0</v>
      </c>
      <c r="ID17" s="250" t="str">
        <f t="shared" si="36"/>
        <v/>
      </c>
      <c r="IE17" s="250" t="str">
        <f t="shared" si="36"/>
        <v/>
      </c>
      <c r="IF17" s="250" t="str">
        <f t="shared" si="36"/>
        <v/>
      </c>
      <c r="IG17" s="250" t="str">
        <f t="shared" si="37"/>
        <v/>
      </c>
      <c r="IH17" s="250" t="str">
        <f t="shared" si="37"/>
        <v/>
      </c>
      <c r="II17" s="250" t="str">
        <f t="shared" si="37"/>
        <v/>
      </c>
      <c r="IJ17" s="250" t="str">
        <f t="shared" si="37"/>
        <v/>
      </c>
      <c r="IK17" s="250" t="str">
        <f t="shared" si="37"/>
        <v/>
      </c>
      <c r="IL17" s="250" t="str">
        <f t="shared" si="37"/>
        <v/>
      </c>
      <c r="IM17" s="250" t="str">
        <f t="shared" si="37"/>
        <v/>
      </c>
      <c r="IN17" s="250" t="str">
        <f t="shared" si="37"/>
        <v/>
      </c>
      <c r="IO17" s="250" t="str">
        <f t="shared" si="37"/>
        <v/>
      </c>
      <c r="IP17" s="250" t="str">
        <f t="shared" si="37"/>
        <v/>
      </c>
      <c r="IQ17" s="250" t="str">
        <f t="shared" si="37"/>
        <v/>
      </c>
      <c r="IR17" s="250" t="str">
        <f t="shared" si="37"/>
        <v/>
      </c>
      <c r="IS17" s="250" t="str">
        <f t="shared" si="37"/>
        <v/>
      </c>
      <c r="IT17" s="250" t="str">
        <f t="shared" si="37"/>
        <v/>
      </c>
      <c r="IU17" s="250" t="str">
        <f t="shared" si="37"/>
        <v/>
      </c>
      <c r="IV17" s="250" t="str">
        <f t="shared" si="37"/>
        <v/>
      </c>
      <c r="IW17" s="250" t="str">
        <f t="shared" si="38"/>
        <v/>
      </c>
      <c r="IX17" s="250" t="str">
        <f t="shared" si="38"/>
        <v/>
      </c>
      <c r="IY17" s="250" t="str">
        <f t="shared" si="38"/>
        <v/>
      </c>
      <c r="IZ17" s="250" t="str">
        <f t="shared" si="38"/>
        <v/>
      </c>
      <c r="JA17" s="250" t="str">
        <f t="shared" si="38"/>
        <v/>
      </c>
      <c r="JB17" s="250" t="str">
        <f t="shared" si="38"/>
        <v/>
      </c>
      <c r="JC17" s="250" t="str">
        <f t="shared" si="38"/>
        <v/>
      </c>
      <c r="JD17" s="250" t="str">
        <f t="shared" si="38"/>
        <v/>
      </c>
      <c r="JE17" s="250" t="str">
        <f t="shared" si="38"/>
        <v/>
      </c>
      <c r="JF17" s="250" t="str">
        <f t="shared" si="38"/>
        <v/>
      </c>
      <c r="JG17" s="250" t="str">
        <f t="shared" si="38"/>
        <v/>
      </c>
      <c r="JH17" s="250" t="str">
        <f t="shared" si="38"/>
        <v/>
      </c>
      <c r="JI17" s="250" t="str">
        <f t="shared" si="38"/>
        <v/>
      </c>
      <c r="JJ17" s="250" t="str">
        <f t="shared" si="38"/>
        <v/>
      </c>
      <c r="JK17" s="250" t="str">
        <f t="shared" si="38"/>
        <v/>
      </c>
      <c r="JL17" s="250" t="str">
        <f t="shared" si="38"/>
        <v/>
      </c>
      <c r="JM17" s="250" t="str">
        <f t="shared" si="39"/>
        <v/>
      </c>
      <c r="JN17" s="250" t="str">
        <f t="shared" si="39"/>
        <v/>
      </c>
      <c r="JO17" s="250" t="str">
        <f t="shared" si="39"/>
        <v/>
      </c>
      <c r="JP17" s="250" t="str">
        <f t="shared" si="39"/>
        <v/>
      </c>
      <c r="JQ17" s="250" t="str">
        <f t="shared" si="39"/>
        <v/>
      </c>
      <c r="JR17" s="250" t="str">
        <f t="shared" si="39"/>
        <v/>
      </c>
      <c r="JS17" s="250" t="str">
        <f t="shared" si="39"/>
        <v/>
      </c>
      <c r="JT17" s="250" t="str">
        <f t="shared" si="39"/>
        <v/>
      </c>
      <c r="JU17" s="250" t="str">
        <f t="shared" si="39"/>
        <v/>
      </c>
      <c r="JV17" s="250" t="str">
        <f t="shared" si="39"/>
        <v/>
      </c>
      <c r="JW17" s="250" t="str">
        <f t="shared" si="39"/>
        <v/>
      </c>
      <c r="JX17" s="250" t="str">
        <f t="shared" si="39"/>
        <v/>
      </c>
      <c r="JY17" s="250" t="str">
        <f t="shared" si="39"/>
        <v/>
      </c>
      <c r="JZ17" s="250" t="str">
        <f t="shared" si="39"/>
        <v/>
      </c>
      <c r="KA17" s="250" t="str">
        <f t="shared" si="39"/>
        <v/>
      </c>
      <c r="KB17" s="250" t="str">
        <f t="shared" si="39"/>
        <v/>
      </c>
      <c r="KC17" s="250" t="str">
        <f t="shared" si="40"/>
        <v/>
      </c>
      <c r="KD17" s="250" t="str">
        <f t="shared" si="40"/>
        <v/>
      </c>
      <c r="KE17" s="250" t="str">
        <f t="shared" si="40"/>
        <v/>
      </c>
      <c r="KF17" s="250" t="str">
        <f t="shared" si="40"/>
        <v/>
      </c>
      <c r="KG17" s="250" t="str">
        <f t="shared" si="40"/>
        <v/>
      </c>
      <c r="KH17" s="250" t="str">
        <f t="shared" si="40"/>
        <v/>
      </c>
      <c r="KI17" s="250" t="str">
        <f t="shared" si="40"/>
        <v/>
      </c>
      <c r="KJ17" s="250" t="str">
        <f t="shared" si="40"/>
        <v/>
      </c>
      <c r="KK17" s="250" t="str">
        <f t="shared" si="40"/>
        <v/>
      </c>
      <c r="KL17" s="250" t="str">
        <f t="shared" si="40"/>
        <v/>
      </c>
      <c r="KM17" s="250" t="str">
        <f t="shared" si="40"/>
        <v/>
      </c>
      <c r="KN17" s="250" t="str">
        <f t="shared" si="40"/>
        <v/>
      </c>
      <c r="KO17" s="250" t="str">
        <f t="shared" si="40"/>
        <v/>
      </c>
      <c r="KP17" s="250" t="str">
        <f t="shared" si="40"/>
        <v/>
      </c>
      <c r="KQ17" s="250" t="str">
        <f t="shared" si="40"/>
        <v/>
      </c>
      <c r="KR17" s="250" t="str">
        <f t="shared" si="40"/>
        <v/>
      </c>
      <c r="KS17" s="250" t="str">
        <f t="shared" si="41"/>
        <v/>
      </c>
      <c r="KT17" s="250" t="str">
        <f t="shared" si="41"/>
        <v/>
      </c>
      <c r="KU17" s="250" t="str">
        <f t="shared" si="41"/>
        <v/>
      </c>
      <c r="KV17" s="250" t="str">
        <f t="shared" si="41"/>
        <v/>
      </c>
      <c r="KW17" s="250" t="str">
        <f t="shared" si="41"/>
        <v/>
      </c>
      <c r="KX17" s="250" t="str">
        <f t="shared" si="41"/>
        <v/>
      </c>
      <c r="KY17" s="250" t="str">
        <f t="shared" si="41"/>
        <v/>
      </c>
      <c r="KZ17" s="250" t="str">
        <f t="shared" si="41"/>
        <v/>
      </c>
      <c r="LA17" s="250" t="str">
        <f t="shared" si="41"/>
        <v/>
      </c>
      <c r="LB17" s="250" t="str">
        <f t="shared" si="41"/>
        <v/>
      </c>
      <c r="LC17" s="250" t="str">
        <f t="shared" si="41"/>
        <v/>
      </c>
      <c r="LD17" s="250" t="str">
        <f t="shared" si="41"/>
        <v/>
      </c>
      <c r="LE17" s="250" t="str">
        <f t="shared" si="41"/>
        <v/>
      </c>
      <c r="LF17" s="250" t="str">
        <f t="shared" si="41"/>
        <v/>
      </c>
      <c r="LG17" s="250" t="str">
        <f t="shared" si="41"/>
        <v/>
      </c>
      <c r="LH17" s="250" t="str">
        <f t="shared" si="41"/>
        <v/>
      </c>
      <c r="LI17" s="250" t="str">
        <f t="shared" si="42"/>
        <v/>
      </c>
      <c r="LJ17" s="250" t="str">
        <f t="shared" si="42"/>
        <v/>
      </c>
      <c r="LK17" s="250" t="str">
        <f t="shared" si="42"/>
        <v/>
      </c>
      <c r="LL17" s="250" t="str">
        <f t="shared" si="42"/>
        <v/>
      </c>
      <c r="LM17" s="250" t="str">
        <f t="shared" si="42"/>
        <v/>
      </c>
      <c r="LN17" s="250" t="str">
        <f t="shared" si="42"/>
        <v/>
      </c>
      <c r="LO17" s="250" t="str">
        <f t="shared" si="42"/>
        <v/>
      </c>
      <c r="LP17" s="250" t="str">
        <f t="shared" si="42"/>
        <v/>
      </c>
      <c r="LQ17" s="250" t="str">
        <f t="shared" si="42"/>
        <v/>
      </c>
      <c r="LR17" s="250" t="str">
        <f t="shared" si="42"/>
        <v/>
      </c>
      <c r="LS17" s="250" t="str">
        <f t="shared" si="42"/>
        <v/>
      </c>
      <c r="LT17" s="250" t="str">
        <f t="shared" si="42"/>
        <v/>
      </c>
      <c r="LU17" s="250" t="str">
        <f t="shared" si="42"/>
        <v/>
      </c>
      <c r="LV17" s="250" t="str">
        <f t="shared" si="42"/>
        <v/>
      </c>
      <c r="LW17" s="250" t="str">
        <f t="shared" si="42"/>
        <v/>
      </c>
      <c r="LX17" s="250" t="str">
        <f t="shared" si="42"/>
        <v/>
      </c>
      <c r="LY17" s="250" t="str">
        <f t="shared" si="43"/>
        <v/>
      </c>
      <c r="LZ17" s="250" t="str">
        <f t="shared" si="43"/>
        <v/>
      </c>
      <c r="MA17" s="250" t="str">
        <f t="shared" si="43"/>
        <v/>
      </c>
      <c r="MB17" s="250" t="str">
        <f t="shared" si="43"/>
        <v/>
      </c>
      <c r="MC17" s="250" t="str">
        <f t="shared" si="43"/>
        <v/>
      </c>
      <c r="MD17" s="250" t="str">
        <f t="shared" si="43"/>
        <v/>
      </c>
      <c r="ME17" s="250" t="str">
        <f t="shared" si="43"/>
        <v/>
      </c>
      <c r="MF17" s="250" t="str">
        <f t="shared" si="43"/>
        <v/>
      </c>
      <c r="MG17" s="250" t="str">
        <f t="shared" si="43"/>
        <v/>
      </c>
      <c r="MH17" s="250" t="str">
        <f t="shared" si="43"/>
        <v/>
      </c>
      <c r="MI17" s="250" t="str">
        <f t="shared" si="43"/>
        <v/>
      </c>
      <c r="MJ17" s="250" t="str">
        <f t="shared" si="43"/>
        <v/>
      </c>
      <c r="MK17" s="250" t="str">
        <f t="shared" si="43"/>
        <v/>
      </c>
      <c r="ML17" s="250" t="str">
        <f t="shared" si="43"/>
        <v/>
      </c>
      <c r="MM17" s="250"/>
      <c r="MN17" s="250" t="str">
        <f t="shared" si="44"/>
        <v/>
      </c>
      <c r="MO17" s="250" t="str">
        <f t="shared" si="44"/>
        <v/>
      </c>
      <c r="MP17" s="250" t="str">
        <f t="shared" si="44"/>
        <v/>
      </c>
      <c r="MQ17" s="250" t="str">
        <f t="shared" si="44"/>
        <v/>
      </c>
      <c r="MR17" s="250" t="str">
        <f t="shared" si="44"/>
        <v/>
      </c>
      <c r="MS17" s="250" t="str">
        <f t="shared" si="44"/>
        <v/>
      </c>
      <c r="MT17" s="250" t="str">
        <f t="shared" si="44"/>
        <v/>
      </c>
      <c r="MU17" s="250" t="str">
        <f t="shared" si="44"/>
        <v/>
      </c>
      <c r="MV17" s="250" t="str">
        <f t="shared" si="44"/>
        <v/>
      </c>
      <c r="MW17" s="250" t="str">
        <f t="shared" si="44"/>
        <v/>
      </c>
      <c r="MX17" s="250" t="str">
        <f t="shared" si="44"/>
        <v/>
      </c>
      <c r="MY17" s="250" t="str">
        <f t="shared" si="44"/>
        <v/>
      </c>
      <c r="MZ17" s="250" t="str">
        <f t="shared" si="44"/>
        <v/>
      </c>
      <c r="NA17" s="250" t="str">
        <f t="shared" si="44"/>
        <v/>
      </c>
      <c r="NB17" s="250" t="str">
        <f t="shared" si="44"/>
        <v/>
      </c>
      <c r="NC17" s="250" t="str">
        <f t="shared" si="44"/>
        <v/>
      </c>
      <c r="ND17" s="250" t="str">
        <f t="shared" si="45"/>
        <v/>
      </c>
      <c r="NE17" s="250" t="str">
        <f t="shared" si="45"/>
        <v/>
      </c>
      <c r="NF17" s="250" t="str">
        <f t="shared" si="45"/>
        <v/>
      </c>
      <c r="NG17" s="250" t="str">
        <f t="shared" si="45"/>
        <v/>
      </c>
      <c r="NH17" s="250" t="str">
        <f t="shared" si="45"/>
        <v/>
      </c>
      <c r="NI17" s="250" t="str">
        <f t="shared" si="45"/>
        <v/>
      </c>
      <c r="NJ17" s="250" t="str">
        <f t="shared" si="45"/>
        <v/>
      </c>
      <c r="NK17" s="250" t="str">
        <f t="shared" si="45"/>
        <v/>
      </c>
      <c r="NL17" s="250" t="str">
        <f t="shared" si="45"/>
        <v/>
      </c>
      <c r="NM17" s="250" t="str">
        <f t="shared" si="45"/>
        <v/>
      </c>
      <c r="NN17" s="250" t="str">
        <f t="shared" si="45"/>
        <v/>
      </c>
      <c r="NO17" s="250" t="str">
        <f t="shared" si="45"/>
        <v/>
      </c>
      <c r="NP17" s="250" t="str">
        <f t="shared" si="45"/>
        <v/>
      </c>
      <c r="NQ17" s="250" t="str">
        <f t="shared" si="45"/>
        <v/>
      </c>
      <c r="NR17" s="250" t="str">
        <f t="shared" si="45"/>
        <v/>
      </c>
      <c r="NS17" s="250" t="str">
        <f t="shared" si="45"/>
        <v/>
      </c>
      <c r="NT17" s="250" t="str">
        <f t="shared" si="46"/>
        <v/>
      </c>
      <c r="NU17" s="250" t="str">
        <f t="shared" si="46"/>
        <v/>
      </c>
      <c r="NV17" s="250" t="str">
        <f t="shared" si="46"/>
        <v/>
      </c>
      <c r="NW17" s="250" t="str">
        <f t="shared" si="46"/>
        <v/>
      </c>
      <c r="NX17" s="250" t="str">
        <f t="shared" si="46"/>
        <v/>
      </c>
      <c r="NY17" s="250" t="str">
        <f t="shared" si="46"/>
        <v/>
      </c>
      <c r="NZ17" s="250" t="str">
        <f t="shared" si="46"/>
        <v/>
      </c>
      <c r="OA17" s="250" t="str">
        <f t="shared" si="46"/>
        <v/>
      </c>
      <c r="OB17" s="250" t="str">
        <f t="shared" si="46"/>
        <v/>
      </c>
      <c r="OC17" s="250" t="str">
        <f t="shared" si="46"/>
        <v/>
      </c>
      <c r="OD17" s="250" t="str">
        <f t="shared" si="46"/>
        <v/>
      </c>
      <c r="OE17" s="250" t="str">
        <f t="shared" si="46"/>
        <v/>
      </c>
      <c r="OF17" s="250" t="str">
        <f t="shared" si="46"/>
        <v/>
      </c>
      <c r="OG17" s="250" t="str">
        <f t="shared" si="46"/>
        <v/>
      </c>
      <c r="OH17" s="250" t="str">
        <f t="shared" si="46"/>
        <v/>
      </c>
      <c r="OI17" s="250" t="str">
        <f t="shared" si="46"/>
        <v/>
      </c>
      <c r="OJ17" s="250" t="str">
        <f t="shared" si="47"/>
        <v/>
      </c>
      <c r="OK17" s="250" t="str">
        <f t="shared" si="47"/>
        <v/>
      </c>
      <c r="OL17" s="250" t="str">
        <f t="shared" si="47"/>
        <v/>
      </c>
      <c r="OM17" s="250" t="str">
        <f t="shared" si="47"/>
        <v/>
      </c>
      <c r="ON17" s="250" t="str">
        <f t="shared" si="47"/>
        <v/>
      </c>
      <c r="OO17" s="250" t="str">
        <f t="shared" si="47"/>
        <v/>
      </c>
      <c r="OP17" s="250" t="str">
        <f t="shared" si="47"/>
        <v/>
      </c>
      <c r="OQ17" s="250" t="str">
        <f t="shared" si="47"/>
        <v/>
      </c>
      <c r="OR17" s="250" t="str">
        <f t="shared" si="47"/>
        <v/>
      </c>
      <c r="OS17" s="250" t="str">
        <f t="shared" si="47"/>
        <v/>
      </c>
      <c r="OT17" s="250" t="str">
        <f t="shared" si="47"/>
        <v/>
      </c>
      <c r="OU17" s="250" t="str">
        <f t="shared" si="47"/>
        <v/>
      </c>
      <c r="OV17" s="250" t="str">
        <f t="shared" si="47"/>
        <v/>
      </c>
      <c r="OW17" s="250" t="str">
        <f t="shared" si="47"/>
        <v/>
      </c>
      <c r="OX17" s="250" t="str">
        <f t="shared" si="47"/>
        <v/>
      </c>
      <c r="OY17" s="250" t="str">
        <f t="shared" si="47"/>
        <v/>
      </c>
      <c r="OZ17" s="250" t="str">
        <f t="shared" si="48"/>
        <v/>
      </c>
      <c r="PA17" s="250" t="str">
        <f t="shared" si="48"/>
        <v/>
      </c>
      <c r="PB17" s="250" t="str">
        <f t="shared" si="48"/>
        <v/>
      </c>
      <c r="PC17" s="250" t="str">
        <f t="shared" si="48"/>
        <v/>
      </c>
      <c r="PD17" s="250" t="str">
        <f t="shared" si="48"/>
        <v/>
      </c>
      <c r="PE17" s="250" t="str">
        <f t="shared" si="48"/>
        <v/>
      </c>
      <c r="PF17" s="250" t="str">
        <f t="shared" si="48"/>
        <v/>
      </c>
      <c r="PG17" s="250"/>
      <c r="PH17" s="250" t="str">
        <f t="shared" si="49"/>
        <v/>
      </c>
      <c r="PJ17" s="250" t="str">
        <f t="shared" si="50"/>
        <v/>
      </c>
      <c r="PK17" s="250" t="str">
        <f t="shared" si="50"/>
        <v/>
      </c>
      <c r="PL17" s="250" t="str">
        <f t="shared" si="50"/>
        <v/>
      </c>
      <c r="PM17" s="250" t="str">
        <f t="shared" si="50"/>
        <v/>
      </c>
      <c r="PN17" s="250" t="str">
        <f t="shared" si="50"/>
        <v/>
      </c>
      <c r="PO17" s="250" t="str">
        <f t="shared" si="50"/>
        <v/>
      </c>
      <c r="PP17" s="250" t="str">
        <f t="shared" si="50"/>
        <v/>
      </c>
      <c r="PQ17" s="250" t="str">
        <f t="shared" si="50"/>
        <v/>
      </c>
      <c r="PR17" s="250" t="str">
        <f t="shared" si="50"/>
        <v/>
      </c>
      <c r="PS17" s="250" t="str">
        <f t="shared" si="50"/>
        <v/>
      </c>
      <c r="PT17" s="250" t="str">
        <f t="shared" si="50"/>
        <v/>
      </c>
      <c r="PU17" s="250" t="str">
        <f t="shared" si="50"/>
        <v/>
      </c>
      <c r="PV17" s="250" t="str">
        <f t="shared" si="50"/>
        <v/>
      </c>
      <c r="PW17" s="250" t="str">
        <f t="shared" si="50"/>
        <v/>
      </c>
      <c r="PX17" s="250" t="str">
        <f t="shared" si="50"/>
        <v/>
      </c>
      <c r="PY17" s="250" t="str">
        <f t="shared" si="50"/>
        <v/>
      </c>
      <c r="PZ17" s="250" t="str">
        <f t="shared" si="53"/>
        <v/>
      </c>
      <c r="QA17" s="250" t="str">
        <f t="shared" si="53"/>
        <v/>
      </c>
      <c r="QB17" s="250" t="str">
        <f t="shared" si="53"/>
        <v/>
      </c>
      <c r="QC17" s="250" t="str">
        <f t="shared" si="53"/>
        <v/>
      </c>
      <c r="QD17" s="250" t="str">
        <f t="shared" si="53"/>
        <v/>
      </c>
      <c r="QE17" s="250" t="str">
        <f t="shared" si="53"/>
        <v/>
      </c>
      <c r="QF17" s="250" t="str">
        <f t="shared" si="53"/>
        <v/>
      </c>
      <c r="QG17" s="250" t="str">
        <f t="shared" si="53"/>
        <v/>
      </c>
      <c r="QH17" s="250" t="str">
        <f t="shared" si="53"/>
        <v/>
      </c>
      <c r="QI17" s="250" t="str">
        <f t="shared" si="53"/>
        <v/>
      </c>
      <c r="QJ17" s="250" t="str">
        <f t="shared" si="53"/>
        <v/>
      </c>
      <c r="QK17" s="250" t="str">
        <f t="shared" si="53"/>
        <v/>
      </c>
      <c r="QL17" s="250" t="str">
        <f t="shared" si="53"/>
        <v/>
      </c>
      <c r="QM17" s="250">
        <f t="shared" si="53"/>
        <v>0</v>
      </c>
      <c r="QN17" s="250" t="str">
        <f t="shared" si="53"/>
        <v/>
      </c>
      <c r="QO17" s="250" t="str">
        <f t="shared" si="53"/>
        <v/>
      </c>
      <c r="QP17" s="250" t="str">
        <f t="shared" si="51"/>
        <v/>
      </c>
      <c r="QQ17" s="250" t="str">
        <f t="shared" si="51"/>
        <v/>
      </c>
      <c r="QR17" s="250" t="str">
        <f t="shared" si="51"/>
        <v/>
      </c>
      <c r="QS17" s="250" t="str">
        <f t="shared" si="51"/>
        <v/>
      </c>
      <c r="QT17" s="250" t="str">
        <f t="shared" si="51"/>
        <v/>
      </c>
      <c r="QU17" s="250" t="str">
        <f t="shared" si="52"/>
        <v/>
      </c>
      <c r="QV17" s="250" t="str">
        <f t="shared" si="52"/>
        <v/>
      </c>
      <c r="QW17" s="250" t="str">
        <f t="shared" si="52"/>
        <v/>
      </c>
      <c r="QX17" s="250" t="str">
        <f t="shared" si="52"/>
        <v/>
      </c>
      <c r="QY17" s="250" t="str">
        <f t="shared" si="52"/>
        <v/>
      </c>
      <c r="QZ17" s="250" t="str">
        <f t="shared" si="52"/>
        <v/>
      </c>
      <c r="RA17" s="250" t="str">
        <f t="shared" si="52"/>
        <v/>
      </c>
      <c r="RB17" s="250" t="str">
        <f t="shared" si="52"/>
        <v/>
      </c>
      <c r="RC17" s="250" t="str">
        <f t="shared" si="52"/>
        <v/>
      </c>
      <c r="RD17" s="250" t="str">
        <f t="shared" si="52"/>
        <v/>
      </c>
      <c r="RE17" s="250" t="str">
        <f t="shared" si="52"/>
        <v/>
      </c>
    </row>
    <row r="18" spans="1:473" s="90" customFormat="1" ht="15.6" customHeight="1" x14ac:dyDescent="0.25">
      <c r="A18" s="275"/>
      <c r="B18" s="99"/>
      <c r="C18" s="279" t="s">
        <v>283</v>
      </c>
      <c r="D18" s="277" t="s">
        <v>340</v>
      </c>
      <c r="E18" s="278"/>
      <c r="F18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Interface / Création des WebService .....................................</v>
      </c>
      <c r="G18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35</v>
      </c>
      <c r="H18" s="141"/>
      <c r="I18" s="141"/>
      <c r="J18" s="141" t="s">
        <v>246</v>
      </c>
      <c r="K18" s="141"/>
      <c r="L18" s="141"/>
      <c r="M18" s="141" t="s">
        <v>240</v>
      </c>
      <c r="N18" s="202">
        <v>21</v>
      </c>
      <c r="O18" s="202">
        <v>0</v>
      </c>
      <c r="P18" s="202">
        <v>3</v>
      </c>
      <c r="Q18" s="142">
        <f>IF(Tableau3[[#This Row],[      Estimé  (JH)]]="","",IFERROR(O18/(O18+P18),""))</f>
        <v>0</v>
      </c>
      <c r="R18" s="143">
        <f>IF(Tableau3[[#This Row],[      Estimé  (JH)]]="","",IFERROR(N18/(O18+P18),""))</f>
        <v>7</v>
      </c>
      <c r="S18" s="187">
        <f>IF(Tableau3[[#This Row],[      Estimé  (JH)]]="","",P18)</f>
        <v>3</v>
      </c>
      <c r="T18" s="184">
        <v>42940</v>
      </c>
      <c r="U18" s="185">
        <v>42944</v>
      </c>
      <c r="V18" s="253">
        <f>Tableau3[[#This Row],[      Début Initial]]</f>
        <v>42940</v>
      </c>
      <c r="W18" s="244">
        <f>Tableau3[[#This Row],[      Fin Initial]]</f>
        <v>42944</v>
      </c>
      <c r="X18" s="181">
        <f>IF(Tableau3[[#This Row],[      Début Initial]]="","",Tableau3[[#This Row],[      Fin
      Actualisé]]-Tableau3[[#This Row],[      Début actualisé]]+1)</f>
        <v>5</v>
      </c>
      <c r="Y18" s="182">
        <f>IFERROR(IF(Tableau3[[#This Row],[      Début Initial]]="","",Tableau3[[#This Row],[      Durée (JH)]]*Tableau3[[#This Row],[      % Réalisation]]),Tableau3[[#This Row],[      Durée (JH)]])</f>
        <v>0</v>
      </c>
      <c r="Z18" s="182">
        <f>IFERROR(IF(Tableau3[[#This Row],[      Début Initial]]="","",Tableau3[[#This Row],[      Durée (JH)]]-Tableau3[[#This Row],[      Réalisé]]),Tableau3[[#This Row],[      Durée (JH)]])</f>
        <v>5</v>
      </c>
      <c r="AA18" s="183">
        <f>IF(Tableau3[[#This Row],[      Début Initial]]="","",IFERROR((W18-V18+1)/(U18-T18+1),""))</f>
        <v>1</v>
      </c>
      <c r="AC18" s="250" t="str">
        <f t="shared" si="23"/>
        <v/>
      </c>
      <c r="AD18" s="250" t="str">
        <f t="shared" si="23"/>
        <v/>
      </c>
      <c r="AE18" s="250" t="str">
        <f t="shared" si="23"/>
        <v/>
      </c>
      <c r="AF18" s="250" t="str">
        <f t="shared" si="23"/>
        <v/>
      </c>
      <c r="AG18" s="250" t="str">
        <f t="shared" si="23"/>
        <v/>
      </c>
      <c r="AH18" s="250" t="str">
        <f t="shared" si="23"/>
        <v/>
      </c>
      <c r="AI18" s="250" t="str">
        <f t="shared" si="23"/>
        <v/>
      </c>
      <c r="AJ18" s="250" t="str">
        <f t="shared" si="23"/>
        <v/>
      </c>
      <c r="AK18" s="250" t="str">
        <f t="shared" si="23"/>
        <v/>
      </c>
      <c r="AL18" s="250" t="str">
        <f t="shared" si="23"/>
        <v/>
      </c>
      <c r="AM18" s="250" t="str">
        <f t="shared" si="23"/>
        <v/>
      </c>
      <c r="AN18" s="250" t="str">
        <f t="shared" si="23"/>
        <v/>
      </c>
      <c r="AO18" s="250" t="str">
        <f t="shared" si="23"/>
        <v/>
      </c>
      <c r="AP18" s="250" t="str">
        <f t="shared" si="23"/>
        <v/>
      </c>
      <c r="AQ18" s="250" t="str">
        <f t="shared" si="23"/>
        <v/>
      </c>
      <c r="AR18" s="250" t="str">
        <f t="shared" ref="AR18:BG31" si="54">IF(AND(AR$1&lt;=$W18,AR$1&gt;=$V18),$Q18,"")</f>
        <v/>
      </c>
      <c r="AS18" s="250" t="str">
        <f t="shared" si="24"/>
        <v/>
      </c>
      <c r="AT18" s="250" t="str">
        <f t="shared" si="24"/>
        <v/>
      </c>
      <c r="AU18" s="250" t="str">
        <f t="shared" si="24"/>
        <v/>
      </c>
      <c r="AV18" s="250" t="str">
        <f t="shared" si="24"/>
        <v/>
      </c>
      <c r="AW18" s="250" t="str">
        <f t="shared" si="24"/>
        <v/>
      </c>
      <c r="AX18" s="250" t="str">
        <f t="shared" si="24"/>
        <v/>
      </c>
      <c r="AY18" s="250" t="str">
        <f t="shared" si="24"/>
        <v/>
      </c>
      <c r="AZ18" s="250" t="str">
        <f t="shared" si="24"/>
        <v/>
      </c>
      <c r="BA18" s="250" t="str">
        <f t="shared" si="24"/>
        <v/>
      </c>
      <c r="BB18" s="250" t="str">
        <f t="shared" si="24"/>
        <v/>
      </c>
      <c r="BC18" s="250" t="str">
        <f t="shared" si="24"/>
        <v/>
      </c>
      <c r="BD18" s="250" t="str">
        <f t="shared" si="24"/>
        <v/>
      </c>
      <c r="BE18" s="250" t="str">
        <f t="shared" si="24"/>
        <v/>
      </c>
      <c r="BF18" s="250" t="str">
        <f t="shared" si="24"/>
        <v/>
      </c>
      <c r="BG18" s="250" t="str">
        <f t="shared" si="24"/>
        <v/>
      </c>
      <c r="BH18" s="250" t="str">
        <f t="shared" ref="BH18:BW31" si="55">IF(AND(BH$1&lt;=$W18,BH$1&gt;=$V18),$Q18,"")</f>
        <v/>
      </c>
      <c r="BI18" s="250" t="str">
        <f t="shared" si="25"/>
        <v/>
      </c>
      <c r="BJ18" s="250" t="str">
        <f t="shared" si="25"/>
        <v/>
      </c>
      <c r="BK18" s="250" t="str">
        <f t="shared" si="25"/>
        <v/>
      </c>
      <c r="BL18" s="250" t="str">
        <f t="shared" si="25"/>
        <v/>
      </c>
      <c r="BM18" s="250" t="str">
        <f t="shared" si="25"/>
        <v/>
      </c>
      <c r="BN18" s="250" t="str">
        <f t="shared" si="25"/>
        <v/>
      </c>
      <c r="BO18" s="250" t="str">
        <f t="shared" si="25"/>
        <v/>
      </c>
      <c r="BP18" s="250" t="str">
        <f t="shared" si="25"/>
        <v/>
      </c>
      <c r="BQ18" s="250" t="str">
        <f t="shared" si="25"/>
        <v/>
      </c>
      <c r="BR18" s="250" t="str">
        <f t="shared" si="25"/>
        <v/>
      </c>
      <c r="BS18" s="250" t="str">
        <f t="shared" si="25"/>
        <v/>
      </c>
      <c r="BT18" s="250" t="str">
        <f t="shared" si="25"/>
        <v/>
      </c>
      <c r="BU18" s="250" t="str">
        <f t="shared" si="25"/>
        <v/>
      </c>
      <c r="BV18" s="250" t="str">
        <f t="shared" si="25"/>
        <v/>
      </c>
      <c r="BW18" s="250" t="str">
        <f t="shared" si="25"/>
        <v/>
      </c>
      <c r="BX18" s="250" t="str">
        <f t="shared" ref="BX18:CM31" si="56">IF(AND(BX$1&lt;=$W18,BX$1&gt;=$V18),$Q18,"")</f>
        <v/>
      </c>
      <c r="BY18" s="250" t="str">
        <f t="shared" si="26"/>
        <v/>
      </c>
      <c r="BZ18" s="250" t="str">
        <f t="shared" si="26"/>
        <v/>
      </c>
      <c r="CA18" s="250" t="str">
        <f t="shared" si="26"/>
        <v/>
      </c>
      <c r="CB18" s="250" t="str">
        <f t="shared" si="26"/>
        <v/>
      </c>
      <c r="CC18" s="250" t="str">
        <f t="shared" si="26"/>
        <v/>
      </c>
      <c r="CD18" s="250" t="str">
        <f t="shared" si="26"/>
        <v/>
      </c>
      <c r="CE18" s="250" t="str">
        <f t="shared" si="26"/>
        <v/>
      </c>
      <c r="CF18" s="250" t="str">
        <f t="shared" si="26"/>
        <v/>
      </c>
      <c r="CG18" s="250" t="str">
        <f t="shared" si="26"/>
        <v/>
      </c>
      <c r="CH18" s="250" t="str">
        <f t="shared" si="26"/>
        <v/>
      </c>
      <c r="CI18" s="250" t="str">
        <f t="shared" si="26"/>
        <v/>
      </c>
      <c r="CJ18" s="250" t="str">
        <f t="shared" si="26"/>
        <v/>
      </c>
      <c r="CK18" s="250" t="str">
        <f t="shared" si="26"/>
        <v/>
      </c>
      <c r="CL18" s="250" t="str">
        <f t="shared" si="26"/>
        <v/>
      </c>
      <c r="CM18" s="250" t="str">
        <f t="shared" si="26"/>
        <v/>
      </c>
      <c r="CN18" s="250" t="str">
        <f t="shared" ref="CN18:DC31" si="57">IF(AND(CN$1&lt;=$W18,CN$1&gt;=$V18),$Q18,"")</f>
        <v/>
      </c>
      <c r="CO18" s="250" t="str">
        <f t="shared" si="27"/>
        <v/>
      </c>
      <c r="CP18" s="250" t="str">
        <f t="shared" si="27"/>
        <v/>
      </c>
      <c r="CQ18" s="250" t="str">
        <f t="shared" si="27"/>
        <v/>
      </c>
      <c r="CR18" s="250" t="str">
        <f t="shared" si="27"/>
        <v/>
      </c>
      <c r="CS18" s="250" t="str">
        <f t="shared" si="27"/>
        <v/>
      </c>
      <c r="CT18" s="250" t="str">
        <f t="shared" si="27"/>
        <v/>
      </c>
      <c r="CU18" s="250" t="str">
        <f t="shared" si="27"/>
        <v/>
      </c>
      <c r="CV18" s="250" t="str">
        <f t="shared" si="27"/>
        <v/>
      </c>
      <c r="CW18" s="250" t="str">
        <f t="shared" si="27"/>
        <v/>
      </c>
      <c r="CX18" s="250" t="str">
        <f t="shared" si="27"/>
        <v/>
      </c>
      <c r="CY18" s="250" t="str">
        <f t="shared" si="27"/>
        <v/>
      </c>
      <c r="CZ18" s="250" t="str">
        <f t="shared" si="27"/>
        <v/>
      </c>
      <c r="DA18" s="250" t="str">
        <f t="shared" si="27"/>
        <v/>
      </c>
      <c r="DB18" s="250" t="str">
        <f t="shared" si="27"/>
        <v/>
      </c>
      <c r="DC18" s="250" t="str">
        <f t="shared" si="27"/>
        <v/>
      </c>
      <c r="DD18" s="250" t="str">
        <f t="shared" ref="DD18:DS31" si="58">IF(AND(DD$1&lt;=$W18,DD$1&gt;=$V18),$Q18,"")</f>
        <v/>
      </c>
      <c r="DE18" s="250" t="str">
        <f t="shared" si="28"/>
        <v/>
      </c>
      <c r="DF18" s="250" t="str">
        <f t="shared" si="28"/>
        <v/>
      </c>
      <c r="DG18" s="250" t="str">
        <f t="shared" si="28"/>
        <v/>
      </c>
      <c r="DH18" s="250" t="str">
        <f t="shared" si="28"/>
        <v/>
      </c>
      <c r="DI18" s="250" t="str">
        <f t="shared" si="28"/>
        <v/>
      </c>
      <c r="DJ18" s="250" t="str">
        <f t="shared" si="28"/>
        <v/>
      </c>
      <c r="DK18" s="250" t="str">
        <f t="shared" si="28"/>
        <v/>
      </c>
      <c r="DL18" s="250" t="str">
        <f t="shared" si="28"/>
        <v/>
      </c>
      <c r="DM18" s="250" t="str">
        <f t="shared" si="28"/>
        <v/>
      </c>
      <c r="DN18" s="250" t="str">
        <f t="shared" si="28"/>
        <v/>
      </c>
      <c r="DO18" s="250" t="str">
        <f t="shared" si="28"/>
        <v/>
      </c>
      <c r="DP18" s="250" t="str">
        <f t="shared" si="28"/>
        <v/>
      </c>
      <c r="DQ18" s="250" t="str">
        <f t="shared" si="28"/>
        <v/>
      </c>
      <c r="DR18" s="250" t="str">
        <f t="shared" si="28"/>
        <v/>
      </c>
      <c r="DS18" s="250" t="str">
        <f t="shared" si="28"/>
        <v/>
      </c>
      <c r="DT18" s="250" t="str">
        <f t="shared" ref="DT18:EI31" si="59">IF(AND(DT$1&lt;=$W18,DT$1&gt;=$V18),$Q18,"")</f>
        <v/>
      </c>
      <c r="DU18" s="250" t="str">
        <f t="shared" si="29"/>
        <v/>
      </c>
      <c r="DV18" s="250" t="str">
        <f t="shared" si="29"/>
        <v/>
      </c>
      <c r="DW18" s="250" t="str">
        <f t="shared" si="29"/>
        <v/>
      </c>
      <c r="DX18" s="250" t="str">
        <f t="shared" si="29"/>
        <v/>
      </c>
      <c r="DY18" s="250" t="str">
        <f t="shared" si="29"/>
        <v/>
      </c>
      <c r="DZ18" s="250" t="str">
        <f t="shared" si="29"/>
        <v/>
      </c>
      <c r="EA18" s="250" t="str">
        <f t="shared" si="29"/>
        <v/>
      </c>
      <c r="EB18" s="250" t="str">
        <f t="shared" si="29"/>
        <v/>
      </c>
      <c r="EC18" s="250" t="str">
        <f t="shared" si="29"/>
        <v/>
      </c>
      <c r="ED18" s="250" t="str">
        <f t="shared" si="29"/>
        <v/>
      </c>
      <c r="EE18" s="250" t="str">
        <f t="shared" si="29"/>
        <v/>
      </c>
      <c r="EF18" s="250" t="str">
        <f t="shared" si="29"/>
        <v/>
      </c>
      <c r="EG18" s="250" t="str">
        <f t="shared" si="29"/>
        <v/>
      </c>
      <c r="EH18" s="250" t="str">
        <f t="shared" si="29"/>
        <v/>
      </c>
      <c r="EI18" s="250" t="str">
        <f t="shared" si="29"/>
        <v/>
      </c>
      <c r="EJ18" s="250" t="str">
        <f t="shared" ref="EJ18:EY31" si="60">IF(AND(EJ$1&lt;=$W18,EJ$1&gt;=$V18),$Q18,"")</f>
        <v/>
      </c>
      <c r="EK18" s="250" t="str">
        <f t="shared" si="30"/>
        <v/>
      </c>
      <c r="EL18" s="250" t="str">
        <f t="shared" si="30"/>
        <v/>
      </c>
      <c r="EM18" s="250" t="str">
        <f t="shared" si="30"/>
        <v/>
      </c>
      <c r="EN18" s="250" t="str">
        <f t="shared" si="30"/>
        <v/>
      </c>
      <c r="EO18" s="250" t="str">
        <f t="shared" si="30"/>
        <v/>
      </c>
      <c r="EP18" s="250" t="str">
        <f t="shared" si="30"/>
        <v/>
      </c>
      <c r="EQ18" s="250" t="str">
        <f t="shared" si="30"/>
        <v/>
      </c>
      <c r="ER18" s="250" t="str">
        <f t="shared" si="30"/>
        <v/>
      </c>
      <c r="ES18" s="250" t="str">
        <f t="shared" si="30"/>
        <v/>
      </c>
      <c r="ET18" s="250" t="str">
        <f t="shared" si="30"/>
        <v/>
      </c>
      <c r="EU18" s="250" t="str">
        <f t="shared" si="30"/>
        <v/>
      </c>
      <c r="EV18" s="250" t="str">
        <f t="shared" si="30"/>
        <v/>
      </c>
      <c r="EW18" s="250" t="str">
        <f t="shared" si="30"/>
        <v/>
      </c>
      <c r="EX18" s="250" t="str">
        <f t="shared" si="30"/>
        <v/>
      </c>
      <c r="EY18" s="250" t="str">
        <f t="shared" si="30"/>
        <v/>
      </c>
      <c r="EZ18" s="250" t="str">
        <f t="shared" ref="EZ18:EZ31" si="61">IF(AND(EZ$1&lt;=$W18,EZ$1&gt;=$V18),$Q18,"")</f>
        <v/>
      </c>
      <c r="FA18" s="250" t="str">
        <f t="shared" si="31"/>
        <v/>
      </c>
      <c r="FB18" s="250" t="str">
        <f t="shared" si="31"/>
        <v/>
      </c>
      <c r="FC18" s="250" t="str">
        <f t="shared" si="31"/>
        <v/>
      </c>
      <c r="FD18" s="250" t="str">
        <f t="shared" si="31"/>
        <v/>
      </c>
      <c r="FE18" s="250" t="str">
        <f t="shared" si="31"/>
        <v/>
      </c>
      <c r="FF18" s="250" t="str">
        <f t="shared" si="32"/>
        <v/>
      </c>
      <c r="FG18" s="250" t="str">
        <f t="shared" si="32"/>
        <v/>
      </c>
      <c r="FH18" s="250" t="str">
        <f t="shared" si="32"/>
        <v/>
      </c>
      <c r="FI18" s="250" t="str">
        <f t="shared" si="32"/>
        <v/>
      </c>
      <c r="FJ18" s="250" t="str">
        <f t="shared" si="32"/>
        <v/>
      </c>
      <c r="FK18" s="250" t="str">
        <f t="shared" si="32"/>
        <v/>
      </c>
      <c r="FL18" s="250" t="str">
        <f t="shared" si="32"/>
        <v/>
      </c>
      <c r="FM18" s="250" t="str">
        <f t="shared" si="32"/>
        <v/>
      </c>
      <c r="FN18" s="250" t="str">
        <f t="shared" si="32"/>
        <v/>
      </c>
      <c r="FO18" s="250" t="str">
        <f t="shared" si="32"/>
        <v/>
      </c>
      <c r="FP18" s="250" t="str">
        <f t="shared" si="32"/>
        <v/>
      </c>
      <c r="FQ18" s="250" t="str">
        <f t="shared" si="32"/>
        <v/>
      </c>
      <c r="FR18" s="250" t="str">
        <f t="shared" si="32"/>
        <v/>
      </c>
      <c r="FS18" s="250" t="str">
        <f t="shared" si="32"/>
        <v/>
      </c>
      <c r="FT18" s="250" t="str">
        <f t="shared" ref="FT18:GI31" si="62">IF(AND(FT$1&lt;=$W18,FT$1&gt;=$V18),$Q18,"")</f>
        <v/>
      </c>
      <c r="FU18" s="250" t="str">
        <f t="shared" si="33"/>
        <v/>
      </c>
      <c r="FV18" s="250" t="str">
        <f t="shared" si="33"/>
        <v/>
      </c>
      <c r="FW18" s="250" t="str">
        <f t="shared" si="33"/>
        <v/>
      </c>
      <c r="FX18" s="250" t="str">
        <f t="shared" si="33"/>
        <v/>
      </c>
      <c r="FY18" s="250" t="str">
        <f t="shared" si="33"/>
        <v/>
      </c>
      <c r="FZ18" s="250" t="str">
        <f t="shared" si="33"/>
        <v/>
      </c>
      <c r="GA18" s="250" t="str">
        <f t="shared" si="33"/>
        <v/>
      </c>
      <c r="GB18" s="250" t="str">
        <f t="shared" si="33"/>
        <v/>
      </c>
      <c r="GC18" s="250" t="str">
        <f t="shared" si="33"/>
        <v/>
      </c>
      <c r="GD18" s="250" t="str">
        <f t="shared" si="33"/>
        <v/>
      </c>
      <c r="GE18" s="250" t="str">
        <f t="shared" si="33"/>
        <v/>
      </c>
      <c r="GF18" s="250" t="str">
        <f t="shared" si="33"/>
        <v/>
      </c>
      <c r="GG18" s="250" t="str">
        <f t="shared" si="33"/>
        <v/>
      </c>
      <c r="GH18" s="250" t="str">
        <f t="shared" si="33"/>
        <v/>
      </c>
      <c r="GI18" s="250" t="str">
        <f t="shared" si="33"/>
        <v/>
      </c>
      <c r="GJ18" s="250" t="str">
        <f t="shared" ref="GJ18:GY31" si="63">IF(AND(GJ$1&lt;=$W18,GJ$1&gt;=$V18),$Q18,"")</f>
        <v/>
      </c>
      <c r="GK18" s="250" t="str">
        <f t="shared" si="34"/>
        <v/>
      </c>
      <c r="GL18" s="250" t="str">
        <f t="shared" si="34"/>
        <v/>
      </c>
      <c r="GM18" s="250" t="str">
        <f t="shared" si="34"/>
        <v/>
      </c>
      <c r="GN18" s="250" t="str">
        <f t="shared" si="34"/>
        <v/>
      </c>
      <c r="GO18" s="250" t="str">
        <f t="shared" si="34"/>
        <v/>
      </c>
      <c r="GP18" s="250" t="str">
        <f t="shared" si="34"/>
        <v/>
      </c>
      <c r="GQ18" s="250" t="str">
        <f t="shared" si="34"/>
        <v/>
      </c>
      <c r="GR18" s="250" t="str">
        <f t="shared" si="34"/>
        <v/>
      </c>
      <c r="GS18" s="250" t="str">
        <f t="shared" si="34"/>
        <v/>
      </c>
      <c r="GT18" s="250" t="str">
        <f t="shared" si="34"/>
        <v/>
      </c>
      <c r="GU18" s="250" t="str">
        <f t="shared" si="34"/>
        <v/>
      </c>
      <c r="GV18" s="250" t="str">
        <f t="shared" si="34"/>
        <v/>
      </c>
      <c r="GW18" s="250" t="str">
        <f t="shared" si="34"/>
        <v/>
      </c>
      <c r="GX18" s="250" t="str">
        <f t="shared" si="34"/>
        <v/>
      </c>
      <c r="GY18" s="250" t="str">
        <f t="shared" si="34"/>
        <v/>
      </c>
      <c r="GZ18" s="250" t="str">
        <f t="shared" ref="GZ18:HO31" si="64">IF(AND(GZ$1&lt;=$W18,GZ$1&gt;=$V18),$Q18,"")</f>
        <v/>
      </c>
      <c r="HA18" s="250" t="str">
        <f t="shared" si="35"/>
        <v/>
      </c>
      <c r="HB18" s="250" t="str">
        <f t="shared" si="35"/>
        <v/>
      </c>
      <c r="HC18" s="250" t="str">
        <f t="shared" si="35"/>
        <v/>
      </c>
      <c r="HD18" s="250" t="str">
        <f t="shared" si="35"/>
        <v/>
      </c>
      <c r="HE18" s="250" t="str">
        <f t="shared" si="35"/>
        <v/>
      </c>
      <c r="HF18" s="250" t="str">
        <f t="shared" si="35"/>
        <v/>
      </c>
      <c r="HG18" s="250" t="str">
        <f t="shared" si="35"/>
        <v/>
      </c>
      <c r="HH18" s="250" t="str">
        <f t="shared" si="35"/>
        <v/>
      </c>
      <c r="HI18" s="250" t="str">
        <f t="shared" si="35"/>
        <v/>
      </c>
      <c r="HJ18" s="250" t="str">
        <f t="shared" si="35"/>
        <v/>
      </c>
      <c r="HK18" s="250" t="str">
        <f t="shared" si="35"/>
        <v/>
      </c>
      <c r="HL18" s="250" t="str">
        <f t="shared" si="35"/>
        <v/>
      </c>
      <c r="HM18" s="250" t="str">
        <f t="shared" si="35"/>
        <v/>
      </c>
      <c r="HN18" s="250" t="str">
        <f t="shared" si="35"/>
        <v/>
      </c>
      <c r="HO18" s="250" t="str">
        <f t="shared" si="35"/>
        <v/>
      </c>
      <c r="HP18" s="250" t="str">
        <f t="shared" ref="HP18:IE31" si="65">IF(AND(HP$1&lt;=$W18,HP$1&gt;=$V18),$Q18,"")</f>
        <v/>
      </c>
      <c r="HQ18" s="250" t="str">
        <f t="shared" si="36"/>
        <v/>
      </c>
      <c r="HR18" s="250" t="str">
        <f t="shared" si="36"/>
        <v/>
      </c>
      <c r="HS18" s="250" t="str">
        <f t="shared" si="36"/>
        <v/>
      </c>
      <c r="HT18" s="250" t="str">
        <f t="shared" si="36"/>
        <v/>
      </c>
      <c r="HU18" s="250" t="str">
        <f t="shared" si="36"/>
        <v/>
      </c>
      <c r="HV18" s="250" t="str">
        <f t="shared" si="36"/>
        <v/>
      </c>
      <c r="HW18" s="250" t="str">
        <f t="shared" si="36"/>
        <v/>
      </c>
      <c r="HX18" s="250" t="str">
        <f t="shared" si="36"/>
        <v/>
      </c>
      <c r="HY18" s="250">
        <f t="shared" si="36"/>
        <v>0</v>
      </c>
      <c r="HZ18" s="250">
        <f t="shared" si="36"/>
        <v>0</v>
      </c>
      <c r="IA18" s="250">
        <f t="shared" si="36"/>
        <v>0</v>
      </c>
      <c r="IB18" s="250">
        <f t="shared" si="36"/>
        <v>0</v>
      </c>
      <c r="IC18" s="250">
        <f t="shared" si="36"/>
        <v>0</v>
      </c>
      <c r="ID18" s="250" t="str">
        <f t="shared" si="36"/>
        <v/>
      </c>
      <c r="IE18" s="250" t="str">
        <f t="shared" si="36"/>
        <v/>
      </c>
      <c r="IF18" s="250" t="str">
        <f t="shared" ref="IF18:IU31" si="66">IF(AND(IF$1&lt;=$W18,IF$1&gt;=$V18),$Q18,"")</f>
        <v/>
      </c>
      <c r="IG18" s="250" t="str">
        <f t="shared" si="37"/>
        <v/>
      </c>
      <c r="IH18" s="250" t="str">
        <f t="shared" si="37"/>
        <v/>
      </c>
      <c r="II18" s="250" t="str">
        <f t="shared" si="37"/>
        <v/>
      </c>
      <c r="IJ18" s="250" t="str">
        <f t="shared" si="37"/>
        <v/>
      </c>
      <c r="IK18" s="250" t="str">
        <f t="shared" si="37"/>
        <v/>
      </c>
      <c r="IL18" s="250" t="str">
        <f t="shared" si="37"/>
        <v/>
      </c>
      <c r="IM18" s="250" t="str">
        <f t="shared" si="37"/>
        <v/>
      </c>
      <c r="IN18" s="250" t="str">
        <f t="shared" si="37"/>
        <v/>
      </c>
      <c r="IO18" s="250" t="str">
        <f t="shared" si="37"/>
        <v/>
      </c>
      <c r="IP18" s="250" t="str">
        <f t="shared" si="37"/>
        <v/>
      </c>
      <c r="IQ18" s="250" t="str">
        <f t="shared" si="37"/>
        <v/>
      </c>
      <c r="IR18" s="250" t="str">
        <f t="shared" si="37"/>
        <v/>
      </c>
      <c r="IS18" s="250" t="str">
        <f t="shared" si="37"/>
        <v/>
      </c>
      <c r="IT18" s="250" t="str">
        <f t="shared" si="37"/>
        <v/>
      </c>
      <c r="IU18" s="250" t="str">
        <f t="shared" si="37"/>
        <v/>
      </c>
      <c r="IV18" s="250" t="str">
        <f t="shared" ref="IV18:JK31" si="67">IF(AND(IV$1&lt;=$W18,IV$1&gt;=$V18),$Q18,"")</f>
        <v/>
      </c>
      <c r="IW18" s="250" t="str">
        <f t="shared" si="38"/>
        <v/>
      </c>
      <c r="IX18" s="250" t="str">
        <f t="shared" si="38"/>
        <v/>
      </c>
      <c r="IY18" s="250" t="str">
        <f t="shared" si="38"/>
        <v/>
      </c>
      <c r="IZ18" s="250" t="str">
        <f t="shared" si="38"/>
        <v/>
      </c>
      <c r="JA18" s="250" t="str">
        <f t="shared" si="38"/>
        <v/>
      </c>
      <c r="JB18" s="250" t="str">
        <f t="shared" si="38"/>
        <v/>
      </c>
      <c r="JC18" s="250" t="str">
        <f t="shared" si="38"/>
        <v/>
      </c>
      <c r="JD18" s="250" t="str">
        <f t="shared" si="38"/>
        <v/>
      </c>
      <c r="JE18" s="250" t="str">
        <f t="shared" si="38"/>
        <v/>
      </c>
      <c r="JF18" s="250" t="str">
        <f t="shared" si="38"/>
        <v/>
      </c>
      <c r="JG18" s="250" t="str">
        <f t="shared" si="38"/>
        <v/>
      </c>
      <c r="JH18" s="250" t="str">
        <f t="shared" si="38"/>
        <v/>
      </c>
      <c r="JI18" s="250" t="str">
        <f t="shared" si="38"/>
        <v/>
      </c>
      <c r="JJ18" s="250" t="str">
        <f t="shared" si="38"/>
        <v/>
      </c>
      <c r="JK18" s="250" t="str">
        <f t="shared" si="38"/>
        <v/>
      </c>
      <c r="JL18" s="250" t="str">
        <f t="shared" ref="JL18:KA31" si="68">IF(AND(JL$1&lt;=$W18,JL$1&gt;=$V18),$Q18,"")</f>
        <v/>
      </c>
      <c r="JM18" s="250" t="str">
        <f t="shared" si="39"/>
        <v/>
      </c>
      <c r="JN18" s="250" t="str">
        <f t="shared" si="39"/>
        <v/>
      </c>
      <c r="JO18" s="250" t="str">
        <f t="shared" si="39"/>
        <v/>
      </c>
      <c r="JP18" s="250" t="str">
        <f t="shared" si="39"/>
        <v/>
      </c>
      <c r="JQ18" s="250" t="str">
        <f t="shared" si="39"/>
        <v/>
      </c>
      <c r="JR18" s="250" t="str">
        <f t="shared" si="39"/>
        <v/>
      </c>
      <c r="JS18" s="250" t="str">
        <f t="shared" si="39"/>
        <v/>
      </c>
      <c r="JT18" s="250" t="str">
        <f t="shared" si="39"/>
        <v/>
      </c>
      <c r="JU18" s="250" t="str">
        <f t="shared" si="39"/>
        <v/>
      </c>
      <c r="JV18" s="250" t="str">
        <f t="shared" si="39"/>
        <v/>
      </c>
      <c r="JW18" s="250" t="str">
        <f t="shared" si="39"/>
        <v/>
      </c>
      <c r="JX18" s="250" t="str">
        <f t="shared" si="39"/>
        <v/>
      </c>
      <c r="JY18" s="250" t="str">
        <f t="shared" si="39"/>
        <v/>
      </c>
      <c r="JZ18" s="250" t="str">
        <f t="shared" si="39"/>
        <v/>
      </c>
      <c r="KA18" s="250" t="str">
        <f t="shared" si="39"/>
        <v/>
      </c>
      <c r="KB18" s="250" t="str">
        <f t="shared" ref="KB18:KQ31" si="69">IF(AND(KB$1&lt;=$W18,KB$1&gt;=$V18),$Q18,"")</f>
        <v/>
      </c>
      <c r="KC18" s="250" t="str">
        <f t="shared" si="40"/>
        <v/>
      </c>
      <c r="KD18" s="250" t="str">
        <f t="shared" si="40"/>
        <v/>
      </c>
      <c r="KE18" s="250" t="str">
        <f t="shared" si="40"/>
        <v/>
      </c>
      <c r="KF18" s="250" t="str">
        <f t="shared" si="40"/>
        <v/>
      </c>
      <c r="KG18" s="250" t="str">
        <f t="shared" si="40"/>
        <v/>
      </c>
      <c r="KH18" s="250" t="str">
        <f t="shared" si="40"/>
        <v/>
      </c>
      <c r="KI18" s="250" t="str">
        <f t="shared" si="40"/>
        <v/>
      </c>
      <c r="KJ18" s="250" t="str">
        <f t="shared" si="40"/>
        <v/>
      </c>
      <c r="KK18" s="250" t="str">
        <f t="shared" si="40"/>
        <v/>
      </c>
      <c r="KL18" s="250" t="str">
        <f t="shared" si="40"/>
        <v/>
      </c>
      <c r="KM18" s="250" t="str">
        <f t="shared" si="40"/>
        <v/>
      </c>
      <c r="KN18" s="250" t="str">
        <f t="shared" si="40"/>
        <v/>
      </c>
      <c r="KO18" s="250" t="str">
        <f t="shared" si="40"/>
        <v/>
      </c>
      <c r="KP18" s="250" t="str">
        <f t="shared" si="40"/>
        <v/>
      </c>
      <c r="KQ18" s="250" t="str">
        <f t="shared" si="40"/>
        <v/>
      </c>
      <c r="KR18" s="250" t="str">
        <f t="shared" ref="KR18:LG31" si="70">IF(AND(KR$1&lt;=$W18,KR$1&gt;=$V18),$Q18,"")</f>
        <v/>
      </c>
      <c r="KS18" s="250" t="str">
        <f t="shared" si="41"/>
        <v/>
      </c>
      <c r="KT18" s="250" t="str">
        <f t="shared" si="41"/>
        <v/>
      </c>
      <c r="KU18" s="250" t="str">
        <f t="shared" si="41"/>
        <v/>
      </c>
      <c r="KV18" s="250" t="str">
        <f t="shared" si="41"/>
        <v/>
      </c>
      <c r="KW18" s="250" t="str">
        <f t="shared" si="41"/>
        <v/>
      </c>
      <c r="KX18" s="250" t="str">
        <f t="shared" si="41"/>
        <v/>
      </c>
      <c r="KY18" s="250" t="str">
        <f t="shared" si="41"/>
        <v/>
      </c>
      <c r="KZ18" s="250" t="str">
        <f t="shared" si="41"/>
        <v/>
      </c>
      <c r="LA18" s="250" t="str">
        <f t="shared" si="41"/>
        <v/>
      </c>
      <c r="LB18" s="250" t="str">
        <f t="shared" si="41"/>
        <v/>
      </c>
      <c r="LC18" s="250" t="str">
        <f t="shared" si="41"/>
        <v/>
      </c>
      <c r="LD18" s="250" t="str">
        <f t="shared" si="41"/>
        <v/>
      </c>
      <c r="LE18" s="250" t="str">
        <f t="shared" si="41"/>
        <v/>
      </c>
      <c r="LF18" s="250" t="str">
        <f t="shared" si="41"/>
        <v/>
      </c>
      <c r="LG18" s="250" t="str">
        <f t="shared" si="41"/>
        <v/>
      </c>
      <c r="LH18" s="250" t="str">
        <f t="shared" ref="LH18:LW31" si="71">IF(AND(LH$1&lt;=$W18,LH$1&gt;=$V18),$Q18,"")</f>
        <v/>
      </c>
      <c r="LI18" s="250" t="str">
        <f t="shared" si="42"/>
        <v/>
      </c>
      <c r="LJ18" s="250" t="str">
        <f t="shared" si="42"/>
        <v/>
      </c>
      <c r="LK18" s="250" t="str">
        <f t="shared" si="42"/>
        <v/>
      </c>
      <c r="LL18" s="250" t="str">
        <f t="shared" si="42"/>
        <v/>
      </c>
      <c r="LM18" s="250" t="str">
        <f t="shared" si="42"/>
        <v/>
      </c>
      <c r="LN18" s="250" t="str">
        <f t="shared" si="42"/>
        <v/>
      </c>
      <c r="LO18" s="250" t="str">
        <f t="shared" si="42"/>
        <v/>
      </c>
      <c r="LP18" s="250" t="str">
        <f t="shared" si="42"/>
        <v/>
      </c>
      <c r="LQ18" s="250" t="str">
        <f t="shared" si="42"/>
        <v/>
      </c>
      <c r="LR18" s="250" t="str">
        <f t="shared" si="42"/>
        <v/>
      </c>
      <c r="LS18" s="250" t="str">
        <f t="shared" si="42"/>
        <v/>
      </c>
      <c r="LT18" s="250" t="str">
        <f t="shared" si="42"/>
        <v/>
      </c>
      <c r="LU18" s="250" t="str">
        <f t="shared" si="42"/>
        <v/>
      </c>
      <c r="LV18" s="250" t="str">
        <f t="shared" si="42"/>
        <v/>
      </c>
      <c r="LW18" s="250" t="str">
        <f t="shared" si="42"/>
        <v/>
      </c>
      <c r="LX18" s="250" t="str">
        <f t="shared" ref="LX18:MA31" si="72">IF(AND(LX$1&lt;=$W18,LX$1&gt;=$V18),$Q18,"")</f>
        <v/>
      </c>
      <c r="LY18" s="250" t="str">
        <f t="shared" si="43"/>
        <v/>
      </c>
      <c r="LZ18" s="250" t="str">
        <f t="shared" si="43"/>
        <v/>
      </c>
      <c r="MA18" s="250" t="str">
        <f t="shared" si="43"/>
        <v/>
      </c>
      <c r="MB18" s="250" t="str">
        <f t="shared" si="43"/>
        <v/>
      </c>
      <c r="MC18" s="250" t="str">
        <f t="shared" si="43"/>
        <v/>
      </c>
      <c r="MD18" s="250" t="str">
        <f t="shared" si="43"/>
        <v/>
      </c>
      <c r="ME18" s="250" t="str">
        <f t="shared" si="43"/>
        <v/>
      </c>
      <c r="MF18" s="250" t="str">
        <f t="shared" si="43"/>
        <v/>
      </c>
      <c r="MG18" s="250" t="str">
        <f t="shared" si="43"/>
        <v/>
      </c>
      <c r="MH18" s="250" t="str">
        <f t="shared" si="43"/>
        <v/>
      </c>
      <c r="MI18" s="250" t="str">
        <f t="shared" si="43"/>
        <v/>
      </c>
      <c r="MJ18" s="250" t="str">
        <f t="shared" si="43"/>
        <v/>
      </c>
      <c r="MK18" s="250" t="str">
        <f t="shared" si="43"/>
        <v/>
      </c>
      <c r="ML18" s="250" t="str">
        <f t="shared" si="43"/>
        <v/>
      </c>
      <c r="MM18" s="250"/>
      <c r="MN18" s="250" t="str">
        <f t="shared" si="44"/>
        <v/>
      </c>
      <c r="MO18" s="250" t="str">
        <f t="shared" si="44"/>
        <v/>
      </c>
      <c r="MP18" s="250" t="str">
        <f t="shared" si="44"/>
        <v/>
      </c>
      <c r="MQ18" s="250" t="str">
        <f t="shared" si="44"/>
        <v/>
      </c>
      <c r="MR18" s="250" t="str">
        <f t="shared" si="44"/>
        <v/>
      </c>
      <c r="MS18" s="250" t="str">
        <f t="shared" si="44"/>
        <v/>
      </c>
      <c r="MT18" s="250" t="str">
        <f t="shared" si="44"/>
        <v/>
      </c>
      <c r="MU18" s="250" t="str">
        <f t="shared" si="44"/>
        <v/>
      </c>
      <c r="MV18" s="250" t="str">
        <f t="shared" si="44"/>
        <v/>
      </c>
      <c r="MW18" s="250" t="str">
        <f t="shared" si="44"/>
        <v/>
      </c>
      <c r="MX18" s="250" t="str">
        <f t="shared" si="44"/>
        <v/>
      </c>
      <c r="MY18" s="250" t="str">
        <f t="shared" si="44"/>
        <v/>
      </c>
      <c r="MZ18" s="250" t="str">
        <f t="shared" si="44"/>
        <v/>
      </c>
      <c r="NA18" s="250" t="str">
        <f t="shared" si="44"/>
        <v/>
      </c>
      <c r="NB18" s="250" t="str">
        <f t="shared" si="44"/>
        <v/>
      </c>
      <c r="NC18" s="250" t="str">
        <f t="shared" ref="NC18:NR31" si="73">IF(AND(NC$1&lt;=$W18,NC$1&gt;=$V18),$Q18,"")</f>
        <v/>
      </c>
      <c r="ND18" s="250" t="str">
        <f t="shared" si="45"/>
        <v/>
      </c>
      <c r="NE18" s="250" t="str">
        <f t="shared" si="45"/>
        <v/>
      </c>
      <c r="NF18" s="250" t="str">
        <f t="shared" si="45"/>
        <v/>
      </c>
      <c r="NG18" s="250" t="str">
        <f t="shared" si="45"/>
        <v/>
      </c>
      <c r="NH18" s="250" t="str">
        <f t="shared" si="45"/>
        <v/>
      </c>
      <c r="NI18" s="250" t="str">
        <f t="shared" si="45"/>
        <v/>
      </c>
      <c r="NJ18" s="250" t="str">
        <f t="shared" si="45"/>
        <v/>
      </c>
      <c r="NK18" s="250" t="str">
        <f t="shared" si="45"/>
        <v/>
      </c>
      <c r="NL18" s="250" t="str">
        <f t="shared" si="45"/>
        <v/>
      </c>
      <c r="NM18" s="250" t="str">
        <f t="shared" si="45"/>
        <v/>
      </c>
      <c r="NN18" s="250" t="str">
        <f t="shared" si="45"/>
        <v/>
      </c>
      <c r="NO18" s="250" t="str">
        <f t="shared" si="45"/>
        <v/>
      </c>
      <c r="NP18" s="250" t="str">
        <f t="shared" si="45"/>
        <v/>
      </c>
      <c r="NQ18" s="250" t="str">
        <f t="shared" si="45"/>
        <v/>
      </c>
      <c r="NR18" s="250" t="str">
        <f t="shared" si="45"/>
        <v/>
      </c>
      <c r="NS18" s="250" t="str">
        <f t="shared" ref="NS18:OH31" si="74">IF(AND(NS$1&lt;=$W18,NS$1&gt;=$V18),$Q18,"")</f>
        <v/>
      </c>
      <c r="NT18" s="250" t="str">
        <f t="shared" si="46"/>
        <v/>
      </c>
      <c r="NU18" s="250" t="str">
        <f t="shared" si="46"/>
        <v/>
      </c>
      <c r="NV18" s="250" t="str">
        <f t="shared" si="46"/>
        <v/>
      </c>
      <c r="NW18" s="250" t="str">
        <f t="shared" si="46"/>
        <v/>
      </c>
      <c r="NX18" s="250" t="str">
        <f t="shared" si="46"/>
        <v/>
      </c>
      <c r="NY18" s="250" t="str">
        <f t="shared" si="46"/>
        <v/>
      </c>
      <c r="NZ18" s="250" t="str">
        <f t="shared" si="46"/>
        <v/>
      </c>
      <c r="OA18" s="250" t="str">
        <f t="shared" si="46"/>
        <v/>
      </c>
      <c r="OB18" s="250" t="str">
        <f t="shared" si="46"/>
        <v/>
      </c>
      <c r="OC18" s="250" t="str">
        <f t="shared" si="46"/>
        <v/>
      </c>
      <c r="OD18" s="250" t="str">
        <f t="shared" si="46"/>
        <v/>
      </c>
      <c r="OE18" s="250" t="str">
        <f t="shared" si="46"/>
        <v/>
      </c>
      <c r="OF18" s="250" t="str">
        <f t="shared" si="46"/>
        <v/>
      </c>
      <c r="OG18" s="250" t="str">
        <f t="shared" si="46"/>
        <v/>
      </c>
      <c r="OH18" s="250" t="str">
        <f t="shared" si="46"/>
        <v/>
      </c>
      <c r="OI18" s="250" t="str">
        <f t="shared" ref="OI18:OX31" si="75">IF(AND(OI$1&lt;=$W18,OI$1&gt;=$V18),$Q18,"")</f>
        <v/>
      </c>
      <c r="OJ18" s="250" t="str">
        <f t="shared" si="47"/>
        <v/>
      </c>
      <c r="OK18" s="250" t="str">
        <f t="shared" si="47"/>
        <v/>
      </c>
      <c r="OL18" s="250" t="str">
        <f t="shared" si="47"/>
        <v/>
      </c>
      <c r="OM18" s="250" t="str">
        <f t="shared" si="47"/>
        <v/>
      </c>
      <c r="ON18" s="250" t="str">
        <f t="shared" si="47"/>
        <v/>
      </c>
      <c r="OO18" s="250" t="str">
        <f t="shared" si="47"/>
        <v/>
      </c>
      <c r="OP18" s="250" t="str">
        <f t="shared" si="47"/>
        <v/>
      </c>
      <c r="OQ18" s="250" t="str">
        <f t="shared" si="47"/>
        <v/>
      </c>
      <c r="OR18" s="250" t="str">
        <f t="shared" si="47"/>
        <v/>
      </c>
      <c r="OS18" s="250" t="str">
        <f t="shared" si="47"/>
        <v/>
      </c>
      <c r="OT18" s="250" t="str">
        <f t="shared" si="47"/>
        <v/>
      </c>
      <c r="OU18" s="250" t="str">
        <f t="shared" si="47"/>
        <v/>
      </c>
      <c r="OV18" s="250" t="str">
        <f t="shared" si="47"/>
        <v/>
      </c>
      <c r="OW18" s="250" t="str">
        <f t="shared" si="47"/>
        <v/>
      </c>
      <c r="OX18" s="250" t="str">
        <f t="shared" si="47"/>
        <v/>
      </c>
      <c r="OY18" s="250" t="str">
        <f t="shared" ref="OY18:OY31" si="76">IF(AND(OY$1&lt;=$W18,OY$1&gt;=$V18),$Q18,"")</f>
        <v/>
      </c>
      <c r="OZ18" s="250" t="str">
        <f t="shared" si="48"/>
        <v/>
      </c>
      <c r="PA18" s="250" t="str">
        <f t="shared" si="48"/>
        <v/>
      </c>
      <c r="PB18" s="250" t="str">
        <f t="shared" si="48"/>
        <v/>
      </c>
      <c r="PC18" s="250" t="str">
        <f t="shared" si="48"/>
        <v/>
      </c>
      <c r="PD18" s="250" t="str">
        <f t="shared" si="48"/>
        <v/>
      </c>
      <c r="PE18" s="250" t="str">
        <f t="shared" si="48"/>
        <v/>
      </c>
      <c r="PF18" s="250" t="str">
        <f t="shared" si="48"/>
        <v/>
      </c>
      <c r="PG18" s="250"/>
      <c r="PH18" s="250" t="str">
        <f t="shared" si="49"/>
        <v/>
      </c>
      <c r="PJ18" s="250" t="str">
        <f t="shared" si="50"/>
        <v/>
      </c>
      <c r="PK18" s="250" t="str">
        <f t="shared" si="50"/>
        <v/>
      </c>
      <c r="PL18" s="250" t="str">
        <f t="shared" si="50"/>
        <v/>
      </c>
      <c r="PM18" s="250" t="str">
        <f t="shared" si="50"/>
        <v/>
      </c>
      <c r="PN18" s="250" t="str">
        <f t="shared" si="50"/>
        <v/>
      </c>
      <c r="PO18" s="250" t="str">
        <f t="shared" si="50"/>
        <v/>
      </c>
      <c r="PP18" s="250" t="str">
        <f t="shared" si="50"/>
        <v/>
      </c>
      <c r="PQ18" s="250" t="str">
        <f t="shared" si="50"/>
        <v/>
      </c>
      <c r="PR18" s="250" t="str">
        <f t="shared" si="50"/>
        <v/>
      </c>
      <c r="PS18" s="250" t="str">
        <f t="shared" si="50"/>
        <v/>
      </c>
      <c r="PT18" s="250" t="str">
        <f t="shared" si="50"/>
        <v/>
      </c>
      <c r="PU18" s="250" t="str">
        <f t="shared" si="50"/>
        <v/>
      </c>
      <c r="PV18" s="250" t="str">
        <f t="shared" si="50"/>
        <v/>
      </c>
      <c r="PW18" s="250" t="str">
        <f t="shared" si="50"/>
        <v/>
      </c>
      <c r="PX18" s="250" t="str">
        <f t="shared" si="50"/>
        <v/>
      </c>
      <c r="PY18" s="250" t="str">
        <f t="shared" si="50"/>
        <v/>
      </c>
      <c r="PZ18" s="250" t="str">
        <f t="shared" si="53"/>
        <v/>
      </c>
      <c r="QA18" s="250" t="str">
        <f t="shared" si="53"/>
        <v/>
      </c>
      <c r="QB18" s="250" t="str">
        <f t="shared" si="53"/>
        <v/>
      </c>
      <c r="QC18" s="250" t="str">
        <f t="shared" si="53"/>
        <v/>
      </c>
      <c r="QD18" s="250" t="str">
        <f t="shared" si="53"/>
        <v/>
      </c>
      <c r="QE18" s="250" t="str">
        <f t="shared" si="53"/>
        <v/>
      </c>
      <c r="QF18" s="250" t="str">
        <f t="shared" si="53"/>
        <v/>
      </c>
      <c r="QG18" s="250" t="str">
        <f t="shared" si="53"/>
        <v/>
      </c>
      <c r="QH18" s="250" t="str">
        <f t="shared" si="53"/>
        <v/>
      </c>
      <c r="QI18" s="250" t="str">
        <f t="shared" si="53"/>
        <v/>
      </c>
      <c r="QJ18" s="250" t="str">
        <f t="shared" si="53"/>
        <v/>
      </c>
      <c r="QK18" s="250" t="str">
        <f t="shared" si="53"/>
        <v/>
      </c>
      <c r="QL18" s="250" t="str">
        <f t="shared" si="53"/>
        <v/>
      </c>
      <c r="QM18" s="250">
        <f t="shared" si="53"/>
        <v>0</v>
      </c>
      <c r="QN18" s="250" t="str">
        <f t="shared" si="53"/>
        <v/>
      </c>
      <c r="QO18" s="250" t="str">
        <f t="shared" si="53"/>
        <v/>
      </c>
      <c r="QP18" s="250" t="str">
        <f t="shared" si="51"/>
        <v/>
      </c>
      <c r="QQ18" s="250" t="str">
        <f t="shared" si="51"/>
        <v/>
      </c>
      <c r="QR18" s="250" t="str">
        <f t="shared" si="51"/>
        <v/>
      </c>
      <c r="QS18" s="250" t="str">
        <f t="shared" si="51"/>
        <v/>
      </c>
      <c r="QT18" s="250" t="str">
        <f t="shared" si="51"/>
        <v/>
      </c>
      <c r="QU18" s="250" t="str">
        <f t="shared" si="52"/>
        <v/>
      </c>
      <c r="QV18" s="250" t="str">
        <f t="shared" si="52"/>
        <v/>
      </c>
      <c r="QW18" s="250" t="str">
        <f t="shared" si="52"/>
        <v/>
      </c>
      <c r="QX18" s="250" t="str">
        <f t="shared" si="52"/>
        <v/>
      </c>
      <c r="QY18" s="250" t="str">
        <f t="shared" si="52"/>
        <v/>
      </c>
      <c r="QZ18" s="250" t="str">
        <f t="shared" si="52"/>
        <v/>
      </c>
      <c r="RA18" s="250" t="str">
        <f t="shared" si="52"/>
        <v/>
      </c>
      <c r="RB18" s="250" t="str">
        <f t="shared" si="52"/>
        <v/>
      </c>
      <c r="RC18" s="250" t="str">
        <f t="shared" si="52"/>
        <v/>
      </c>
      <c r="RD18" s="250" t="str">
        <f t="shared" si="52"/>
        <v/>
      </c>
      <c r="RE18" s="250" t="str">
        <f t="shared" si="52"/>
        <v/>
      </c>
    </row>
    <row r="19" spans="1:473" s="90" customFormat="1" ht="15.6" customHeight="1" x14ac:dyDescent="0.25">
      <c r="A19" s="275"/>
      <c r="B19" s="99"/>
      <c r="C19" s="279" t="s">
        <v>283</v>
      </c>
      <c r="D19" s="277" t="s">
        <v>284</v>
      </c>
      <c r="E19" s="278"/>
      <c r="F19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Interface / Architecture de l'interface .................................</v>
      </c>
      <c r="G19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39</v>
      </c>
      <c r="H19" s="141"/>
      <c r="I19" s="141"/>
      <c r="J19" s="141" t="s">
        <v>246</v>
      </c>
      <c r="K19" s="141"/>
      <c r="L19" s="141"/>
      <c r="M19" s="141" t="s">
        <v>240</v>
      </c>
      <c r="N19" s="202">
        <v>5</v>
      </c>
      <c r="O19" s="202">
        <v>0</v>
      </c>
      <c r="P19" s="202">
        <v>3</v>
      </c>
      <c r="Q19" s="142">
        <f>IF(Tableau3[[#This Row],[      Estimé  (JH)]]="","",IFERROR(O19/(O19+P19),""))</f>
        <v>0</v>
      </c>
      <c r="R19" s="143">
        <f>IF(Tableau3[[#This Row],[      Estimé  (JH)]]="","",IFERROR(N19/(O19+P19),""))</f>
        <v>1.6666666666666667</v>
      </c>
      <c r="S19" s="187">
        <f>IF(Tableau3[[#This Row],[      Estimé  (JH)]]="","",P19)</f>
        <v>3</v>
      </c>
      <c r="T19" s="184">
        <v>42954</v>
      </c>
      <c r="U19" s="185">
        <v>42958</v>
      </c>
      <c r="V19" s="253">
        <f>Tableau3[[#This Row],[      Début Initial]]</f>
        <v>42954</v>
      </c>
      <c r="W19" s="244">
        <f>Tableau3[[#This Row],[      Fin Initial]]</f>
        <v>42958</v>
      </c>
      <c r="X19" s="181">
        <f>IF(Tableau3[[#This Row],[      Début Initial]]="","",Tableau3[[#This Row],[      Fin
      Actualisé]]-Tableau3[[#This Row],[      Début actualisé]]+1)</f>
        <v>5</v>
      </c>
      <c r="Y19" s="182">
        <f>IFERROR(IF(Tableau3[[#This Row],[      Début Initial]]="","",Tableau3[[#This Row],[      Durée (JH)]]*Tableau3[[#This Row],[      % Réalisation]]),Tableau3[[#This Row],[      Durée (JH)]])</f>
        <v>0</v>
      </c>
      <c r="Z19" s="182">
        <f>IFERROR(IF(Tableau3[[#This Row],[      Début Initial]]="","",Tableau3[[#This Row],[      Durée (JH)]]-Tableau3[[#This Row],[      Réalisé]]),Tableau3[[#This Row],[      Durée (JH)]])</f>
        <v>5</v>
      </c>
      <c r="AA19" s="183">
        <f>IF(Tableau3[[#This Row],[      Début Initial]]="","",IFERROR((W19-V19+1)/(U19-T19+1),""))</f>
        <v>1</v>
      </c>
      <c r="AC19" s="250" t="str">
        <f t="shared" ref="AC19:AQ31" si="77">IF(AND(AC$1&lt;=$W19,AC$1&gt;=$V19),$Q19,"")</f>
        <v/>
      </c>
      <c r="AD19" s="250" t="str">
        <f t="shared" si="77"/>
        <v/>
      </c>
      <c r="AE19" s="250" t="str">
        <f t="shared" si="77"/>
        <v/>
      </c>
      <c r="AF19" s="250" t="str">
        <f t="shared" si="77"/>
        <v/>
      </c>
      <c r="AG19" s="250" t="str">
        <f t="shared" si="77"/>
        <v/>
      </c>
      <c r="AH19" s="250" t="str">
        <f t="shared" si="77"/>
        <v/>
      </c>
      <c r="AI19" s="250" t="str">
        <f t="shared" si="77"/>
        <v/>
      </c>
      <c r="AJ19" s="250" t="str">
        <f t="shared" si="77"/>
        <v/>
      </c>
      <c r="AK19" s="250" t="str">
        <f t="shared" si="77"/>
        <v/>
      </c>
      <c r="AL19" s="250" t="str">
        <f t="shared" si="77"/>
        <v/>
      </c>
      <c r="AM19" s="250" t="str">
        <f t="shared" si="77"/>
        <v/>
      </c>
      <c r="AN19" s="250" t="str">
        <f t="shared" si="77"/>
        <v/>
      </c>
      <c r="AO19" s="250" t="str">
        <f t="shared" si="77"/>
        <v/>
      </c>
      <c r="AP19" s="250" t="str">
        <f t="shared" si="77"/>
        <v/>
      </c>
      <c r="AQ19" s="250" t="str">
        <f t="shared" si="77"/>
        <v/>
      </c>
      <c r="AR19" s="250" t="str">
        <f t="shared" si="54"/>
        <v/>
      </c>
      <c r="AS19" s="250" t="str">
        <f t="shared" si="54"/>
        <v/>
      </c>
      <c r="AT19" s="250" t="str">
        <f t="shared" si="54"/>
        <v/>
      </c>
      <c r="AU19" s="250" t="str">
        <f t="shared" si="54"/>
        <v/>
      </c>
      <c r="AV19" s="250" t="str">
        <f t="shared" si="54"/>
        <v/>
      </c>
      <c r="AW19" s="250" t="str">
        <f t="shared" si="54"/>
        <v/>
      </c>
      <c r="AX19" s="250" t="str">
        <f t="shared" si="54"/>
        <v/>
      </c>
      <c r="AY19" s="250" t="str">
        <f t="shared" si="54"/>
        <v/>
      </c>
      <c r="AZ19" s="250" t="str">
        <f t="shared" si="54"/>
        <v/>
      </c>
      <c r="BA19" s="250" t="str">
        <f t="shared" si="54"/>
        <v/>
      </c>
      <c r="BB19" s="250" t="str">
        <f t="shared" si="54"/>
        <v/>
      </c>
      <c r="BC19" s="250" t="str">
        <f t="shared" si="54"/>
        <v/>
      </c>
      <c r="BD19" s="250" t="str">
        <f t="shared" si="54"/>
        <v/>
      </c>
      <c r="BE19" s="250" t="str">
        <f t="shared" si="54"/>
        <v/>
      </c>
      <c r="BF19" s="250" t="str">
        <f t="shared" si="54"/>
        <v/>
      </c>
      <c r="BG19" s="250" t="str">
        <f t="shared" si="54"/>
        <v/>
      </c>
      <c r="BH19" s="250" t="str">
        <f t="shared" si="55"/>
        <v/>
      </c>
      <c r="BI19" s="250" t="str">
        <f t="shared" si="55"/>
        <v/>
      </c>
      <c r="BJ19" s="250" t="str">
        <f t="shared" si="55"/>
        <v/>
      </c>
      <c r="BK19" s="250" t="str">
        <f t="shared" si="55"/>
        <v/>
      </c>
      <c r="BL19" s="250" t="str">
        <f t="shared" si="55"/>
        <v/>
      </c>
      <c r="BM19" s="250" t="str">
        <f t="shared" si="55"/>
        <v/>
      </c>
      <c r="BN19" s="250" t="str">
        <f t="shared" si="55"/>
        <v/>
      </c>
      <c r="BO19" s="250" t="str">
        <f t="shared" si="55"/>
        <v/>
      </c>
      <c r="BP19" s="250" t="str">
        <f t="shared" si="55"/>
        <v/>
      </c>
      <c r="BQ19" s="250" t="str">
        <f t="shared" si="55"/>
        <v/>
      </c>
      <c r="BR19" s="250" t="str">
        <f t="shared" si="55"/>
        <v/>
      </c>
      <c r="BS19" s="250" t="str">
        <f t="shared" si="55"/>
        <v/>
      </c>
      <c r="BT19" s="250" t="str">
        <f t="shared" si="55"/>
        <v/>
      </c>
      <c r="BU19" s="250" t="str">
        <f t="shared" si="55"/>
        <v/>
      </c>
      <c r="BV19" s="250" t="str">
        <f t="shared" si="55"/>
        <v/>
      </c>
      <c r="BW19" s="250" t="str">
        <f t="shared" si="55"/>
        <v/>
      </c>
      <c r="BX19" s="250" t="str">
        <f t="shared" si="56"/>
        <v/>
      </c>
      <c r="BY19" s="250" t="str">
        <f t="shared" si="56"/>
        <v/>
      </c>
      <c r="BZ19" s="250" t="str">
        <f t="shared" si="56"/>
        <v/>
      </c>
      <c r="CA19" s="250" t="str">
        <f t="shared" si="56"/>
        <v/>
      </c>
      <c r="CB19" s="250" t="str">
        <f t="shared" si="56"/>
        <v/>
      </c>
      <c r="CC19" s="250" t="str">
        <f t="shared" si="56"/>
        <v/>
      </c>
      <c r="CD19" s="250" t="str">
        <f t="shared" si="56"/>
        <v/>
      </c>
      <c r="CE19" s="250" t="str">
        <f t="shared" si="56"/>
        <v/>
      </c>
      <c r="CF19" s="250" t="str">
        <f t="shared" si="56"/>
        <v/>
      </c>
      <c r="CG19" s="250" t="str">
        <f t="shared" si="56"/>
        <v/>
      </c>
      <c r="CH19" s="250" t="str">
        <f t="shared" si="56"/>
        <v/>
      </c>
      <c r="CI19" s="250" t="str">
        <f t="shared" si="56"/>
        <v/>
      </c>
      <c r="CJ19" s="250" t="str">
        <f t="shared" si="56"/>
        <v/>
      </c>
      <c r="CK19" s="250" t="str">
        <f t="shared" si="56"/>
        <v/>
      </c>
      <c r="CL19" s="250" t="str">
        <f t="shared" si="56"/>
        <v/>
      </c>
      <c r="CM19" s="250" t="str">
        <f t="shared" si="56"/>
        <v/>
      </c>
      <c r="CN19" s="250" t="str">
        <f t="shared" si="57"/>
        <v/>
      </c>
      <c r="CO19" s="250" t="str">
        <f t="shared" si="57"/>
        <v/>
      </c>
      <c r="CP19" s="250" t="str">
        <f t="shared" si="57"/>
        <v/>
      </c>
      <c r="CQ19" s="250" t="str">
        <f t="shared" si="57"/>
        <v/>
      </c>
      <c r="CR19" s="250" t="str">
        <f t="shared" si="57"/>
        <v/>
      </c>
      <c r="CS19" s="250" t="str">
        <f t="shared" si="57"/>
        <v/>
      </c>
      <c r="CT19" s="250" t="str">
        <f t="shared" si="57"/>
        <v/>
      </c>
      <c r="CU19" s="250" t="str">
        <f t="shared" si="57"/>
        <v/>
      </c>
      <c r="CV19" s="250" t="str">
        <f t="shared" si="57"/>
        <v/>
      </c>
      <c r="CW19" s="250" t="str">
        <f t="shared" si="57"/>
        <v/>
      </c>
      <c r="CX19" s="250" t="str">
        <f t="shared" si="57"/>
        <v/>
      </c>
      <c r="CY19" s="250" t="str">
        <f t="shared" si="57"/>
        <v/>
      </c>
      <c r="CZ19" s="250" t="str">
        <f t="shared" si="57"/>
        <v/>
      </c>
      <c r="DA19" s="250" t="str">
        <f t="shared" si="57"/>
        <v/>
      </c>
      <c r="DB19" s="250" t="str">
        <f t="shared" si="57"/>
        <v/>
      </c>
      <c r="DC19" s="250" t="str">
        <f t="shared" si="57"/>
        <v/>
      </c>
      <c r="DD19" s="250" t="str">
        <f t="shared" si="58"/>
        <v/>
      </c>
      <c r="DE19" s="250" t="str">
        <f t="shared" si="58"/>
        <v/>
      </c>
      <c r="DF19" s="250" t="str">
        <f t="shared" si="58"/>
        <v/>
      </c>
      <c r="DG19" s="250" t="str">
        <f t="shared" si="58"/>
        <v/>
      </c>
      <c r="DH19" s="250" t="str">
        <f t="shared" si="58"/>
        <v/>
      </c>
      <c r="DI19" s="250" t="str">
        <f t="shared" si="58"/>
        <v/>
      </c>
      <c r="DJ19" s="250" t="str">
        <f t="shared" si="58"/>
        <v/>
      </c>
      <c r="DK19" s="250" t="str">
        <f t="shared" si="58"/>
        <v/>
      </c>
      <c r="DL19" s="250" t="str">
        <f t="shared" si="58"/>
        <v/>
      </c>
      <c r="DM19" s="250" t="str">
        <f t="shared" si="58"/>
        <v/>
      </c>
      <c r="DN19" s="250" t="str">
        <f t="shared" si="58"/>
        <v/>
      </c>
      <c r="DO19" s="250" t="str">
        <f t="shared" si="58"/>
        <v/>
      </c>
      <c r="DP19" s="250" t="str">
        <f t="shared" si="58"/>
        <v/>
      </c>
      <c r="DQ19" s="250" t="str">
        <f t="shared" si="58"/>
        <v/>
      </c>
      <c r="DR19" s="250" t="str">
        <f t="shared" si="58"/>
        <v/>
      </c>
      <c r="DS19" s="250" t="str">
        <f t="shared" si="58"/>
        <v/>
      </c>
      <c r="DT19" s="250" t="str">
        <f t="shared" si="59"/>
        <v/>
      </c>
      <c r="DU19" s="250" t="str">
        <f t="shared" si="59"/>
        <v/>
      </c>
      <c r="DV19" s="250" t="str">
        <f t="shared" si="59"/>
        <v/>
      </c>
      <c r="DW19" s="250" t="str">
        <f t="shared" si="59"/>
        <v/>
      </c>
      <c r="DX19" s="250" t="str">
        <f t="shared" si="59"/>
        <v/>
      </c>
      <c r="DY19" s="250" t="str">
        <f t="shared" si="59"/>
        <v/>
      </c>
      <c r="DZ19" s="250" t="str">
        <f t="shared" si="59"/>
        <v/>
      </c>
      <c r="EA19" s="250" t="str">
        <f t="shared" si="59"/>
        <v/>
      </c>
      <c r="EB19" s="250" t="str">
        <f t="shared" si="59"/>
        <v/>
      </c>
      <c r="EC19" s="250" t="str">
        <f t="shared" si="59"/>
        <v/>
      </c>
      <c r="ED19" s="250" t="str">
        <f t="shared" si="59"/>
        <v/>
      </c>
      <c r="EE19" s="250" t="str">
        <f t="shared" si="59"/>
        <v/>
      </c>
      <c r="EF19" s="250" t="str">
        <f t="shared" si="59"/>
        <v/>
      </c>
      <c r="EG19" s="250" t="str">
        <f t="shared" si="59"/>
        <v/>
      </c>
      <c r="EH19" s="250" t="str">
        <f t="shared" si="59"/>
        <v/>
      </c>
      <c r="EI19" s="250" t="str">
        <f t="shared" si="59"/>
        <v/>
      </c>
      <c r="EJ19" s="250" t="str">
        <f t="shared" si="60"/>
        <v/>
      </c>
      <c r="EK19" s="250" t="str">
        <f t="shared" si="60"/>
        <v/>
      </c>
      <c r="EL19" s="250" t="str">
        <f t="shared" si="60"/>
        <v/>
      </c>
      <c r="EM19" s="250" t="str">
        <f t="shared" si="60"/>
        <v/>
      </c>
      <c r="EN19" s="250" t="str">
        <f t="shared" si="60"/>
        <v/>
      </c>
      <c r="EO19" s="250" t="str">
        <f t="shared" si="60"/>
        <v/>
      </c>
      <c r="EP19" s="250" t="str">
        <f t="shared" si="60"/>
        <v/>
      </c>
      <c r="EQ19" s="250" t="str">
        <f t="shared" si="60"/>
        <v/>
      </c>
      <c r="ER19" s="250" t="str">
        <f t="shared" si="60"/>
        <v/>
      </c>
      <c r="ES19" s="250" t="str">
        <f t="shared" si="60"/>
        <v/>
      </c>
      <c r="ET19" s="250" t="str">
        <f t="shared" si="60"/>
        <v/>
      </c>
      <c r="EU19" s="250" t="str">
        <f t="shared" si="60"/>
        <v/>
      </c>
      <c r="EV19" s="250" t="str">
        <f t="shared" si="60"/>
        <v/>
      </c>
      <c r="EW19" s="250" t="str">
        <f t="shared" si="60"/>
        <v/>
      </c>
      <c r="EX19" s="250" t="str">
        <f t="shared" si="60"/>
        <v/>
      </c>
      <c r="EY19" s="250" t="str">
        <f t="shared" si="60"/>
        <v/>
      </c>
      <c r="EZ19" s="250" t="str">
        <f t="shared" si="61"/>
        <v/>
      </c>
      <c r="FA19" s="250" t="str">
        <f t="shared" si="31"/>
        <v/>
      </c>
      <c r="FB19" s="250" t="str">
        <f t="shared" si="31"/>
        <v/>
      </c>
      <c r="FC19" s="250" t="str">
        <f t="shared" si="31"/>
        <v/>
      </c>
      <c r="FD19" s="250" t="str">
        <f t="shared" si="31"/>
        <v/>
      </c>
      <c r="FE19" s="250" t="str">
        <f t="shared" si="31"/>
        <v/>
      </c>
      <c r="FF19" s="250" t="str">
        <f t="shared" ref="FF19:FS31" si="78">IF(AND(FF$1&lt;=$W19,FF$1&gt;=$V19),$Q19,"")</f>
        <v/>
      </c>
      <c r="FG19" s="250" t="str">
        <f t="shared" si="78"/>
        <v/>
      </c>
      <c r="FH19" s="250" t="str">
        <f t="shared" si="78"/>
        <v/>
      </c>
      <c r="FI19" s="250" t="str">
        <f t="shared" si="78"/>
        <v/>
      </c>
      <c r="FJ19" s="250" t="str">
        <f t="shared" si="78"/>
        <v/>
      </c>
      <c r="FK19" s="250" t="str">
        <f t="shared" si="78"/>
        <v/>
      </c>
      <c r="FL19" s="250" t="str">
        <f t="shared" si="78"/>
        <v/>
      </c>
      <c r="FM19" s="250" t="str">
        <f t="shared" si="78"/>
        <v/>
      </c>
      <c r="FN19" s="250" t="str">
        <f t="shared" si="78"/>
        <v/>
      </c>
      <c r="FO19" s="250" t="str">
        <f t="shared" si="78"/>
        <v/>
      </c>
      <c r="FP19" s="250" t="str">
        <f t="shared" si="78"/>
        <v/>
      </c>
      <c r="FQ19" s="250" t="str">
        <f t="shared" si="78"/>
        <v/>
      </c>
      <c r="FR19" s="250" t="str">
        <f t="shared" si="78"/>
        <v/>
      </c>
      <c r="FS19" s="250" t="str">
        <f t="shared" si="78"/>
        <v/>
      </c>
      <c r="FT19" s="250" t="str">
        <f t="shared" si="62"/>
        <v/>
      </c>
      <c r="FU19" s="250" t="str">
        <f t="shared" si="62"/>
        <v/>
      </c>
      <c r="FV19" s="250" t="str">
        <f t="shared" si="62"/>
        <v/>
      </c>
      <c r="FW19" s="250" t="str">
        <f t="shared" si="62"/>
        <v/>
      </c>
      <c r="FX19" s="250" t="str">
        <f t="shared" si="62"/>
        <v/>
      </c>
      <c r="FY19" s="250" t="str">
        <f t="shared" si="62"/>
        <v/>
      </c>
      <c r="FZ19" s="250" t="str">
        <f t="shared" si="62"/>
        <v/>
      </c>
      <c r="GA19" s="250" t="str">
        <f t="shared" si="62"/>
        <v/>
      </c>
      <c r="GB19" s="250" t="str">
        <f t="shared" si="62"/>
        <v/>
      </c>
      <c r="GC19" s="250" t="str">
        <f t="shared" si="62"/>
        <v/>
      </c>
      <c r="GD19" s="250" t="str">
        <f t="shared" si="62"/>
        <v/>
      </c>
      <c r="GE19" s="250" t="str">
        <f t="shared" si="62"/>
        <v/>
      </c>
      <c r="GF19" s="250" t="str">
        <f t="shared" si="62"/>
        <v/>
      </c>
      <c r="GG19" s="250" t="str">
        <f t="shared" si="62"/>
        <v/>
      </c>
      <c r="GH19" s="250" t="str">
        <f t="shared" si="62"/>
        <v/>
      </c>
      <c r="GI19" s="250" t="str">
        <f t="shared" si="62"/>
        <v/>
      </c>
      <c r="GJ19" s="250" t="str">
        <f t="shared" si="63"/>
        <v/>
      </c>
      <c r="GK19" s="250" t="str">
        <f t="shared" si="63"/>
        <v/>
      </c>
      <c r="GL19" s="250" t="str">
        <f t="shared" si="63"/>
        <v/>
      </c>
      <c r="GM19" s="250" t="str">
        <f t="shared" si="63"/>
        <v/>
      </c>
      <c r="GN19" s="250" t="str">
        <f t="shared" si="63"/>
        <v/>
      </c>
      <c r="GO19" s="250" t="str">
        <f t="shared" si="63"/>
        <v/>
      </c>
      <c r="GP19" s="250" t="str">
        <f t="shared" si="63"/>
        <v/>
      </c>
      <c r="GQ19" s="250" t="str">
        <f t="shared" si="63"/>
        <v/>
      </c>
      <c r="GR19" s="250" t="str">
        <f t="shared" si="63"/>
        <v/>
      </c>
      <c r="GS19" s="250" t="str">
        <f t="shared" si="63"/>
        <v/>
      </c>
      <c r="GT19" s="250" t="str">
        <f t="shared" si="63"/>
        <v/>
      </c>
      <c r="GU19" s="250" t="str">
        <f t="shared" si="63"/>
        <v/>
      </c>
      <c r="GV19" s="250" t="str">
        <f t="shared" si="63"/>
        <v/>
      </c>
      <c r="GW19" s="250" t="str">
        <f t="shared" si="63"/>
        <v/>
      </c>
      <c r="GX19" s="250" t="str">
        <f t="shared" si="63"/>
        <v/>
      </c>
      <c r="GY19" s="250" t="str">
        <f t="shared" si="63"/>
        <v/>
      </c>
      <c r="GZ19" s="250" t="str">
        <f t="shared" si="64"/>
        <v/>
      </c>
      <c r="HA19" s="250" t="str">
        <f t="shared" si="64"/>
        <v/>
      </c>
      <c r="HB19" s="250" t="str">
        <f t="shared" si="64"/>
        <v/>
      </c>
      <c r="HC19" s="250" t="str">
        <f t="shared" si="64"/>
        <v/>
      </c>
      <c r="HD19" s="250" t="str">
        <f t="shared" si="64"/>
        <v/>
      </c>
      <c r="HE19" s="250" t="str">
        <f t="shared" si="64"/>
        <v/>
      </c>
      <c r="HF19" s="250" t="str">
        <f t="shared" si="64"/>
        <v/>
      </c>
      <c r="HG19" s="250" t="str">
        <f t="shared" si="64"/>
        <v/>
      </c>
      <c r="HH19" s="250" t="str">
        <f t="shared" si="64"/>
        <v/>
      </c>
      <c r="HI19" s="250" t="str">
        <f t="shared" si="64"/>
        <v/>
      </c>
      <c r="HJ19" s="250" t="str">
        <f t="shared" si="64"/>
        <v/>
      </c>
      <c r="HK19" s="250" t="str">
        <f t="shared" si="64"/>
        <v/>
      </c>
      <c r="HL19" s="250" t="str">
        <f t="shared" si="64"/>
        <v/>
      </c>
      <c r="HM19" s="250" t="str">
        <f t="shared" si="64"/>
        <v/>
      </c>
      <c r="HN19" s="250" t="str">
        <f t="shared" si="64"/>
        <v/>
      </c>
      <c r="HO19" s="250" t="str">
        <f t="shared" si="64"/>
        <v/>
      </c>
      <c r="HP19" s="250" t="str">
        <f t="shared" si="65"/>
        <v/>
      </c>
      <c r="HQ19" s="250" t="str">
        <f t="shared" si="65"/>
        <v/>
      </c>
      <c r="HR19" s="250" t="str">
        <f t="shared" si="65"/>
        <v/>
      </c>
      <c r="HS19" s="250" t="str">
        <f t="shared" si="65"/>
        <v/>
      </c>
      <c r="HT19" s="250" t="str">
        <f t="shared" si="65"/>
        <v/>
      </c>
      <c r="HU19" s="250" t="str">
        <f t="shared" si="65"/>
        <v/>
      </c>
      <c r="HV19" s="250" t="str">
        <f t="shared" si="65"/>
        <v/>
      </c>
      <c r="HW19" s="250" t="str">
        <f t="shared" si="65"/>
        <v/>
      </c>
      <c r="HX19" s="250" t="str">
        <f t="shared" si="65"/>
        <v/>
      </c>
      <c r="HY19" s="250" t="str">
        <f t="shared" si="65"/>
        <v/>
      </c>
      <c r="HZ19" s="250" t="str">
        <f t="shared" si="65"/>
        <v/>
      </c>
      <c r="IA19" s="250" t="str">
        <f t="shared" si="65"/>
        <v/>
      </c>
      <c r="IB19" s="250" t="str">
        <f t="shared" si="65"/>
        <v/>
      </c>
      <c r="IC19" s="250" t="str">
        <f t="shared" si="65"/>
        <v/>
      </c>
      <c r="ID19" s="250" t="str">
        <f t="shared" si="65"/>
        <v/>
      </c>
      <c r="IE19" s="250" t="str">
        <f t="shared" si="65"/>
        <v/>
      </c>
      <c r="IF19" s="250" t="str">
        <f t="shared" si="66"/>
        <v/>
      </c>
      <c r="IG19" s="250" t="str">
        <f t="shared" si="66"/>
        <v/>
      </c>
      <c r="IH19" s="250" t="str">
        <f t="shared" si="66"/>
        <v/>
      </c>
      <c r="II19" s="250" t="str">
        <f t="shared" si="66"/>
        <v/>
      </c>
      <c r="IJ19" s="250" t="str">
        <f t="shared" si="66"/>
        <v/>
      </c>
      <c r="IK19" s="250" t="str">
        <f t="shared" si="66"/>
        <v/>
      </c>
      <c r="IL19" s="250" t="str">
        <f t="shared" si="66"/>
        <v/>
      </c>
      <c r="IM19" s="250">
        <f t="shared" si="66"/>
        <v>0</v>
      </c>
      <c r="IN19" s="250">
        <f t="shared" si="66"/>
        <v>0</v>
      </c>
      <c r="IO19" s="250">
        <f t="shared" si="66"/>
        <v>0</v>
      </c>
      <c r="IP19" s="250">
        <f t="shared" si="66"/>
        <v>0</v>
      </c>
      <c r="IQ19" s="250">
        <f t="shared" si="66"/>
        <v>0</v>
      </c>
      <c r="IR19" s="250" t="str">
        <f t="shared" si="66"/>
        <v/>
      </c>
      <c r="IS19" s="250" t="str">
        <f t="shared" si="66"/>
        <v/>
      </c>
      <c r="IT19" s="250" t="str">
        <f t="shared" si="66"/>
        <v/>
      </c>
      <c r="IU19" s="250" t="str">
        <f t="shared" si="66"/>
        <v/>
      </c>
      <c r="IV19" s="250" t="str">
        <f t="shared" si="67"/>
        <v/>
      </c>
      <c r="IW19" s="250" t="str">
        <f t="shared" si="67"/>
        <v/>
      </c>
      <c r="IX19" s="250" t="str">
        <f t="shared" si="67"/>
        <v/>
      </c>
      <c r="IY19" s="250" t="str">
        <f t="shared" si="67"/>
        <v/>
      </c>
      <c r="IZ19" s="250" t="str">
        <f t="shared" si="67"/>
        <v/>
      </c>
      <c r="JA19" s="250" t="str">
        <f t="shared" si="67"/>
        <v/>
      </c>
      <c r="JB19" s="250" t="str">
        <f t="shared" si="67"/>
        <v/>
      </c>
      <c r="JC19" s="250" t="str">
        <f t="shared" si="67"/>
        <v/>
      </c>
      <c r="JD19" s="250" t="str">
        <f t="shared" si="67"/>
        <v/>
      </c>
      <c r="JE19" s="250" t="str">
        <f t="shared" si="67"/>
        <v/>
      </c>
      <c r="JF19" s="250" t="str">
        <f t="shared" si="67"/>
        <v/>
      </c>
      <c r="JG19" s="250" t="str">
        <f t="shared" si="67"/>
        <v/>
      </c>
      <c r="JH19" s="250" t="str">
        <f t="shared" si="67"/>
        <v/>
      </c>
      <c r="JI19" s="250" t="str">
        <f t="shared" si="67"/>
        <v/>
      </c>
      <c r="JJ19" s="250" t="str">
        <f t="shared" si="67"/>
        <v/>
      </c>
      <c r="JK19" s="250" t="str">
        <f t="shared" si="67"/>
        <v/>
      </c>
      <c r="JL19" s="250" t="str">
        <f t="shared" si="68"/>
        <v/>
      </c>
      <c r="JM19" s="250" t="str">
        <f t="shared" si="68"/>
        <v/>
      </c>
      <c r="JN19" s="250" t="str">
        <f t="shared" si="68"/>
        <v/>
      </c>
      <c r="JO19" s="250" t="str">
        <f t="shared" si="68"/>
        <v/>
      </c>
      <c r="JP19" s="250" t="str">
        <f t="shared" si="68"/>
        <v/>
      </c>
      <c r="JQ19" s="250" t="str">
        <f t="shared" si="68"/>
        <v/>
      </c>
      <c r="JR19" s="250" t="str">
        <f t="shared" si="68"/>
        <v/>
      </c>
      <c r="JS19" s="250" t="str">
        <f t="shared" si="68"/>
        <v/>
      </c>
      <c r="JT19" s="250" t="str">
        <f t="shared" si="68"/>
        <v/>
      </c>
      <c r="JU19" s="250" t="str">
        <f t="shared" si="68"/>
        <v/>
      </c>
      <c r="JV19" s="250" t="str">
        <f t="shared" si="68"/>
        <v/>
      </c>
      <c r="JW19" s="250" t="str">
        <f t="shared" si="68"/>
        <v/>
      </c>
      <c r="JX19" s="250" t="str">
        <f t="shared" si="68"/>
        <v/>
      </c>
      <c r="JY19" s="250" t="str">
        <f t="shared" si="68"/>
        <v/>
      </c>
      <c r="JZ19" s="250" t="str">
        <f t="shared" si="68"/>
        <v/>
      </c>
      <c r="KA19" s="250" t="str">
        <f t="shared" si="68"/>
        <v/>
      </c>
      <c r="KB19" s="250" t="str">
        <f t="shared" si="69"/>
        <v/>
      </c>
      <c r="KC19" s="250" t="str">
        <f t="shared" si="69"/>
        <v/>
      </c>
      <c r="KD19" s="250" t="str">
        <f t="shared" si="69"/>
        <v/>
      </c>
      <c r="KE19" s="250" t="str">
        <f t="shared" si="69"/>
        <v/>
      </c>
      <c r="KF19" s="250" t="str">
        <f t="shared" si="69"/>
        <v/>
      </c>
      <c r="KG19" s="250" t="str">
        <f t="shared" si="69"/>
        <v/>
      </c>
      <c r="KH19" s="250" t="str">
        <f t="shared" si="69"/>
        <v/>
      </c>
      <c r="KI19" s="250" t="str">
        <f t="shared" si="69"/>
        <v/>
      </c>
      <c r="KJ19" s="250" t="str">
        <f t="shared" si="69"/>
        <v/>
      </c>
      <c r="KK19" s="250" t="str">
        <f t="shared" si="69"/>
        <v/>
      </c>
      <c r="KL19" s="250" t="str">
        <f t="shared" si="69"/>
        <v/>
      </c>
      <c r="KM19" s="250" t="str">
        <f t="shared" si="69"/>
        <v/>
      </c>
      <c r="KN19" s="250" t="str">
        <f t="shared" si="69"/>
        <v/>
      </c>
      <c r="KO19" s="250" t="str">
        <f t="shared" si="69"/>
        <v/>
      </c>
      <c r="KP19" s="250" t="str">
        <f t="shared" si="69"/>
        <v/>
      </c>
      <c r="KQ19" s="250" t="str">
        <f t="shared" si="69"/>
        <v/>
      </c>
      <c r="KR19" s="250" t="str">
        <f t="shared" si="70"/>
        <v/>
      </c>
      <c r="KS19" s="250" t="str">
        <f t="shared" si="70"/>
        <v/>
      </c>
      <c r="KT19" s="250" t="str">
        <f t="shared" si="70"/>
        <v/>
      </c>
      <c r="KU19" s="250" t="str">
        <f t="shared" si="70"/>
        <v/>
      </c>
      <c r="KV19" s="250" t="str">
        <f t="shared" si="70"/>
        <v/>
      </c>
      <c r="KW19" s="250" t="str">
        <f t="shared" si="70"/>
        <v/>
      </c>
      <c r="KX19" s="250" t="str">
        <f t="shared" si="70"/>
        <v/>
      </c>
      <c r="KY19" s="250" t="str">
        <f t="shared" si="70"/>
        <v/>
      </c>
      <c r="KZ19" s="250" t="str">
        <f t="shared" si="70"/>
        <v/>
      </c>
      <c r="LA19" s="250" t="str">
        <f t="shared" si="70"/>
        <v/>
      </c>
      <c r="LB19" s="250" t="str">
        <f t="shared" si="70"/>
        <v/>
      </c>
      <c r="LC19" s="250" t="str">
        <f t="shared" si="70"/>
        <v/>
      </c>
      <c r="LD19" s="250" t="str">
        <f t="shared" si="70"/>
        <v/>
      </c>
      <c r="LE19" s="250" t="str">
        <f t="shared" si="70"/>
        <v/>
      </c>
      <c r="LF19" s="250" t="str">
        <f t="shared" si="70"/>
        <v/>
      </c>
      <c r="LG19" s="250" t="str">
        <f t="shared" si="70"/>
        <v/>
      </c>
      <c r="LH19" s="250" t="str">
        <f t="shared" si="71"/>
        <v/>
      </c>
      <c r="LI19" s="250" t="str">
        <f t="shared" si="71"/>
        <v/>
      </c>
      <c r="LJ19" s="250" t="str">
        <f t="shared" si="71"/>
        <v/>
      </c>
      <c r="LK19" s="250" t="str">
        <f t="shared" si="71"/>
        <v/>
      </c>
      <c r="LL19" s="250" t="str">
        <f t="shared" si="71"/>
        <v/>
      </c>
      <c r="LM19" s="250" t="str">
        <f t="shared" si="71"/>
        <v/>
      </c>
      <c r="LN19" s="250" t="str">
        <f t="shared" si="71"/>
        <v/>
      </c>
      <c r="LO19" s="250" t="str">
        <f t="shared" si="71"/>
        <v/>
      </c>
      <c r="LP19" s="250" t="str">
        <f t="shared" si="71"/>
        <v/>
      </c>
      <c r="LQ19" s="250" t="str">
        <f t="shared" si="71"/>
        <v/>
      </c>
      <c r="LR19" s="250" t="str">
        <f t="shared" si="71"/>
        <v/>
      </c>
      <c r="LS19" s="250" t="str">
        <f t="shared" si="71"/>
        <v/>
      </c>
      <c r="LT19" s="250" t="str">
        <f t="shared" si="71"/>
        <v/>
      </c>
      <c r="LU19" s="250" t="str">
        <f t="shared" si="71"/>
        <v/>
      </c>
      <c r="LV19" s="250" t="str">
        <f t="shared" si="71"/>
        <v/>
      </c>
      <c r="LW19" s="250" t="str">
        <f t="shared" si="71"/>
        <v/>
      </c>
      <c r="LX19" s="250" t="str">
        <f t="shared" si="72"/>
        <v/>
      </c>
      <c r="LY19" s="250" t="str">
        <f t="shared" si="43"/>
        <v/>
      </c>
      <c r="LZ19" s="250" t="str">
        <f t="shared" si="43"/>
        <v/>
      </c>
      <c r="MA19" s="250" t="str">
        <f t="shared" si="43"/>
        <v/>
      </c>
      <c r="MB19" s="250" t="str">
        <f t="shared" si="43"/>
        <v/>
      </c>
      <c r="MC19" s="250" t="str">
        <f t="shared" si="43"/>
        <v/>
      </c>
      <c r="MD19" s="250" t="str">
        <f t="shared" si="43"/>
        <v/>
      </c>
      <c r="ME19" s="250" t="str">
        <f t="shared" si="43"/>
        <v/>
      </c>
      <c r="MF19" s="250" t="str">
        <f t="shared" si="43"/>
        <v/>
      </c>
      <c r="MG19" s="250" t="str">
        <f t="shared" si="43"/>
        <v/>
      </c>
      <c r="MH19" s="250" t="str">
        <f t="shared" si="43"/>
        <v/>
      </c>
      <c r="MI19" s="250" t="str">
        <f t="shared" si="43"/>
        <v/>
      </c>
      <c r="MJ19" s="250" t="str">
        <f t="shared" si="43"/>
        <v/>
      </c>
      <c r="MK19" s="250" t="str">
        <f t="shared" si="43"/>
        <v/>
      </c>
      <c r="ML19" s="250" t="str">
        <f t="shared" si="43"/>
        <v/>
      </c>
      <c r="MM19" s="250"/>
      <c r="MN19" s="250" t="str">
        <f t="shared" ref="MN19:NB31" si="79">IF(AND(MN$1&lt;=$W19,MN$1&gt;=$V19),$Q19,"")</f>
        <v/>
      </c>
      <c r="MO19" s="250" t="str">
        <f t="shared" si="79"/>
        <v/>
      </c>
      <c r="MP19" s="250" t="str">
        <f t="shared" si="79"/>
        <v/>
      </c>
      <c r="MQ19" s="250" t="str">
        <f t="shared" si="79"/>
        <v/>
      </c>
      <c r="MR19" s="250" t="str">
        <f t="shared" si="79"/>
        <v/>
      </c>
      <c r="MS19" s="250" t="str">
        <f t="shared" si="79"/>
        <v/>
      </c>
      <c r="MT19" s="250" t="str">
        <f t="shared" si="79"/>
        <v/>
      </c>
      <c r="MU19" s="250" t="str">
        <f t="shared" si="79"/>
        <v/>
      </c>
      <c r="MV19" s="250" t="str">
        <f t="shared" si="79"/>
        <v/>
      </c>
      <c r="MW19" s="250" t="str">
        <f t="shared" si="79"/>
        <v/>
      </c>
      <c r="MX19" s="250" t="str">
        <f t="shared" si="79"/>
        <v/>
      </c>
      <c r="MY19" s="250" t="str">
        <f t="shared" si="79"/>
        <v/>
      </c>
      <c r="MZ19" s="250" t="str">
        <f t="shared" si="79"/>
        <v/>
      </c>
      <c r="NA19" s="250" t="str">
        <f t="shared" si="79"/>
        <v/>
      </c>
      <c r="NB19" s="250" t="str">
        <f t="shared" si="79"/>
        <v/>
      </c>
      <c r="NC19" s="250" t="str">
        <f t="shared" si="73"/>
        <v/>
      </c>
      <c r="ND19" s="250" t="str">
        <f t="shared" si="73"/>
        <v/>
      </c>
      <c r="NE19" s="250" t="str">
        <f t="shared" si="73"/>
        <v/>
      </c>
      <c r="NF19" s="250" t="str">
        <f t="shared" si="73"/>
        <v/>
      </c>
      <c r="NG19" s="250" t="str">
        <f t="shared" si="73"/>
        <v/>
      </c>
      <c r="NH19" s="250" t="str">
        <f t="shared" si="73"/>
        <v/>
      </c>
      <c r="NI19" s="250" t="str">
        <f t="shared" si="73"/>
        <v/>
      </c>
      <c r="NJ19" s="250" t="str">
        <f t="shared" si="73"/>
        <v/>
      </c>
      <c r="NK19" s="250" t="str">
        <f t="shared" si="73"/>
        <v/>
      </c>
      <c r="NL19" s="250" t="str">
        <f t="shared" si="73"/>
        <v/>
      </c>
      <c r="NM19" s="250" t="str">
        <f t="shared" si="73"/>
        <v/>
      </c>
      <c r="NN19" s="250" t="str">
        <f t="shared" si="73"/>
        <v/>
      </c>
      <c r="NO19" s="250" t="str">
        <f t="shared" si="73"/>
        <v/>
      </c>
      <c r="NP19" s="250" t="str">
        <f t="shared" si="73"/>
        <v/>
      </c>
      <c r="NQ19" s="250" t="str">
        <f t="shared" si="73"/>
        <v/>
      </c>
      <c r="NR19" s="250" t="str">
        <f t="shared" si="73"/>
        <v/>
      </c>
      <c r="NS19" s="250" t="str">
        <f t="shared" si="74"/>
        <v/>
      </c>
      <c r="NT19" s="250" t="str">
        <f t="shared" si="74"/>
        <v/>
      </c>
      <c r="NU19" s="250" t="str">
        <f t="shared" si="74"/>
        <v/>
      </c>
      <c r="NV19" s="250" t="str">
        <f t="shared" si="74"/>
        <v/>
      </c>
      <c r="NW19" s="250" t="str">
        <f t="shared" si="74"/>
        <v/>
      </c>
      <c r="NX19" s="250" t="str">
        <f t="shared" si="74"/>
        <v/>
      </c>
      <c r="NY19" s="250" t="str">
        <f t="shared" si="74"/>
        <v/>
      </c>
      <c r="NZ19" s="250" t="str">
        <f t="shared" si="74"/>
        <v/>
      </c>
      <c r="OA19" s="250" t="str">
        <f t="shared" si="74"/>
        <v/>
      </c>
      <c r="OB19" s="250" t="str">
        <f t="shared" si="74"/>
        <v/>
      </c>
      <c r="OC19" s="250" t="str">
        <f t="shared" si="74"/>
        <v/>
      </c>
      <c r="OD19" s="250" t="str">
        <f t="shared" si="74"/>
        <v/>
      </c>
      <c r="OE19" s="250" t="str">
        <f t="shared" si="74"/>
        <v/>
      </c>
      <c r="OF19" s="250" t="str">
        <f t="shared" si="74"/>
        <v/>
      </c>
      <c r="OG19" s="250" t="str">
        <f t="shared" si="74"/>
        <v/>
      </c>
      <c r="OH19" s="250" t="str">
        <f t="shared" si="74"/>
        <v/>
      </c>
      <c r="OI19" s="250" t="str">
        <f t="shared" si="75"/>
        <v/>
      </c>
      <c r="OJ19" s="250" t="str">
        <f t="shared" si="75"/>
        <v/>
      </c>
      <c r="OK19" s="250" t="str">
        <f t="shared" si="75"/>
        <v/>
      </c>
      <c r="OL19" s="250" t="str">
        <f t="shared" si="75"/>
        <v/>
      </c>
      <c r="OM19" s="250" t="str">
        <f t="shared" si="75"/>
        <v/>
      </c>
      <c r="ON19" s="250" t="str">
        <f t="shared" si="75"/>
        <v/>
      </c>
      <c r="OO19" s="250" t="str">
        <f t="shared" si="75"/>
        <v/>
      </c>
      <c r="OP19" s="250" t="str">
        <f t="shared" si="75"/>
        <v/>
      </c>
      <c r="OQ19" s="250" t="str">
        <f t="shared" si="75"/>
        <v/>
      </c>
      <c r="OR19" s="250" t="str">
        <f t="shared" si="75"/>
        <v/>
      </c>
      <c r="OS19" s="250" t="str">
        <f t="shared" si="75"/>
        <v/>
      </c>
      <c r="OT19" s="250" t="str">
        <f t="shared" si="75"/>
        <v/>
      </c>
      <c r="OU19" s="250" t="str">
        <f t="shared" si="75"/>
        <v/>
      </c>
      <c r="OV19" s="250" t="str">
        <f t="shared" si="75"/>
        <v/>
      </c>
      <c r="OW19" s="250" t="str">
        <f t="shared" si="75"/>
        <v/>
      </c>
      <c r="OX19" s="250" t="str">
        <f t="shared" si="75"/>
        <v/>
      </c>
      <c r="OY19" s="250" t="str">
        <f t="shared" si="76"/>
        <v/>
      </c>
      <c r="OZ19" s="250" t="str">
        <f t="shared" si="48"/>
        <v/>
      </c>
      <c r="PA19" s="250" t="str">
        <f t="shared" si="48"/>
        <v/>
      </c>
      <c r="PB19" s="250" t="str">
        <f t="shared" si="48"/>
        <v/>
      </c>
      <c r="PC19" s="250" t="str">
        <f t="shared" si="48"/>
        <v/>
      </c>
      <c r="PD19" s="250" t="str">
        <f t="shared" si="48"/>
        <v/>
      </c>
      <c r="PE19" s="250" t="str">
        <f t="shared" si="48"/>
        <v/>
      </c>
      <c r="PF19" s="250" t="str">
        <f t="shared" si="48"/>
        <v/>
      </c>
      <c r="PG19" s="250"/>
      <c r="PH19" s="250" t="str">
        <f t="shared" si="49"/>
        <v/>
      </c>
      <c r="PJ19" s="250" t="str">
        <f t="shared" si="50"/>
        <v/>
      </c>
      <c r="PK19" s="250" t="str">
        <f t="shared" si="50"/>
        <v/>
      </c>
      <c r="PL19" s="250" t="str">
        <f t="shared" si="50"/>
        <v/>
      </c>
      <c r="PM19" s="250" t="str">
        <f t="shared" si="50"/>
        <v/>
      </c>
      <c r="PN19" s="250" t="str">
        <f t="shared" si="50"/>
        <v/>
      </c>
      <c r="PO19" s="250" t="str">
        <f t="shared" si="50"/>
        <v/>
      </c>
      <c r="PP19" s="250" t="str">
        <f t="shared" si="50"/>
        <v/>
      </c>
      <c r="PQ19" s="250" t="str">
        <f t="shared" si="50"/>
        <v/>
      </c>
      <c r="PR19" s="250" t="str">
        <f t="shared" si="50"/>
        <v/>
      </c>
      <c r="PS19" s="250" t="str">
        <f t="shared" si="50"/>
        <v/>
      </c>
      <c r="PT19" s="250" t="str">
        <f t="shared" si="50"/>
        <v/>
      </c>
      <c r="PU19" s="250" t="str">
        <f t="shared" si="50"/>
        <v/>
      </c>
      <c r="PV19" s="250" t="str">
        <f t="shared" si="50"/>
        <v/>
      </c>
      <c r="PW19" s="250" t="str">
        <f t="shared" si="50"/>
        <v/>
      </c>
      <c r="PX19" s="250" t="str">
        <f t="shared" si="50"/>
        <v/>
      </c>
      <c r="PY19" s="250" t="str">
        <f t="shared" si="50"/>
        <v/>
      </c>
      <c r="PZ19" s="250" t="str">
        <f t="shared" si="53"/>
        <v/>
      </c>
      <c r="QA19" s="250" t="str">
        <f t="shared" si="53"/>
        <v/>
      </c>
      <c r="QB19" s="250" t="str">
        <f t="shared" si="53"/>
        <v/>
      </c>
      <c r="QC19" s="250" t="str">
        <f t="shared" si="53"/>
        <v/>
      </c>
      <c r="QD19" s="250" t="str">
        <f t="shared" si="53"/>
        <v/>
      </c>
      <c r="QE19" s="250" t="str">
        <f t="shared" si="53"/>
        <v/>
      </c>
      <c r="QF19" s="250" t="str">
        <f t="shared" si="53"/>
        <v/>
      </c>
      <c r="QG19" s="250" t="str">
        <f t="shared" si="53"/>
        <v/>
      </c>
      <c r="QH19" s="250" t="str">
        <f t="shared" si="53"/>
        <v/>
      </c>
      <c r="QI19" s="250" t="str">
        <f t="shared" si="53"/>
        <v/>
      </c>
      <c r="QJ19" s="250" t="str">
        <f t="shared" si="53"/>
        <v/>
      </c>
      <c r="QK19" s="250" t="str">
        <f t="shared" si="53"/>
        <v/>
      </c>
      <c r="QL19" s="250" t="str">
        <f t="shared" si="53"/>
        <v/>
      </c>
      <c r="QM19" s="250" t="str">
        <f t="shared" si="53"/>
        <v/>
      </c>
      <c r="QN19" s="250" t="str">
        <f t="shared" si="53"/>
        <v/>
      </c>
      <c r="QO19" s="250">
        <f t="shared" si="53"/>
        <v>0</v>
      </c>
      <c r="QP19" s="250" t="str">
        <f t="shared" si="51"/>
        <v/>
      </c>
      <c r="QQ19" s="250" t="str">
        <f t="shared" si="51"/>
        <v/>
      </c>
      <c r="QR19" s="250" t="str">
        <f t="shared" si="51"/>
        <v/>
      </c>
      <c r="QS19" s="250" t="str">
        <f t="shared" si="51"/>
        <v/>
      </c>
      <c r="QT19" s="250" t="str">
        <f t="shared" si="51"/>
        <v/>
      </c>
      <c r="QU19" s="250" t="str">
        <f t="shared" si="52"/>
        <v/>
      </c>
      <c r="QV19" s="250" t="str">
        <f t="shared" si="52"/>
        <v/>
      </c>
      <c r="QW19" s="250" t="str">
        <f t="shared" si="52"/>
        <v/>
      </c>
      <c r="QX19" s="250" t="str">
        <f t="shared" si="52"/>
        <v/>
      </c>
      <c r="QY19" s="250" t="str">
        <f t="shared" si="52"/>
        <v/>
      </c>
      <c r="QZ19" s="250" t="str">
        <f t="shared" si="52"/>
        <v/>
      </c>
      <c r="RA19" s="250" t="str">
        <f t="shared" si="52"/>
        <v/>
      </c>
      <c r="RB19" s="250" t="str">
        <f t="shared" si="52"/>
        <v/>
      </c>
      <c r="RC19" s="250" t="str">
        <f t="shared" si="52"/>
        <v/>
      </c>
      <c r="RD19" s="250" t="str">
        <f t="shared" si="52"/>
        <v/>
      </c>
      <c r="RE19" s="250" t="str">
        <f t="shared" si="52"/>
        <v/>
      </c>
    </row>
    <row r="20" spans="1:473" s="90" customFormat="1" ht="15.6" customHeight="1" x14ac:dyDescent="0.25">
      <c r="A20" s="275"/>
      <c r="B20" s="99"/>
      <c r="C20" s="279" t="s">
        <v>283</v>
      </c>
      <c r="D20" s="277" t="s">
        <v>285</v>
      </c>
      <c r="E20" s="278"/>
      <c r="F20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Interface / Développement de l'interface ................................</v>
      </c>
      <c r="G20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40</v>
      </c>
      <c r="H20" s="141"/>
      <c r="I20" s="141"/>
      <c r="J20" s="141" t="s">
        <v>246</v>
      </c>
      <c r="K20" s="141"/>
      <c r="L20" s="141"/>
      <c r="M20" s="141" t="s">
        <v>240</v>
      </c>
      <c r="N20" s="202">
        <v>10</v>
      </c>
      <c r="O20" s="202">
        <v>0</v>
      </c>
      <c r="P20" s="202">
        <v>25</v>
      </c>
      <c r="Q20" s="142">
        <f>IF(Tableau3[[#This Row],[      Estimé  (JH)]]="","",IFERROR(O20/(O20+P20),""))</f>
        <v>0</v>
      </c>
      <c r="R20" s="143">
        <f>IF(Tableau3[[#This Row],[      Estimé  (JH)]]="","",IFERROR(N20/(O20+P20),""))</f>
        <v>0.4</v>
      </c>
      <c r="S20" s="187">
        <f>IF(Tableau3[[#This Row],[      Estimé  (JH)]]="","",P20)</f>
        <v>25</v>
      </c>
      <c r="T20" s="184">
        <v>42968</v>
      </c>
      <c r="U20" s="185">
        <v>42989</v>
      </c>
      <c r="V20" s="253">
        <f>Tableau3[[#This Row],[      Début Initial]]</f>
        <v>42968</v>
      </c>
      <c r="W20" s="244">
        <f>Tableau3[[#This Row],[      Fin Initial]]</f>
        <v>42989</v>
      </c>
      <c r="X20" s="181">
        <f>IF(Tableau3[[#This Row],[      Début Initial]]="","",Tableau3[[#This Row],[      Fin
      Actualisé]]-Tableau3[[#This Row],[      Début actualisé]]+1)</f>
        <v>22</v>
      </c>
      <c r="Y20" s="182">
        <f>IFERROR(IF(Tableau3[[#This Row],[      Début Initial]]="","",Tableau3[[#This Row],[      Durée (JH)]]*Tableau3[[#This Row],[      % Réalisation]]),Tableau3[[#This Row],[      Durée (JH)]])</f>
        <v>0</v>
      </c>
      <c r="Z20" s="182">
        <f>IFERROR(IF(Tableau3[[#This Row],[      Début Initial]]="","",Tableau3[[#This Row],[      Durée (JH)]]-Tableau3[[#This Row],[      Réalisé]]),Tableau3[[#This Row],[      Durée (JH)]])</f>
        <v>22</v>
      </c>
      <c r="AA20" s="183">
        <f>IF(Tableau3[[#This Row],[      Début Initial]]="","",IFERROR((W20-V20+1)/(U20-T20+1),""))</f>
        <v>1</v>
      </c>
      <c r="AC20" s="250" t="str">
        <f t="shared" si="77"/>
        <v/>
      </c>
      <c r="AD20" s="250" t="str">
        <f t="shared" si="77"/>
        <v/>
      </c>
      <c r="AE20" s="250" t="str">
        <f t="shared" si="77"/>
        <v/>
      </c>
      <c r="AF20" s="250" t="str">
        <f t="shared" si="77"/>
        <v/>
      </c>
      <c r="AG20" s="250" t="str">
        <f t="shared" si="77"/>
        <v/>
      </c>
      <c r="AH20" s="250" t="str">
        <f t="shared" si="77"/>
        <v/>
      </c>
      <c r="AI20" s="250" t="str">
        <f t="shared" si="77"/>
        <v/>
      </c>
      <c r="AJ20" s="250" t="str">
        <f t="shared" si="77"/>
        <v/>
      </c>
      <c r="AK20" s="250" t="str">
        <f t="shared" si="77"/>
        <v/>
      </c>
      <c r="AL20" s="250" t="str">
        <f t="shared" si="77"/>
        <v/>
      </c>
      <c r="AM20" s="250" t="str">
        <f t="shared" si="77"/>
        <v/>
      </c>
      <c r="AN20" s="250" t="str">
        <f t="shared" si="77"/>
        <v/>
      </c>
      <c r="AO20" s="250" t="str">
        <f t="shared" si="77"/>
        <v/>
      </c>
      <c r="AP20" s="250" t="str">
        <f t="shared" si="77"/>
        <v/>
      </c>
      <c r="AQ20" s="250" t="str">
        <f t="shared" si="77"/>
        <v/>
      </c>
      <c r="AR20" s="250" t="str">
        <f t="shared" si="54"/>
        <v/>
      </c>
      <c r="AS20" s="250" t="str">
        <f t="shared" si="54"/>
        <v/>
      </c>
      <c r="AT20" s="250" t="str">
        <f t="shared" si="54"/>
        <v/>
      </c>
      <c r="AU20" s="250" t="str">
        <f t="shared" si="54"/>
        <v/>
      </c>
      <c r="AV20" s="250" t="str">
        <f t="shared" si="54"/>
        <v/>
      </c>
      <c r="AW20" s="250" t="str">
        <f t="shared" si="54"/>
        <v/>
      </c>
      <c r="AX20" s="250" t="str">
        <f t="shared" si="54"/>
        <v/>
      </c>
      <c r="AY20" s="250" t="str">
        <f t="shared" si="54"/>
        <v/>
      </c>
      <c r="AZ20" s="250" t="str">
        <f t="shared" si="54"/>
        <v/>
      </c>
      <c r="BA20" s="250" t="str">
        <f t="shared" si="54"/>
        <v/>
      </c>
      <c r="BB20" s="250" t="str">
        <f t="shared" si="54"/>
        <v/>
      </c>
      <c r="BC20" s="250" t="str">
        <f t="shared" si="54"/>
        <v/>
      </c>
      <c r="BD20" s="250" t="str">
        <f t="shared" si="54"/>
        <v/>
      </c>
      <c r="BE20" s="250" t="str">
        <f t="shared" si="54"/>
        <v/>
      </c>
      <c r="BF20" s="250" t="str">
        <f t="shared" si="54"/>
        <v/>
      </c>
      <c r="BG20" s="250" t="str">
        <f t="shared" si="54"/>
        <v/>
      </c>
      <c r="BH20" s="250" t="str">
        <f t="shared" si="55"/>
        <v/>
      </c>
      <c r="BI20" s="250" t="str">
        <f t="shared" si="55"/>
        <v/>
      </c>
      <c r="BJ20" s="250" t="str">
        <f t="shared" si="55"/>
        <v/>
      </c>
      <c r="BK20" s="250" t="str">
        <f t="shared" si="55"/>
        <v/>
      </c>
      <c r="BL20" s="250" t="str">
        <f t="shared" si="55"/>
        <v/>
      </c>
      <c r="BM20" s="250" t="str">
        <f t="shared" si="55"/>
        <v/>
      </c>
      <c r="BN20" s="250" t="str">
        <f t="shared" si="55"/>
        <v/>
      </c>
      <c r="BO20" s="250" t="str">
        <f t="shared" si="55"/>
        <v/>
      </c>
      <c r="BP20" s="250" t="str">
        <f t="shared" si="55"/>
        <v/>
      </c>
      <c r="BQ20" s="250" t="str">
        <f t="shared" si="55"/>
        <v/>
      </c>
      <c r="BR20" s="250" t="str">
        <f t="shared" si="55"/>
        <v/>
      </c>
      <c r="BS20" s="250" t="str">
        <f t="shared" si="55"/>
        <v/>
      </c>
      <c r="BT20" s="250" t="str">
        <f t="shared" si="55"/>
        <v/>
      </c>
      <c r="BU20" s="250" t="str">
        <f t="shared" si="55"/>
        <v/>
      </c>
      <c r="BV20" s="250" t="str">
        <f t="shared" si="55"/>
        <v/>
      </c>
      <c r="BW20" s="250" t="str">
        <f t="shared" si="55"/>
        <v/>
      </c>
      <c r="BX20" s="250" t="str">
        <f t="shared" si="56"/>
        <v/>
      </c>
      <c r="BY20" s="250" t="str">
        <f t="shared" si="56"/>
        <v/>
      </c>
      <c r="BZ20" s="250" t="str">
        <f t="shared" si="56"/>
        <v/>
      </c>
      <c r="CA20" s="250" t="str">
        <f t="shared" si="56"/>
        <v/>
      </c>
      <c r="CB20" s="250" t="str">
        <f t="shared" si="56"/>
        <v/>
      </c>
      <c r="CC20" s="250" t="str">
        <f t="shared" si="56"/>
        <v/>
      </c>
      <c r="CD20" s="250" t="str">
        <f t="shared" si="56"/>
        <v/>
      </c>
      <c r="CE20" s="250" t="str">
        <f t="shared" si="56"/>
        <v/>
      </c>
      <c r="CF20" s="250" t="str">
        <f t="shared" si="56"/>
        <v/>
      </c>
      <c r="CG20" s="250" t="str">
        <f t="shared" si="56"/>
        <v/>
      </c>
      <c r="CH20" s="250" t="str">
        <f t="shared" si="56"/>
        <v/>
      </c>
      <c r="CI20" s="250" t="str">
        <f t="shared" si="56"/>
        <v/>
      </c>
      <c r="CJ20" s="250" t="str">
        <f t="shared" si="56"/>
        <v/>
      </c>
      <c r="CK20" s="250" t="str">
        <f t="shared" si="56"/>
        <v/>
      </c>
      <c r="CL20" s="250" t="str">
        <f t="shared" si="56"/>
        <v/>
      </c>
      <c r="CM20" s="250" t="str">
        <f t="shared" si="56"/>
        <v/>
      </c>
      <c r="CN20" s="250" t="str">
        <f t="shared" si="57"/>
        <v/>
      </c>
      <c r="CO20" s="250" t="str">
        <f t="shared" si="57"/>
        <v/>
      </c>
      <c r="CP20" s="250" t="str">
        <f t="shared" si="57"/>
        <v/>
      </c>
      <c r="CQ20" s="250" t="str">
        <f t="shared" si="57"/>
        <v/>
      </c>
      <c r="CR20" s="250" t="str">
        <f t="shared" si="57"/>
        <v/>
      </c>
      <c r="CS20" s="250" t="str">
        <f t="shared" si="57"/>
        <v/>
      </c>
      <c r="CT20" s="250" t="str">
        <f t="shared" si="57"/>
        <v/>
      </c>
      <c r="CU20" s="250" t="str">
        <f t="shared" si="57"/>
        <v/>
      </c>
      <c r="CV20" s="250" t="str">
        <f t="shared" si="57"/>
        <v/>
      </c>
      <c r="CW20" s="250" t="str">
        <f t="shared" si="57"/>
        <v/>
      </c>
      <c r="CX20" s="250" t="str">
        <f t="shared" si="57"/>
        <v/>
      </c>
      <c r="CY20" s="250" t="str">
        <f t="shared" si="57"/>
        <v/>
      </c>
      <c r="CZ20" s="250" t="str">
        <f t="shared" si="57"/>
        <v/>
      </c>
      <c r="DA20" s="250" t="str">
        <f t="shared" si="57"/>
        <v/>
      </c>
      <c r="DB20" s="250" t="str">
        <f t="shared" si="57"/>
        <v/>
      </c>
      <c r="DC20" s="250" t="str">
        <f t="shared" si="57"/>
        <v/>
      </c>
      <c r="DD20" s="250" t="str">
        <f t="shared" si="58"/>
        <v/>
      </c>
      <c r="DE20" s="250" t="str">
        <f t="shared" si="58"/>
        <v/>
      </c>
      <c r="DF20" s="250" t="str">
        <f t="shared" si="58"/>
        <v/>
      </c>
      <c r="DG20" s="250" t="str">
        <f t="shared" si="58"/>
        <v/>
      </c>
      <c r="DH20" s="250" t="str">
        <f t="shared" si="58"/>
        <v/>
      </c>
      <c r="DI20" s="250" t="str">
        <f t="shared" si="58"/>
        <v/>
      </c>
      <c r="DJ20" s="250" t="str">
        <f t="shared" si="58"/>
        <v/>
      </c>
      <c r="DK20" s="250" t="str">
        <f t="shared" si="58"/>
        <v/>
      </c>
      <c r="DL20" s="250" t="str">
        <f t="shared" si="58"/>
        <v/>
      </c>
      <c r="DM20" s="250" t="str">
        <f t="shared" si="58"/>
        <v/>
      </c>
      <c r="DN20" s="250" t="str">
        <f t="shared" si="58"/>
        <v/>
      </c>
      <c r="DO20" s="250" t="str">
        <f t="shared" si="58"/>
        <v/>
      </c>
      <c r="DP20" s="250" t="str">
        <f t="shared" si="58"/>
        <v/>
      </c>
      <c r="DQ20" s="250" t="str">
        <f t="shared" si="58"/>
        <v/>
      </c>
      <c r="DR20" s="250" t="str">
        <f t="shared" si="58"/>
        <v/>
      </c>
      <c r="DS20" s="250" t="str">
        <f t="shared" si="58"/>
        <v/>
      </c>
      <c r="DT20" s="250" t="str">
        <f t="shared" si="59"/>
        <v/>
      </c>
      <c r="DU20" s="250" t="str">
        <f t="shared" si="59"/>
        <v/>
      </c>
      <c r="DV20" s="250" t="str">
        <f t="shared" si="59"/>
        <v/>
      </c>
      <c r="DW20" s="250" t="str">
        <f t="shared" si="59"/>
        <v/>
      </c>
      <c r="DX20" s="250" t="str">
        <f t="shared" si="59"/>
        <v/>
      </c>
      <c r="DY20" s="250" t="str">
        <f t="shared" si="59"/>
        <v/>
      </c>
      <c r="DZ20" s="250" t="str">
        <f t="shared" si="59"/>
        <v/>
      </c>
      <c r="EA20" s="250" t="str">
        <f t="shared" si="59"/>
        <v/>
      </c>
      <c r="EB20" s="250" t="str">
        <f t="shared" si="59"/>
        <v/>
      </c>
      <c r="EC20" s="250" t="str">
        <f t="shared" si="59"/>
        <v/>
      </c>
      <c r="ED20" s="250" t="str">
        <f t="shared" si="59"/>
        <v/>
      </c>
      <c r="EE20" s="250" t="str">
        <f t="shared" si="59"/>
        <v/>
      </c>
      <c r="EF20" s="250" t="str">
        <f t="shared" si="59"/>
        <v/>
      </c>
      <c r="EG20" s="250" t="str">
        <f t="shared" si="59"/>
        <v/>
      </c>
      <c r="EH20" s="250" t="str">
        <f t="shared" si="59"/>
        <v/>
      </c>
      <c r="EI20" s="250" t="str">
        <f t="shared" si="59"/>
        <v/>
      </c>
      <c r="EJ20" s="250" t="str">
        <f t="shared" si="60"/>
        <v/>
      </c>
      <c r="EK20" s="250" t="str">
        <f t="shared" si="60"/>
        <v/>
      </c>
      <c r="EL20" s="250" t="str">
        <f t="shared" si="60"/>
        <v/>
      </c>
      <c r="EM20" s="250" t="str">
        <f t="shared" si="60"/>
        <v/>
      </c>
      <c r="EN20" s="250" t="str">
        <f t="shared" si="60"/>
        <v/>
      </c>
      <c r="EO20" s="250" t="str">
        <f t="shared" si="60"/>
        <v/>
      </c>
      <c r="EP20" s="250" t="str">
        <f t="shared" si="60"/>
        <v/>
      </c>
      <c r="EQ20" s="250" t="str">
        <f t="shared" si="60"/>
        <v/>
      </c>
      <c r="ER20" s="250" t="str">
        <f t="shared" si="60"/>
        <v/>
      </c>
      <c r="ES20" s="250" t="str">
        <f t="shared" si="60"/>
        <v/>
      </c>
      <c r="ET20" s="250" t="str">
        <f t="shared" si="60"/>
        <v/>
      </c>
      <c r="EU20" s="250" t="str">
        <f t="shared" si="60"/>
        <v/>
      </c>
      <c r="EV20" s="250" t="str">
        <f t="shared" si="60"/>
        <v/>
      </c>
      <c r="EW20" s="250" t="str">
        <f t="shared" si="60"/>
        <v/>
      </c>
      <c r="EX20" s="250" t="str">
        <f t="shared" si="60"/>
        <v/>
      </c>
      <c r="EY20" s="250" t="str">
        <f t="shared" si="60"/>
        <v/>
      </c>
      <c r="EZ20" s="250" t="str">
        <f t="shared" si="61"/>
        <v/>
      </c>
      <c r="FA20" s="250" t="str">
        <f t="shared" si="31"/>
        <v/>
      </c>
      <c r="FB20" s="250" t="str">
        <f t="shared" si="31"/>
        <v/>
      </c>
      <c r="FC20" s="250" t="str">
        <f t="shared" si="31"/>
        <v/>
      </c>
      <c r="FD20" s="250" t="str">
        <f t="shared" si="31"/>
        <v/>
      </c>
      <c r="FE20" s="250" t="str">
        <f t="shared" si="31"/>
        <v/>
      </c>
      <c r="FF20" s="250" t="str">
        <f t="shared" si="78"/>
        <v/>
      </c>
      <c r="FG20" s="250" t="str">
        <f t="shared" si="78"/>
        <v/>
      </c>
      <c r="FH20" s="250" t="str">
        <f t="shared" si="78"/>
        <v/>
      </c>
      <c r="FI20" s="250" t="str">
        <f t="shared" si="78"/>
        <v/>
      </c>
      <c r="FJ20" s="250" t="str">
        <f t="shared" si="78"/>
        <v/>
      </c>
      <c r="FK20" s="250" t="str">
        <f t="shared" si="78"/>
        <v/>
      </c>
      <c r="FL20" s="250" t="str">
        <f t="shared" si="78"/>
        <v/>
      </c>
      <c r="FM20" s="250" t="str">
        <f t="shared" si="78"/>
        <v/>
      </c>
      <c r="FN20" s="250" t="str">
        <f t="shared" si="78"/>
        <v/>
      </c>
      <c r="FO20" s="250" t="str">
        <f t="shared" si="78"/>
        <v/>
      </c>
      <c r="FP20" s="250" t="str">
        <f t="shared" si="78"/>
        <v/>
      </c>
      <c r="FQ20" s="250" t="str">
        <f t="shared" si="78"/>
        <v/>
      </c>
      <c r="FR20" s="250" t="str">
        <f t="shared" si="78"/>
        <v/>
      </c>
      <c r="FS20" s="250" t="str">
        <f t="shared" si="78"/>
        <v/>
      </c>
      <c r="FT20" s="250" t="str">
        <f t="shared" si="62"/>
        <v/>
      </c>
      <c r="FU20" s="250" t="str">
        <f t="shared" si="62"/>
        <v/>
      </c>
      <c r="FV20" s="250" t="str">
        <f t="shared" si="62"/>
        <v/>
      </c>
      <c r="FW20" s="250" t="str">
        <f t="shared" si="62"/>
        <v/>
      </c>
      <c r="FX20" s="250" t="str">
        <f t="shared" si="62"/>
        <v/>
      </c>
      <c r="FY20" s="250" t="str">
        <f t="shared" si="62"/>
        <v/>
      </c>
      <c r="FZ20" s="250" t="str">
        <f t="shared" si="62"/>
        <v/>
      </c>
      <c r="GA20" s="250" t="str">
        <f t="shared" si="62"/>
        <v/>
      </c>
      <c r="GB20" s="250" t="str">
        <f t="shared" si="62"/>
        <v/>
      </c>
      <c r="GC20" s="250" t="str">
        <f t="shared" si="62"/>
        <v/>
      </c>
      <c r="GD20" s="250" t="str">
        <f t="shared" si="62"/>
        <v/>
      </c>
      <c r="GE20" s="250" t="str">
        <f t="shared" si="62"/>
        <v/>
      </c>
      <c r="GF20" s="250" t="str">
        <f t="shared" si="62"/>
        <v/>
      </c>
      <c r="GG20" s="250" t="str">
        <f t="shared" si="62"/>
        <v/>
      </c>
      <c r="GH20" s="250" t="str">
        <f t="shared" si="62"/>
        <v/>
      </c>
      <c r="GI20" s="250" t="str">
        <f t="shared" si="62"/>
        <v/>
      </c>
      <c r="GJ20" s="250" t="str">
        <f t="shared" si="63"/>
        <v/>
      </c>
      <c r="GK20" s="250" t="str">
        <f t="shared" si="63"/>
        <v/>
      </c>
      <c r="GL20" s="250" t="str">
        <f t="shared" si="63"/>
        <v/>
      </c>
      <c r="GM20" s="250" t="str">
        <f t="shared" si="63"/>
        <v/>
      </c>
      <c r="GN20" s="250" t="str">
        <f t="shared" si="63"/>
        <v/>
      </c>
      <c r="GO20" s="250" t="str">
        <f t="shared" si="63"/>
        <v/>
      </c>
      <c r="GP20" s="250" t="str">
        <f t="shared" si="63"/>
        <v/>
      </c>
      <c r="GQ20" s="250" t="str">
        <f t="shared" si="63"/>
        <v/>
      </c>
      <c r="GR20" s="250" t="str">
        <f t="shared" si="63"/>
        <v/>
      </c>
      <c r="GS20" s="250" t="str">
        <f t="shared" si="63"/>
        <v/>
      </c>
      <c r="GT20" s="250" t="str">
        <f t="shared" si="63"/>
        <v/>
      </c>
      <c r="GU20" s="250" t="str">
        <f t="shared" si="63"/>
        <v/>
      </c>
      <c r="GV20" s="250" t="str">
        <f t="shared" si="63"/>
        <v/>
      </c>
      <c r="GW20" s="250" t="str">
        <f t="shared" si="63"/>
        <v/>
      </c>
      <c r="GX20" s="250" t="str">
        <f t="shared" si="63"/>
        <v/>
      </c>
      <c r="GY20" s="250" t="str">
        <f t="shared" si="63"/>
        <v/>
      </c>
      <c r="GZ20" s="250" t="str">
        <f t="shared" si="64"/>
        <v/>
      </c>
      <c r="HA20" s="250" t="str">
        <f t="shared" si="64"/>
        <v/>
      </c>
      <c r="HB20" s="250" t="str">
        <f t="shared" si="64"/>
        <v/>
      </c>
      <c r="HC20" s="250" t="str">
        <f t="shared" si="64"/>
        <v/>
      </c>
      <c r="HD20" s="250" t="str">
        <f t="shared" si="64"/>
        <v/>
      </c>
      <c r="HE20" s="250" t="str">
        <f t="shared" si="64"/>
        <v/>
      </c>
      <c r="HF20" s="250" t="str">
        <f t="shared" si="64"/>
        <v/>
      </c>
      <c r="HG20" s="250" t="str">
        <f t="shared" si="64"/>
        <v/>
      </c>
      <c r="HH20" s="250" t="str">
        <f t="shared" si="64"/>
        <v/>
      </c>
      <c r="HI20" s="250" t="str">
        <f t="shared" si="64"/>
        <v/>
      </c>
      <c r="HJ20" s="250" t="str">
        <f t="shared" si="64"/>
        <v/>
      </c>
      <c r="HK20" s="250" t="str">
        <f t="shared" si="64"/>
        <v/>
      </c>
      <c r="HL20" s="250" t="str">
        <f t="shared" si="64"/>
        <v/>
      </c>
      <c r="HM20" s="250" t="str">
        <f t="shared" si="64"/>
        <v/>
      </c>
      <c r="HN20" s="250" t="str">
        <f t="shared" si="64"/>
        <v/>
      </c>
      <c r="HO20" s="250" t="str">
        <f t="shared" si="64"/>
        <v/>
      </c>
      <c r="HP20" s="250" t="str">
        <f t="shared" si="65"/>
        <v/>
      </c>
      <c r="HQ20" s="250" t="str">
        <f t="shared" si="65"/>
        <v/>
      </c>
      <c r="HR20" s="250" t="str">
        <f t="shared" si="65"/>
        <v/>
      </c>
      <c r="HS20" s="250" t="str">
        <f t="shared" si="65"/>
        <v/>
      </c>
      <c r="HT20" s="250" t="str">
        <f t="shared" si="65"/>
        <v/>
      </c>
      <c r="HU20" s="250" t="str">
        <f t="shared" si="65"/>
        <v/>
      </c>
      <c r="HV20" s="250" t="str">
        <f t="shared" si="65"/>
        <v/>
      </c>
      <c r="HW20" s="250" t="str">
        <f t="shared" si="65"/>
        <v/>
      </c>
      <c r="HX20" s="250" t="str">
        <f t="shared" si="65"/>
        <v/>
      </c>
      <c r="HY20" s="250" t="str">
        <f t="shared" si="65"/>
        <v/>
      </c>
      <c r="HZ20" s="250" t="str">
        <f t="shared" si="65"/>
        <v/>
      </c>
      <c r="IA20" s="250" t="str">
        <f t="shared" si="65"/>
        <v/>
      </c>
      <c r="IB20" s="250" t="str">
        <f t="shared" si="65"/>
        <v/>
      </c>
      <c r="IC20" s="250" t="str">
        <f t="shared" si="65"/>
        <v/>
      </c>
      <c r="ID20" s="250" t="str">
        <f t="shared" si="65"/>
        <v/>
      </c>
      <c r="IE20" s="250" t="str">
        <f t="shared" si="65"/>
        <v/>
      </c>
      <c r="IF20" s="250" t="str">
        <f t="shared" si="66"/>
        <v/>
      </c>
      <c r="IG20" s="250" t="str">
        <f t="shared" si="66"/>
        <v/>
      </c>
      <c r="IH20" s="250" t="str">
        <f t="shared" si="66"/>
        <v/>
      </c>
      <c r="II20" s="250" t="str">
        <f t="shared" si="66"/>
        <v/>
      </c>
      <c r="IJ20" s="250" t="str">
        <f t="shared" si="66"/>
        <v/>
      </c>
      <c r="IK20" s="250" t="str">
        <f t="shared" si="66"/>
        <v/>
      </c>
      <c r="IL20" s="250" t="str">
        <f t="shared" si="66"/>
        <v/>
      </c>
      <c r="IM20" s="250" t="str">
        <f t="shared" si="66"/>
        <v/>
      </c>
      <c r="IN20" s="250" t="str">
        <f t="shared" si="66"/>
        <v/>
      </c>
      <c r="IO20" s="250" t="str">
        <f t="shared" si="66"/>
        <v/>
      </c>
      <c r="IP20" s="250" t="str">
        <f t="shared" si="66"/>
        <v/>
      </c>
      <c r="IQ20" s="250" t="str">
        <f t="shared" si="66"/>
        <v/>
      </c>
      <c r="IR20" s="250" t="str">
        <f t="shared" si="66"/>
        <v/>
      </c>
      <c r="IS20" s="250" t="str">
        <f t="shared" si="66"/>
        <v/>
      </c>
      <c r="IT20" s="250" t="str">
        <f t="shared" si="66"/>
        <v/>
      </c>
      <c r="IU20" s="250" t="str">
        <f t="shared" si="66"/>
        <v/>
      </c>
      <c r="IV20" s="250" t="str">
        <f t="shared" si="67"/>
        <v/>
      </c>
      <c r="IW20" s="250" t="str">
        <f t="shared" si="67"/>
        <v/>
      </c>
      <c r="IX20" s="250" t="str">
        <f t="shared" si="67"/>
        <v/>
      </c>
      <c r="IY20" s="250" t="str">
        <f t="shared" si="67"/>
        <v/>
      </c>
      <c r="IZ20" s="250" t="str">
        <f t="shared" si="67"/>
        <v/>
      </c>
      <c r="JA20" s="250">
        <f t="shared" si="67"/>
        <v>0</v>
      </c>
      <c r="JB20" s="250">
        <f t="shared" si="67"/>
        <v>0</v>
      </c>
      <c r="JC20" s="250">
        <f t="shared" si="67"/>
        <v>0</v>
      </c>
      <c r="JD20" s="250">
        <f t="shared" si="67"/>
        <v>0</v>
      </c>
      <c r="JE20" s="250">
        <f t="shared" si="67"/>
        <v>0</v>
      </c>
      <c r="JF20" s="250">
        <f t="shared" si="67"/>
        <v>0</v>
      </c>
      <c r="JG20" s="250">
        <f t="shared" si="67"/>
        <v>0</v>
      </c>
      <c r="JH20" s="250">
        <f t="shared" si="67"/>
        <v>0</v>
      </c>
      <c r="JI20" s="250">
        <f t="shared" si="67"/>
        <v>0</v>
      </c>
      <c r="JJ20" s="250">
        <f t="shared" si="67"/>
        <v>0</v>
      </c>
      <c r="JK20" s="250">
        <f t="shared" si="67"/>
        <v>0</v>
      </c>
      <c r="JL20" s="250">
        <f t="shared" si="68"/>
        <v>0</v>
      </c>
      <c r="JM20" s="250">
        <f t="shared" si="68"/>
        <v>0</v>
      </c>
      <c r="JN20" s="250">
        <f t="shared" si="68"/>
        <v>0</v>
      </c>
      <c r="JO20" s="250">
        <f t="shared" si="68"/>
        <v>0</v>
      </c>
      <c r="JP20" s="250">
        <f t="shared" si="68"/>
        <v>0</v>
      </c>
      <c r="JQ20" s="250">
        <f t="shared" si="68"/>
        <v>0</v>
      </c>
      <c r="JR20" s="250">
        <f t="shared" si="68"/>
        <v>0</v>
      </c>
      <c r="JS20" s="250">
        <f t="shared" si="68"/>
        <v>0</v>
      </c>
      <c r="JT20" s="250">
        <f t="shared" si="68"/>
        <v>0</v>
      </c>
      <c r="JU20" s="250">
        <f t="shared" si="68"/>
        <v>0</v>
      </c>
      <c r="JV20" s="250">
        <f t="shared" si="68"/>
        <v>0</v>
      </c>
      <c r="JW20" s="250" t="str">
        <f t="shared" si="68"/>
        <v/>
      </c>
      <c r="JX20" s="250" t="str">
        <f t="shared" si="68"/>
        <v/>
      </c>
      <c r="JY20" s="250" t="str">
        <f t="shared" si="68"/>
        <v/>
      </c>
      <c r="JZ20" s="250" t="str">
        <f t="shared" si="68"/>
        <v/>
      </c>
      <c r="KA20" s="250" t="str">
        <f t="shared" si="68"/>
        <v/>
      </c>
      <c r="KB20" s="250" t="str">
        <f t="shared" si="69"/>
        <v/>
      </c>
      <c r="KC20" s="250" t="str">
        <f t="shared" si="69"/>
        <v/>
      </c>
      <c r="KD20" s="250" t="str">
        <f t="shared" si="69"/>
        <v/>
      </c>
      <c r="KE20" s="250" t="str">
        <f t="shared" si="69"/>
        <v/>
      </c>
      <c r="KF20" s="250" t="str">
        <f t="shared" si="69"/>
        <v/>
      </c>
      <c r="KG20" s="250" t="str">
        <f t="shared" si="69"/>
        <v/>
      </c>
      <c r="KH20" s="250" t="str">
        <f t="shared" si="69"/>
        <v/>
      </c>
      <c r="KI20" s="250" t="str">
        <f t="shared" si="69"/>
        <v/>
      </c>
      <c r="KJ20" s="250" t="str">
        <f t="shared" si="69"/>
        <v/>
      </c>
      <c r="KK20" s="250" t="str">
        <f t="shared" si="69"/>
        <v/>
      </c>
      <c r="KL20" s="250" t="str">
        <f t="shared" si="69"/>
        <v/>
      </c>
      <c r="KM20" s="250" t="str">
        <f t="shared" si="69"/>
        <v/>
      </c>
      <c r="KN20" s="250" t="str">
        <f t="shared" si="69"/>
        <v/>
      </c>
      <c r="KO20" s="250" t="str">
        <f t="shared" si="69"/>
        <v/>
      </c>
      <c r="KP20" s="250" t="str">
        <f t="shared" si="69"/>
        <v/>
      </c>
      <c r="KQ20" s="250" t="str">
        <f t="shared" si="69"/>
        <v/>
      </c>
      <c r="KR20" s="250" t="str">
        <f t="shared" si="70"/>
        <v/>
      </c>
      <c r="KS20" s="250" t="str">
        <f t="shared" si="70"/>
        <v/>
      </c>
      <c r="KT20" s="250" t="str">
        <f t="shared" si="70"/>
        <v/>
      </c>
      <c r="KU20" s="250" t="str">
        <f t="shared" si="70"/>
        <v/>
      </c>
      <c r="KV20" s="250" t="str">
        <f t="shared" si="70"/>
        <v/>
      </c>
      <c r="KW20" s="250" t="str">
        <f t="shared" si="70"/>
        <v/>
      </c>
      <c r="KX20" s="250" t="str">
        <f t="shared" si="70"/>
        <v/>
      </c>
      <c r="KY20" s="250" t="str">
        <f t="shared" si="70"/>
        <v/>
      </c>
      <c r="KZ20" s="250" t="str">
        <f t="shared" si="70"/>
        <v/>
      </c>
      <c r="LA20" s="250" t="str">
        <f t="shared" si="70"/>
        <v/>
      </c>
      <c r="LB20" s="250" t="str">
        <f t="shared" si="70"/>
        <v/>
      </c>
      <c r="LC20" s="250" t="str">
        <f t="shared" si="70"/>
        <v/>
      </c>
      <c r="LD20" s="250" t="str">
        <f t="shared" si="70"/>
        <v/>
      </c>
      <c r="LE20" s="250" t="str">
        <f t="shared" si="70"/>
        <v/>
      </c>
      <c r="LF20" s="250" t="str">
        <f t="shared" si="70"/>
        <v/>
      </c>
      <c r="LG20" s="250" t="str">
        <f t="shared" si="70"/>
        <v/>
      </c>
      <c r="LH20" s="250" t="str">
        <f t="shared" si="71"/>
        <v/>
      </c>
      <c r="LI20" s="250" t="str">
        <f t="shared" si="71"/>
        <v/>
      </c>
      <c r="LJ20" s="250" t="str">
        <f t="shared" si="71"/>
        <v/>
      </c>
      <c r="LK20" s="250" t="str">
        <f t="shared" si="71"/>
        <v/>
      </c>
      <c r="LL20" s="250" t="str">
        <f t="shared" si="71"/>
        <v/>
      </c>
      <c r="LM20" s="250" t="str">
        <f t="shared" si="71"/>
        <v/>
      </c>
      <c r="LN20" s="250" t="str">
        <f t="shared" si="71"/>
        <v/>
      </c>
      <c r="LO20" s="250" t="str">
        <f t="shared" si="71"/>
        <v/>
      </c>
      <c r="LP20" s="250" t="str">
        <f t="shared" si="71"/>
        <v/>
      </c>
      <c r="LQ20" s="250" t="str">
        <f t="shared" si="71"/>
        <v/>
      </c>
      <c r="LR20" s="250" t="str">
        <f t="shared" si="71"/>
        <v/>
      </c>
      <c r="LS20" s="250" t="str">
        <f t="shared" si="71"/>
        <v/>
      </c>
      <c r="LT20" s="250" t="str">
        <f t="shared" si="71"/>
        <v/>
      </c>
      <c r="LU20" s="250" t="str">
        <f t="shared" si="71"/>
        <v/>
      </c>
      <c r="LV20" s="250" t="str">
        <f t="shared" si="71"/>
        <v/>
      </c>
      <c r="LW20" s="250" t="str">
        <f t="shared" si="71"/>
        <v/>
      </c>
      <c r="LX20" s="250" t="str">
        <f t="shared" si="72"/>
        <v/>
      </c>
      <c r="LY20" s="250" t="str">
        <f t="shared" si="43"/>
        <v/>
      </c>
      <c r="LZ20" s="250" t="str">
        <f t="shared" si="43"/>
        <v/>
      </c>
      <c r="MA20" s="250" t="str">
        <f t="shared" si="43"/>
        <v/>
      </c>
      <c r="MB20" s="250" t="str">
        <f t="shared" si="43"/>
        <v/>
      </c>
      <c r="MC20" s="250" t="str">
        <f t="shared" si="43"/>
        <v/>
      </c>
      <c r="MD20" s="250" t="str">
        <f t="shared" si="43"/>
        <v/>
      </c>
      <c r="ME20" s="250" t="str">
        <f t="shared" si="43"/>
        <v/>
      </c>
      <c r="MF20" s="250" t="str">
        <f t="shared" si="43"/>
        <v/>
      </c>
      <c r="MG20" s="250" t="str">
        <f t="shared" si="43"/>
        <v/>
      </c>
      <c r="MH20" s="250" t="str">
        <f t="shared" si="43"/>
        <v/>
      </c>
      <c r="MI20" s="250" t="str">
        <f t="shared" si="43"/>
        <v/>
      </c>
      <c r="MJ20" s="250" t="str">
        <f t="shared" si="43"/>
        <v/>
      </c>
      <c r="MK20" s="250" t="str">
        <f t="shared" si="43"/>
        <v/>
      </c>
      <c r="ML20" s="250" t="str">
        <f t="shared" si="43"/>
        <v/>
      </c>
      <c r="MM20" s="250"/>
      <c r="MN20" s="250" t="str">
        <f t="shared" si="79"/>
        <v/>
      </c>
      <c r="MO20" s="250" t="str">
        <f t="shared" si="79"/>
        <v/>
      </c>
      <c r="MP20" s="250" t="str">
        <f t="shared" si="79"/>
        <v/>
      </c>
      <c r="MQ20" s="250" t="str">
        <f t="shared" si="79"/>
        <v/>
      </c>
      <c r="MR20" s="250" t="str">
        <f t="shared" si="79"/>
        <v/>
      </c>
      <c r="MS20" s="250" t="str">
        <f t="shared" si="79"/>
        <v/>
      </c>
      <c r="MT20" s="250" t="str">
        <f t="shared" si="79"/>
        <v/>
      </c>
      <c r="MU20" s="250" t="str">
        <f t="shared" si="79"/>
        <v/>
      </c>
      <c r="MV20" s="250" t="str">
        <f t="shared" si="79"/>
        <v/>
      </c>
      <c r="MW20" s="250" t="str">
        <f t="shared" si="79"/>
        <v/>
      </c>
      <c r="MX20" s="250" t="str">
        <f t="shared" si="79"/>
        <v/>
      </c>
      <c r="MY20" s="250" t="str">
        <f t="shared" si="79"/>
        <v/>
      </c>
      <c r="MZ20" s="250" t="str">
        <f t="shared" si="79"/>
        <v/>
      </c>
      <c r="NA20" s="250" t="str">
        <f t="shared" si="79"/>
        <v/>
      </c>
      <c r="NB20" s="250" t="str">
        <f t="shared" si="79"/>
        <v/>
      </c>
      <c r="NC20" s="250" t="str">
        <f t="shared" si="73"/>
        <v/>
      </c>
      <c r="ND20" s="250" t="str">
        <f t="shared" si="73"/>
        <v/>
      </c>
      <c r="NE20" s="250" t="str">
        <f t="shared" si="73"/>
        <v/>
      </c>
      <c r="NF20" s="250" t="str">
        <f t="shared" si="73"/>
        <v/>
      </c>
      <c r="NG20" s="250" t="str">
        <f t="shared" si="73"/>
        <v/>
      </c>
      <c r="NH20" s="250" t="str">
        <f t="shared" si="73"/>
        <v/>
      </c>
      <c r="NI20" s="250" t="str">
        <f t="shared" si="73"/>
        <v/>
      </c>
      <c r="NJ20" s="250" t="str">
        <f t="shared" si="73"/>
        <v/>
      </c>
      <c r="NK20" s="250" t="str">
        <f t="shared" si="73"/>
        <v/>
      </c>
      <c r="NL20" s="250" t="str">
        <f t="shared" si="73"/>
        <v/>
      </c>
      <c r="NM20" s="250" t="str">
        <f t="shared" si="73"/>
        <v/>
      </c>
      <c r="NN20" s="250" t="str">
        <f t="shared" si="73"/>
        <v/>
      </c>
      <c r="NO20" s="250" t="str">
        <f t="shared" si="73"/>
        <v/>
      </c>
      <c r="NP20" s="250" t="str">
        <f t="shared" si="73"/>
        <v/>
      </c>
      <c r="NQ20" s="250" t="str">
        <f t="shared" si="73"/>
        <v/>
      </c>
      <c r="NR20" s="250" t="str">
        <f t="shared" si="73"/>
        <v/>
      </c>
      <c r="NS20" s="250" t="str">
        <f t="shared" si="74"/>
        <v/>
      </c>
      <c r="NT20" s="250" t="str">
        <f t="shared" si="74"/>
        <v/>
      </c>
      <c r="NU20" s="250" t="str">
        <f t="shared" si="74"/>
        <v/>
      </c>
      <c r="NV20" s="250" t="str">
        <f t="shared" si="74"/>
        <v/>
      </c>
      <c r="NW20" s="250" t="str">
        <f t="shared" si="74"/>
        <v/>
      </c>
      <c r="NX20" s="250" t="str">
        <f t="shared" si="74"/>
        <v/>
      </c>
      <c r="NY20" s="250" t="str">
        <f t="shared" si="74"/>
        <v/>
      </c>
      <c r="NZ20" s="250" t="str">
        <f t="shared" si="74"/>
        <v/>
      </c>
      <c r="OA20" s="250" t="str">
        <f t="shared" si="74"/>
        <v/>
      </c>
      <c r="OB20" s="250" t="str">
        <f t="shared" si="74"/>
        <v/>
      </c>
      <c r="OC20" s="250" t="str">
        <f t="shared" si="74"/>
        <v/>
      </c>
      <c r="OD20" s="250" t="str">
        <f t="shared" si="74"/>
        <v/>
      </c>
      <c r="OE20" s="250" t="str">
        <f t="shared" si="74"/>
        <v/>
      </c>
      <c r="OF20" s="250" t="str">
        <f t="shared" si="74"/>
        <v/>
      </c>
      <c r="OG20" s="250" t="str">
        <f t="shared" si="74"/>
        <v/>
      </c>
      <c r="OH20" s="250" t="str">
        <f t="shared" si="74"/>
        <v/>
      </c>
      <c r="OI20" s="250" t="str">
        <f t="shared" si="75"/>
        <v/>
      </c>
      <c r="OJ20" s="250" t="str">
        <f t="shared" si="75"/>
        <v/>
      </c>
      <c r="OK20" s="250" t="str">
        <f t="shared" si="75"/>
        <v/>
      </c>
      <c r="OL20" s="250" t="str">
        <f t="shared" si="75"/>
        <v/>
      </c>
      <c r="OM20" s="250" t="str">
        <f t="shared" si="75"/>
        <v/>
      </c>
      <c r="ON20" s="250" t="str">
        <f t="shared" si="75"/>
        <v/>
      </c>
      <c r="OO20" s="250" t="str">
        <f t="shared" si="75"/>
        <v/>
      </c>
      <c r="OP20" s="250" t="str">
        <f t="shared" si="75"/>
        <v/>
      </c>
      <c r="OQ20" s="250" t="str">
        <f t="shared" si="75"/>
        <v/>
      </c>
      <c r="OR20" s="250" t="str">
        <f t="shared" si="75"/>
        <v/>
      </c>
      <c r="OS20" s="250" t="str">
        <f t="shared" si="75"/>
        <v/>
      </c>
      <c r="OT20" s="250" t="str">
        <f t="shared" si="75"/>
        <v/>
      </c>
      <c r="OU20" s="250" t="str">
        <f t="shared" si="75"/>
        <v/>
      </c>
      <c r="OV20" s="250" t="str">
        <f t="shared" si="75"/>
        <v/>
      </c>
      <c r="OW20" s="250" t="str">
        <f t="shared" si="75"/>
        <v/>
      </c>
      <c r="OX20" s="250" t="str">
        <f t="shared" si="75"/>
        <v/>
      </c>
      <c r="OY20" s="250" t="str">
        <f t="shared" si="76"/>
        <v/>
      </c>
      <c r="OZ20" s="250" t="str">
        <f t="shared" si="48"/>
        <v/>
      </c>
      <c r="PA20" s="250" t="str">
        <f t="shared" si="48"/>
        <v/>
      </c>
      <c r="PB20" s="250" t="str">
        <f t="shared" si="48"/>
        <v/>
      </c>
      <c r="PC20" s="250" t="str">
        <f t="shared" si="48"/>
        <v/>
      </c>
      <c r="PD20" s="250" t="str">
        <f t="shared" si="48"/>
        <v/>
      </c>
      <c r="PE20" s="250" t="str">
        <f t="shared" si="48"/>
        <v/>
      </c>
      <c r="PF20" s="250" t="str">
        <f t="shared" si="48"/>
        <v/>
      </c>
      <c r="PG20" s="250"/>
      <c r="PH20" s="250" t="str">
        <f t="shared" si="49"/>
        <v/>
      </c>
      <c r="PJ20" s="250" t="str">
        <f t="shared" si="50"/>
        <v/>
      </c>
      <c r="PK20" s="250" t="str">
        <f t="shared" si="50"/>
        <v/>
      </c>
      <c r="PL20" s="250" t="str">
        <f t="shared" si="50"/>
        <v/>
      </c>
      <c r="PM20" s="250" t="str">
        <f t="shared" si="50"/>
        <v/>
      </c>
      <c r="PN20" s="250" t="str">
        <f t="shared" si="50"/>
        <v/>
      </c>
      <c r="PO20" s="250" t="str">
        <f t="shared" si="50"/>
        <v/>
      </c>
      <c r="PP20" s="250" t="str">
        <f t="shared" si="50"/>
        <v/>
      </c>
      <c r="PQ20" s="250" t="str">
        <f t="shared" si="50"/>
        <v/>
      </c>
      <c r="PR20" s="250" t="str">
        <f t="shared" si="50"/>
        <v/>
      </c>
      <c r="PS20" s="250" t="str">
        <f t="shared" si="50"/>
        <v/>
      </c>
      <c r="PT20" s="250" t="str">
        <f t="shared" si="50"/>
        <v/>
      </c>
      <c r="PU20" s="250" t="str">
        <f t="shared" si="50"/>
        <v/>
      </c>
      <c r="PV20" s="250" t="str">
        <f t="shared" si="50"/>
        <v/>
      </c>
      <c r="PW20" s="250" t="str">
        <f t="shared" si="50"/>
        <v/>
      </c>
      <c r="PX20" s="250" t="str">
        <f t="shared" si="50"/>
        <v/>
      </c>
      <c r="PY20" s="250" t="str">
        <f t="shared" si="50"/>
        <v/>
      </c>
      <c r="PZ20" s="250" t="str">
        <f t="shared" si="53"/>
        <v/>
      </c>
      <c r="QA20" s="250" t="str">
        <f t="shared" si="53"/>
        <v/>
      </c>
      <c r="QB20" s="250" t="str">
        <f t="shared" si="53"/>
        <v/>
      </c>
      <c r="QC20" s="250" t="str">
        <f t="shared" si="53"/>
        <v/>
      </c>
      <c r="QD20" s="250" t="str">
        <f t="shared" si="53"/>
        <v/>
      </c>
      <c r="QE20" s="250" t="str">
        <f t="shared" si="53"/>
        <v/>
      </c>
      <c r="QF20" s="250" t="str">
        <f t="shared" si="53"/>
        <v/>
      </c>
      <c r="QG20" s="250" t="str">
        <f t="shared" si="53"/>
        <v/>
      </c>
      <c r="QH20" s="250" t="str">
        <f t="shared" si="53"/>
        <v/>
      </c>
      <c r="QI20" s="250" t="str">
        <f t="shared" si="53"/>
        <v/>
      </c>
      <c r="QJ20" s="250" t="str">
        <f t="shared" si="53"/>
        <v/>
      </c>
      <c r="QK20" s="250" t="str">
        <f t="shared" si="53"/>
        <v/>
      </c>
      <c r="QL20" s="250" t="str">
        <f t="shared" si="53"/>
        <v/>
      </c>
      <c r="QM20" s="250" t="str">
        <f t="shared" si="53"/>
        <v/>
      </c>
      <c r="QN20" s="250" t="str">
        <f t="shared" si="53"/>
        <v/>
      </c>
      <c r="QO20" s="250" t="str">
        <f t="shared" si="53"/>
        <v/>
      </c>
      <c r="QP20" s="250" t="str">
        <f t="shared" si="51"/>
        <v/>
      </c>
      <c r="QQ20" s="250">
        <f t="shared" si="51"/>
        <v>0</v>
      </c>
      <c r="QR20" s="250">
        <f t="shared" si="51"/>
        <v>0</v>
      </c>
      <c r="QS20" s="250">
        <f t="shared" si="51"/>
        <v>0</v>
      </c>
      <c r="QT20" s="250">
        <f t="shared" si="51"/>
        <v>0</v>
      </c>
      <c r="QU20" s="250" t="str">
        <f t="shared" si="52"/>
        <v/>
      </c>
      <c r="QV20" s="250" t="str">
        <f t="shared" si="52"/>
        <v/>
      </c>
      <c r="QW20" s="250" t="str">
        <f t="shared" si="52"/>
        <v/>
      </c>
      <c r="QX20" s="250" t="str">
        <f t="shared" si="52"/>
        <v/>
      </c>
      <c r="QY20" s="250" t="str">
        <f t="shared" si="52"/>
        <v/>
      </c>
      <c r="QZ20" s="250" t="str">
        <f t="shared" si="52"/>
        <v/>
      </c>
      <c r="RA20" s="250" t="str">
        <f t="shared" si="52"/>
        <v/>
      </c>
      <c r="RB20" s="250" t="str">
        <f t="shared" si="52"/>
        <v/>
      </c>
      <c r="RC20" s="250" t="str">
        <f t="shared" si="52"/>
        <v/>
      </c>
      <c r="RD20" s="250" t="str">
        <f t="shared" si="52"/>
        <v/>
      </c>
      <c r="RE20" s="250" t="str">
        <f t="shared" si="52"/>
        <v/>
      </c>
    </row>
    <row r="21" spans="1:473" s="90" customFormat="1" ht="15.6" customHeight="1" x14ac:dyDescent="0.25">
      <c r="A21" s="275"/>
      <c r="B21" s="99"/>
      <c r="C21" s="279" t="s">
        <v>286</v>
      </c>
      <c r="D21" s="277" t="s">
        <v>288</v>
      </c>
      <c r="E21" s="278"/>
      <c r="F21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Tests / Plan de tests pour l'interface ..................................</v>
      </c>
      <c r="G21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38</v>
      </c>
      <c r="H21" s="141"/>
      <c r="I21" s="141"/>
      <c r="J21" s="141" t="s">
        <v>246</v>
      </c>
      <c r="K21" s="141"/>
      <c r="L21" s="141"/>
      <c r="M21" s="141" t="s">
        <v>240</v>
      </c>
      <c r="N21" s="202">
        <v>4</v>
      </c>
      <c r="O21" s="202">
        <v>0</v>
      </c>
      <c r="P21" s="202">
        <v>5</v>
      </c>
      <c r="Q21" s="142">
        <f>IF(Tableau3[[#This Row],[      Estimé  (JH)]]="","",IFERROR(O21/(O21+P21),""))</f>
        <v>0</v>
      </c>
      <c r="R21" s="143">
        <f>IF(Tableau3[[#This Row],[      Estimé  (JH)]]="","",IFERROR(N21/(O21+P21),""))</f>
        <v>0.8</v>
      </c>
      <c r="S21" s="187">
        <f>IF(Tableau3[[#This Row],[      Estimé  (JH)]]="","",P21)</f>
        <v>5</v>
      </c>
      <c r="T21" s="184">
        <v>42990</v>
      </c>
      <c r="U21" s="185">
        <v>42993</v>
      </c>
      <c r="V21" s="253">
        <f>Tableau3[[#This Row],[      Début Initial]]</f>
        <v>42990</v>
      </c>
      <c r="W21" s="244">
        <f>Tableau3[[#This Row],[      Fin Initial]]</f>
        <v>42993</v>
      </c>
      <c r="X21" s="181">
        <f>IF(Tableau3[[#This Row],[      Début Initial]]="","",Tableau3[[#This Row],[      Fin
      Actualisé]]-Tableau3[[#This Row],[      Début actualisé]]+1)</f>
        <v>4</v>
      </c>
      <c r="Y21" s="182">
        <f>IFERROR(IF(Tableau3[[#This Row],[      Début Initial]]="","",Tableau3[[#This Row],[      Durée (JH)]]*Tableau3[[#This Row],[      % Réalisation]]),Tableau3[[#This Row],[      Durée (JH)]])</f>
        <v>0</v>
      </c>
      <c r="Z21" s="182">
        <f>IFERROR(IF(Tableau3[[#This Row],[      Début Initial]]="","",Tableau3[[#This Row],[      Durée (JH)]]-Tableau3[[#This Row],[      Réalisé]]),Tableau3[[#This Row],[      Durée (JH)]])</f>
        <v>4</v>
      </c>
      <c r="AA21" s="183">
        <f>IF(Tableau3[[#This Row],[      Début Initial]]="","",IFERROR((W21-V21+1)/(U21-T21+1),""))</f>
        <v>1</v>
      </c>
      <c r="AC21" s="250" t="str">
        <f t="shared" si="77"/>
        <v/>
      </c>
      <c r="AD21" s="250" t="str">
        <f t="shared" si="77"/>
        <v/>
      </c>
      <c r="AE21" s="250" t="str">
        <f t="shared" si="77"/>
        <v/>
      </c>
      <c r="AF21" s="250" t="str">
        <f t="shared" si="77"/>
        <v/>
      </c>
      <c r="AG21" s="250" t="str">
        <f t="shared" si="77"/>
        <v/>
      </c>
      <c r="AH21" s="250" t="str">
        <f t="shared" si="77"/>
        <v/>
      </c>
      <c r="AI21" s="250" t="str">
        <f t="shared" si="77"/>
        <v/>
      </c>
      <c r="AJ21" s="250" t="str">
        <f t="shared" si="77"/>
        <v/>
      </c>
      <c r="AK21" s="250" t="str">
        <f t="shared" si="77"/>
        <v/>
      </c>
      <c r="AL21" s="250" t="str">
        <f t="shared" si="77"/>
        <v/>
      </c>
      <c r="AM21" s="250" t="str">
        <f t="shared" si="77"/>
        <v/>
      </c>
      <c r="AN21" s="250" t="str">
        <f t="shared" si="77"/>
        <v/>
      </c>
      <c r="AO21" s="250" t="str">
        <f t="shared" si="77"/>
        <v/>
      </c>
      <c r="AP21" s="250" t="str">
        <f t="shared" si="77"/>
        <v/>
      </c>
      <c r="AQ21" s="250" t="str">
        <f t="shared" si="77"/>
        <v/>
      </c>
      <c r="AR21" s="250" t="str">
        <f t="shared" si="54"/>
        <v/>
      </c>
      <c r="AS21" s="250" t="str">
        <f t="shared" si="54"/>
        <v/>
      </c>
      <c r="AT21" s="250" t="str">
        <f t="shared" si="54"/>
        <v/>
      </c>
      <c r="AU21" s="250" t="str">
        <f t="shared" si="54"/>
        <v/>
      </c>
      <c r="AV21" s="250" t="str">
        <f t="shared" si="54"/>
        <v/>
      </c>
      <c r="AW21" s="250" t="str">
        <f t="shared" si="54"/>
        <v/>
      </c>
      <c r="AX21" s="250" t="str">
        <f t="shared" si="54"/>
        <v/>
      </c>
      <c r="AY21" s="250" t="str">
        <f t="shared" si="54"/>
        <v/>
      </c>
      <c r="AZ21" s="250" t="str">
        <f t="shared" si="54"/>
        <v/>
      </c>
      <c r="BA21" s="250" t="str">
        <f t="shared" si="54"/>
        <v/>
      </c>
      <c r="BB21" s="250" t="str">
        <f t="shared" si="54"/>
        <v/>
      </c>
      <c r="BC21" s="250" t="str">
        <f t="shared" si="54"/>
        <v/>
      </c>
      <c r="BD21" s="250" t="str">
        <f t="shared" si="54"/>
        <v/>
      </c>
      <c r="BE21" s="250" t="str">
        <f t="shared" si="54"/>
        <v/>
      </c>
      <c r="BF21" s="250" t="str">
        <f t="shared" si="54"/>
        <v/>
      </c>
      <c r="BG21" s="250" t="str">
        <f t="shared" si="54"/>
        <v/>
      </c>
      <c r="BH21" s="250" t="str">
        <f t="shared" si="55"/>
        <v/>
      </c>
      <c r="BI21" s="250" t="str">
        <f t="shared" si="55"/>
        <v/>
      </c>
      <c r="BJ21" s="250" t="str">
        <f t="shared" si="55"/>
        <v/>
      </c>
      <c r="BK21" s="250" t="str">
        <f t="shared" si="55"/>
        <v/>
      </c>
      <c r="BL21" s="250" t="str">
        <f t="shared" si="55"/>
        <v/>
      </c>
      <c r="BM21" s="250" t="str">
        <f t="shared" si="55"/>
        <v/>
      </c>
      <c r="BN21" s="250" t="str">
        <f t="shared" si="55"/>
        <v/>
      </c>
      <c r="BO21" s="250" t="str">
        <f t="shared" si="55"/>
        <v/>
      </c>
      <c r="BP21" s="250" t="str">
        <f t="shared" si="55"/>
        <v/>
      </c>
      <c r="BQ21" s="250" t="str">
        <f t="shared" si="55"/>
        <v/>
      </c>
      <c r="BR21" s="250" t="str">
        <f t="shared" si="55"/>
        <v/>
      </c>
      <c r="BS21" s="250" t="str">
        <f t="shared" si="55"/>
        <v/>
      </c>
      <c r="BT21" s="250" t="str">
        <f t="shared" si="55"/>
        <v/>
      </c>
      <c r="BU21" s="250" t="str">
        <f t="shared" si="55"/>
        <v/>
      </c>
      <c r="BV21" s="250" t="str">
        <f t="shared" si="55"/>
        <v/>
      </c>
      <c r="BW21" s="250" t="str">
        <f t="shared" si="55"/>
        <v/>
      </c>
      <c r="BX21" s="250" t="str">
        <f t="shared" si="56"/>
        <v/>
      </c>
      <c r="BY21" s="250" t="str">
        <f t="shared" si="56"/>
        <v/>
      </c>
      <c r="BZ21" s="250" t="str">
        <f t="shared" si="56"/>
        <v/>
      </c>
      <c r="CA21" s="250" t="str">
        <f t="shared" si="56"/>
        <v/>
      </c>
      <c r="CB21" s="250" t="str">
        <f t="shared" si="56"/>
        <v/>
      </c>
      <c r="CC21" s="250" t="str">
        <f t="shared" si="56"/>
        <v/>
      </c>
      <c r="CD21" s="250" t="str">
        <f t="shared" si="56"/>
        <v/>
      </c>
      <c r="CE21" s="250" t="str">
        <f t="shared" si="56"/>
        <v/>
      </c>
      <c r="CF21" s="250" t="str">
        <f t="shared" si="56"/>
        <v/>
      </c>
      <c r="CG21" s="250" t="str">
        <f t="shared" si="56"/>
        <v/>
      </c>
      <c r="CH21" s="250" t="str">
        <f t="shared" si="56"/>
        <v/>
      </c>
      <c r="CI21" s="250" t="str">
        <f t="shared" si="56"/>
        <v/>
      </c>
      <c r="CJ21" s="250" t="str">
        <f t="shared" si="56"/>
        <v/>
      </c>
      <c r="CK21" s="250" t="str">
        <f t="shared" si="56"/>
        <v/>
      </c>
      <c r="CL21" s="250" t="str">
        <f t="shared" si="56"/>
        <v/>
      </c>
      <c r="CM21" s="250" t="str">
        <f t="shared" si="56"/>
        <v/>
      </c>
      <c r="CN21" s="250" t="str">
        <f t="shared" si="57"/>
        <v/>
      </c>
      <c r="CO21" s="250" t="str">
        <f t="shared" si="57"/>
        <v/>
      </c>
      <c r="CP21" s="250" t="str">
        <f t="shared" si="57"/>
        <v/>
      </c>
      <c r="CQ21" s="250" t="str">
        <f t="shared" si="57"/>
        <v/>
      </c>
      <c r="CR21" s="250" t="str">
        <f t="shared" si="57"/>
        <v/>
      </c>
      <c r="CS21" s="250" t="str">
        <f t="shared" si="57"/>
        <v/>
      </c>
      <c r="CT21" s="250" t="str">
        <f t="shared" si="57"/>
        <v/>
      </c>
      <c r="CU21" s="250" t="str">
        <f t="shared" si="57"/>
        <v/>
      </c>
      <c r="CV21" s="250" t="str">
        <f t="shared" si="57"/>
        <v/>
      </c>
      <c r="CW21" s="250" t="str">
        <f t="shared" si="57"/>
        <v/>
      </c>
      <c r="CX21" s="250" t="str">
        <f t="shared" si="57"/>
        <v/>
      </c>
      <c r="CY21" s="250" t="str">
        <f t="shared" si="57"/>
        <v/>
      </c>
      <c r="CZ21" s="250" t="str">
        <f t="shared" si="57"/>
        <v/>
      </c>
      <c r="DA21" s="250" t="str">
        <f t="shared" si="57"/>
        <v/>
      </c>
      <c r="DB21" s="250" t="str">
        <f t="shared" si="57"/>
        <v/>
      </c>
      <c r="DC21" s="250" t="str">
        <f t="shared" si="57"/>
        <v/>
      </c>
      <c r="DD21" s="250" t="str">
        <f t="shared" si="58"/>
        <v/>
      </c>
      <c r="DE21" s="250" t="str">
        <f t="shared" si="58"/>
        <v/>
      </c>
      <c r="DF21" s="250" t="str">
        <f t="shared" si="58"/>
        <v/>
      </c>
      <c r="DG21" s="250" t="str">
        <f t="shared" si="58"/>
        <v/>
      </c>
      <c r="DH21" s="250" t="str">
        <f t="shared" si="58"/>
        <v/>
      </c>
      <c r="DI21" s="250" t="str">
        <f t="shared" si="58"/>
        <v/>
      </c>
      <c r="DJ21" s="250" t="str">
        <f t="shared" si="58"/>
        <v/>
      </c>
      <c r="DK21" s="250" t="str">
        <f t="shared" si="58"/>
        <v/>
      </c>
      <c r="DL21" s="250" t="str">
        <f t="shared" si="58"/>
        <v/>
      </c>
      <c r="DM21" s="250" t="str">
        <f t="shared" si="58"/>
        <v/>
      </c>
      <c r="DN21" s="250" t="str">
        <f t="shared" si="58"/>
        <v/>
      </c>
      <c r="DO21" s="250" t="str">
        <f t="shared" si="58"/>
        <v/>
      </c>
      <c r="DP21" s="250" t="str">
        <f t="shared" si="58"/>
        <v/>
      </c>
      <c r="DQ21" s="250" t="str">
        <f t="shared" si="58"/>
        <v/>
      </c>
      <c r="DR21" s="250" t="str">
        <f t="shared" si="58"/>
        <v/>
      </c>
      <c r="DS21" s="250" t="str">
        <f t="shared" si="58"/>
        <v/>
      </c>
      <c r="DT21" s="250" t="str">
        <f t="shared" si="59"/>
        <v/>
      </c>
      <c r="DU21" s="250" t="str">
        <f t="shared" si="59"/>
        <v/>
      </c>
      <c r="DV21" s="250" t="str">
        <f t="shared" si="59"/>
        <v/>
      </c>
      <c r="DW21" s="250" t="str">
        <f t="shared" si="59"/>
        <v/>
      </c>
      <c r="DX21" s="250" t="str">
        <f t="shared" si="59"/>
        <v/>
      </c>
      <c r="DY21" s="250" t="str">
        <f t="shared" si="59"/>
        <v/>
      </c>
      <c r="DZ21" s="250" t="str">
        <f t="shared" si="59"/>
        <v/>
      </c>
      <c r="EA21" s="250" t="str">
        <f t="shared" si="59"/>
        <v/>
      </c>
      <c r="EB21" s="250" t="str">
        <f t="shared" si="59"/>
        <v/>
      </c>
      <c r="EC21" s="250" t="str">
        <f t="shared" si="59"/>
        <v/>
      </c>
      <c r="ED21" s="250" t="str">
        <f t="shared" si="59"/>
        <v/>
      </c>
      <c r="EE21" s="250" t="str">
        <f t="shared" si="59"/>
        <v/>
      </c>
      <c r="EF21" s="250" t="str">
        <f t="shared" si="59"/>
        <v/>
      </c>
      <c r="EG21" s="250" t="str">
        <f t="shared" si="59"/>
        <v/>
      </c>
      <c r="EH21" s="250" t="str">
        <f t="shared" si="59"/>
        <v/>
      </c>
      <c r="EI21" s="250" t="str">
        <f t="shared" si="59"/>
        <v/>
      </c>
      <c r="EJ21" s="250" t="str">
        <f t="shared" si="60"/>
        <v/>
      </c>
      <c r="EK21" s="250" t="str">
        <f t="shared" si="60"/>
        <v/>
      </c>
      <c r="EL21" s="250" t="str">
        <f t="shared" si="60"/>
        <v/>
      </c>
      <c r="EM21" s="250" t="str">
        <f t="shared" si="60"/>
        <v/>
      </c>
      <c r="EN21" s="250" t="str">
        <f t="shared" si="60"/>
        <v/>
      </c>
      <c r="EO21" s="250" t="str">
        <f t="shared" si="60"/>
        <v/>
      </c>
      <c r="EP21" s="250" t="str">
        <f t="shared" si="60"/>
        <v/>
      </c>
      <c r="EQ21" s="250" t="str">
        <f t="shared" si="60"/>
        <v/>
      </c>
      <c r="ER21" s="250" t="str">
        <f t="shared" si="60"/>
        <v/>
      </c>
      <c r="ES21" s="250" t="str">
        <f t="shared" si="60"/>
        <v/>
      </c>
      <c r="ET21" s="250" t="str">
        <f t="shared" si="60"/>
        <v/>
      </c>
      <c r="EU21" s="250" t="str">
        <f t="shared" si="60"/>
        <v/>
      </c>
      <c r="EV21" s="250" t="str">
        <f t="shared" si="60"/>
        <v/>
      </c>
      <c r="EW21" s="250" t="str">
        <f t="shared" si="60"/>
        <v/>
      </c>
      <c r="EX21" s="250" t="str">
        <f t="shared" si="60"/>
        <v/>
      </c>
      <c r="EY21" s="250" t="str">
        <f t="shared" si="60"/>
        <v/>
      </c>
      <c r="EZ21" s="250" t="str">
        <f t="shared" si="61"/>
        <v/>
      </c>
      <c r="FA21" s="250" t="str">
        <f t="shared" si="31"/>
        <v/>
      </c>
      <c r="FB21" s="250" t="str">
        <f t="shared" si="31"/>
        <v/>
      </c>
      <c r="FC21" s="250" t="str">
        <f t="shared" si="31"/>
        <v/>
      </c>
      <c r="FD21" s="250" t="str">
        <f t="shared" si="31"/>
        <v/>
      </c>
      <c r="FE21" s="250" t="str">
        <f t="shared" si="31"/>
        <v/>
      </c>
      <c r="FF21" s="250" t="str">
        <f t="shared" si="78"/>
        <v/>
      </c>
      <c r="FG21" s="250" t="str">
        <f t="shared" si="78"/>
        <v/>
      </c>
      <c r="FH21" s="250" t="str">
        <f t="shared" si="78"/>
        <v/>
      </c>
      <c r="FI21" s="250" t="str">
        <f t="shared" si="78"/>
        <v/>
      </c>
      <c r="FJ21" s="250" t="str">
        <f t="shared" si="78"/>
        <v/>
      </c>
      <c r="FK21" s="250" t="str">
        <f t="shared" si="78"/>
        <v/>
      </c>
      <c r="FL21" s="250" t="str">
        <f t="shared" si="78"/>
        <v/>
      </c>
      <c r="FM21" s="250" t="str">
        <f t="shared" si="78"/>
        <v/>
      </c>
      <c r="FN21" s="250" t="str">
        <f t="shared" si="78"/>
        <v/>
      </c>
      <c r="FO21" s="250" t="str">
        <f t="shared" si="78"/>
        <v/>
      </c>
      <c r="FP21" s="250" t="str">
        <f t="shared" si="78"/>
        <v/>
      </c>
      <c r="FQ21" s="250" t="str">
        <f t="shared" si="78"/>
        <v/>
      </c>
      <c r="FR21" s="250" t="str">
        <f t="shared" si="78"/>
        <v/>
      </c>
      <c r="FS21" s="250" t="str">
        <f t="shared" si="78"/>
        <v/>
      </c>
      <c r="FT21" s="250" t="str">
        <f t="shared" si="62"/>
        <v/>
      </c>
      <c r="FU21" s="250" t="str">
        <f t="shared" si="62"/>
        <v/>
      </c>
      <c r="FV21" s="250" t="str">
        <f t="shared" si="62"/>
        <v/>
      </c>
      <c r="FW21" s="250" t="str">
        <f t="shared" si="62"/>
        <v/>
      </c>
      <c r="FX21" s="250" t="str">
        <f t="shared" si="62"/>
        <v/>
      </c>
      <c r="FY21" s="250" t="str">
        <f t="shared" si="62"/>
        <v/>
      </c>
      <c r="FZ21" s="250" t="str">
        <f t="shared" si="62"/>
        <v/>
      </c>
      <c r="GA21" s="250" t="str">
        <f t="shared" si="62"/>
        <v/>
      </c>
      <c r="GB21" s="250" t="str">
        <f t="shared" si="62"/>
        <v/>
      </c>
      <c r="GC21" s="250" t="str">
        <f t="shared" si="62"/>
        <v/>
      </c>
      <c r="GD21" s="250" t="str">
        <f t="shared" si="62"/>
        <v/>
      </c>
      <c r="GE21" s="250" t="str">
        <f t="shared" si="62"/>
        <v/>
      </c>
      <c r="GF21" s="250" t="str">
        <f t="shared" si="62"/>
        <v/>
      </c>
      <c r="GG21" s="250" t="str">
        <f t="shared" si="62"/>
        <v/>
      </c>
      <c r="GH21" s="250" t="str">
        <f t="shared" si="62"/>
        <v/>
      </c>
      <c r="GI21" s="250" t="str">
        <f t="shared" si="62"/>
        <v/>
      </c>
      <c r="GJ21" s="250" t="str">
        <f t="shared" si="63"/>
        <v/>
      </c>
      <c r="GK21" s="250" t="str">
        <f t="shared" si="63"/>
        <v/>
      </c>
      <c r="GL21" s="250" t="str">
        <f t="shared" si="63"/>
        <v/>
      </c>
      <c r="GM21" s="250" t="str">
        <f t="shared" si="63"/>
        <v/>
      </c>
      <c r="GN21" s="250" t="str">
        <f t="shared" si="63"/>
        <v/>
      </c>
      <c r="GO21" s="250" t="str">
        <f t="shared" si="63"/>
        <v/>
      </c>
      <c r="GP21" s="250" t="str">
        <f t="shared" si="63"/>
        <v/>
      </c>
      <c r="GQ21" s="250" t="str">
        <f t="shared" si="63"/>
        <v/>
      </c>
      <c r="GR21" s="250" t="str">
        <f t="shared" si="63"/>
        <v/>
      </c>
      <c r="GS21" s="250" t="str">
        <f t="shared" si="63"/>
        <v/>
      </c>
      <c r="GT21" s="250" t="str">
        <f t="shared" si="63"/>
        <v/>
      </c>
      <c r="GU21" s="250" t="str">
        <f t="shared" si="63"/>
        <v/>
      </c>
      <c r="GV21" s="250" t="str">
        <f t="shared" si="63"/>
        <v/>
      </c>
      <c r="GW21" s="250" t="str">
        <f t="shared" si="63"/>
        <v/>
      </c>
      <c r="GX21" s="250" t="str">
        <f t="shared" si="63"/>
        <v/>
      </c>
      <c r="GY21" s="250" t="str">
        <f t="shared" si="63"/>
        <v/>
      </c>
      <c r="GZ21" s="250" t="str">
        <f t="shared" si="64"/>
        <v/>
      </c>
      <c r="HA21" s="250" t="str">
        <f t="shared" si="64"/>
        <v/>
      </c>
      <c r="HB21" s="250" t="str">
        <f t="shared" si="64"/>
        <v/>
      </c>
      <c r="HC21" s="250" t="str">
        <f t="shared" si="64"/>
        <v/>
      </c>
      <c r="HD21" s="250" t="str">
        <f t="shared" si="64"/>
        <v/>
      </c>
      <c r="HE21" s="250" t="str">
        <f t="shared" si="64"/>
        <v/>
      </c>
      <c r="HF21" s="250" t="str">
        <f t="shared" si="64"/>
        <v/>
      </c>
      <c r="HG21" s="250" t="str">
        <f t="shared" si="64"/>
        <v/>
      </c>
      <c r="HH21" s="250" t="str">
        <f t="shared" si="64"/>
        <v/>
      </c>
      <c r="HI21" s="250" t="str">
        <f t="shared" si="64"/>
        <v/>
      </c>
      <c r="HJ21" s="250" t="str">
        <f t="shared" si="64"/>
        <v/>
      </c>
      <c r="HK21" s="250" t="str">
        <f t="shared" si="64"/>
        <v/>
      </c>
      <c r="HL21" s="250" t="str">
        <f t="shared" si="64"/>
        <v/>
      </c>
      <c r="HM21" s="250" t="str">
        <f t="shared" si="64"/>
        <v/>
      </c>
      <c r="HN21" s="250" t="str">
        <f t="shared" si="64"/>
        <v/>
      </c>
      <c r="HO21" s="250" t="str">
        <f t="shared" si="64"/>
        <v/>
      </c>
      <c r="HP21" s="250" t="str">
        <f t="shared" si="65"/>
        <v/>
      </c>
      <c r="HQ21" s="250" t="str">
        <f t="shared" si="65"/>
        <v/>
      </c>
      <c r="HR21" s="250" t="str">
        <f t="shared" si="65"/>
        <v/>
      </c>
      <c r="HS21" s="250" t="str">
        <f t="shared" si="65"/>
        <v/>
      </c>
      <c r="HT21" s="250" t="str">
        <f t="shared" si="65"/>
        <v/>
      </c>
      <c r="HU21" s="250" t="str">
        <f t="shared" si="65"/>
        <v/>
      </c>
      <c r="HV21" s="250" t="str">
        <f t="shared" si="65"/>
        <v/>
      </c>
      <c r="HW21" s="250" t="str">
        <f t="shared" si="65"/>
        <v/>
      </c>
      <c r="HX21" s="250" t="str">
        <f t="shared" si="65"/>
        <v/>
      </c>
      <c r="HY21" s="250" t="str">
        <f t="shared" si="65"/>
        <v/>
      </c>
      <c r="HZ21" s="250" t="str">
        <f t="shared" si="65"/>
        <v/>
      </c>
      <c r="IA21" s="250" t="str">
        <f t="shared" si="65"/>
        <v/>
      </c>
      <c r="IB21" s="250" t="str">
        <f t="shared" si="65"/>
        <v/>
      </c>
      <c r="IC21" s="250" t="str">
        <f t="shared" si="65"/>
        <v/>
      </c>
      <c r="ID21" s="250" t="str">
        <f t="shared" si="65"/>
        <v/>
      </c>
      <c r="IE21" s="250" t="str">
        <f t="shared" si="65"/>
        <v/>
      </c>
      <c r="IF21" s="250" t="str">
        <f t="shared" si="66"/>
        <v/>
      </c>
      <c r="IG21" s="250" t="str">
        <f t="shared" si="66"/>
        <v/>
      </c>
      <c r="IH21" s="250" t="str">
        <f t="shared" si="66"/>
        <v/>
      </c>
      <c r="II21" s="250" t="str">
        <f t="shared" si="66"/>
        <v/>
      </c>
      <c r="IJ21" s="250" t="str">
        <f t="shared" si="66"/>
        <v/>
      </c>
      <c r="IK21" s="250" t="str">
        <f t="shared" si="66"/>
        <v/>
      </c>
      <c r="IL21" s="250" t="str">
        <f t="shared" si="66"/>
        <v/>
      </c>
      <c r="IM21" s="250" t="str">
        <f t="shared" si="66"/>
        <v/>
      </c>
      <c r="IN21" s="250" t="str">
        <f t="shared" si="66"/>
        <v/>
      </c>
      <c r="IO21" s="250" t="str">
        <f t="shared" si="66"/>
        <v/>
      </c>
      <c r="IP21" s="250" t="str">
        <f t="shared" si="66"/>
        <v/>
      </c>
      <c r="IQ21" s="250" t="str">
        <f t="shared" si="66"/>
        <v/>
      </c>
      <c r="IR21" s="250" t="str">
        <f t="shared" si="66"/>
        <v/>
      </c>
      <c r="IS21" s="250" t="str">
        <f t="shared" si="66"/>
        <v/>
      </c>
      <c r="IT21" s="250" t="str">
        <f t="shared" si="66"/>
        <v/>
      </c>
      <c r="IU21" s="250" t="str">
        <f t="shared" si="66"/>
        <v/>
      </c>
      <c r="IV21" s="250" t="str">
        <f t="shared" si="67"/>
        <v/>
      </c>
      <c r="IW21" s="250" t="str">
        <f t="shared" si="67"/>
        <v/>
      </c>
      <c r="IX21" s="250" t="str">
        <f t="shared" si="67"/>
        <v/>
      </c>
      <c r="IY21" s="250" t="str">
        <f t="shared" si="67"/>
        <v/>
      </c>
      <c r="IZ21" s="250" t="str">
        <f t="shared" si="67"/>
        <v/>
      </c>
      <c r="JA21" s="250" t="str">
        <f t="shared" si="67"/>
        <v/>
      </c>
      <c r="JB21" s="250" t="str">
        <f t="shared" si="67"/>
        <v/>
      </c>
      <c r="JC21" s="250" t="str">
        <f t="shared" si="67"/>
        <v/>
      </c>
      <c r="JD21" s="250" t="str">
        <f t="shared" si="67"/>
        <v/>
      </c>
      <c r="JE21" s="250" t="str">
        <f t="shared" si="67"/>
        <v/>
      </c>
      <c r="JF21" s="250" t="str">
        <f t="shared" si="67"/>
        <v/>
      </c>
      <c r="JG21" s="250" t="str">
        <f t="shared" si="67"/>
        <v/>
      </c>
      <c r="JH21" s="250" t="str">
        <f t="shared" si="67"/>
        <v/>
      </c>
      <c r="JI21" s="250" t="str">
        <f t="shared" si="67"/>
        <v/>
      </c>
      <c r="JJ21" s="250" t="str">
        <f t="shared" si="67"/>
        <v/>
      </c>
      <c r="JK21" s="250" t="str">
        <f t="shared" si="67"/>
        <v/>
      </c>
      <c r="JL21" s="250" t="str">
        <f t="shared" si="68"/>
        <v/>
      </c>
      <c r="JM21" s="250" t="str">
        <f t="shared" si="68"/>
        <v/>
      </c>
      <c r="JN21" s="250" t="str">
        <f t="shared" si="68"/>
        <v/>
      </c>
      <c r="JO21" s="250" t="str">
        <f t="shared" si="68"/>
        <v/>
      </c>
      <c r="JP21" s="250" t="str">
        <f t="shared" si="68"/>
        <v/>
      </c>
      <c r="JQ21" s="250" t="str">
        <f t="shared" si="68"/>
        <v/>
      </c>
      <c r="JR21" s="250" t="str">
        <f t="shared" si="68"/>
        <v/>
      </c>
      <c r="JS21" s="250" t="str">
        <f t="shared" si="68"/>
        <v/>
      </c>
      <c r="JT21" s="250" t="str">
        <f t="shared" si="68"/>
        <v/>
      </c>
      <c r="JU21" s="250" t="str">
        <f t="shared" si="68"/>
        <v/>
      </c>
      <c r="JV21" s="250" t="str">
        <f t="shared" si="68"/>
        <v/>
      </c>
      <c r="JW21" s="250">
        <f t="shared" si="68"/>
        <v>0</v>
      </c>
      <c r="JX21" s="250">
        <f t="shared" si="68"/>
        <v>0</v>
      </c>
      <c r="JY21" s="250">
        <f t="shared" si="68"/>
        <v>0</v>
      </c>
      <c r="JZ21" s="250">
        <f t="shared" si="68"/>
        <v>0</v>
      </c>
      <c r="KA21" s="250" t="str">
        <f t="shared" si="68"/>
        <v/>
      </c>
      <c r="KB21" s="250" t="str">
        <f t="shared" si="69"/>
        <v/>
      </c>
      <c r="KC21" s="250" t="str">
        <f t="shared" si="69"/>
        <v/>
      </c>
      <c r="KD21" s="250" t="str">
        <f t="shared" si="69"/>
        <v/>
      </c>
      <c r="KE21" s="250" t="str">
        <f t="shared" si="69"/>
        <v/>
      </c>
      <c r="KF21" s="250" t="str">
        <f t="shared" si="69"/>
        <v/>
      </c>
      <c r="KG21" s="250" t="str">
        <f t="shared" si="69"/>
        <v/>
      </c>
      <c r="KH21" s="250" t="str">
        <f t="shared" si="69"/>
        <v/>
      </c>
      <c r="KI21" s="250" t="str">
        <f t="shared" si="69"/>
        <v/>
      </c>
      <c r="KJ21" s="250" t="str">
        <f t="shared" si="69"/>
        <v/>
      </c>
      <c r="KK21" s="250" t="str">
        <f t="shared" si="69"/>
        <v/>
      </c>
      <c r="KL21" s="250" t="str">
        <f t="shared" si="69"/>
        <v/>
      </c>
      <c r="KM21" s="250" t="str">
        <f t="shared" si="69"/>
        <v/>
      </c>
      <c r="KN21" s="250" t="str">
        <f t="shared" si="69"/>
        <v/>
      </c>
      <c r="KO21" s="250" t="str">
        <f t="shared" si="69"/>
        <v/>
      </c>
      <c r="KP21" s="250" t="str">
        <f t="shared" si="69"/>
        <v/>
      </c>
      <c r="KQ21" s="250" t="str">
        <f t="shared" si="69"/>
        <v/>
      </c>
      <c r="KR21" s="250" t="str">
        <f t="shared" si="70"/>
        <v/>
      </c>
      <c r="KS21" s="250" t="str">
        <f t="shared" si="70"/>
        <v/>
      </c>
      <c r="KT21" s="250" t="str">
        <f t="shared" si="70"/>
        <v/>
      </c>
      <c r="KU21" s="250" t="str">
        <f t="shared" si="70"/>
        <v/>
      </c>
      <c r="KV21" s="250" t="str">
        <f t="shared" si="70"/>
        <v/>
      </c>
      <c r="KW21" s="250" t="str">
        <f t="shared" si="70"/>
        <v/>
      </c>
      <c r="KX21" s="250" t="str">
        <f t="shared" si="70"/>
        <v/>
      </c>
      <c r="KY21" s="250" t="str">
        <f t="shared" si="70"/>
        <v/>
      </c>
      <c r="KZ21" s="250" t="str">
        <f t="shared" si="70"/>
        <v/>
      </c>
      <c r="LA21" s="250" t="str">
        <f t="shared" si="70"/>
        <v/>
      </c>
      <c r="LB21" s="250" t="str">
        <f t="shared" si="70"/>
        <v/>
      </c>
      <c r="LC21" s="250" t="str">
        <f t="shared" si="70"/>
        <v/>
      </c>
      <c r="LD21" s="250" t="str">
        <f t="shared" si="70"/>
        <v/>
      </c>
      <c r="LE21" s="250" t="str">
        <f t="shared" si="70"/>
        <v/>
      </c>
      <c r="LF21" s="250" t="str">
        <f t="shared" si="70"/>
        <v/>
      </c>
      <c r="LG21" s="250" t="str">
        <f t="shared" si="70"/>
        <v/>
      </c>
      <c r="LH21" s="250" t="str">
        <f t="shared" si="71"/>
        <v/>
      </c>
      <c r="LI21" s="250" t="str">
        <f t="shared" si="71"/>
        <v/>
      </c>
      <c r="LJ21" s="250" t="str">
        <f t="shared" si="71"/>
        <v/>
      </c>
      <c r="LK21" s="250" t="str">
        <f t="shared" si="71"/>
        <v/>
      </c>
      <c r="LL21" s="250" t="str">
        <f t="shared" si="71"/>
        <v/>
      </c>
      <c r="LM21" s="250" t="str">
        <f t="shared" si="71"/>
        <v/>
      </c>
      <c r="LN21" s="250" t="str">
        <f t="shared" si="71"/>
        <v/>
      </c>
      <c r="LO21" s="250" t="str">
        <f t="shared" si="71"/>
        <v/>
      </c>
      <c r="LP21" s="250" t="str">
        <f t="shared" si="71"/>
        <v/>
      </c>
      <c r="LQ21" s="250" t="str">
        <f t="shared" si="71"/>
        <v/>
      </c>
      <c r="LR21" s="250" t="str">
        <f t="shared" si="71"/>
        <v/>
      </c>
      <c r="LS21" s="250" t="str">
        <f t="shared" si="71"/>
        <v/>
      </c>
      <c r="LT21" s="250" t="str">
        <f t="shared" si="71"/>
        <v/>
      </c>
      <c r="LU21" s="250" t="str">
        <f t="shared" si="71"/>
        <v/>
      </c>
      <c r="LV21" s="250" t="str">
        <f t="shared" si="71"/>
        <v/>
      </c>
      <c r="LW21" s="250" t="str">
        <f t="shared" si="71"/>
        <v/>
      </c>
      <c r="LX21" s="250" t="str">
        <f t="shared" si="72"/>
        <v/>
      </c>
      <c r="LY21" s="250" t="str">
        <f t="shared" si="43"/>
        <v/>
      </c>
      <c r="LZ21" s="250" t="str">
        <f t="shared" si="43"/>
        <v/>
      </c>
      <c r="MA21" s="250" t="str">
        <f t="shared" si="43"/>
        <v/>
      </c>
      <c r="MB21" s="250" t="str">
        <f t="shared" ref="MB21:ML31" si="80">IF(AND(MB$1&lt;=$W21,MB$1&gt;=$V21),$Q21,"")</f>
        <v/>
      </c>
      <c r="MC21" s="250" t="str">
        <f t="shared" si="80"/>
        <v/>
      </c>
      <c r="MD21" s="250" t="str">
        <f t="shared" si="80"/>
        <v/>
      </c>
      <c r="ME21" s="250" t="str">
        <f t="shared" si="80"/>
        <v/>
      </c>
      <c r="MF21" s="250" t="str">
        <f t="shared" si="80"/>
        <v/>
      </c>
      <c r="MG21" s="250" t="str">
        <f t="shared" si="80"/>
        <v/>
      </c>
      <c r="MH21" s="250" t="str">
        <f t="shared" si="80"/>
        <v/>
      </c>
      <c r="MI21" s="250" t="str">
        <f t="shared" si="80"/>
        <v/>
      </c>
      <c r="MJ21" s="250" t="str">
        <f t="shared" si="80"/>
        <v/>
      </c>
      <c r="MK21" s="250" t="str">
        <f t="shared" si="80"/>
        <v/>
      </c>
      <c r="ML21" s="250" t="str">
        <f t="shared" si="80"/>
        <v/>
      </c>
      <c r="MM21" s="250"/>
      <c r="MN21" s="250" t="str">
        <f t="shared" si="79"/>
        <v/>
      </c>
      <c r="MO21" s="250" t="str">
        <f t="shared" si="79"/>
        <v/>
      </c>
      <c r="MP21" s="250" t="str">
        <f t="shared" si="79"/>
        <v/>
      </c>
      <c r="MQ21" s="250" t="str">
        <f t="shared" si="79"/>
        <v/>
      </c>
      <c r="MR21" s="250" t="str">
        <f t="shared" si="79"/>
        <v/>
      </c>
      <c r="MS21" s="250" t="str">
        <f t="shared" si="79"/>
        <v/>
      </c>
      <c r="MT21" s="250" t="str">
        <f t="shared" si="79"/>
        <v/>
      </c>
      <c r="MU21" s="250" t="str">
        <f t="shared" si="79"/>
        <v/>
      </c>
      <c r="MV21" s="250" t="str">
        <f t="shared" si="79"/>
        <v/>
      </c>
      <c r="MW21" s="250" t="str">
        <f t="shared" si="79"/>
        <v/>
      </c>
      <c r="MX21" s="250" t="str">
        <f t="shared" si="79"/>
        <v/>
      </c>
      <c r="MY21" s="250" t="str">
        <f t="shared" si="79"/>
        <v/>
      </c>
      <c r="MZ21" s="250" t="str">
        <f t="shared" si="79"/>
        <v/>
      </c>
      <c r="NA21" s="250" t="str">
        <f t="shared" si="79"/>
        <v/>
      </c>
      <c r="NB21" s="250" t="str">
        <f t="shared" si="79"/>
        <v/>
      </c>
      <c r="NC21" s="250" t="str">
        <f t="shared" si="73"/>
        <v/>
      </c>
      <c r="ND21" s="250" t="str">
        <f t="shared" si="73"/>
        <v/>
      </c>
      <c r="NE21" s="250" t="str">
        <f t="shared" si="73"/>
        <v/>
      </c>
      <c r="NF21" s="250" t="str">
        <f t="shared" si="73"/>
        <v/>
      </c>
      <c r="NG21" s="250" t="str">
        <f t="shared" si="73"/>
        <v/>
      </c>
      <c r="NH21" s="250" t="str">
        <f t="shared" si="73"/>
        <v/>
      </c>
      <c r="NI21" s="250" t="str">
        <f t="shared" si="73"/>
        <v/>
      </c>
      <c r="NJ21" s="250" t="str">
        <f t="shared" si="73"/>
        <v/>
      </c>
      <c r="NK21" s="250" t="str">
        <f t="shared" si="73"/>
        <v/>
      </c>
      <c r="NL21" s="250" t="str">
        <f t="shared" si="73"/>
        <v/>
      </c>
      <c r="NM21" s="250" t="str">
        <f t="shared" si="73"/>
        <v/>
      </c>
      <c r="NN21" s="250" t="str">
        <f t="shared" si="73"/>
        <v/>
      </c>
      <c r="NO21" s="250" t="str">
        <f t="shared" si="73"/>
        <v/>
      </c>
      <c r="NP21" s="250" t="str">
        <f t="shared" si="73"/>
        <v/>
      </c>
      <c r="NQ21" s="250" t="str">
        <f t="shared" si="73"/>
        <v/>
      </c>
      <c r="NR21" s="250" t="str">
        <f t="shared" si="73"/>
        <v/>
      </c>
      <c r="NS21" s="250" t="str">
        <f t="shared" si="74"/>
        <v/>
      </c>
      <c r="NT21" s="250" t="str">
        <f t="shared" si="74"/>
        <v/>
      </c>
      <c r="NU21" s="250" t="str">
        <f t="shared" si="74"/>
        <v/>
      </c>
      <c r="NV21" s="250" t="str">
        <f t="shared" si="74"/>
        <v/>
      </c>
      <c r="NW21" s="250" t="str">
        <f t="shared" si="74"/>
        <v/>
      </c>
      <c r="NX21" s="250" t="str">
        <f t="shared" si="74"/>
        <v/>
      </c>
      <c r="NY21" s="250" t="str">
        <f t="shared" si="74"/>
        <v/>
      </c>
      <c r="NZ21" s="250" t="str">
        <f t="shared" si="74"/>
        <v/>
      </c>
      <c r="OA21" s="250" t="str">
        <f t="shared" si="74"/>
        <v/>
      </c>
      <c r="OB21" s="250" t="str">
        <f t="shared" si="74"/>
        <v/>
      </c>
      <c r="OC21" s="250" t="str">
        <f t="shared" si="74"/>
        <v/>
      </c>
      <c r="OD21" s="250" t="str">
        <f t="shared" si="74"/>
        <v/>
      </c>
      <c r="OE21" s="250" t="str">
        <f t="shared" si="74"/>
        <v/>
      </c>
      <c r="OF21" s="250" t="str">
        <f t="shared" si="74"/>
        <v/>
      </c>
      <c r="OG21" s="250" t="str">
        <f t="shared" si="74"/>
        <v/>
      </c>
      <c r="OH21" s="250" t="str">
        <f t="shared" si="74"/>
        <v/>
      </c>
      <c r="OI21" s="250" t="str">
        <f t="shared" si="75"/>
        <v/>
      </c>
      <c r="OJ21" s="250" t="str">
        <f t="shared" si="75"/>
        <v/>
      </c>
      <c r="OK21" s="250" t="str">
        <f t="shared" si="75"/>
        <v/>
      </c>
      <c r="OL21" s="250" t="str">
        <f t="shared" si="75"/>
        <v/>
      </c>
      <c r="OM21" s="250" t="str">
        <f t="shared" si="75"/>
        <v/>
      </c>
      <c r="ON21" s="250" t="str">
        <f t="shared" si="75"/>
        <v/>
      </c>
      <c r="OO21" s="250" t="str">
        <f t="shared" si="75"/>
        <v/>
      </c>
      <c r="OP21" s="250" t="str">
        <f t="shared" si="75"/>
        <v/>
      </c>
      <c r="OQ21" s="250" t="str">
        <f t="shared" si="75"/>
        <v/>
      </c>
      <c r="OR21" s="250" t="str">
        <f t="shared" si="75"/>
        <v/>
      </c>
      <c r="OS21" s="250" t="str">
        <f t="shared" si="75"/>
        <v/>
      </c>
      <c r="OT21" s="250" t="str">
        <f t="shared" si="75"/>
        <v/>
      </c>
      <c r="OU21" s="250" t="str">
        <f t="shared" si="75"/>
        <v/>
      </c>
      <c r="OV21" s="250" t="str">
        <f t="shared" si="75"/>
        <v/>
      </c>
      <c r="OW21" s="250" t="str">
        <f t="shared" si="75"/>
        <v/>
      </c>
      <c r="OX21" s="250" t="str">
        <f t="shared" si="75"/>
        <v/>
      </c>
      <c r="OY21" s="250" t="str">
        <f t="shared" si="76"/>
        <v/>
      </c>
      <c r="OZ21" s="250" t="str">
        <f t="shared" si="48"/>
        <v/>
      </c>
      <c r="PA21" s="250" t="str">
        <f t="shared" si="48"/>
        <v/>
      </c>
      <c r="PB21" s="250" t="str">
        <f t="shared" si="48"/>
        <v/>
      </c>
      <c r="PC21" s="250" t="str">
        <f t="shared" si="48"/>
        <v/>
      </c>
      <c r="PD21" s="250" t="str">
        <f t="shared" si="48"/>
        <v/>
      </c>
      <c r="PE21" s="250" t="str">
        <f t="shared" si="48"/>
        <v/>
      </c>
      <c r="PF21" s="250" t="str">
        <f t="shared" si="48"/>
        <v/>
      </c>
      <c r="PG21" s="250"/>
      <c r="PH21" s="250" t="str">
        <f t="shared" si="49"/>
        <v/>
      </c>
      <c r="PJ21" s="250" t="str">
        <f t="shared" si="50"/>
        <v/>
      </c>
      <c r="PK21" s="250" t="str">
        <f t="shared" si="50"/>
        <v/>
      </c>
      <c r="PL21" s="250" t="str">
        <f t="shared" si="50"/>
        <v/>
      </c>
      <c r="PM21" s="250" t="str">
        <f t="shared" si="50"/>
        <v/>
      </c>
      <c r="PN21" s="250" t="str">
        <f t="shared" si="50"/>
        <v/>
      </c>
      <c r="PO21" s="250" t="str">
        <f t="shared" si="50"/>
        <v/>
      </c>
      <c r="PP21" s="250" t="str">
        <f t="shared" si="50"/>
        <v/>
      </c>
      <c r="PQ21" s="250" t="str">
        <f t="shared" si="50"/>
        <v/>
      </c>
      <c r="PR21" s="250" t="str">
        <f t="shared" si="50"/>
        <v/>
      </c>
      <c r="PS21" s="250" t="str">
        <f t="shared" si="50"/>
        <v/>
      </c>
      <c r="PT21" s="250" t="str">
        <f t="shared" si="50"/>
        <v/>
      </c>
      <c r="PU21" s="250" t="str">
        <f t="shared" si="50"/>
        <v/>
      </c>
      <c r="PV21" s="250" t="str">
        <f t="shared" si="50"/>
        <v/>
      </c>
      <c r="PW21" s="250" t="str">
        <f t="shared" si="50"/>
        <v/>
      </c>
      <c r="PX21" s="250" t="str">
        <f t="shared" si="50"/>
        <v/>
      </c>
      <c r="PY21" s="250" t="str">
        <f t="shared" si="50"/>
        <v/>
      </c>
      <c r="PZ21" s="250" t="str">
        <f t="shared" si="53"/>
        <v/>
      </c>
      <c r="QA21" s="250" t="str">
        <f t="shared" si="53"/>
        <v/>
      </c>
      <c r="QB21" s="250" t="str">
        <f t="shared" si="53"/>
        <v/>
      </c>
      <c r="QC21" s="250" t="str">
        <f t="shared" si="53"/>
        <v/>
      </c>
      <c r="QD21" s="250" t="str">
        <f t="shared" si="53"/>
        <v/>
      </c>
      <c r="QE21" s="250" t="str">
        <f t="shared" si="53"/>
        <v/>
      </c>
      <c r="QF21" s="250" t="str">
        <f t="shared" si="53"/>
        <v/>
      </c>
      <c r="QG21" s="250" t="str">
        <f t="shared" si="53"/>
        <v/>
      </c>
      <c r="QH21" s="250" t="str">
        <f t="shared" si="53"/>
        <v/>
      </c>
      <c r="QI21" s="250" t="str">
        <f t="shared" si="53"/>
        <v/>
      </c>
      <c r="QJ21" s="250" t="str">
        <f t="shared" si="53"/>
        <v/>
      </c>
      <c r="QK21" s="250" t="str">
        <f t="shared" si="53"/>
        <v/>
      </c>
      <c r="QL21" s="250" t="str">
        <f t="shared" si="53"/>
        <v/>
      </c>
      <c r="QM21" s="250" t="str">
        <f t="shared" si="53"/>
        <v/>
      </c>
      <c r="QN21" s="250" t="str">
        <f t="shared" si="53"/>
        <v/>
      </c>
      <c r="QO21" s="250" t="str">
        <f t="shared" si="53"/>
        <v/>
      </c>
      <c r="QP21" s="250" t="str">
        <f t="shared" si="51"/>
        <v/>
      </c>
      <c r="QQ21" s="250" t="str">
        <f t="shared" si="51"/>
        <v/>
      </c>
      <c r="QR21" s="250" t="str">
        <f t="shared" si="51"/>
        <v/>
      </c>
      <c r="QS21" s="250" t="str">
        <f t="shared" si="51"/>
        <v/>
      </c>
      <c r="QT21" s="250">
        <f t="shared" si="51"/>
        <v>0</v>
      </c>
      <c r="QU21" s="250" t="str">
        <f t="shared" si="52"/>
        <v/>
      </c>
      <c r="QV21" s="250" t="str">
        <f t="shared" si="52"/>
        <v/>
      </c>
      <c r="QW21" s="250" t="str">
        <f t="shared" si="52"/>
        <v/>
      </c>
      <c r="QX21" s="250" t="str">
        <f t="shared" si="52"/>
        <v/>
      </c>
      <c r="QY21" s="250" t="str">
        <f t="shared" si="52"/>
        <v/>
      </c>
      <c r="QZ21" s="250" t="str">
        <f t="shared" si="52"/>
        <v/>
      </c>
      <c r="RA21" s="250" t="str">
        <f t="shared" si="52"/>
        <v/>
      </c>
      <c r="RB21" s="250" t="str">
        <f t="shared" si="52"/>
        <v/>
      </c>
      <c r="RC21" s="250" t="str">
        <f t="shared" si="52"/>
        <v/>
      </c>
      <c r="RD21" s="250" t="str">
        <f t="shared" si="52"/>
        <v/>
      </c>
      <c r="RE21" s="250" t="str">
        <f t="shared" si="52"/>
        <v/>
      </c>
    </row>
    <row r="22" spans="1:473" s="90" customFormat="1" ht="15.6" customHeight="1" x14ac:dyDescent="0.25">
      <c r="A22" s="275"/>
      <c r="B22" s="99"/>
      <c r="C22" s="279" t="s">
        <v>286</v>
      </c>
      <c r="D22" s="277" t="s">
        <v>287</v>
      </c>
      <c r="E22" s="278"/>
      <c r="F22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Tests / Tests de l'interace .............................................</v>
      </c>
      <c r="G22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27</v>
      </c>
      <c r="H22" s="141"/>
      <c r="I22" s="141"/>
      <c r="J22" s="141" t="s">
        <v>246</v>
      </c>
      <c r="K22" s="141"/>
      <c r="L22" s="141"/>
      <c r="M22" s="141" t="s">
        <v>240</v>
      </c>
      <c r="N22" s="202">
        <v>8</v>
      </c>
      <c r="O22" s="202">
        <v>0</v>
      </c>
      <c r="P22" s="202">
        <v>10</v>
      </c>
      <c r="Q22" s="142">
        <f>IF(Tableau3[[#This Row],[      Estimé  (JH)]]="","",IFERROR(O22/(O22+P22),""))</f>
        <v>0</v>
      </c>
      <c r="R22" s="143">
        <f>IF(Tableau3[[#This Row],[      Estimé  (JH)]]="","",IFERROR(N22/(O22+P22),""))</f>
        <v>0.8</v>
      </c>
      <c r="S22" s="187">
        <f>IF(Tableau3[[#This Row],[      Estimé  (JH)]]="","",P22)</f>
        <v>10</v>
      </c>
      <c r="T22" s="184">
        <v>42996</v>
      </c>
      <c r="U22" s="185">
        <v>42998</v>
      </c>
      <c r="V22" s="253">
        <f>Tableau3[[#This Row],[      Début Initial]]</f>
        <v>42996</v>
      </c>
      <c r="W22" s="244">
        <f>Tableau3[[#This Row],[      Fin Initial]]</f>
        <v>42998</v>
      </c>
      <c r="X22" s="181">
        <f>IF(Tableau3[[#This Row],[      Début Initial]]="","",Tableau3[[#This Row],[      Fin
      Actualisé]]-Tableau3[[#This Row],[      Début actualisé]]+1)</f>
        <v>3</v>
      </c>
      <c r="Y22" s="182">
        <f>IFERROR(IF(Tableau3[[#This Row],[      Début Initial]]="","",Tableau3[[#This Row],[      Durée (JH)]]*Tableau3[[#This Row],[      % Réalisation]]),Tableau3[[#This Row],[      Durée (JH)]])</f>
        <v>0</v>
      </c>
      <c r="Z22" s="182">
        <f>IFERROR(IF(Tableau3[[#This Row],[      Début Initial]]="","",Tableau3[[#This Row],[      Durée (JH)]]-Tableau3[[#This Row],[      Réalisé]]),Tableau3[[#This Row],[      Durée (JH)]])</f>
        <v>3</v>
      </c>
      <c r="AA22" s="183">
        <f>IF(Tableau3[[#This Row],[      Début Initial]]="","",IFERROR((W22-V22+1)/(U22-T22+1),""))</f>
        <v>1</v>
      </c>
      <c r="AC22" s="250" t="str">
        <f t="shared" si="77"/>
        <v/>
      </c>
      <c r="AD22" s="250" t="str">
        <f t="shared" si="77"/>
        <v/>
      </c>
      <c r="AE22" s="250" t="str">
        <f t="shared" si="77"/>
        <v/>
      </c>
      <c r="AF22" s="250" t="str">
        <f t="shared" si="77"/>
        <v/>
      </c>
      <c r="AG22" s="250" t="str">
        <f t="shared" si="77"/>
        <v/>
      </c>
      <c r="AH22" s="250" t="str">
        <f t="shared" si="77"/>
        <v/>
      </c>
      <c r="AI22" s="250" t="str">
        <f t="shared" si="77"/>
        <v/>
      </c>
      <c r="AJ22" s="250" t="str">
        <f t="shared" si="77"/>
        <v/>
      </c>
      <c r="AK22" s="250" t="str">
        <f t="shared" si="77"/>
        <v/>
      </c>
      <c r="AL22" s="250" t="str">
        <f t="shared" si="77"/>
        <v/>
      </c>
      <c r="AM22" s="250" t="str">
        <f t="shared" si="77"/>
        <v/>
      </c>
      <c r="AN22" s="250" t="str">
        <f t="shared" si="77"/>
        <v/>
      </c>
      <c r="AO22" s="250" t="str">
        <f t="shared" si="77"/>
        <v/>
      </c>
      <c r="AP22" s="250" t="str">
        <f t="shared" si="77"/>
        <v/>
      </c>
      <c r="AQ22" s="250" t="str">
        <f t="shared" si="77"/>
        <v/>
      </c>
      <c r="AR22" s="250" t="str">
        <f t="shared" si="54"/>
        <v/>
      </c>
      <c r="AS22" s="250" t="str">
        <f t="shared" si="54"/>
        <v/>
      </c>
      <c r="AT22" s="250" t="str">
        <f t="shared" si="54"/>
        <v/>
      </c>
      <c r="AU22" s="250" t="str">
        <f t="shared" si="54"/>
        <v/>
      </c>
      <c r="AV22" s="250" t="str">
        <f t="shared" si="54"/>
        <v/>
      </c>
      <c r="AW22" s="250" t="str">
        <f t="shared" si="54"/>
        <v/>
      </c>
      <c r="AX22" s="250" t="str">
        <f t="shared" si="54"/>
        <v/>
      </c>
      <c r="AY22" s="250" t="str">
        <f t="shared" si="54"/>
        <v/>
      </c>
      <c r="AZ22" s="250" t="str">
        <f t="shared" si="54"/>
        <v/>
      </c>
      <c r="BA22" s="250" t="str">
        <f t="shared" si="54"/>
        <v/>
      </c>
      <c r="BB22" s="250" t="str">
        <f t="shared" si="54"/>
        <v/>
      </c>
      <c r="BC22" s="250" t="str">
        <f t="shared" si="54"/>
        <v/>
      </c>
      <c r="BD22" s="250" t="str">
        <f t="shared" si="54"/>
        <v/>
      </c>
      <c r="BE22" s="250" t="str">
        <f t="shared" si="54"/>
        <v/>
      </c>
      <c r="BF22" s="250" t="str">
        <f t="shared" si="54"/>
        <v/>
      </c>
      <c r="BG22" s="250" t="str">
        <f t="shared" si="54"/>
        <v/>
      </c>
      <c r="BH22" s="250" t="str">
        <f t="shared" si="55"/>
        <v/>
      </c>
      <c r="BI22" s="250" t="str">
        <f t="shared" si="55"/>
        <v/>
      </c>
      <c r="BJ22" s="250" t="str">
        <f t="shared" si="55"/>
        <v/>
      </c>
      <c r="BK22" s="250" t="str">
        <f t="shared" si="55"/>
        <v/>
      </c>
      <c r="BL22" s="250" t="str">
        <f t="shared" si="55"/>
        <v/>
      </c>
      <c r="BM22" s="250" t="str">
        <f t="shared" si="55"/>
        <v/>
      </c>
      <c r="BN22" s="250" t="str">
        <f t="shared" si="55"/>
        <v/>
      </c>
      <c r="BO22" s="250" t="str">
        <f t="shared" si="55"/>
        <v/>
      </c>
      <c r="BP22" s="250" t="str">
        <f t="shared" si="55"/>
        <v/>
      </c>
      <c r="BQ22" s="250" t="str">
        <f t="shared" si="55"/>
        <v/>
      </c>
      <c r="BR22" s="250" t="str">
        <f t="shared" si="55"/>
        <v/>
      </c>
      <c r="BS22" s="250" t="str">
        <f t="shared" si="55"/>
        <v/>
      </c>
      <c r="BT22" s="250" t="str">
        <f t="shared" si="55"/>
        <v/>
      </c>
      <c r="BU22" s="250" t="str">
        <f t="shared" si="55"/>
        <v/>
      </c>
      <c r="BV22" s="250" t="str">
        <f t="shared" si="55"/>
        <v/>
      </c>
      <c r="BW22" s="250" t="str">
        <f t="shared" si="55"/>
        <v/>
      </c>
      <c r="BX22" s="250" t="str">
        <f t="shared" si="56"/>
        <v/>
      </c>
      <c r="BY22" s="250" t="str">
        <f t="shared" si="56"/>
        <v/>
      </c>
      <c r="BZ22" s="250" t="str">
        <f t="shared" si="56"/>
        <v/>
      </c>
      <c r="CA22" s="250" t="str">
        <f t="shared" si="56"/>
        <v/>
      </c>
      <c r="CB22" s="250" t="str">
        <f t="shared" si="56"/>
        <v/>
      </c>
      <c r="CC22" s="250" t="str">
        <f t="shared" si="56"/>
        <v/>
      </c>
      <c r="CD22" s="250" t="str">
        <f t="shared" si="56"/>
        <v/>
      </c>
      <c r="CE22" s="250" t="str">
        <f t="shared" si="56"/>
        <v/>
      </c>
      <c r="CF22" s="250" t="str">
        <f t="shared" si="56"/>
        <v/>
      </c>
      <c r="CG22" s="250" t="str">
        <f t="shared" si="56"/>
        <v/>
      </c>
      <c r="CH22" s="250" t="str">
        <f t="shared" si="56"/>
        <v/>
      </c>
      <c r="CI22" s="250" t="str">
        <f t="shared" si="56"/>
        <v/>
      </c>
      <c r="CJ22" s="250" t="str">
        <f t="shared" si="56"/>
        <v/>
      </c>
      <c r="CK22" s="250" t="str">
        <f t="shared" si="56"/>
        <v/>
      </c>
      <c r="CL22" s="250" t="str">
        <f t="shared" si="56"/>
        <v/>
      </c>
      <c r="CM22" s="250" t="str">
        <f t="shared" si="56"/>
        <v/>
      </c>
      <c r="CN22" s="250" t="str">
        <f t="shared" si="57"/>
        <v/>
      </c>
      <c r="CO22" s="250" t="str">
        <f t="shared" si="57"/>
        <v/>
      </c>
      <c r="CP22" s="250" t="str">
        <f t="shared" si="57"/>
        <v/>
      </c>
      <c r="CQ22" s="250" t="str">
        <f t="shared" si="57"/>
        <v/>
      </c>
      <c r="CR22" s="250" t="str">
        <f t="shared" si="57"/>
        <v/>
      </c>
      <c r="CS22" s="250" t="str">
        <f t="shared" si="57"/>
        <v/>
      </c>
      <c r="CT22" s="250" t="str">
        <f t="shared" si="57"/>
        <v/>
      </c>
      <c r="CU22" s="250" t="str">
        <f t="shared" si="57"/>
        <v/>
      </c>
      <c r="CV22" s="250" t="str">
        <f t="shared" si="57"/>
        <v/>
      </c>
      <c r="CW22" s="250" t="str">
        <f t="shared" si="57"/>
        <v/>
      </c>
      <c r="CX22" s="250" t="str">
        <f t="shared" si="57"/>
        <v/>
      </c>
      <c r="CY22" s="250" t="str">
        <f t="shared" si="57"/>
        <v/>
      </c>
      <c r="CZ22" s="250" t="str">
        <f t="shared" si="57"/>
        <v/>
      </c>
      <c r="DA22" s="250" t="str">
        <f t="shared" si="57"/>
        <v/>
      </c>
      <c r="DB22" s="250" t="str">
        <f t="shared" si="57"/>
        <v/>
      </c>
      <c r="DC22" s="250" t="str">
        <f t="shared" si="57"/>
        <v/>
      </c>
      <c r="DD22" s="250" t="str">
        <f t="shared" si="58"/>
        <v/>
      </c>
      <c r="DE22" s="250" t="str">
        <f t="shared" si="58"/>
        <v/>
      </c>
      <c r="DF22" s="250" t="str">
        <f t="shared" si="58"/>
        <v/>
      </c>
      <c r="DG22" s="250" t="str">
        <f t="shared" si="58"/>
        <v/>
      </c>
      <c r="DH22" s="250" t="str">
        <f t="shared" si="58"/>
        <v/>
      </c>
      <c r="DI22" s="250" t="str">
        <f t="shared" si="58"/>
        <v/>
      </c>
      <c r="DJ22" s="250" t="str">
        <f t="shared" si="58"/>
        <v/>
      </c>
      <c r="DK22" s="250" t="str">
        <f t="shared" si="58"/>
        <v/>
      </c>
      <c r="DL22" s="250" t="str">
        <f t="shared" si="58"/>
        <v/>
      </c>
      <c r="DM22" s="250" t="str">
        <f t="shared" si="58"/>
        <v/>
      </c>
      <c r="DN22" s="250" t="str">
        <f t="shared" si="58"/>
        <v/>
      </c>
      <c r="DO22" s="250" t="str">
        <f t="shared" si="58"/>
        <v/>
      </c>
      <c r="DP22" s="250" t="str">
        <f t="shared" si="58"/>
        <v/>
      </c>
      <c r="DQ22" s="250" t="str">
        <f t="shared" si="58"/>
        <v/>
      </c>
      <c r="DR22" s="250" t="str">
        <f t="shared" si="58"/>
        <v/>
      </c>
      <c r="DS22" s="250" t="str">
        <f t="shared" si="58"/>
        <v/>
      </c>
      <c r="DT22" s="250" t="str">
        <f t="shared" si="59"/>
        <v/>
      </c>
      <c r="DU22" s="250" t="str">
        <f t="shared" si="59"/>
        <v/>
      </c>
      <c r="DV22" s="250" t="str">
        <f t="shared" si="59"/>
        <v/>
      </c>
      <c r="DW22" s="250" t="str">
        <f t="shared" si="59"/>
        <v/>
      </c>
      <c r="DX22" s="250" t="str">
        <f t="shared" si="59"/>
        <v/>
      </c>
      <c r="DY22" s="250" t="str">
        <f t="shared" si="59"/>
        <v/>
      </c>
      <c r="DZ22" s="250" t="str">
        <f t="shared" si="59"/>
        <v/>
      </c>
      <c r="EA22" s="250" t="str">
        <f t="shared" si="59"/>
        <v/>
      </c>
      <c r="EB22" s="250" t="str">
        <f t="shared" si="59"/>
        <v/>
      </c>
      <c r="EC22" s="250" t="str">
        <f t="shared" si="59"/>
        <v/>
      </c>
      <c r="ED22" s="250" t="str">
        <f t="shared" si="59"/>
        <v/>
      </c>
      <c r="EE22" s="250" t="str">
        <f t="shared" si="59"/>
        <v/>
      </c>
      <c r="EF22" s="250" t="str">
        <f t="shared" si="59"/>
        <v/>
      </c>
      <c r="EG22" s="250" t="str">
        <f t="shared" si="59"/>
        <v/>
      </c>
      <c r="EH22" s="250" t="str">
        <f t="shared" si="59"/>
        <v/>
      </c>
      <c r="EI22" s="250" t="str">
        <f t="shared" si="59"/>
        <v/>
      </c>
      <c r="EJ22" s="250" t="str">
        <f t="shared" si="60"/>
        <v/>
      </c>
      <c r="EK22" s="250" t="str">
        <f t="shared" si="60"/>
        <v/>
      </c>
      <c r="EL22" s="250" t="str">
        <f t="shared" si="60"/>
        <v/>
      </c>
      <c r="EM22" s="250" t="str">
        <f t="shared" si="60"/>
        <v/>
      </c>
      <c r="EN22" s="250" t="str">
        <f t="shared" si="60"/>
        <v/>
      </c>
      <c r="EO22" s="250" t="str">
        <f t="shared" si="60"/>
        <v/>
      </c>
      <c r="EP22" s="250" t="str">
        <f t="shared" si="60"/>
        <v/>
      </c>
      <c r="EQ22" s="250" t="str">
        <f t="shared" si="60"/>
        <v/>
      </c>
      <c r="ER22" s="250" t="str">
        <f t="shared" si="60"/>
        <v/>
      </c>
      <c r="ES22" s="250" t="str">
        <f t="shared" si="60"/>
        <v/>
      </c>
      <c r="ET22" s="250" t="str">
        <f t="shared" si="60"/>
        <v/>
      </c>
      <c r="EU22" s="250" t="str">
        <f t="shared" si="60"/>
        <v/>
      </c>
      <c r="EV22" s="250" t="str">
        <f t="shared" si="60"/>
        <v/>
      </c>
      <c r="EW22" s="250" t="str">
        <f t="shared" si="60"/>
        <v/>
      </c>
      <c r="EX22" s="250" t="str">
        <f t="shared" si="60"/>
        <v/>
      </c>
      <c r="EY22" s="250" t="str">
        <f t="shared" si="60"/>
        <v/>
      </c>
      <c r="EZ22" s="250" t="str">
        <f t="shared" si="61"/>
        <v/>
      </c>
      <c r="FA22" s="250" t="str">
        <f t="shared" si="31"/>
        <v/>
      </c>
      <c r="FB22" s="250" t="str">
        <f t="shared" si="31"/>
        <v/>
      </c>
      <c r="FC22" s="250" t="str">
        <f t="shared" si="31"/>
        <v/>
      </c>
      <c r="FD22" s="250" t="str">
        <f t="shared" si="31"/>
        <v/>
      </c>
      <c r="FE22" s="250" t="str">
        <f t="shared" si="31"/>
        <v/>
      </c>
      <c r="FF22" s="250" t="str">
        <f t="shared" si="78"/>
        <v/>
      </c>
      <c r="FG22" s="250" t="str">
        <f t="shared" si="78"/>
        <v/>
      </c>
      <c r="FH22" s="250" t="str">
        <f t="shared" si="78"/>
        <v/>
      </c>
      <c r="FI22" s="250" t="str">
        <f t="shared" si="78"/>
        <v/>
      </c>
      <c r="FJ22" s="250" t="str">
        <f t="shared" si="78"/>
        <v/>
      </c>
      <c r="FK22" s="250" t="str">
        <f t="shared" si="78"/>
        <v/>
      </c>
      <c r="FL22" s="250" t="str">
        <f t="shared" si="78"/>
        <v/>
      </c>
      <c r="FM22" s="250" t="str">
        <f t="shared" si="78"/>
        <v/>
      </c>
      <c r="FN22" s="250" t="str">
        <f t="shared" si="78"/>
        <v/>
      </c>
      <c r="FO22" s="250" t="str">
        <f t="shared" si="78"/>
        <v/>
      </c>
      <c r="FP22" s="250" t="str">
        <f t="shared" si="78"/>
        <v/>
      </c>
      <c r="FQ22" s="250" t="str">
        <f t="shared" si="78"/>
        <v/>
      </c>
      <c r="FR22" s="250" t="str">
        <f t="shared" si="78"/>
        <v/>
      </c>
      <c r="FS22" s="250" t="str">
        <f t="shared" si="78"/>
        <v/>
      </c>
      <c r="FT22" s="250" t="str">
        <f t="shared" si="62"/>
        <v/>
      </c>
      <c r="FU22" s="250" t="str">
        <f t="shared" si="62"/>
        <v/>
      </c>
      <c r="FV22" s="250" t="str">
        <f t="shared" si="62"/>
        <v/>
      </c>
      <c r="FW22" s="250" t="str">
        <f t="shared" si="62"/>
        <v/>
      </c>
      <c r="FX22" s="250" t="str">
        <f t="shared" si="62"/>
        <v/>
      </c>
      <c r="FY22" s="250" t="str">
        <f t="shared" si="62"/>
        <v/>
      </c>
      <c r="FZ22" s="250" t="str">
        <f t="shared" si="62"/>
        <v/>
      </c>
      <c r="GA22" s="250" t="str">
        <f t="shared" si="62"/>
        <v/>
      </c>
      <c r="GB22" s="250" t="str">
        <f t="shared" si="62"/>
        <v/>
      </c>
      <c r="GC22" s="250" t="str">
        <f t="shared" si="62"/>
        <v/>
      </c>
      <c r="GD22" s="250" t="str">
        <f t="shared" si="62"/>
        <v/>
      </c>
      <c r="GE22" s="250" t="str">
        <f t="shared" si="62"/>
        <v/>
      </c>
      <c r="GF22" s="250" t="str">
        <f t="shared" si="62"/>
        <v/>
      </c>
      <c r="GG22" s="250" t="str">
        <f t="shared" si="62"/>
        <v/>
      </c>
      <c r="GH22" s="250" t="str">
        <f t="shared" si="62"/>
        <v/>
      </c>
      <c r="GI22" s="250" t="str">
        <f t="shared" si="62"/>
        <v/>
      </c>
      <c r="GJ22" s="250" t="str">
        <f t="shared" si="63"/>
        <v/>
      </c>
      <c r="GK22" s="250" t="str">
        <f t="shared" si="63"/>
        <v/>
      </c>
      <c r="GL22" s="250" t="str">
        <f t="shared" si="63"/>
        <v/>
      </c>
      <c r="GM22" s="250" t="str">
        <f t="shared" si="63"/>
        <v/>
      </c>
      <c r="GN22" s="250" t="str">
        <f t="shared" si="63"/>
        <v/>
      </c>
      <c r="GO22" s="250" t="str">
        <f t="shared" si="63"/>
        <v/>
      </c>
      <c r="GP22" s="250" t="str">
        <f t="shared" si="63"/>
        <v/>
      </c>
      <c r="GQ22" s="250" t="str">
        <f t="shared" si="63"/>
        <v/>
      </c>
      <c r="GR22" s="250" t="str">
        <f t="shared" si="63"/>
        <v/>
      </c>
      <c r="GS22" s="250" t="str">
        <f t="shared" si="63"/>
        <v/>
      </c>
      <c r="GT22" s="250" t="str">
        <f t="shared" si="63"/>
        <v/>
      </c>
      <c r="GU22" s="250" t="str">
        <f t="shared" si="63"/>
        <v/>
      </c>
      <c r="GV22" s="250" t="str">
        <f t="shared" si="63"/>
        <v/>
      </c>
      <c r="GW22" s="250" t="str">
        <f t="shared" si="63"/>
        <v/>
      </c>
      <c r="GX22" s="250" t="str">
        <f t="shared" si="63"/>
        <v/>
      </c>
      <c r="GY22" s="250" t="str">
        <f t="shared" si="63"/>
        <v/>
      </c>
      <c r="GZ22" s="250" t="str">
        <f t="shared" si="64"/>
        <v/>
      </c>
      <c r="HA22" s="250" t="str">
        <f t="shared" si="64"/>
        <v/>
      </c>
      <c r="HB22" s="250" t="str">
        <f t="shared" si="64"/>
        <v/>
      </c>
      <c r="HC22" s="250" t="str">
        <f t="shared" si="64"/>
        <v/>
      </c>
      <c r="HD22" s="250" t="str">
        <f t="shared" si="64"/>
        <v/>
      </c>
      <c r="HE22" s="250" t="str">
        <f t="shared" si="64"/>
        <v/>
      </c>
      <c r="HF22" s="250" t="str">
        <f t="shared" si="64"/>
        <v/>
      </c>
      <c r="HG22" s="250" t="str">
        <f t="shared" si="64"/>
        <v/>
      </c>
      <c r="HH22" s="250" t="str">
        <f t="shared" si="64"/>
        <v/>
      </c>
      <c r="HI22" s="250" t="str">
        <f t="shared" si="64"/>
        <v/>
      </c>
      <c r="HJ22" s="250" t="str">
        <f t="shared" si="64"/>
        <v/>
      </c>
      <c r="HK22" s="250" t="str">
        <f t="shared" si="64"/>
        <v/>
      </c>
      <c r="HL22" s="250" t="str">
        <f t="shared" si="64"/>
        <v/>
      </c>
      <c r="HM22" s="250" t="str">
        <f t="shared" si="64"/>
        <v/>
      </c>
      <c r="HN22" s="250" t="str">
        <f t="shared" si="64"/>
        <v/>
      </c>
      <c r="HO22" s="250" t="str">
        <f t="shared" si="64"/>
        <v/>
      </c>
      <c r="HP22" s="250" t="str">
        <f t="shared" si="65"/>
        <v/>
      </c>
      <c r="HQ22" s="250" t="str">
        <f t="shared" si="65"/>
        <v/>
      </c>
      <c r="HR22" s="250" t="str">
        <f t="shared" si="65"/>
        <v/>
      </c>
      <c r="HS22" s="250" t="str">
        <f t="shared" si="65"/>
        <v/>
      </c>
      <c r="HT22" s="250" t="str">
        <f t="shared" si="65"/>
        <v/>
      </c>
      <c r="HU22" s="250" t="str">
        <f t="shared" si="65"/>
        <v/>
      </c>
      <c r="HV22" s="250" t="str">
        <f t="shared" si="65"/>
        <v/>
      </c>
      <c r="HW22" s="250" t="str">
        <f t="shared" si="65"/>
        <v/>
      </c>
      <c r="HX22" s="250" t="str">
        <f t="shared" si="65"/>
        <v/>
      </c>
      <c r="HY22" s="250" t="str">
        <f t="shared" si="65"/>
        <v/>
      </c>
      <c r="HZ22" s="250" t="str">
        <f t="shared" si="65"/>
        <v/>
      </c>
      <c r="IA22" s="250" t="str">
        <f t="shared" si="65"/>
        <v/>
      </c>
      <c r="IB22" s="250" t="str">
        <f t="shared" si="65"/>
        <v/>
      </c>
      <c r="IC22" s="250" t="str">
        <f t="shared" si="65"/>
        <v/>
      </c>
      <c r="ID22" s="250" t="str">
        <f t="shared" si="65"/>
        <v/>
      </c>
      <c r="IE22" s="250" t="str">
        <f t="shared" si="65"/>
        <v/>
      </c>
      <c r="IF22" s="250" t="str">
        <f t="shared" si="66"/>
        <v/>
      </c>
      <c r="IG22" s="250" t="str">
        <f t="shared" si="66"/>
        <v/>
      </c>
      <c r="IH22" s="250" t="str">
        <f t="shared" si="66"/>
        <v/>
      </c>
      <c r="II22" s="250" t="str">
        <f t="shared" si="66"/>
        <v/>
      </c>
      <c r="IJ22" s="250" t="str">
        <f t="shared" si="66"/>
        <v/>
      </c>
      <c r="IK22" s="250" t="str">
        <f t="shared" si="66"/>
        <v/>
      </c>
      <c r="IL22" s="250" t="str">
        <f t="shared" si="66"/>
        <v/>
      </c>
      <c r="IM22" s="250" t="str">
        <f t="shared" si="66"/>
        <v/>
      </c>
      <c r="IN22" s="250" t="str">
        <f t="shared" si="66"/>
        <v/>
      </c>
      <c r="IO22" s="250" t="str">
        <f t="shared" si="66"/>
        <v/>
      </c>
      <c r="IP22" s="250" t="str">
        <f t="shared" si="66"/>
        <v/>
      </c>
      <c r="IQ22" s="250" t="str">
        <f t="shared" si="66"/>
        <v/>
      </c>
      <c r="IR22" s="250" t="str">
        <f t="shared" si="66"/>
        <v/>
      </c>
      <c r="IS22" s="250" t="str">
        <f t="shared" si="66"/>
        <v/>
      </c>
      <c r="IT22" s="250" t="str">
        <f t="shared" si="66"/>
        <v/>
      </c>
      <c r="IU22" s="250" t="str">
        <f t="shared" si="66"/>
        <v/>
      </c>
      <c r="IV22" s="250" t="str">
        <f t="shared" si="67"/>
        <v/>
      </c>
      <c r="IW22" s="250" t="str">
        <f t="shared" si="67"/>
        <v/>
      </c>
      <c r="IX22" s="250" t="str">
        <f t="shared" si="67"/>
        <v/>
      </c>
      <c r="IY22" s="250" t="str">
        <f t="shared" si="67"/>
        <v/>
      </c>
      <c r="IZ22" s="250" t="str">
        <f t="shared" si="67"/>
        <v/>
      </c>
      <c r="JA22" s="250" t="str">
        <f t="shared" si="67"/>
        <v/>
      </c>
      <c r="JB22" s="250" t="str">
        <f t="shared" si="67"/>
        <v/>
      </c>
      <c r="JC22" s="250" t="str">
        <f t="shared" si="67"/>
        <v/>
      </c>
      <c r="JD22" s="250" t="str">
        <f t="shared" si="67"/>
        <v/>
      </c>
      <c r="JE22" s="250" t="str">
        <f t="shared" si="67"/>
        <v/>
      </c>
      <c r="JF22" s="250" t="str">
        <f t="shared" si="67"/>
        <v/>
      </c>
      <c r="JG22" s="250" t="str">
        <f t="shared" si="67"/>
        <v/>
      </c>
      <c r="JH22" s="250" t="str">
        <f t="shared" si="67"/>
        <v/>
      </c>
      <c r="JI22" s="250" t="str">
        <f t="shared" si="67"/>
        <v/>
      </c>
      <c r="JJ22" s="250" t="str">
        <f t="shared" si="67"/>
        <v/>
      </c>
      <c r="JK22" s="250" t="str">
        <f t="shared" si="67"/>
        <v/>
      </c>
      <c r="JL22" s="250" t="str">
        <f t="shared" si="68"/>
        <v/>
      </c>
      <c r="JM22" s="250" t="str">
        <f t="shared" si="68"/>
        <v/>
      </c>
      <c r="JN22" s="250" t="str">
        <f t="shared" si="68"/>
        <v/>
      </c>
      <c r="JO22" s="250" t="str">
        <f t="shared" si="68"/>
        <v/>
      </c>
      <c r="JP22" s="250" t="str">
        <f t="shared" si="68"/>
        <v/>
      </c>
      <c r="JQ22" s="250" t="str">
        <f t="shared" si="68"/>
        <v/>
      </c>
      <c r="JR22" s="250" t="str">
        <f t="shared" si="68"/>
        <v/>
      </c>
      <c r="JS22" s="250" t="str">
        <f t="shared" si="68"/>
        <v/>
      </c>
      <c r="JT22" s="250" t="str">
        <f t="shared" si="68"/>
        <v/>
      </c>
      <c r="JU22" s="250" t="str">
        <f t="shared" si="68"/>
        <v/>
      </c>
      <c r="JV22" s="250" t="str">
        <f t="shared" si="68"/>
        <v/>
      </c>
      <c r="JW22" s="250" t="str">
        <f t="shared" si="68"/>
        <v/>
      </c>
      <c r="JX22" s="250" t="str">
        <f t="shared" si="68"/>
        <v/>
      </c>
      <c r="JY22" s="250" t="str">
        <f t="shared" si="68"/>
        <v/>
      </c>
      <c r="JZ22" s="250" t="str">
        <f t="shared" si="68"/>
        <v/>
      </c>
      <c r="KA22" s="250" t="str">
        <f t="shared" si="68"/>
        <v/>
      </c>
      <c r="KB22" s="250" t="str">
        <f t="shared" si="69"/>
        <v/>
      </c>
      <c r="KC22" s="250">
        <f t="shared" si="69"/>
        <v>0</v>
      </c>
      <c r="KD22" s="250">
        <f t="shared" si="69"/>
        <v>0</v>
      </c>
      <c r="KE22" s="250">
        <f t="shared" si="69"/>
        <v>0</v>
      </c>
      <c r="KF22" s="250" t="str">
        <f t="shared" si="69"/>
        <v/>
      </c>
      <c r="KG22" s="250" t="str">
        <f t="shared" si="69"/>
        <v/>
      </c>
      <c r="KH22" s="250" t="str">
        <f t="shared" si="69"/>
        <v/>
      </c>
      <c r="KI22" s="250" t="str">
        <f t="shared" si="69"/>
        <v/>
      </c>
      <c r="KJ22" s="250" t="str">
        <f t="shared" si="69"/>
        <v/>
      </c>
      <c r="KK22" s="250" t="str">
        <f t="shared" si="69"/>
        <v/>
      </c>
      <c r="KL22" s="250" t="str">
        <f t="shared" si="69"/>
        <v/>
      </c>
      <c r="KM22" s="250" t="str">
        <f t="shared" si="69"/>
        <v/>
      </c>
      <c r="KN22" s="250" t="str">
        <f t="shared" si="69"/>
        <v/>
      </c>
      <c r="KO22" s="250" t="str">
        <f t="shared" si="69"/>
        <v/>
      </c>
      <c r="KP22" s="250" t="str">
        <f t="shared" si="69"/>
        <v/>
      </c>
      <c r="KQ22" s="250" t="str">
        <f t="shared" si="69"/>
        <v/>
      </c>
      <c r="KR22" s="250" t="str">
        <f t="shared" si="70"/>
        <v/>
      </c>
      <c r="KS22" s="250" t="str">
        <f t="shared" si="70"/>
        <v/>
      </c>
      <c r="KT22" s="250" t="str">
        <f t="shared" si="70"/>
        <v/>
      </c>
      <c r="KU22" s="250" t="str">
        <f t="shared" si="70"/>
        <v/>
      </c>
      <c r="KV22" s="250" t="str">
        <f t="shared" si="70"/>
        <v/>
      </c>
      <c r="KW22" s="250" t="str">
        <f t="shared" si="70"/>
        <v/>
      </c>
      <c r="KX22" s="250" t="str">
        <f t="shared" si="70"/>
        <v/>
      </c>
      <c r="KY22" s="250" t="str">
        <f t="shared" si="70"/>
        <v/>
      </c>
      <c r="KZ22" s="250" t="str">
        <f t="shared" si="70"/>
        <v/>
      </c>
      <c r="LA22" s="250" t="str">
        <f t="shared" si="70"/>
        <v/>
      </c>
      <c r="LB22" s="250" t="str">
        <f t="shared" si="70"/>
        <v/>
      </c>
      <c r="LC22" s="250" t="str">
        <f t="shared" si="70"/>
        <v/>
      </c>
      <c r="LD22" s="250" t="str">
        <f t="shared" si="70"/>
        <v/>
      </c>
      <c r="LE22" s="250" t="str">
        <f t="shared" si="70"/>
        <v/>
      </c>
      <c r="LF22" s="250" t="str">
        <f t="shared" si="70"/>
        <v/>
      </c>
      <c r="LG22" s="250" t="str">
        <f t="shared" si="70"/>
        <v/>
      </c>
      <c r="LH22" s="250" t="str">
        <f t="shared" si="71"/>
        <v/>
      </c>
      <c r="LI22" s="250" t="str">
        <f t="shared" si="71"/>
        <v/>
      </c>
      <c r="LJ22" s="250" t="str">
        <f t="shared" si="71"/>
        <v/>
      </c>
      <c r="LK22" s="250" t="str">
        <f t="shared" si="71"/>
        <v/>
      </c>
      <c r="LL22" s="250" t="str">
        <f t="shared" si="71"/>
        <v/>
      </c>
      <c r="LM22" s="250" t="str">
        <f t="shared" si="71"/>
        <v/>
      </c>
      <c r="LN22" s="250" t="str">
        <f t="shared" si="71"/>
        <v/>
      </c>
      <c r="LO22" s="250" t="str">
        <f t="shared" si="71"/>
        <v/>
      </c>
      <c r="LP22" s="250" t="str">
        <f t="shared" si="71"/>
        <v/>
      </c>
      <c r="LQ22" s="250" t="str">
        <f t="shared" si="71"/>
        <v/>
      </c>
      <c r="LR22" s="250" t="str">
        <f t="shared" si="71"/>
        <v/>
      </c>
      <c r="LS22" s="250" t="str">
        <f t="shared" si="71"/>
        <v/>
      </c>
      <c r="LT22" s="250" t="str">
        <f t="shared" si="71"/>
        <v/>
      </c>
      <c r="LU22" s="250" t="str">
        <f t="shared" si="71"/>
        <v/>
      </c>
      <c r="LV22" s="250" t="str">
        <f t="shared" si="71"/>
        <v/>
      </c>
      <c r="LW22" s="250" t="str">
        <f t="shared" si="71"/>
        <v/>
      </c>
      <c r="LX22" s="250" t="str">
        <f t="shared" si="72"/>
        <v/>
      </c>
      <c r="LY22" s="250" t="str">
        <f t="shared" si="72"/>
        <v/>
      </c>
      <c r="LZ22" s="250" t="str">
        <f t="shared" si="72"/>
        <v/>
      </c>
      <c r="MA22" s="250" t="str">
        <f t="shared" si="72"/>
        <v/>
      </c>
      <c r="MB22" s="250" t="str">
        <f t="shared" si="80"/>
        <v/>
      </c>
      <c r="MC22" s="250" t="str">
        <f t="shared" si="80"/>
        <v/>
      </c>
      <c r="MD22" s="250" t="str">
        <f t="shared" si="80"/>
        <v/>
      </c>
      <c r="ME22" s="250" t="str">
        <f t="shared" si="80"/>
        <v/>
      </c>
      <c r="MF22" s="250" t="str">
        <f t="shared" si="80"/>
        <v/>
      </c>
      <c r="MG22" s="250" t="str">
        <f t="shared" si="80"/>
        <v/>
      </c>
      <c r="MH22" s="250" t="str">
        <f t="shared" si="80"/>
        <v/>
      </c>
      <c r="MI22" s="250" t="str">
        <f t="shared" si="80"/>
        <v/>
      </c>
      <c r="MJ22" s="250" t="str">
        <f t="shared" si="80"/>
        <v/>
      </c>
      <c r="MK22" s="250" t="str">
        <f t="shared" si="80"/>
        <v/>
      </c>
      <c r="ML22" s="250" t="str">
        <f t="shared" si="80"/>
        <v/>
      </c>
      <c r="MM22" s="250"/>
      <c r="MN22" s="250" t="str">
        <f t="shared" si="79"/>
        <v/>
      </c>
      <c r="MO22" s="250" t="str">
        <f t="shared" si="79"/>
        <v/>
      </c>
      <c r="MP22" s="250" t="str">
        <f t="shared" si="79"/>
        <v/>
      </c>
      <c r="MQ22" s="250" t="str">
        <f t="shared" si="79"/>
        <v/>
      </c>
      <c r="MR22" s="250" t="str">
        <f t="shared" si="79"/>
        <v/>
      </c>
      <c r="MS22" s="250" t="str">
        <f t="shared" si="79"/>
        <v/>
      </c>
      <c r="MT22" s="250" t="str">
        <f t="shared" si="79"/>
        <v/>
      </c>
      <c r="MU22" s="250" t="str">
        <f t="shared" si="79"/>
        <v/>
      </c>
      <c r="MV22" s="250" t="str">
        <f t="shared" si="79"/>
        <v/>
      </c>
      <c r="MW22" s="250" t="str">
        <f t="shared" si="79"/>
        <v/>
      </c>
      <c r="MX22" s="250" t="str">
        <f t="shared" si="79"/>
        <v/>
      </c>
      <c r="MY22" s="250" t="str">
        <f t="shared" si="79"/>
        <v/>
      </c>
      <c r="MZ22" s="250" t="str">
        <f t="shared" si="79"/>
        <v/>
      </c>
      <c r="NA22" s="250" t="str">
        <f t="shared" si="79"/>
        <v/>
      </c>
      <c r="NB22" s="250" t="str">
        <f t="shared" si="79"/>
        <v/>
      </c>
      <c r="NC22" s="250" t="str">
        <f t="shared" si="73"/>
        <v/>
      </c>
      <c r="ND22" s="250" t="str">
        <f t="shared" si="73"/>
        <v/>
      </c>
      <c r="NE22" s="250" t="str">
        <f t="shared" si="73"/>
        <v/>
      </c>
      <c r="NF22" s="250" t="str">
        <f t="shared" si="73"/>
        <v/>
      </c>
      <c r="NG22" s="250" t="str">
        <f t="shared" si="73"/>
        <v/>
      </c>
      <c r="NH22" s="250" t="str">
        <f t="shared" si="73"/>
        <v/>
      </c>
      <c r="NI22" s="250" t="str">
        <f t="shared" si="73"/>
        <v/>
      </c>
      <c r="NJ22" s="250" t="str">
        <f t="shared" si="73"/>
        <v/>
      </c>
      <c r="NK22" s="250" t="str">
        <f t="shared" si="73"/>
        <v/>
      </c>
      <c r="NL22" s="250" t="str">
        <f t="shared" si="73"/>
        <v/>
      </c>
      <c r="NM22" s="250" t="str">
        <f t="shared" si="73"/>
        <v/>
      </c>
      <c r="NN22" s="250" t="str">
        <f t="shared" si="73"/>
        <v/>
      </c>
      <c r="NO22" s="250" t="str">
        <f t="shared" si="73"/>
        <v/>
      </c>
      <c r="NP22" s="250" t="str">
        <f t="shared" si="73"/>
        <v/>
      </c>
      <c r="NQ22" s="250" t="str">
        <f t="shared" si="73"/>
        <v/>
      </c>
      <c r="NR22" s="250" t="str">
        <f t="shared" si="73"/>
        <v/>
      </c>
      <c r="NS22" s="250" t="str">
        <f t="shared" si="74"/>
        <v/>
      </c>
      <c r="NT22" s="250" t="str">
        <f t="shared" si="74"/>
        <v/>
      </c>
      <c r="NU22" s="250" t="str">
        <f t="shared" si="74"/>
        <v/>
      </c>
      <c r="NV22" s="250" t="str">
        <f t="shared" si="74"/>
        <v/>
      </c>
      <c r="NW22" s="250" t="str">
        <f t="shared" si="74"/>
        <v/>
      </c>
      <c r="NX22" s="250" t="str">
        <f t="shared" si="74"/>
        <v/>
      </c>
      <c r="NY22" s="250" t="str">
        <f t="shared" si="74"/>
        <v/>
      </c>
      <c r="NZ22" s="250" t="str">
        <f t="shared" si="74"/>
        <v/>
      </c>
      <c r="OA22" s="250" t="str">
        <f t="shared" si="74"/>
        <v/>
      </c>
      <c r="OB22" s="250" t="str">
        <f t="shared" si="74"/>
        <v/>
      </c>
      <c r="OC22" s="250" t="str">
        <f t="shared" si="74"/>
        <v/>
      </c>
      <c r="OD22" s="250" t="str">
        <f t="shared" si="74"/>
        <v/>
      </c>
      <c r="OE22" s="250" t="str">
        <f t="shared" si="74"/>
        <v/>
      </c>
      <c r="OF22" s="250" t="str">
        <f t="shared" si="74"/>
        <v/>
      </c>
      <c r="OG22" s="250" t="str">
        <f t="shared" si="74"/>
        <v/>
      </c>
      <c r="OH22" s="250" t="str">
        <f t="shared" si="74"/>
        <v/>
      </c>
      <c r="OI22" s="250" t="str">
        <f t="shared" si="75"/>
        <v/>
      </c>
      <c r="OJ22" s="250" t="str">
        <f t="shared" si="75"/>
        <v/>
      </c>
      <c r="OK22" s="250" t="str">
        <f t="shared" si="75"/>
        <v/>
      </c>
      <c r="OL22" s="250" t="str">
        <f t="shared" si="75"/>
        <v/>
      </c>
      <c r="OM22" s="250" t="str">
        <f t="shared" si="75"/>
        <v/>
      </c>
      <c r="ON22" s="250" t="str">
        <f t="shared" si="75"/>
        <v/>
      </c>
      <c r="OO22" s="250" t="str">
        <f t="shared" si="75"/>
        <v/>
      </c>
      <c r="OP22" s="250" t="str">
        <f t="shared" si="75"/>
        <v/>
      </c>
      <c r="OQ22" s="250" t="str">
        <f t="shared" si="75"/>
        <v/>
      </c>
      <c r="OR22" s="250" t="str">
        <f t="shared" si="75"/>
        <v/>
      </c>
      <c r="OS22" s="250" t="str">
        <f t="shared" si="75"/>
        <v/>
      </c>
      <c r="OT22" s="250" t="str">
        <f t="shared" si="75"/>
        <v/>
      </c>
      <c r="OU22" s="250" t="str">
        <f t="shared" si="75"/>
        <v/>
      </c>
      <c r="OV22" s="250" t="str">
        <f t="shared" si="75"/>
        <v/>
      </c>
      <c r="OW22" s="250" t="str">
        <f t="shared" si="75"/>
        <v/>
      </c>
      <c r="OX22" s="250" t="str">
        <f t="shared" si="75"/>
        <v/>
      </c>
      <c r="OY22" s="250" t="str">
        <f t="shared" si="76"/>
        <v/>
      </c>
      <c r="OZ22" s="250" t="str">
        <f t="shared" si="48"/>
        <v/>
      </c>
      <c r="PA22" s="250" t="str">
        <f t="shared" si="48"/>
        <v/>
      </c>
      <c r="PB22" s="250" t="str">
        <f t="shared" si="48"/>
        <v/>
      </c>
      <c r="PC22" s="250" t="str">
        <f t="shared" si="48"/>
        <v/>
      </c>
      <c r="PD22" s="250" t="str">
        <f t="shared" si="48"/>
        <v/>
      </c>
      <c r="PE22" s="250" t="str">
        <f t="shared" si="48"/>
        <v/>
      </c>
      <c r="PF22" s="250" t="str">
        <f t="shared" si="48"/>
        <v/>
      </c>
      <c r="PG22" s="250"/>
      <c r="PH22" s="250" t="str">
        <f t="shared" si="49"/>
        <v/>
      </c>
      <c r="PJ22" s="250" t="str">
        <f t="shared" si="50"/>
        <v/>
      </c>
      <c r="PK22" s="250" t="str">
        <f t="shared" si="50"/>
        <v/>
      </c>
      <c r="PL22" s="250" t="str">
        <f t="shared" si="50"/>
        <v/>
      </c>
      <c r="PM22" s="250" t="str">
        <f t="shared" si="50"/>
        <v/>
      </c>
      <c r="PN22" s="250" t="str">
        <f t="shared" si="50"/>
        <v/>
      </c>
      <c r="PO22" s="250" t="str">
        <f t="shared" si="50"/>
        <v/>
      </c>
      <c r="PP22" s="250" t="str">
        <f t="shared" si="50"/>
        <v/>
      </c>
      <c r="PQ22" s="250" t="str">
        <f t="shared" si="50"/>
        <v/>
      </c>
      <c r="PR22" s="250" t="str">
        <f t="shared" si="50"/>
        <v/>
      </c>
      <c r="PS22" s="250" t="str">
        <f t="shared" si="50"/>
        <v/>
      </c>
      <c r="PT22" s="250" t="str">
        <f t="shared" si="50"/>
        <v/>
      </c>
      <c r="PU22" s="250" t="str">
        <f t="shared" si="50"/>
        <v/>
      </c>
      <c r="PV22" s="250" t="str">
        <f t="shared" si="50"/>
        <v/>
      </c>
      <c r="PW22" s="250" t="str">
        <f t="shared" si="50"/>
        <v/>
      </c>
      <c r="PX22" s="250" t="str">
        <f t="shared" si="50"/>
        <v/>
      </c>
      <c r="PY22" s="250" t="str">
        <f t="shared" si="50"/>
        <v/>
      </c>
      <c r="PZ22" s="250" t="str">
        <f t="shared" si="53"/>
        <v/>
      </c>
      <c r="QA22" s="250" t="str">
        <f t="shared" si="53"/>
        <v/>
      </c>
      <c r="QB22" s="250" t="str">
        <f t="shared" si="53"/>
        <v/>
      </c>
      <c r="QC22" s="250" t="str">
        <f t="shared" si="53"/>
        <v/>
      </c>
      <c r="QD22" s="250" t="str">
        <f t="shared" si="53"/>
        <v/>
      </c>
      <c r="QE22" s="250" t="str">
        <f t="shared" si="53"/>
        <v/>
      </c>
      <c r="QF22" s="250" t="str">
        <f t="shared" si="53"/>
        <v/>
      </c>
      <c r="QG22" s="250" t="str">
        <f t="shared" si="53"/>
        <v/>
      </c>
      <c r="QH22" s="250" t="str">
        <f t="shared" si="53"/>
        <v/>
      </c>
      <c r="QI22" s="250" t="str">
        <f t="shared" si="53"/>
        <v/>
      </c>
      <c r="QJ22" s="250" t="str">
        <f t="shared" si="53"/>
        <v/>
      </c>
      <c r="QK22" s="250" t="str">
        <f t="shared" si="53"/>
        <v/>
      </c>
      <c r="QL22" s="250" t="str">
        <f t="shared" si="53"/>
        <v/>
      </c>
      <c r="QM22" s="250" t="str">
        <f t="shared" si="53"/>
        <v/>
      </c>
      <c r="QN22" s="250" t="str">
        <f t="shared" si="53"/>
        <v/>
      </c>
      <c r="QO22" s="250" t="str">
        <f t="shared" si="53"/>
        <v/>
      </c>
      <c r="QP22" s="250" t="str">
        <f t="shared" si="51"/>
        <v/>
      </c>
      <c r="QQ22" s="250" t="str">
        <f t="shared" si="51"/>
        <v/>
      </c>
      <c r="QR22" s="250" t="str">
        <f t="shared" si="51"/>
        <v/>
      </c>
      <c r="QS22" s="250" t="str">
        <f t="shared" si="51"/>
        <v/>
      </c>
      <c r="QT22" s="250" t="str">
        <f t="shared" si="51"/>
        <v/>
      </c>
      <c r="QU22" s="250">
        <f t="shared" si="52"/>
        <v>0</v>
      </c>
      <c r="QV22" s="250" t="str">
        <f t="shared" si="52"/>
        <v/>
      </c>
      <c r="QW22" s="250" t="str">
        <f t="shared" si="52"/>
        <v/>
      </c>
      <c r="QX22" s="250" t="str">
        <f t="shared" si="52"/>
        <v/>
      </c>
      <c r="QY22" s="250" t="str">
        <f t="shared" si="52"/>
        <v/>
      </c>
      <c r="QZ22" s="250" t="str">
        <f t="shared" si="52"/>
        <v/>
      </c>
      <c r="RA22" s="250" t="str">
        <f t="shared" si="52"/>
        <v/>
      </c>
      <c r="RB22" s="250" t="str">
        <f t="shared" si="52"/>
        <v/>
      </c>
      <c r="RC22" s="250" t="str">
        <f t="shared" si="52"/>
        <v/>
      </c>
      <c r="RD22" s="250" t="str">
        <f t="shared" si="52"/>
        <v/>
      </c>
      <c r="RE22" s="250" t="str">
        <f t="shared" si="52"/>
        <v/>
      </c>
    </row>
    <row r="23" spans="1:473" s="90" customFormat="1" ht="15.6" customHeight="1" x14ac:dyDescent="0.25">
      <c r="A23" s="275"/>
      <c r="B23" s="99"/>
      <c r="C23" s="279" t="s">
        <v>289</v>
      </c>
      <c r="D23" s="277" t="s">
        <v>293</v>
      </c>
      <c r="E23" s="278"/>
      <c r="F23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Gestion de projet / Mise à jour du WBS ..................................</v>
      </c>
      <c r="G23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38</v>
      </c>
      <c r="H23" s="141"/>
      <c r="I23" s="141"/>
      <c r="J23" s="141" t="s">
        <v>246</v>
      </c>
      <c r="K23" s="141"/>
      <c r="L23" s="141"/>
      <c r="M23" s="141" t="s">
        <v>282</v>
      </c>
      <c r="N23" s="202">
        <v>10</v>
      </c>
      <c r="O23" s="202">
        <v>0</v>
      </c>
      <c r="P23" s="202">
        <v>10</v>
      </c>
      <c r="Q23" s="142">
        <f>IF(Tableau3[[#This Row],[      Estimé  (JH)]]="","",IFERROR(O23/(O23+P23),""))</f>
        <v>0</v>
      </c>
      <c r="R23" s="143">
        <f>IF(Tableau3[[#This Row],[      Estimé  (JH)]]="","",IFERROR(N23/(O23+P23),""))</f>
        <v>1</v>
      </c>
      <c r="S23" s="187">
        <f>IF(Tableau3[[#This Row],[      Estimé  (JH)]]="","",P23)</f>
        <v>10</v>
      </c>
      <c r="T23" s="184">
        <v>42689</v>
      </c>
      <c r="U23" s="185">
        <v>42979</v>
      </c>
      <c r="V23" s="253">
        <f>Tableau3[[#This Row],[      Début Initial]]</f>
        <v>42689</v>
      </c>
      <c r="W23" s="244">
        <f>Tableau3[[#This Row],[      Fin Initial]]</f>
        <v>42979</v>
      </c>
      <c r="X23" s="181">
        <f>IF(Tableau3[[#This Row],[      Début Initial]]="","",Tableau3[[#This Row],[      Fin
      Actualisé]]-Tableau3[[#This Row],[      Début actualisé]]+1)</f>
        <v>291</v>
      </c>
      <c r="Y23" s="182">
        <f>IFERROR(IF(Tableau3[[#This Row],[      Début Initial]]="","",Tableau3[[#This Row],[      Durée (JH)]]*Tableau3[[#This Row],[      % Réalisation]]),Tableau3[[#This Row],[      Durée (JH)]])</f>
        <v>0</v>
      </c>
      <c r="Z23" s="182">
        <f>IFERROR(IF(Tableau3[[#This Row],[      Début Initial]]="","",Tableau3[[#This Row],[      Durée (JH)]]-Tableau3[[#This Row],[      Réalisé]]),Tableau3[[#This Row],[      Durée (JH)]])</f>
        <v>291</v>
      </c>
      <c r="AA23" s="183">
        <f>IF(Tableau3[[#This Row],[      Début Initial]]="","",IFERROR((W23-V23+1)/(U23-T23+1),""))</f>
        <v>1</v>
      </c>
      <c r="AC23" s="250">
        <f t="shared" si="77"/>
        <v>0</v>
      </c>
      <c r="AD23" s="250">
        <f t="shared" si="77"/>
        <v>0</v>
      </c>
      <c r="AE23" s="250">
        <f t="shared" si="77"/>
        <v>0</v>
      </c>
      <c r="AF23" s="250">
        <f t="shared" si="77"/>
        <v>0</v>
      </c>
      <c r="AG23" s="250">
        <f t="shared" si="77"/>
        <v>0</v>
      </c>
      <c r="AH23" s="250">
        <f t="shared" si="77"/>
        <v>0</v>
      </c>
      <c r="AI23" s="250">
        <f t="shared" si="77"/>
        <v>0</v>
      </c>
      <c r="AJ23" s="250">
        <f t="shared" si="77"/>
        <v>0</v>
      </c>
      <c r="AK23" s="250">
        <f t="shared" si="77"/>
        <v>0</v>
      </c>
      <c r="AL23" s="250">
        <f t="shared" si="77"/>
        <v>0</v>
      </c>
      <c r="AM23" s="250">
        <f t="shared" si="77"/>
        <v>0</v>
      </c>
      <c r="AN23" s="250">
        <f t="shared" si="77"/>
        <v>0</v>
      </c>
      <c r="AO23" s="250">
        <f t="shared" si="77"/>
        <v>0</v>
      </c>
      <c r="AP23" s="250">
        <f t="shared" si="77"/>
        <v>0</v>
      </c>
      <c r="AQ23" s="250">
        <f t="shared" si="77"/>
        <v>0</v>
      </c>
      <c r="AR23" s="250">
        <f t="shared" si="54"/>
        <v>0</v>
      </c>
      <c r="AS23" s="250">
        <f t="shared" si="54"/>
        <v>0</v>
      </c>
      <c r="AT23" s="250">
        <f t="shared" si="54"/>
        <v>0</v>
      </c>
      <c r="AU23" s="250">
        <f t="shared" si="54"/>
        <v>0</v>
      </c>
      <c r="AV23" s="250">
        <f t="shared" si="54"/>
        <v>0</v>
      </c>
      <c r="AW23" s="250">
        <f t="shared" si="54"/>
        <v>0</v>
      </c>
      <c r="AX23" s="250">
        <f t="shared" si="54"/>
        <v>0</v>
      </c>
      <c r="AY23" s="250">
        <f t="shared" si="54"/>
        <v>0</v>
      </c>
      <c r="AZ23" s="250">
        <f t="shared" si="54"/>
        <v>0</v>
      </c>
      <c r="BA23" s="250">
        <f t="shared" si="54"/>
        <v>0</v>
      </c>
      <c r="BB23" s="250">
        <f t="shared" si="54"/>
        <v>0</v>
      </c>
      <c r="BC23" s="250">
        <f t="shared" si="54"/>
        <v>0</v>
      </c>
      <c r="BD23" s="250">
        <f t="shared" si="54"/>
        <v>0</v>
      </c>
      <c r="BE23" s="250">
        <f t="shared" si="54"/>
        <v>0</v>
      </c>
      <c r="BF23" s="250">
        <f t="shared" si="54"/>
        <v>0</v>
      </c>
      <c r="BG23" s="250">
        <f t="shared" si="54"/>
        <v>0</v>
      </c>
      <c r="BH23" s="250">
        <f t="shared" si="55"/>
        <v>0</v>
      </c>
      <c r="BI23" s="250">
        <f t="shared" si="55"/>
        <v>0</v>
      </c>
      <c r="BJ23" s="250">
        <f t="shared" si="55"/>
        <v>0</v>
      </c>
      <c r="BK23" s="250">
        <f t="shared" si="55"/>
        <v>0</v>
      </c>
      <c r="BL23" s="250">
        <f t="shared" si="55"/>
        <v>0</v>
      </c>
      <c r="BM23" s="250">
        <f t="shared" si="55"/>
        <v>0</v>
      </c>
      <c r="BN23" s="250">
        <f t="shared" si="55"/>
        <v>0</v>
      </c>
      <c r="BO23" s="250">
        <f t="shared" si="55"/>
        <v>0</v>
      </c>
      <c r="BP23" s="250">
        <f t="shared" si="55"/>
        <v>0</v>
      </c>
      <c r="BQ23" s="250">
        <f t="shared" si="55"/>
        <v>0</v>
      </c>
      <c r="BR23" s="250">
        <f t="shared" si="55"/>
        <v>0</v>
      </c>
      <c r="BS23" s="250">
        <f t="shared" si="55"/>
        <v>0</v>
      </c>
      <c r="BT23" s="250">
        <f t="shared" si="55"/>
        <v>0</v>
      </c>
      <c r="BU23" s="250">
        <f t="shared" si="55"/>
        <v>0</v>
      </c>
      <c r="BV23" s="250">
        <f t="shared" si="55"/>
        <v>0</v>
      </c>
      <c r="BW23" s="250">
        <f t="shared" si="55"/>
        <v>0</v>
      </c>
      <c r="BX23" s="250">
        <f t="shared" si="56"/>
        <v>0</v>
      </c>
      <c r="BY23" s="250">
        <f t="shared" si="56"/>
        <v>0</v>
      </c>
      <c r="BZ23" s="250">
        <f t="shared" si="56"/>
        <v>0</v>
      </c>
      <c r="CA23" s="250">
        <f t="shared" si="56"/>
        <v>0</v>
      </c>
      <c r="CB23" s="250">
        <f t="shared" si="56"/>
        <v>0</v>
      </c>
      <c r="CC23" s="250">
        <f t="shared" si="56"/>
        <v>0</v>
      </c>
      <c r="CD23" s="250">
        <f t="shared" si="56"/>
        <v>0</v>
      </c>
      <c r="CE23" s="250">
        <f t="shared" si="56"/>
        <v>0</v>
      </c>
      <c r="CF23" s="250">
        <f t="shared" si="56"/>
        <v>0</v>
      </c>
      <c r="CG23" s="250">
        <f t="shared" si="56"/>
        <v>0</v>
      </c>
      <c r="CH23" s="250">
        <f t="shared" si="56"/>
        <v>0</v>
      </c>
      <c r="CI23" s="250">
        <f t="shared" si="56"/>
        <v>0</v>
      </c>
      <c r="CJ23" s="250">
        <f t="shared" si="56"/>
        <v>0</v>
      </c>
      <c r="CK23" s="250">
        <f t="shared" si="56"/>
        <v>0</v>
      </c>
      <c r="CL23" s="250">
        <f t="shared" si="56"/>
        <v>0</v>
      </c>
      <c r="CM23" s="250">
        <f t="shared" si="56"/>
        <v>0</v>
      </c>
      <c r="CN23" s="250">
        <f t="shared" si="57"/>
        <v>0</v>
      </c>
      <c r="CO23" s="250">
        <f t="shared" si="57"/>
        <v>0</v>
      </c>
      <c r="CP23" s="250">
        <f t="shared" si="57"/>
        <v>0</v>
      </c>
      <c r="CQ23" s="250">
        <f t="shared" si="57"/>
        <v>0</v>
      </c>
      <c r="CR23" s="250">
        <f t="shared" si="57"/>
        <v>0</v>
      </c>
      <c r="CS23" s="250">
        <f t="shared" si="57"/>
        <v>0</v>
      </c>
      <c r="CT23" s="250">
        <f t="shared" si="57"/>
        <v>0</v>
      </c>
      <c r="CU23" s="250">
        <f t="shared" si="57"/>
        <v>0</v>
      </c>
      <c r="CV23" s="250">
        <f t="shared" si="57"/>
        <v>0</v>
      </c>
      <c r="CW23" s="250">
        <f t="shared" si="57"/>
        <v>0</v>
      </c>
      <c r="CX23" s="250">
        <f t="shared" si="57"/>
        <v>0</v>
      </c>
      <c r="CY23" s="250">
        <f t="shared" si="57"/>
        <v>0</v>
      </c>
      <c r="CZ23" s="250">
        <f t="shared" si="57"/>
        <v>0</v>
      </c>
      <c r="DA23" s="250">
        <f t="shared" si="57"/>
        <v>0</v>
      </c>
      <c r="DB23" s="250">
        <f t="shared" si="57"/>
        <v>0</v>
      </c>
      <c r="DC23" s="250">
        <f t="shared" si="57"/>
        <v>0</v>
      </c>
      <c r="DD23" s="250">
        <f t="shared" si="58"/>
        <v>0</v>
      </c>
      <c r="DE23" s="250">
        <f t="shared" si="58"/>
        <v>0</v>
      </c>
      <c r="DF23" s="250">
        <f t="shared" si="58"/>
        <v>0</v>
      </c>
      <c r="DG23" s="250">
        <f t="shared" si="58"/>
        <v>0</v>
      </c>
      <c r="DH23" s="250">
        <f t="shared" si="58"/>
        <v>0</v>
      </c>
      <c r="DI23" s="250">
        <f t="shared" si="58"/>
        <v>0</v>
      </c>
      <c r="DJ23" s="250">
        <f t="shared" si="58"/>
        <v>0</v>
      </c>
      <c r="DK23" s="250">
        <f t="shared" si="58"/>
        <v>0</v>
      </c>
      <c r="DL23" s="250">
        <f t="shared" si="58"/>
        <v>0</v>
      </c>
      <c r="DM23" s="250">
        <f t="shared" si="58"/>
        <v>0</v>
      </c>
      <c r="DN23" s="250">
        <f t="shared" si="58"/>
        <v>0</v>
      </c>
      <c r="DO23" s="250">
        <f t="shared" si="58"/>
        <v>0</v>
      </c>
      <c r="DP23" s="250">
        <f t="shared" si="58"/>
        <v>0</v>
      </c>
      <c r="DQ23" s="250">
        <f t="shared" si="58"/>
        <v>0</v>
      </c>
      <c r="DR23" s="250">
        <f t="shared" si="58"/>
        <v>0</v>
      </c>
      <c r="DS23" s="250">
        <f t="shared" si="58"/>
        <v>0</v>
      </c>
      <c r="DT23" s="250">
        <f t="shared" si="59"/>
        <v>0</v>
      </c>
      <c r="DU23" s="250">
        <f t="shared" si="59"/>
        <v>0</v>
      </c>
      <c r="DV23" s="250">
        <f t="shared" si="59"/>
        <v>0</v>
      </c>
      <c r="DW23" s="250">
        <f t="shared" si="59"/>
        <v>0</v>
      </c>
      <c r="DX23" s="250">
        <f t="shared" si="59"/>
        <v>0</v>
      </c>
      <c r="DY23" s="250">
        <f t="shared" si="59"/>
        <v>0</v>
      </c>
      <c r="DZ23" s="250">
        <f t="shared" si="59"/>
        <v>0</v>
      </c>
      <c r="EA23" s="250">
        <f t="shared" si="59"/>
        <v>0</v>
      </c>
      <c r="EB23" s="250">
        <f t="shared" si="59"/>
        <v>0</v>
      </c>
      <c r="EC23" s="250">
        <f t="shared" si="59"/>
        <v>0</v>
      </c>
      <c r="ED23" s="250">
        <f t="shared" si="59"/>
        <v>0</v>
      </c>
      <c r="EE23" s="250">
        <f t="shared" si="59"/>
        <v>0</v>
      </c>
      <c r="EF23" s="250">
        <f t="shared" si="59"/>
        <v>0</v>
      </c>
      <c r="EG23" s="250">
        <f t="shared" si="59"/>
        <v>0</v>
      </c>
      <c r="EH23" s="250">
        <f t="shared" si="59"/>
        <v>0</v>
      </c>
      <c r="EI23" s="250">
        <f t="shared" si="59"/>
        <v>0</v>
      </c>
      <c r="EJ23" s="250">
        <f t="shared" si="60"/>
        <v>0</v>
      </c>
      <c r="EK23" s="250">
        <f t="shared" si="60"/>
        <v>0</v>
      </c>
      <c r="EL23" s="250">
        <f t="shared" si="60"/>
        <v>0</v>
      </c>
      <c r="EM23" s="250">
        <f t="shared" si="60"/>
        <v>0</v>
      </c>
      <c r="EN23" s="250">
        <f t="shared" si="60"/>
        <v>0</v>
      </c>
      <c r="EO23" s="250">
        <f t="shared" si="60"/>
        <v>0</v>
      </c>
      <c r="EP23" s="250">
        <f t="shared" si="60"/>
        <v>0</v>
      </c>
      <c r="EQ23" s="250">
        <f t="shared" si="60"/>
        <v>0</v>
      </c>
      <c r="ER23" s="250">
        <f t="shared" si="60"/>
        <v>0</v>
      </c>
      <c r="ES23" s="250">
        <f t="shared" si="60"/>
        <v>0</v>
      </c>
      <c r="ET23" s="250">
        <f t="shared" si="60"/>
        <v>0</v>
      </c>
      <c r="EU23" s="250">
        <f t="shared" si="60"/>
        <v>0</v>
      </c>
      <c r="EV23" s="250">
        <f t="shared" si="60"/>
        <v>0</v>
      </c>
      <c r="EW23" s="250">
        <f t="shared" si="60"/>
        <v>0</v>
      </c>
      <c r="EX23" s="250">
        <f t="shared" si="60"/>
        <v>0</v>
      </c>
      <c r="EY23" s="250">
        <f t="shared" si="60"/>
        <v>0</v>
      </c>
      <c r="EZ23" s="250">
        <f t="shared" si="61"/>
        <v>0</v>
      </c>
      <c r="FA23" s="250">
        <f t="shared" si="31"/>
        <v>0</v>
      </c>
      <c r="FB23" s="250">
        <f t="shared" si="31"/>
        <v>0</v>
      </c>
      <c r="FC23" s="250">
        <f t="shared" si="31"/>
        <v>0</v>
      </c>
      <c r="FD23" s="250">
        <f t="shared" si="31"/>
        <v>0</v>
      </c>
      <c r="FE23" s="250">
        <f t="shared" si="31"/>
        <v>0</v>
      </c>
      <c r="FF23" s="250">
        <f t="shared" si="78"/>
        <v>0</v>
      </c>
      <c r="FG23" s="250">
        <f t="shared" si="78"/>
        <v>0</v>
      </c>
      <c r="FH23" s="250">
        <f t="shared" si="78"/>
        <v>0</v>
      </c>
      <c r="FI23" s="250">
        <f t="shared" si="78"/>
        <v>0</v>
      </c>
      <c r="FJ23" s="250">
        <f t="shared" si="78"/>
        <v>0</v>
      </c>
      <c r="FK23" s="250">
        <f t="shared" si="78"/>
        <v>0</v>
      </c>
      <c r="FL23" s="250">
        <f t="shared" si="78"/>
        <v>0</v>
      </c>
      <c r="FM23" s="250">
        <f t="shared" si="78"/>
        <v>0</v>
      </c>
      <c r="FN23" s="250">
        <f t="shared" si="78"/>
        <v>0</v>
      </c>
      <c r="FO23" s="250">
        <f t="shared" si="78"/>
        <v>0</v>
      </c>
      <c r="FP23" s="250">
        <f t="shared" si="78"/>
        <v>0</v>
      </c>
      <c r="FQ23" s="250">
        <f t="shared" si="78"/>
        <v>0</v>
      </c>
      <c r="FR23" s="250">
        <f t="shared" si="78"/>
        <v>0</v>
      </c>
      <c r="FS23" s="250">
        <f t="shared" si="78"/>
        <v>0</v>
      </c>
      <c r="FT23" s="250">
        <f t="shared" si="62"/>
        <v>0</v>
      </c>
      <c r="FU23" s="250">
        <f t="shared" si="62"/>
        <v>0</v>
      </c>
      <c r="FV23" s="250">
        <f t="shared" si="62"/>
        <v>0</v>
      </c>
      <c r="FW23" s="250">
        <f t="shared" si="62"/>
        <v>0</v>
      </c>
      <c r="FX23" s="250">
        <f t="shared" si="62"/>
        <v>0</v>
      </c>
      <c r="FY23" s="250">
        <f t="shared" si="62"/>
        <v>0</v>
      </c>
      <c r="FZ23" s="250">
        <f t="shared" si="62"/>
        <v>0</v>
      </c>
      <c r="GA23" s="250">
        <f t="shared" si="62"/>
        <v>0</v>
      </c>
      <c r="GB23" s="250">
        <f t="shared" si="62"/>
        <v>0</v>
      </c>
      <c r="GC23" s="250">
        <f t="shared" si="62"/>
        <v>0</v>
      </c>
      <c r="GD23" s="250">
        <f t="shared" si="62"/>
        <v>0</v>
      </c>
      <c r="GE23" s="250">
        <f t="shared" si="62"/>
        <v>0</v>
      </c>
      <c r="GF23" s="250">
        <f t="shared" si="62"/>
        <v>0</v>
      </c>
      <c r="GG23" s="250">
        <f t="shared" si="62"/>
        <v>0</v>
      </c>
      <c r="GH23" s="250">
        <f t="shared" si="62"/>
        <v>0</v>
      </c>
      <c r="GI23" s="250">
        <f t="shared" si="62"/>
        <v>0</v>
      </c>
      <c r="GJ23" s="250">
        <f t="shared" si="63"/>
        <v>0</v>
      </c>
      <c r="GK23" s="250">
        <f t="shared" si="63"/>
        <v>0</v>
      </c>
      <c r="GL23" s="250">
        <f t="shared" si="63"/>
        <v>0</v>
      </c>
      <c r="GM23" s="250">
        <f t="shared" si="63"/>
        <v>0</v>
      </c>
      <c r="GN23" s="250">
        <f t="shared" si="63"/>
        <v>0</v>
      </c>
      <c r="GO23" s="250">
        <f t="shared" si="63"/>
        <v>0</v>
      </c>
      <c r="GP23" s="250">
        <f t="shared" si="63"/>
        <v>0</v>
      </c>
      <c r="GQ23" s="250">
        <f t="shared" si="63"/>
        <v>0</v>
      </c>
      <c r="GR23" s="250">
        <f t="shared" si="63"/>
        <v>0</v>
      </c>
      <c r="GS23" s="250">
        <f t="shared" si="63"/>
        <v>0</v>
      </c>
      <c r="GT23" s="250">
        <f t="shared" si="63"/>
        <v>0</v>
      </c>
      <c r="GU23" s="250">
        <f t="shared" si="63"/>
        <v>0</v>
      </c>
      <c r="GV23" s="250">
        <f t="shared" si="63"/>
        <v>0</v>
      </c>
      <c r="GW23" s="250">
        <f t="shared" si="63"/>
        <v>0</v>
      </c>
      <c r="GX23" s="250">
        <f t="shared" si="63"/>
        <v>0</v>
      </c>
      <c r="GY23" s="250">
        <f t="shared" si="63"/>
        <v>0</v>
      </c>
      <c r="GZ23" s="250">
        <f t="shared" si="64"/>
        <v>0</v>
      </c>
      <c r="HA23" s="250">
        <f t="shared" si="64"/>
        <v>0</v>
      </c>
      <c r="HB23" s="250">
        <f t="shared" si="64"/>
        <v>0</v>
      </c>
      <c r="HC23" s="250">
        <f t="shared" si="64"/>
        <v>0</v>
      </c>
      <c r="HD23" s="250">
        <f t="shared" si="64"/>
        <v>0</v>
      </c>
      <c r="HE23" s="250">
        <f t="shared" si="64"/>
        <v>0</v>
      </c>
      <c r="HF23" s="250">
        <f t="shared" si="64"/>
        <v>0</v>
      </c>
      <c r="HG23" s="250">
        <f t="shared" si="64"/>
        <v>0</v>
      </c>
      <c r="HH23" s="250">
        <f t="shared" si="64"/>
        <v>0</v>
      </c>
      <c r="HI23" s="250">
        <f t="shared" si="64"/>
        <v>0</v>
      </c>
      <c r="HJ23" s="250">
        <f t="shared" si="64"/>
        <v>0</v>
      </c>
      <c r="HK23" s="250">
        <f t="shared" si="64"/>
        <v>0</v>
      </c>
      <c r="HL23" s="250">
        <f t="shared" si="64"/>
        <v>0</v>
      </c>
      <c r="HM23" s="250">
        <f t="shared" si="64"/>
        <v>0</v>
      </c>
      <c r="HN23" s="250">
        <f t="shared" si="64"/>
        <v>0</v>
      </c>
      <c r="HO23" s="250">
        <f t="shared" si="64"/>
        <v>0</v>
      </c>
      <c r="HP23" s="250">
        <f t="shared" si="65"/>
        <v>0</v>
      </c>
      <c r="HQ23" s="250">
        <f t="shared" si="65"/>
        <v>0</v>
      </c>
      <c r="HR23" s="250">
        <f t="shared" si="65"/>
        <v>0</v>
      </c>
      <c r="HS23" s="250">
        <f t="shared" si="65"/>
        <v>0</v>
      </c>
      <c r="HT23" s="250">
        <f t="shared" si="65"/>
        <v>0</v>
      </c>
      <c r="HU23" s="250">
        <f t="shared" si="65"/>
        <v>0</v>
      </c>
      <c r="HV23" s="250">
        <f t="shared" si="65"/>
        <v>0</v>
      </c>
      <c r="HW23" s="250">
        <f t="shared" si="65"/>
        <v>0</v>
      </c>
      <c r="HX23" s="250">
        <f t="shared" si="65"/>
        <v>0</v>
      </c>
      <c r="HY23" s="250">
        <f t="shared" si="65"/>
        <v>0</v>
      </c>
      <c r="HZ23" s="250">
        <f t="shared" si="65"/>
        <v>0</v>
      </c>
      <c r="IA23" s="250">
        <f t="shared" si="65"/>
        <v>0</v>
      </c>
      <c r="IB23" s="250">
        <f t="shared" si="65"/>
        <v>0</v>
      </c>
      <c r="IC23" s="250">
        <f t="shared" si="65"/>
        <v>0</v>
      </c>
      <c r="ID23" s="250">
        <f t="shared" si="65"/>
        <v>0</v>
      </c>
      <c r="IE23" s="250">
        <f t="shared" si="65"/>
        <v>0</v>
      </c>
      <c r="IF23" s="250">
        <f t="shared" si="66"/>
        <v>0</v>
      </c>
      <c r="IG23" s="250">
        <f t="shared" si="66"/>
        <v>0</v>
      </c>
      <c r="IH23" s="250">
        <f t="shared" si="66"/>
        <v>0</v>
      </c>
      <c r="II23" s="250">
        <f t="shared" si="66"/>
        <v>0</v>
      </c>
      <c r="IJ23" s="250">
        <f t="shared" si="66"/>
        <v>0</v>
      </c>
      <c r="IK23" s="250">
        <f t="shared" si="66"/>
        <v>0</v>
      </c>
      <c r="IL23" s="250">
        <f t="shared" si="66"/>
        <v>0</v>
      </c>
      <c r="IM23" s="250">
        <f t="shared" si="66"/>
        <v>0</v>
      </c>
      <c r="IN23" s="250">
        <f t="shared" si="66"/>
        <v>0</v>
      </c>
      <c r="IO23" s="250">
        <f t="shared" si="66"/>
        <v>0</v>
      </c>
      <c r="IP23" s="250">
        <f t="shared" si="66"/>
        <v>0</v>
      </c>
      <c r="IQ23" s="250">
        <f t="shared" si="66"/>
        <v>0</v>
      </c>
      <c r="IR23" s="250">
        <f t="shared" si="66"/>
        <v>0</v>
      </c>
      <c r="IS23" s="250">
        <f t="shared" si="66"/>
        <v>0</v>
      </c>
      <c r="IT23" s="250">
        <f t="shared" si="66"/>
        <v>0</v>
      </c>
      <c r="IU23" s="250">
        <f t="shared" si="66"/>
        <v>0</v>
      </c>
      <c r="IV23" s="250">
        <f t="shared" si="67"/>
        <v>0</v>
      </c>
      <c r="IW23" s="250">
        <f t="shared" si="67"/>
        <v>0</v>
      </c>
      <c r="IX23" s="250">
        <f t="shared" si="67"/>
        <v>0</v>
      </c>
      <c r="IY23" s="250">
        <f t="shared" si="67"/>
        <v>0</v>
      </c>
      <c r="IZ23" s="250">
        <f t="shared" si="67"/>
        <v>0</v>
      </c>
      <c r="JA23" s="250">
        <f t="shared" si="67"/>
        <v>0</v>
      </c>
      <c r="JB23" s="250">
        <f t="shared" si="67"/>
        <v>0</v>
      </c>
      <c r="JC23" s="250">
        <f t="shared" si="67"/>
        <v>0</v>
      </c>
      <c r="JD23" s="250">
        <f t="shared" si="67"/>
        <v>0</v>
      </c>
      <c r="JE23" s="250">
        <f t="shared" si="67"/>
        <v>0</v>
      </c>
      <c r="JF23" s="250">
        <f t="shared" si="67"/>
        <v>0</v>
      </c>
      <c r="JG23" s="250">
        <f t="shared" si="67"/>
        <v>0</v>
      </c>
      <c r="JH23" s="250">
        <f t="shared" si="67"/>
        <v>0</v>
      </c>
      <c r="JI23" s="250">
        <f t="shared" si="67"/>
        <v>0</v>
      </c>
      <c r="JJ23" s="250">
        <f t="shared" si="67"/>
        <v>0</v>
      </c>
      <c r="JK23" s="250">
        <f t="shared" si="67"/>
        <v>0</v>
      </c>
      <c r="JL23" s="250">
        <f t="shared" si="68"/>
        <v>0</v>
      </c>
      <c r="JM23" s="250" t="str">
        <f t="shared" si="68"/>
        <v/>
      </c>
      <c r="JN23" s="250" t="str">
        <f t="shared" si="68"/>
        <v/>
      </c>
      <c r="JO23" s="250" t="str">
        <f t="shared" si="68"/>
        <v/>
      </c>
      <c r="JP23" s="250" t="str">
        <f t="shared" si="68"/>
        <v/>
      </c>
      <c r="JQ23" s="250" t="str">
        <f t="shared" si="68"/>
        <v/>
      </c>
      <c r="JR23" s="250" t="str">
        <f t="shared" si="68"/>
        <v/>
      </c>
      <c r="JS23" s="250" t="str">
        <f t="shared" si="68"/>
        <v/>
      </c>
      <c r="JT23" s="250" t="str">
        <f t="shared" si="68"/>
        <v/>
      </c>
      <c r="JU23" s="250" t="str">
        <f t="shared" si="68"/>
        <v/>
      </c>
      <c r="JV23" s="250" t="str">
        <f t="shared" si="68"/>
        <v/>
      </c>
      <c r="JW23" s="250" t="str">
        <f t="shared" si="68"/>
        <v/>
      </c>
      <c r="JX23" s="250" t="str">
        <f t="shared" si="68"/>
        <v/>
      </c>
      <c r="JY23" s="250" t="str">
        <f t="shared" si="68"/>
        <v/>
      </c>
      <c r="JZ23" s="250" t="str">
        <f t="shared" si="68"/>
        <v/>
      </c>
      <c r="KA23" s="250" t="str">
        <f t="shared" si="68"/>
        <v/>
      </c>
      <c r="KB23" s="250" t="str">
        <f t="shared" si="69"/>
        <v/>
      </c>
      <c r="KC23" s="250" t="str">
        <f t="shared" si="69"/>
        <v/>
      </c>
      <c r="KD23" s="250" t="str">
        <f t="shared" si="69"/>
        <v/>
      </c>
      <c r="KE23" s="250" t="str">
        <f t="shared" si="69"/>
        <v/>
      </c>
      <c r="KF23" s="250" t="str">
        <f t="shared" si="69"/>
        <v/>
      </c>
      <c r="KG23" s="250" t="str">
        <f t="shared" si="69"/>
        <v/>
      </c>
      <c r="KH23" s="250" t="str">
        <f t="shared" si="69"/>
        <v/>
      </c>
      <c r="KI23" s="250" t="str">
        <f t="shared" si="69"/>
        <v/>
      </c>
      <c r="KJ23" s="250" t="str">
        <f t="shared" si="69"/>
        <v/>
      </c>
      <c r="KK23" s="250" t="str">
        <f t="shared" si="69"/>
        <v/>
      </c>
      <c r="KL23" s="250" t="str">
        <f t="shared" si="69"/>
        <v/>
      </c>
      <c r="KM23" s="250" t="str">
        <f t="shared" si="69"/>
        <v/>
      </c>
      <c r="KN23" s="250" t="str">
        <f t="shared" si="69"/>
        <v/>
      </c>
      <c r="KO23" s="250" t="str">
        <f t="shared" si="69"/>
        <v/>
      </c>
      <c r="KP23" s="250" t="str">
        <f t="shared" si="69"/>
        <v/>
      </c>
      <c r="KQ23" s="250" t="str">
        <f t="shared" si="69"/>
        <v/>
      </c>
      <c r="KR23" s="250" t="str">
        <f t="shared" si="70"/>
        <v/>
      </c>
      <c r="KS23" s="250" t="str">
        <f t="shared" si="70"/>
        <v/>
      </c>
      <c r="KT23" s="250" t="str">
        <f t="shared" si="70"/>
        <v/>
      </c>
      <c r="KU23" s="250" t="str">
        <f t="shared" si="70"/>
        <v/>
      </c>
      <c r="KV23" s="250" t="str">
        <f t="shared" si="70"/>
        <v/>
      </c>
      <c r="KW23" s="250" t="str">
        <f t="shared" si="70"/>
        <v/>
      </c>
      <c r="KX23" s="250" t="str">
        <f t="shared" si="70"/>
        <v/>
      </c>
      <c r="KY23" s="250" t="str">
        <f t="shared" si="70"/>
        <v/>
      </c>
      <c r="KZ23" s="250" t="str">
        <f t="shared" si="70"/>
        <v/>
      </c>
      <c r="LA23" s="250" t="str">
        <f t="shared" si="70"/>
        <v/>
      </c>
      <c r="LB23" s="250" t="str">
        <f t="shared" si="70"/>
        <v/>
      </c>
      <c r="LC23" s="250" t="str">
        <f t="shared" si="70"/>
        <v/>
      </c>
      <c r="LD23" s="250" t="str">
        <f t="shared" si="70"/>
        <v/>
      </c>
      <c r="LE23" s="250" t="str">
        <f t="shared" si="70"/>
        <v/>
      </c>
      <c r="LF23" s="250" t="str">
        <f t="shared" si="70"/>
        <v/>
      </c>
      <c r="LG23" s="250" t="str">
        <f t="shared" si="70"/>
        <v/>
      </c>
      <c r="LH23" s="250" t="str">
        <f t="shared" si="71"/>
        <v/>
      </c>
      <c r="LI23" s="250" t="str">
        <f t="shared" si="71"/>
        <v/>
      </c>
      <c r="LJ23" s="250" t="str">
        <f t="shared" si="71"/>
        <v/>
      </c>
      <c r="LK23" s="250" t="str">
        <f t="shared" si="71"/>
        <v/>
      </c>
      <c r="LL23" s="250" t="str">
        <f t="shared" si="71"/>
        <v/>
      </c>
      <c r="LM23" s="250" t="str">
        <f t="shared" si="71"/>
        <v/>
      </c>
      <c r="LN23" s="250" t="str">
        <f t="shared" si="71"/>
        <v/>
      </c>
      <c r="LO23" s="250" t="str">
        <f t="shared" si="71"/>
        <v/>
      </c>
      <c r="LP23" s="250" t="str">
        <f t="shared" si="71"/>
        <v/>
      </c>
      <c r="LQ23" s="250" t="str">
        <f t="shared" si="71"/>
        <v/>
      </c>
      <c r="LR23" s="250" t="str">
        <f t="shared" si="71"/>
        <v/>
      </c>
      <c r="LS23" s="250" t="str">
        <f t="shared" si="71"/>
        <v/>
      </c>
      <c r="LT23" s="250" t="str">
        <f t="shared" si="71"/>
        <v/>
      </c>
      <c r="LU23" s="250" t="str">
        <f t="shared" si="71"/>
        <v/>
      </c>
      <c r="LV23" s="250" t="str">
        <f t="shared" si="71"/>
        <v/>
      </c>
      <c r="LW23" s="250" t="str">
        <f t="shared" si="71"/>
        <v/>
      </c>
      <c r="LX23" s="250" t="str">
        <f t="shared" si="72"/>
        <v/>
      </c>
      <c r="LY23" s="250" t="str">
        <f t="shared" si="72"/>
        <v/>
      </c>
      <c r="LZ23" s="250" t="str">
        <f t="shared" si="72"/>
        <v/>
      </c>
      <c r="MA23" s="250" t="str">
        <f t="shared" si="72"/>
        <v/>
      </c>
      <c r="MB23" s="250" t="str">
        <f t="shared" si="80"/>
        <v/>
      </c>
      <c r="MC23" s="250" t="str">
        <f t="shared" si="80"/>
        <v/>
      </c>
      <c r="MD23" s="250" t="str">
        <f t="shared" si="80"/>
        <v/>
      </c>
      <c r="ME23" s="250" t="str">
        <f t="shared" si="80"/>
        <v/>
      </c>
      <c r="MF23" s="250" t="str">
        <f t="shared" si="80"/>
        <v/>
      </c>
      <c r="MG23" s="250" t="str">
        <f t="shared" si="80"/>
        <v/>
      </c>
      <c r="MH23" s="250" t="str">
        <f t="shared" si="80"/>
        <v/>
      </c>
      <c r="MI23" s="250" t="str">
        <f t="shared" si="80"/>
        <v/>
      </c>
      <c r="MJ23" s="250" t="str">
        <f t="shared" si="80"/>
        <v/>
      </c>
      <c r="MK23" s="250" t="str">
        <f t="shared" si="80"/>
        <v/>
      </c>
      <c r="ML23" s="250" t="str">
        <f t="shared" si="80"/>
        <v/>
      </c>
      <c r="MM23" s="250"/>
      <c r="MN23" s="250" t="str">
        <f t="shared" si="79"/>
        <v/>
      </c>
      <c r="MO23" s="250" t="str">
        <f t="shared" si="79"/>
        <v/>
      </c>
      <c r="MP23" s="250" t="str">
        <f t="shared" si="79"/>
        <v/>
      </c>
      <c r="MQ23" s="250" t="str">
        <f t="shared" si="79"/>
        <v/>
      </c>
      <c r="MR23" s="250" t="str">
        <f t="shared" si="79"/>
        <v/>
      </c>
      <c r="MS23" s="250" t="str">
        <f t="shared" si="79"/>
        <v/>
      </c>
      <c r="MT23" s="250" t="str">
        <f t="shared" si="79"/>
        <v/>
      </c>
      <c r="MU23" s="250" t="str">
        <f t="shared" si="79"/>
        <v/>
      </c>
      <c r="MV23" s="250" t="str">
        <f t="shared" si="79"/>
        <v/>
      </c>
      <c r="MW23" s="250" t="str">
        <f t="shared" si="79"/>
        <v/>
      </c>
      <c r="MX23" s="250" t="str">
        <f t="shared" si="79"/>
        <v/>
      </c>
      <c r="MY23" s="250" t="str">
        <f t="shared" si="79"/>
        <v/>
      </c>
      <c r="MZ23" s="250" t="str">
        <f t="shared" si="79"/>
        <v/>
      </c>
      <c r="NA23" s="250" t="str">
        <f t="shared" si="79"/>
        <v/>
      </c>
      <c r="NB23" s="250" t="str">
        <f t="shared" si="79"/>
        <v/>
      </c>
      <c r="NC23" s="250" t="str">
        <f t="shared" si="73"/>
        <v/>
      </c>
      <c r="ND23" s="250" t="str">
        <f t="shared" si="73"/>
        <v/>
      </c>
      <c r="NE23" s="250" t="str">
        <f t="shared" si="73"/>
        <v/>
      </c>
      <c r="NF23" s="250" t="str">
        <f t="shared" si="73"/>
        <v/>
      </c>
      <c r="NG23" s="250" t="str">
        <f t="shared" si="73"/>
        <v/>
      </c>
      <c r="NH23" s="250" t="str">
        <f t="shared" si="73"/>
        <v/>
      </c>
      <c r="NI23" s="250" t="str">
        <f t="shared" si="73"/>
        <v/>
      </c>
      <c r="NJ23" s="250" t="str">
        <f t="shared" si="73"/>
        <v/>
      </c>
      <c r="NK23" s="250" t="str">
        <f t="shared" si="73"/>
        <v/>
      </c>
      <c r="NL23" s="250" t="str">
        <f t="shared" si="73"/>
        <v/>
      </c>
      <c r="NM23" s="250" t="str">
        <f t="shared" si="73"/>
        <v/>
      </c>
      <c r="NN23" s="250" t="str">
        <f t="shared" si="73"/>
        <v/>
      </c>
      <c r="NO23" s="250" t="str">
        <f t="shared" si="73"/>
        <v/>
      </c>
      <c r="NP23" s="250" t="str">
        <f t="shared" si="73"/>
        <v/>
      </c>
      <c r="NQ23" s="250" t="str">
        <f t="shared" si="73"/>
        <v/>
      </c>
      <c r="NR23" s="250" t="str">
        <f t="shared" si="73"/>
        <v/>
      </c>
      <c r="NS23" s="250" t="str">
        <f t="shared" si="74"/>
        <v/>
      </c>
      <c r="NT23" s="250" t="str">
        <f t="shared" si="74"/>
        <v/>
      </c>
      <c r="NU23" s="250" t="str">
        <f t="shared" si="74"/>
        <v/>
      </c>
      <c r="NV23" s="250" t="str">
        <f t="shared" si="74"/>
        <v/>
      </c>
      <c r="NW23" s="250" t="str">
        <f t="shared" si="74"/>
        <v/>
      </c>
      <c r="NX23" s="250" t="str">
        <f t="shared" si="74"/>
        <v/>
      </c>
      <c r="NY23" s="250" t="str">
        <f t="shared" si="74"/>
        <v/>
      </c>
      <c r="NZ23" s="250" t="str">
        <f t="shared" si="74"/>
        <v/>
      </c>
      <c r="OA23" s="250" t="str">
        <f t="shared" si="74"/>
        <v/>
      </c>
      <c r="OB23" s="250" t="str">
        <f t="shared" si="74"/>
        <v/>
      </c>
      <c r="OC23" s="250" t="str">
        <f t="shared" si="74"/>
        <v/>
      </c>
      <c r="OD23" s="250" t="str">
        <f t="shared" si="74"/>
        <v/>
      </c>
      <c r="OE23" s="250" t="str">
        <f t="shared" si="74"/>
        <v/>
      </c>
      <c r="OF23" s="250" t="str">
        <f t="shared" si="74"/>
        <v/>
      </c>
      <c r="OG23" s="250" t="str">
        <f t="shared" si="74"/>
        <v/>
      </c>
      <c r="OH23" s="250" t="str">
        <f t="shared" si="74"/>
        <v/>
      </c>
      <c r="OI23" s="250" t="str">
        <f t="shared" si="75"/>
        <v/>
      </c>
      <c r="OJ23" s="250" t="str">
        <f t="shared" si="75"/>
        <v/>
      </c>
      <c r="OK23" s="250" t="str">
        <f t="shared" si="75"/>
        <v/>
      </c>
      <c r="OL23" s="250" t="str">
        <f t="shared" si="75"/>
        <v/>
      </c>
      <c r="OM23" s="250" t="str">
        <f t="shared" si="75"/>
        <v/>
      </c>
      <c r="ON23" s="250" t="str">
        <f t="shared" si="75"/>
        <v/>
      </c>
      <c r="OO23" s="250" t="str">
        <f t="shared" si="75"/>
        <v/>
      </c>
      <c r="OP23" s="250" t="str">
        <f t="shared" si="75"/>
        <v/>
      </c>
      <c r="OQ23" s="250" t="str">
        <f t="shared" si="75"/>
        <v/>
      </c>
      <c r="OR23" s="250" t="str">
        <f t="shared" si="75"/>
        <v/>
      </c>
      <c r="OS23" s="250" t="str">
        <f t="shared" si="75"/>
        <v/>
      </c>
      <c r="OT23" s="250" t="str">
        <f t="shared" si="75"/>
        <v/>
      </c>
      <c r="OU23" s="250" t="str">
        <f t="shared" si="75"/>
        <v/>
      </c>
      <c r="OV23" s="250" t="str">
        <f t="shared" si="75"/>
        <v/>
      </c>
      <c r="OW23" s="250" t="str">
        <f t="shared" si="75"/>
        <v/>
      </c>
      <c r="OX23" s="250" t="str">
        <f t="shared" si="75"/>
        <v/>
      </c>
      <c r="OY23" s="250" t="str">
        <f t="shared" si="76"/>
        <v/>
      </c>
      <c r="OZ23" s="250" t="str">
        <f t="shared" si="48"/>
        <v/>
      </c>
      <c r="PA23" s="250" t="str">
        <f t="shared" si="48"/>
        <v/>
      </c>
      <c r="PB23" s="250" t="str">
        <f t="shared" si="48"/>
        <v/>
      </c>
      <c r="PC23" s="250" t="str">
        <f t="shared" si="48"/>
        <v/>
      </c>
      <c r="PD23" s="250" t="str">
        <f t="shared" si="48"/>
        <v/>
      </c>
      <c r="PE23" s="250" t="str">
        <f t="shared" si="48"/>
        <v/>
      </c>
      <c r="PF23" s="250" t="str">
        <f t="shared" si="48"/>
        <v/>
      </c>
      <c r="PG23" s="250"/>
      <c r="PH23" s="250" t="str">
        <f t="shared" si="49"/>
        <v/>
      </c>
      <c r="PJ23" s="250">
        <f t="shared" si="50"/>
        <v>0</v>
      </c>
      <c r="PK23" s="250">
        <f t="shared" si="50"/>
        <v>0</v>
      </c>
      <c r="PL23" s="250">
        <f t="shared" si="50"/>
        <v>0</v>
      </c>
      <c r="PM23" s="250">
        <f t="shared" si="50"/>
        <v>0</v>
      </c>
      <c r="PN23" s="250">
        <f t="shared" si="50"/>
        <v>0</v>
      </c>
      <c r="PO23" s="250">
        <f t="shared" si="50"/>
        <v>0</v>
      </c>
      <c r="PP23" s="250">
        <f t="shared" si="50"/>
        <v>0</v>
      </c>
      <c r="PQ23" s="250">
        <f t="shared" si="50"/>
        <v>0</v>
      </c>
      <c r="PR23" s="250">
        <f t="shared" si="50"/>
        <v>0</v>
      </c>
      <c r="PS23" s="250">
        <f t="shared" si="50"/>
        <v>0</v>
      </c>
      <c r="PT23" s="250">
        <f t="shared" ref="PT23:QI29" si="81">IF(AND(PT$1&lt;=$W23,(PT$1+6)&gt;=$V23),$Q23,"")</f>
        <v>0</v>
      </c>
      <c r="PU23" s="250">
        <f t="shared" si="81"/>
        <v>0</v>
      </c>
      <c r="PV23" s="250">
        <f t="shared" si="81"/>
        <v>0</v>
      </c>
      <c r="PW23" s="250">
        <f t="shared" si="81"/>
        <v>0</v>
      </c>
      <c r="PX23" s="250">
        <f t="shared" si="81"/>
        <v>0</v>
      </c>
      <c r="PY23" s="250">
        <f t="shared" si="81"/>
        <v>0</v>
      </c>
      <c r="PZ23" s="250">
        <f t="shared" si="81"/>
        <v>0</v>
      </c>
      <c r="QA23" s="250">
        <f t="shared" si="81"/>
        <v>0</v>
      </c>
      <c r="QB23" s="250">
        <f t="shared" si="81"/>
        <v>0</v>
      </c>
      <c r="QC23" s="250">
        <f t="shared" si="81"/>
        <v>0</v>
      </c>
      <c r="QD23" s="250">
        <f t="shared" si="81"/>
        <v>0</v>
      </c>
      <c r="QE23" s="250">
        <f t="shared" si="81"/>
        <v>0</v>
      </c>
      <c r="QF23" s="250">
        <f t="shared" si="81"/>
        <v>0</v>
      </c>
      <c r="QG23" s="250">
        <f t="shared" si="81"/>
        <v>0</v>
      </c>
      <c r="QH23" s="250">
        <f t="shared" si="81"/>
        <v>0</v>
      </c>
      <c r="QI23" s="250">
        <f t="shared" si="81"/>
        <v>0</v>
      </c>
      <c r="QJ23" s="250">
        <f t="shared" si="53"/>
        <v>0</v>
      </c>
      <c r="QK23" s="250">
        <f t="shared" si="53"/>
        <v>0</v>
      </c>
      <c r="QL23" s="250">
        <f t="shared" si="53"/>
        <v>0</v>
      </c>
      <c r="QM23" s="250">
        <f t="shared" si="53"/>
        <v>0</v>
      </c>
      <c r="QN23" s="250">
        <f t="shared" si="53"/>
        <v>0</v>
      </c>
      <c r="QO23" s="250">
        <f t="shared" si="53"/>
        <v>0</v>
      </c>
      <c r="QP23" s="250">
        <f t="shared" si="51"/>
        <v>0</v>
      </c>
      <c r="QQ23" s="250">
        <f t="shared" si="51"/>
        <v>0</v>
      </c>
      <c r="QR23" s="250">
        <f t="shared" si="51"/>
        <v>0</v>
      </c>
      <c r="QS23" s="250" t="str">
        <f t="shared" si="51"/>
        <v/>
      </c>
      <c r="QT23" s="250" t="str">
        <f t="shared" si="51"/>
        <v/>
      </c>
      <c r="QU23" s="250" t="str">
        <f t="shared" si="52"/>
        <v/>
      </c>
      <c r="QV23" s="250" t="str">
        <f t="shared" si="52"/>
        <v/>
      </c>
      <c r="QW23" s="250" t="str">
        <f t="shared" si="52"/>
        <v/>
      </c>
      <c r="QX23" s="250" t="str">
        <f t="shared" si="52"/>
        <v/>
      </c>
      <c r="QY23" s="250" t="str">
        <f t="shared" si="52"/>
        <v/>
      </c>
      <c r="QZ23" s="250" t="str">
        <f t="shared" si="52"/>
        <v/>
      </c>
      <c r="RA23" s="250" t="str">
        <f t="shared" si="52"/>
        <v/>
      </c>
      <c r="RB23" s="250" t="str">
        <f t="shared" si="52"/>
        <v/>
      </c>
      <c r="RC23" s="250" t="str">
        <f t="shared" si="52"/>
        <v/>
      </c>
      <c r="RD23" s="250" t="str">
        <f t="shared" si="52"/>
        <v/>
      </c>
      <c r="RE23" s="250" t="str">
        <f t="shared" si="52"/>
        <v/>
      </c>
    </row>
    <row r="24" spans="1:473" s="90" customFormat="1" ht="15.6" customHeight="1" x14ac:dyDescent="0.25">
      <c r="A24" s="275"/>
      <c r="B24" s="99"/>
      <c r="C24" s="279" t="s">
        <v>289</v>
      </c>
      <c r="D24" s="277" t="s">
        <v>307</v>
      </c>
      <c r="E24" s="278"/>
      <c r="F24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Gestion de projet / PMO (BOUDOU) - Réunions .............................</v>
      </c>
      <c r="G24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43</v>
      </c>
      <c r="H24" s="141"/>
      <c r="I24" s="141"/>
      <c r="J24" s="141" t="s">
        <v>246</v>
      </c>
      <c r="K24" s="141"/>
      <c r="L24" s="141"/>
      <c r="M24" s="141" t="s">
        <v>282</v>
      </c>
      <c r="N24" s="202">
        <f>SUM(N2:N23)/5</f>
        <v>34.200000000000003</v>
      </c>
      <c r="O24" s="202">
        <f>SUM(O2:O23)/5</f>
        <v>15.2</v>
      </c>
      <c r="P24" s="202">
        <f>SUM(P2:P23)/5</f>
        <v>23</v>
      </c>
      <c r="Q24" s="142">
        <f>IF(Tableau3[[#This Row],[      Estimé  (JH)]]="","",IFERROR(O24/(O24+P24),""))</f>
        <v>0.39790575916230364</v>
      </c>
      <c r="R24" s="143">
        <f>IF(Tableau3[[#This Row],[      Estimé  (JH)]]="","",IFERROR(N24/(O24+P24),""))</f>
        <v>0.89528795811518325</v>
      </c>
      <c r="S24" s="187">
        <f>IF(Tableau3[[#This Row],[      Estimé  (JH)]]="","",P24)</f>
        <v>23</v>
      </c>
      <c r="T24" s="184">
        <v>42689</v>
      </c>
      <c r="U24" s="185">
        <v>42979</v>
      </c>
      <c r="V24" s="253">
        <f>Tableau3[[#This Row],[      Début Initial]]</f>
        <v>42689</v>
      </c>
      <c r="W24" s="244">
        <f>Tableau3[[#This Row],[      Fin Initial]]</f>
        <v>42979</v>
      </c>
      <c r="X24" s="181">
        <f>IF(Tableau3[[#This Row],[      Début Initial]]="","",Tableau3[[#This Row],[      Fin
      Actualisé]]-Tableau3[[#This Row],[      Début actualisé]]+1)</f>
        <v>291</v>
      </c>
      <c r="Y24" s="182">
        <f>IFERROR(IF(Tableau3[[#This Row],[      Début Initial]]="","",Tableau3[[#This Row],[      Durée (JH)]]*Tableau3[[#This Row],[      % Réalisation]]),Tableau3[[#This Row],[      Durée (JH)]])</f>
        <v>115.79057591623035</v>
      </c>
      <c r="Z24" s="182">
        <f>IFERROR(IF(Tableau3[[#This Row],[      Début Initial]]="","",Tableau3[[#This Row],[      Durée (JH)]]-Tableau3[[#This Row],[      Réalisé]]),Tableau3[[#This Row],[      Durée (JH)]])</f>
        <v>175.20942408376965</v>
      </c>
      <c r="AA24" s="183">
        <f>IF(Tableau3[[#This Row],[      Début Initial]]="","",IFERROR((W24-V24+1)/(U24-T24+1),""))</f>
        <v>1</v>
      </c>
      <c r="AC24" s="250">
        <f t="shared" si="77"/>
        <v>0.39790575916230364</v>
      </c>
      <c r="AD24" s="250">
        <f t="shared" si="77"/>
        <v>0.39790575916230364</v>
      </c>
      <c r="AE24" s="250">
        <f t="shared" si="77"/>
        <v>0.39790575916230364</v>
      </c>
      <c r="AF24" s="250">
        <f t="shared" si="77"/>
        <v>0.39790575916230364</v>
      </c>
      <c r="AG24" s="250">
        <f t="shared" si="77"/>
        <v>0.39790575916230364</v>
      </c>
      <c r="AH24" s="250">
        <f t="shared" si="77"/>
        <v>0.39790575916230364</v>
      </c>
      <c r="AI24" s="250">
        <f t="shared" si="77"/>
        <v>0.39790575916230364</v>
      </c>
      <c r="AJ24" s="250">
        <f t="shared" si="77"/>
        <v>0.39790575916230364</v>
      </c>
      <c r="AK24" s="250">
        <f t="shared" si="77"/>
        <v>0.39790575916230364</v>
      </c>
      <c r="AL24" s="250">
        <f t="shared" si="77"/>
        <v>0.39790575916230364</v>
      </c>
      <c r="AM24" s="250">
        <f t="shared" si="77"/>
        <v>0.39790575916230364</v>
      </c>
      <c r="AN24" s="250">
        <f t="shared" si="77"/>
        <v>0.39790575916230364</v>
      </c>
      <c r="AO24" s="250">
        <f t="shared" si="77"/>
        <v>0.39790575916230364</v>
      </c>
      <c r="AP24" s="250">
        <f t="shared" si="77"/>
        <v>0.39790575916230364</v>
      </c>
      <c r="AQ24" s="250">
        <f t="shared" si="77"/>
        <v>0.39790575916230364</v>
      </c>
      <c r="AR24" s="250">
        <f t="shared" si="54"/>
        <v>0.39790575916230364</v>
      </c>
      <c r="AS24" s="250">
        <f t="shared" si="54"/>
        <v>0.39790575916230364</v>
      </c>
      <c r="AT24" s="250">
        <f t="shared" si="54"/>
        <v>0.39790575916230364</v>
      </c>
      <c r="AU24" s="250">
        <f t="shared" si="54"/>
        <v>0.39790575916230364</v>
      </c>
      <c r="AV24" s="250">
        <f t="shared" si="54"/>
        <v>0.39790575916230364</v>
      </c>
      <c r="AW24" s="250">
        <f t="shared" si="54"/>
        <v>0.39790575916230364</v>
      </c>
      <c r="AX24" s="250">
        <f t="shared" si="54"/>
        <v>0.39790575916230364</v>
      </c>
      <c r="AY24" s="250">
        <f t="shared" si="54"/>
        <v>0.39790575916230364</v>
      </c>
      <c r="AZ24" s="250">
        <f t="shared" si="54"/>
        <v>0.39790575916230364</v>
      </c>
      <c r="BA24" s="250">
        <f t="shared" si="54"/>
        <v>0.39790575916230364</v>
      </c>
      <c r="BB24" s="250">
        <f t="shared" si="54"/>
        <v>0.39790575916230364</v>
      </c>
      <c r="BC24" s="250">
        <f t="shared" si="54"/>
        <v>0.39790575916230364</v>
      </c>
      <c r="BD24" s="250">
        <f t="shared" si="54"/>
        <v>0.39790575916230364</v>
      </c>
      <c r="BE24" s="250">
        <f t="shared" si="54"/>
        <v>0.39790575916230364</v>
      </c>
      <c r="BF24" s="250">
        <f t="shared" si="54"/>
        <v>0.39790575916230364</v>
      </c>
      <c r="BG24" s="250">
        <f t="shared" si="54"/>
        <v>0.39790575916230364</v>
      </c>
      <c r="BH24" s="250">
        <f t="shared" si="55"/>
        <v>0.39790575916230364</v>
      </c>
      <c r="BI24" s="250">
        <f t="shared" si="55"/>
        <v>0.39790575916230364</v>
      </c>
      <c r="BJ24" s="250">
        <f t="shared" si="55"/>
        <v>0.39790575916230364</v>
      </c>
      <c r="BK24" s="250">
        <f t="shared" si="55"/>
        <v>0.39790575916230364</v>
      </c>
      <c r="BL24" s="250">
        <f t="shared" si="55"/>
        <v>0.39790575916230364</v>
      </c>
      <c r="BM24" s="250">
        <f t="shared" si="55"/>
        <v>0.39790575916230364</v>
      </c>
      <c r="BN24" s="250">
        <f t="shared" si="55"/>
        <v>0.39790575916230364</v>
      </c>
      <c r="BO24" s="250">
        <f t="shared" si="55"/>
        <v>0.39790575916230364</v>
      </c>
      <c r="BP24" s="250">
        <f t="shared" si="55"/>
        <v>0.39790575916230364</v>
      </c>
      <c r="BQ24" s="250">
        <f t="shared" si="55"/>
        <v>0.39790575916230364</v>
      </c>
      <c r="BR24" s="250">
        <f t="shared" si="55"/>
        <v>0.39790575916230364</v>
      </c>
      <c r="BS24" s="250">
        <f t="shared" si="55"/>
        <v>0.39790575916230364</v>
      </c>
      <c r="BT24" s="250">
        <f t="shared" si="55"/>
        <v>0.39790575916230364</v>
      </c>
      <c r="BU24" s="250">
        <f t="shared" si="55"/>
        <v>0.39790575916230364</v>
      </c>
      <c r="BV24" s="250">
        <f t="shared" si="55"/>
        <v>0.39790575916230364</v>
      </c>
      <c r="BW24" s="250">
        <f t="shared" si="55"/>
        <v>0.39790575916230364</v>
      </c>
      <c r="BX24" s="250">
        <f t="shared" si="56"/>
        <v>0.39790575916230364</v>
      </c>
      <c r="BY24" s="250">
        <f t="shared" si="56"/>
        <v>0.39790575916230364</v>
      </c>
      <c r="BZ24" s="250">
        <f t="shared" si="56"/>
        <v>0.39790575916230364</v>
      </c>
      <c r="CA24" s="250">
        <f t="shared" si="56"/>
        <v>0.39790575916230364</v>
      </c>
      <c r="CB24" s="250">
        <f t="shared" si="56"/>
        <v>0.39790575916230364</v>
      </c>
      <c r="CC24" s="250">
        <f t="shared" si="56"/>
        <v>0.39790575916230364</v>
      </c>
      <c r="CD24" s="250">
        <f t="shared" si="56"/>
        <v>0.39790575916230364</v>
      </c>
      <c r="CE24" s="250">
        <f t="shared" si="56"/>
        <v>0.39790575916230364</v>
      </c>
      <c r="CF24" s="250">
        <f t="shared" si="56"/>
        <v>0.39790575916230364</v>
      </c>
      <c r="CG24" s="250">
        <f t="shared" si="56"/>
        <v>0.39790575916230364</v>
      </c>
      <c r="CH24" s="250">
        <f t="shared" si="56"/>
        <v>0.39790575916230364</v>
      </c>
      <c r="CI24" s="250">
        <f t="shared" si="56"/>
        <v>0.39790575916230364</v>
      </c>
      <c r="CJ24" s="250">
        <f t="shared" si="56"/>
        <v>0.39790575916230364</v>
      </c>
      <c r="CK24" s="250">
        <f t="shared" si="56"/>
        <v>0.39790575916230364</v>
      </c>
      <c r="CL24" s="250">
        <f t="shared" si="56"/>
        <v>0.39790575916230364</v>
      </c>
      <c r="CM24" s="250">
        <f t="shared" si="56"/>
        <v>0.39790575916230364</v>
      </c>
      <c r="CN24" s="250">
        <f t="shared" si="57"/>
        <v>0.39790575916230364</v>
      </c>
      <c r="CO24" s="250">
        <f t="shared" si="57"/>
        <v>0.39790575916230364</v>
      </c>
      <c r="CP24" s="250">
        <f t="shared" si="57"/>
        <v>0.39790575916230364</v>
      </c>
      <c r="CQ24" s="250">
        <f t="shared" si="57"/>
        <v>0.39790575916230364</v>
      </c>
      <c r="CR24" s="250">
        <f t="shared" si="57"/>
        <v>0.39790575916230364</v>
      </c>
      <c r="CS24" s="250">
        <f t="shared" si="57"/>
        <v>0.39790575916230364</v>
      </c>
      <c r="CT24" s="250">
        <f t="shared" si="57"/>
        <v>0.39790575916230364</v>
      </c>
      <c r="CU24" s="250">
        <f t="shared" si="57"/>
        <v>0.39790575916230364</v>
      </c>
      <c r="CV24" s="250">
        <f t="shared" si="57"/>
        <v>0.39790575916230364</v>
      </c>
      <c r="CW24" s="250">
        <f t="shared" si="57"/>
        <v>0.39790575916230364</v>
      </c>
      <c r="CX24" s="250">
        <f t="shared" si="57"/>
        <v>0.39790575916230364</v>
      </c>
      <c r="CY24" s="250">
        <f t="shared" si="57"/>
        <v>0.39790575916230364</v>
      </c>
      <c r="CZ24" s="250">
        <f t="shared" si="57"/>
        <v>0.39790575916230364</v>
      </c>
      <c r="DA24" s="250">
        <f t="shared" si="57"/>
        <v>0.39790575916230364</v>
      </c>
      <c r="DB24" s="250">
        <f t="shared" si="57"/>
        <v>0.39790575916230364</v>
      </c>
      <c r="DC24" s="250">
        <f t="shared" si="57"/>
        <v>0.39790575916230364</v>
      </c>
      <c r="DD24" s="250">
        <f t="shared" si="58"/>
        <v>0.39790575916230364</v>
      </c>
      <c r="DE24" s="250">
        <f t="shared" si="58"/>
        <v>0.39790575916230364</v>
      </c>
      <c r="DF24" s="250">
        <f t="shared" si="58"/>
        <v>0.39790575916230364</v>
      </c>
      <c r="DG24" s="250">
        <f t="shared" si="58"/>
        <v>0.39790575916230364</v>
      </c>
      <c r="DH24" s="250">
        <f t="shared" si="58"/>
        <v>0.39790575916230364</v>
      </c>
      <c r="DI24" s="250">
        <f t="shared" si="58"/>
        <v>0.39790575916230364</v>
      </c>
      <c r="DJ24" s="250">
        <f t="shared" si="58"/>
        <v>0.39790575916230364</v>
      </c>
      <c r="DK24" s="250">
        <f t="shared" si="58"/>
        <v>0.39790575916230364</v>
      </c>
      <c r="DL24" s="250">
        <f t="shared" si="58"/>
        <v>0.39790575916230364</v>
      </c>
      <c r="DM24" s="250">
        <f t="shared" si="58"/>
        <v>0.39790575916230364</v>
      </c>
      <c r="DN24" s="250">
        <f t="shared" si="58"/>
        <v>0.39790575916230364</v>
      </c>
      <c r="DO24" s="250">
        <f t="shared" si="58"/>
        <v>0.39790575916230364</v>
      </c>
      <c r="DP24" s="250">
        <f t="shared" si="58"/>
        <v>0.39790575916230364</v>
      </c>
      <c r="DQ24" s="250">
        <f t="shared" si="58"/>
        <v>0.39790575916230364</v>
      </c>
      <c r="DR24" s="250">
        <f t="shared" si="58"/>
        <v>0.39790575916230364</v>
      </c>
      <c r="DS24" s="250">
        <f t="shared" si="58"/>
        <v>0.39790575916230364</v>
      </c>
      <c r="DT24" s="250">
        <f t="shared" si="59"/>
        <v>0.39790575916230364</v>
      </c>
      <c r="DU24" s="250">
        <f t="shared" si="59"/>
        <v>0.39790575916230364</v>
      </c>
      <c r="DV24" s="250">
        <f t="shared" si="59"/>
        <v>0.39790575916230364</v>
      </c>
      <c r="DW24" s="250">
        <f t="shared" si="59"/>
        <v>0.39790575916230364</v>
      </c>
      <c r="DX24" s="250">
        <f t="shared" si="59"/>
        <v>0.39790575916230364</v>
      </c>
      <c r="DY24" s="250">
        <f t="shared" si="59"/>
        <v>0.39790575916230364</v>
      </c>
      <c r="DZ24" s="250">
        <f t="shared" si="59"/>
        <v>0.39790575916230364</v>
      </c>
      <c r="EA24" s="250">
        <f t="shared" si="59"/>
        <v>0.39790575916230364</v>
      </c>
      <c r="EB24" s="250">
        <f t="shared" si="59"/>
        <v>0.39790575916230364</v>
      </c>
      <c r="EC24" s="250">
        <f t="shared" si="59"/>
        <v>0.39790575916230364</v>
      </c>
      <c r="ED24" s="250">
        <f t="shared" si="59"/>
        <v>0.39790575916230364</v>
      </c>
      <c r="EE24" s="250">
        <f t="shared" si="59"/>
        <v>0.39790575916230364</v>
      </c>
      <c r="EF24" s="250">
        <f t="shared" si="59"/>
        <v>0.39790575916230364</v>
      </c>
      <c r="EG24" s="250">
        <f t="shared" si="59"/>
        <v>0.39790575916230364</v>
      </c>
      <c r="EH24" s="250">
        <f t="shared" si="59"/>
        <v>0.39790575916230364</v>
      </c>
      <c r="EI24" s="250">
        <f t="shared" si="59"/>
        <v>0.39790575916230364</v>
      </c>
      <c r="EJ24" s="250">
        <f t="shared" si="60"/>
        <v>0.39790575916230364</v>
      </c>
      <c r="EK24" s="250">
        <f t="shared" si="60"/>
        <v>0.39790575916230364</v>
      </c>
      <c r="EL24" s="250">
        <f t="shared" si="60"/>
        <v>0.39790575916230364</v>
      </c>
      <c r="EM24" s="250">
        <f t="shared" si="60"/>
        <v>0.39790575916230364</v>
      </c>
      <c r="EN24" s="250">
        <f t="shared" si="60"/>
        <v>0.39790575916230364</v>
      </c>
      <c r="EO24" s="250">
        <f t="shared" si="60"/>
        <v>0.39790575916230364</v>
      </c>
      <c r="EP24" s="250">
        <f t="shared" si="60"/>
        <v>0.39790575916230364</v>
      </c>
      <c r="EQ24" s="250">
        <f t="shared" si="60"/>
        <v>0.39790575916230364</v>
      </c>
      <c r="ER24" s="250">
        <f t="shared" si="60"/>
        <v>0.39790575916230364</v>
      </c>
      <c r="ES24" s="250">
        <f t="shared" si="60"/>
        <v>0.39790575916230364</v>
      </c>
      <c r="ET24" s="250">
        <f t="shared" si="60"/>
        <v>0.39790575916230364</v>
      </c>
      <c r="EU24" s="250">
        <f t="shared" si="60"/>
        <v>0.39790575916230364</v>
      </c>
      <c r="EV24" s="250">
        <f t="shared" si="60"/>
        <v>0.39790575916230364</v>
      </c>
      <c r="EW24" s="250">
        <f t="shared" si="60"/>
        <v>0.39790575916230364</v>
      </c>
      <c r="EX24" s="250">
        <f t="shared" si="60"/>
        <v>0.39790575916230364</v>
      </c>
      <c r="EY24" s="250">
        <f t="shared" si="60"/>
        <v>0.39790575916230364</v>
      </c>
      <c r="EZ24" s="250">
        <f t="shared" si="61"/>
        <v>0.39790575916230364</v>
      </c>
      <c r="FA24" s="250">
        <f t="shared" si="31"/>
        <v>0.39790575916230364</v>
      </c>
      <c r="FB24" s="250">
        <f t="shared" si="31"/>
        <v>0.39790575916230364</v>
      </c>
      <c r="FC24" s="250">
        <f t="shared" si="31"/>
        <v>0.39790575916230364</v>
      </c>
      <c r="FD24" s="250">
        <f t="shared" si="31"/>
        <v>0.39790575916230364</v>
      </c>
      <c r="FE24" s="250">
        <f t="shared" si="31"/>
        <v>0.39790575916230364</v>
      </c>
      <c r="FF24" s="250">
        <f t="shared" si="78"/>
        <v>0.39790575916230364</v>
      </c>
      <c r="FG24" s="250">
        <f t="shared" si="78"/>
        <v>0.39790575916230364</v>
      </c>
      <c r="FH24" s="250">
        <f t="shared" si="78"/>
        <v>0.39790575916230364</v>
      </c>
      <c r="FI24" s="250">
        <f t="shared" si="78"/>
        <v>0.39790575916230364</v>
      </c>
      <c r="FJ24" s="250">
        <f t="shared" si="78"/>
        <v>0.39790575916230364</v>
      </c>
      <c r="FK24" s="250">
        <f t="shared" si="78"/>
        <v>0.39790575916230364</v>
      </c>
      <c r="FL24" s="250">
        <f t="shared" si="78"/>
        <v>0.39790575916230364</v>
      </c>
      <c r="FM24" s="250">
        <f t="shared" si="78"/>
        <v>0.39790575916230364</v>
      </c>
      <c r="FN24" s="250">
        <f t="shared" si="78"/>
        <v>0.39790575916230364</v>
      </c>
      <c r="FO24" s="250">
        <f t="shared" si="78"/>
        <v>0.39790575916230364</v>
      </c>
      <c r="FP24" s="250">
        <f t="shared" si="78"/>
        <v>0.39790575916230364</v>
      </c>
      <c r="FQ24" s="250">
        <f t="shared" si="78"/>
        <v>0.39790575916230364</v>
      </c>
      <c r="FR24" s="250">
        <f t="shared" si="78"/>
        <v>0.39790575916230364</v>
      </c>
      <c r="FS24" s="250">
        <f t="shared" si="78"/>
        <v>0.39790575916230364</v>
      </c>
      <c r="FT24" s="250">
        <f t="shared" si="62"/>
        <v>0.39790575916230364</v>
      </c>
      <c r="FU24" s="250">
        <f t="shared" si="62"/>
        <v>0.39790575916230364</v>
      </c>
      <c r="FV24" s="250">
        <f t="shared" si="62"/>
        <v>0.39790575916230364</v>
      </c>
      <c r="FW24" s="250">
        <f t="shared" si="62"/>
        <v>0.39790575916230364</v>
      </c>
      <c r="FX24" s="250">
        <f t="shared" si="62"/>
        <v>0.39790575916230364</v>
      </c>
      <c r="FY24" s="250">
        <f t="shared" si="62"/>
        <v>0.39790575916230364</v>
      </c>
      <c r="FZ24" s="250">
        <f t="shared" si="62"/>
        <v>0.39790575916230364</v>
      </c>
      <c r="GA24" s="250">
        <f t="shared" si="62"/>
        <v>0.39790575916230364</v>
      </c>
      <c r="GB24" s="250">
        <f t="shared" si="62"/>
        <v>0.39790575916230364</v>
      </c>
      <c r="GC24" s="250">
        <f t="shared" si="62"/>
        <v>0.39790575916230364</v>
      </c>
      <c r="GD24" s="250">
        <f t="shared" si="62"/>
        <v>0.39790575916230364</v>
      </c>
      <c r="GE24" s="250">
        <f t="shared" si="62"/>
        <v>0.39790575916230364</v>
      </c>
      <c r="GF24" s="250">
        <f t="shared" si="62"/>
        <v>0.39790575916230364</v>
      </c>
      <c r="GG24" s="250">
        <f t="shared" si="62"/>
        <v>0.39790575916230364</v>
      </c>
      <c r="GH24" s="250">
        <f t="shared" si="62"/>
        <v>0.39790575916230364</v>
      </c>
      <c r="GI24" s="250">
        <f t="shared" si="62"/>
        <v>0.39790575916230364</v>
      </c>
      <c r="GJ24" s="250">
        <f t="shared" si="63"/>
        <v>0.39790575916230364</v>
      </c>
      <c r="GK24" s="250">
        <f t="shared" si="63"/>
        <v>0.39790575916230364</v>
      </c>
      <c r="GL24" s="250">
        <f t="shared" si="63"/>
        <v>0.39790575916230364</v>
      </c>
      <c r="GM24" s="250">
        <f t="shared" si="63"/>
        <v>0.39790575916230364</v>
      </c>
      <c r="GN24" s="250">
        <f t="shared" si="63"/>
        <v>0.39790575916230364</v>
      </c>
      <c r="GO24" s="250">
        <f t="shared" si="63"/>
        <v>0.39790575916230364</v>
      </c>
      <c r="GP24" s="250">
        <f t="shared" si="63"/>
        <v>0.39790575916230364</v>
      </c>
      <c r="GQ24" s="250">
        <f t="shared" si="63"/>
        <v>0.39790575916230364</v>
      </c>
      <c r="GR24" s="250">
        <f t="shared" si="63"/>
        <v>0.39790575916230364</v>
      </c>
      <c r="GS24" s="250">
        <f t="shared" si="63"/>
        <v>0.39790575916230364</v>
      </c>
      <c r="GT24" s="250">
        <f t="shared" si="63"/>
        <v>0.39790575916230364</v>
      </c>
      <c r="GU24" s="250">
        <f t="shared" si="63"/>
        <v>0.39790575916230364</v>
      </c>
      <c r="GV24" s="250">
        <f t="shared" si="63"/>
        <v>0.39790575916230364</v>
      </c>
      <c r="GW24" s="250">
        <f t="shared" si="63"/>
        <v>0.39790575916230364</v>
      </c>
      <c r="GX24" s="250">
        <f t="shared" si="63"/>
        <v>0.39790575916230364</v>
      </c>
      <c r="GY24" s="250">
        <f t="shared" si="63"/>
        <v>0.39790575916230364</v>
      </c>
      <c r="GZ24" s="250">
        <f t="shared" si="64"/>
        <v>0.39790575916230364</v>
      </c>
      <c r="HA24" s="250">
        <f t="shared" si="64"/>
        <v>0.39790575916230364</v>
      </c>
      <c r="HB24" s="250">
        <f t="shared" si="64"/>
        <v>0.39790575916230364</v>
      </c>
      <c r="HC24" s="250">
        <f t="shared" si="64"/>
        <v>0.39790575916230364</v>
      </c>
      <c r="HD24" s="250">
        <f t="shared" si="64"/>
        <v>0.39790575916230364</v>
      </c>
      <c r="HE24" s="250">
        <f t="shared" si="64"/>
        <v>0.39790575916230364</v>
      </c>
      <c r="HF24" s="250">
        <f t="shared" si="64"/>
        <v>0.39790575916230364</v>
      </c>
      <c r="HG24" s="250">
        <f t="shared" si="64"/>
        <v>0.39790575916230364</v>
      </c>
      <c r="HH24" s="250">
        <f t="shared" si="64"/>
        <v>0.39790575916230364</v>
      </c>
      <c r="HI24" s="250">
        <f t="shared" si="64"/>
        <v>0.39790575916230364</v>
      </c>
      <c r="HJ24" s="250">
        <f t="shared" si="64"/>
        <v>0.39790575916230364</v>
      </c>
      <c r="HK24" s="250">
        <f t="shared" si="64"/>
        <v>0.39790575916230364</v>
      </c>
      <c r="HL24" s="250">
        <f t="shared" si="64"/>
        <v>0.39790575916230364</v>
      </c>
      <c r="HM24" s="250">
        <f t="shared" si="64"/>
        <v>0.39790575916230364</v>
      </c>
      <c r="HN24" s="250">
        <f t="shared" si="64"/>
        <v>0.39790575916230364</v>
      </c>
      <c r="HO24" s="250">
        <f t="shared" si="64"/>
        <v>0.39790575916230364</v>
      </c>
      <c r="HP24" s="250">
        <f t="shared" si="65"/>
        <v>0.39790575916230364</v>
      </c>
      <c r="HQ24" s="250">
        <f t="shared" si="65"/>
        <v>0.39790575916230364</v>
      </c>
      <c r="HR24" s="250">
        <f t="shared" si="65"/>
        <v>0.39790575916230364</v>
      </c>
      <c r="HS24" s="250">
        <f t="shared" si="65"/>
        <v>0.39790575916230364</v>
      </c>
      <c r="HT24" s="250">
        <f t="shared" si="65"/>
        <v>0.39790575916230364</v>
      </c>
      <c r="HU24" s="250">
        <f t="shared" si="65"/>
        <v>0.39790575916230364</v>
      </c>
      <c r="HV24" s="250">
        <f t="shared" si="65"/>
        <v>0.39790575916230364</v>
      </c>
      <c r="HW24" s="250">
        <f t="shared" si="65"/>
        <v>0.39790575916230364</v>
      </c>
      <c r="HX24" s="250">
        <f t="shared" si="65"/>
        <v>0.39790575916230364</v>
      </c>
      <c r="HY24" s="250">
        <f t="shared" si="65"/>
        <v>0.39790575916230364</v>
      </c>
      <c r="HZ24" s="250">
        <f t="shared" si="65"/>
        <v>0.39790575916230364</v>
      </c>
      <c r="IA24" s="250">
        <f t="shared" si="65"/>
        <v>0.39790575916230364</v>
      </c>
      <c r="IB24" s="250">
        <f t="shared" si="65"/>
        <v>0.39790575916230364</v>
      </c>
      <c r="IC24" s="250">
        <f t="shared" si="65"/>
        <v>0.39790575916230364</v>
      </c>
      <c r="ID24" s="250">
        <f t="shared" si="65"/>
        <v>0.39790575916230364</v>
      </c>
      <c r="IE24" s="250">
        <f t="shared" si="65"/>
        <v>0.39790575916230364</v>
      </c>
      <c r="IF24" s="250">
        <f t="shared" si="66"/>
        <v>0.39790575916230364</v>
      </c>
      <c r="IG24" s="250">
        <f t="shared" si="66"/>
        <v>0.39790575916230364</v>
      </c>
      <c r="IH24" s="250">
        <f t="shared" si="66"/>
        <v>0.39790575916230364</v>
      </c>
      <c r="II24" s="250">
        <f t="shared" si="66"/>
        <v>0.39790575916230364</v>
      </c>
      <c r="IJ24" s="250">
        <f t="shared" si="66"/>
        <v>0.39790575916230364</v>
      </c>
      <c r="IK24" s="250">
        <f t="shared" si="66"/>
        <v>0.39790575916230364</v>
      </c>
      <c r="IL24" s="250">
        <f t="shared" si="66"/>
        <v>0.39790575916230364</v>
      </c>
      <c r="IM24" s="250">
        <f t="shared" si="66"/>
        <v>0.39790575916230364</v>
      </c>
      <c r="IN24" s="250">
        <f t="shared" si="66"/>
        <v>0.39790575916230364</v>
      </c>
      <c r="IO24" s="250">
        <f t="shared" si="66"/>
        <v>0.39790575916230364</v>
      </c>
      <c r="IP24" s="250">
        <f t="shared" si="66"/>
        <v>0.39790575916230364</v>
      </c>
      <c r="IQ24" s="250">
        <f t="shared" si="66"/>
        <v>0.39790575916230364</v>
      </c>
      <c r="IR24" s="250">
        <f t="shared" si="66"/>
        <v>0.39790575916230364</v>
      </c>
      <c r="IS24" s="250">
        <f t="shared" si="66"/>
        <v>0.39790575916230364</v>
      </c>
      <c r="IT24" s="250">
        <f t="shared" si="66"/>
        <v>0.39790575916230364</v>
      </c>
      <c r="IU24" s="250">
        <f t="shared" si="66"/>
        <v>0.39790575916230364</v>
      </c>
      <c r="IV24" s="250">
        <f t="shared" si="67"/>
        <v>0.39790575916230364</v>
      </c>
      <c r="IW24" s="250">
        <f t="shared" si="67"/>
        <v>0.39790575916230364</v>
      </c>
      <c r="IX24" s="250">
        <f t="shared" si="67"/>
        <v>0.39790575916230364</v>
      </c>
      <c r="IY24" s="250">
        <f t="shared" si="67"/>
        <v>0.39790575916230364</v>
      </c>
      <c r="IZ24" s="250">
        <f t="shared" si="67"/>
        <v>0.39790575916230364</v>
      </c>
      <c r="JA24" s="250">
        <f t="shared" si="67"/>
        <v>0.39790575916230364</v>
      </c>
      <c r="JB24" s="250">
        <f t="shared" si="67"/>
        <v>0.39790575916230364</v>
      </c>
      <c r="JC24" s="250">
        <f t="shared" si="67"/>
        <v>0.39790575916230364</v>
      </c>
      <c r="JD24" s="250">
        <f t="shared" si="67"/>
        <v>0.39790575916230364</v>
      </c>
      <c r="JE24" s="250">
        <f t="shared" si="67"/>
        <v>0.39790575916230364</v>
      </c>
      <c r="JF24" s="250">
        <f t="shared" si="67"/>
        <v>0.39790575916230364</v>
      </c>
      <c r="JG24" s="250">
        <f t="shared" si="67"/>
        <v>0.39790575916230364</v>
      </c>
      <c r="JH24" s="250">
        <f t="shared" si="67"/>
        <v>0.39790575916230364</v>
      </c>
      <c r="JI24" s="250">
        <f t="shared" si="67"/>
        <v>0.39790575916230364</v>
      </c>
      <c r="JJ24" s="250">
        <f t="shared" si="67"/>
        <v>0.39790575916230364</v>
      </c>
      <c r="JK24" s="250">
        <f t="shared" si="67"/>
        <v>0.39790575916230364</v>
      </c>
      <c r="JL24" s="250">
        <f t="shared" si="68"/>
        <v>0.39790575916230364</v>
      </c>
      <c r="JM24" s="250" t="str">
        <f t="shared" si="68"/>
        <v/>
      </c>
      <c r="JN24" s="250" t="str">
        <f t="shared" si="68"/>
        <v/>
      </c>
      <c r="JO24" s="250" t="str">
        <f t="shared" si="68"/>
        <v/>
      </c>
      <c r="JP24" s="250" t="str">
        <f t="shared" si="68"/>
        <v/>
      </c>
      <c r="JQ24" s="250" t="str">
        <f t="shared" si="68"/>
        <v/>
      </c>
      <c r="JR24" s="250" t="str">
        <f t="shared" si="68"/>
        <v/>
      </c>
      <c r="JS24" s="250" t="str">
        <f t="shared" si="68"/>
        <v/>
      </c>
      <c r="JT24" s="250" t="str">
        <f t="shared" si="68"/>
        <v/>
      </c>
      <c r="JU24" s="250" t="str">
        <f t="shared" si="68"/>
        <v/>
      </c>
      <c r="JV24" s="250" t="str">
        <f t="shared" si="68"/>
        <v/>
      </c>
      <c r="JW24" s="250" t="str">
        <f t="shared" si="68"/>
        <v/>
      </c>
      <c r="JX24" s="250" t="str">
        <f t="shared" si="68"/>
        <v/>
      </c>
      <c r="JY24" s="250" t="str">
        <f t="shared" si="68"/>
        <v/>
      </c>
      <c r="JZ24" s="250" t="str">
        <f t="shared" si="68"/>
        <v/>
      </c>
      <c r="KA24" s="250" t="str">
        <f t="shared" si="68"/>
        <v/>
      </c>
      <c r="KB24" s="250" t="str">
        <f t="shared" si="69"/>
        <v/>
      </c>
      <c r="KC24" s="250" t="str">
        <f t="shared" si="69"/>
        <v/>
      </c>
      <c r="KD24" s="250" t="str">
        <f t="shared" si="69"/>
        <v/>
      </c>
      <c r="KE24" s="250" t="str">
        <f t="shared" si="69"/>
        <v/>
      </c>
      <c r="KF24" s="250" t="str">
        <f t="shared" si="69"/>
        <v/>
      </c>
      <c r="KG24" s="250" t="str">
        <f t="shared" si="69"/>
        <v/>
      </c>
      <c r="KH24" s="250" t="str">
        <f t="shared" si="69"/>
        <v/>
      </c>
      <c r="KI24" s="250" t="str">
        <f t="shared" si="69"/>
        <v/>
      </c>
      <c r="KJ24" s="250" t="str">
        <f t="shared" si="69"/>
        <v/>
      </c>
      <c r="KK24" s="250" t="str">
        <f t="shared" si="69"/>
        <v/>
      </c>
      <c r="KL24" s="250" t="str">
        <f t="shared" si="69"/>
        <v/>
      </c>
      <c r="KM24" s="250" t="str">
        <f t="shared" si="69"/>
        <v/>
      </c>
      <c r="KN24" s="250" t="str">
        <f t="shared" si="69"/>
        <v/>
      </c>
      <c r="KO24" s="250" t="str">
        <f t="shared" si="69"/>
        <v/>
      </c>
      <c r="KP24" s="250" t="str">
        <f t="shared" si="69"/>
        <v/>
      </c>
      <c r="KQ24" s="250" t="str">
        <f t="shared" si="69"/>
        <v/>
      </c>
      <c r="KR24" s="250" t="str">
        <f t="shared" si="70"/>
        <v/>
      </c>
      <c r="KS24" s="250" t="str">
        <f t="shared" si="70"/>
        <v/>
      </c>
      <c r="KT24" s="250" t="str">
        <f t="shared" si="70"/>
        <v/>
      </c>
      <c r="KU24" s="250" t="str">
        <f t="shared" si="70"/>
        <v/>
      </c>
      <c r="KV24" s="250" t="str">
        <f t="shared" si="70"/>
        <v/>
      </c>
      <c r="KW24" s="250" t="str">
        <f t="shared" si="70"/>
        <v/>
      </c>
      <c r="KX24" s="250" t="str">
        <f t="shared" si="70"/>
        <v/>
      </c>
      <c r="KY24" s="250" t="str">
        <f t="shared" si="70"/>
        <v/>
      </c>
      <c r="KZ24" s="250" t="str">
        <f t="shared" si="70"/>
        <v/>
      </c>
      <c r="LA24" s="250" t="str">
        <f t="shared" si="70"/>
        <v/>
      </c>
      <c r="LB24" s="250" t="str">
        <f t="shared" si="70"/>
        <v/>
      </c>
      <c r="LC24" s="250" t="str">
        <f t="shared" si="70"/>
        <v/>
      </c>
      <c r="LD24" s="250" t="str">
        <f t="shared" si="70"/>
        <v/>
      </c>
      <c r="LE24" s="250" t="str">
        <f t="shared" si="70"/>
        <v/>
      </c>
      <c r="LF24" s="250" t="str">
        <f t="shared" si="70"/>
        <v/>
      </c>
      <c r="LG24" s="250" t="str">
        <f t="shared" si="70"/>
        <v/>
      </c>
      <c r="LH24" s="250" t="str">
        <f t="shared" si="71"/>
        <v/>
      </c>
      <c r="LI24" s="250" t="str">
        <f t="shared" si="71"/>
        <v/>
      </c>
      <c r="LJ24" s="250" t="str">
        <f t="shared" si="71"/>
        <v/>
      </c>
      <c r="LK24" s="250" t="str">
        <f t="shared" si="71"/>
        <v/>
      </c>
      <c r="LL24" s="250" t="str">
        <f t="shared" si="71"/>
        <v/>
      </c>
      <c r="LM24" s="250" t="str">
        <f t="shared" si="71"/>
        <v/>
      </c>
      <c r="LN24" s="250" t="str">
        <f t="shared" si="71"/>
        <v/>
      </c>
      <c r="LO24" s="250" t="str">
        <f t="shared" si="71"/>
        <v/>
      </c>
      <c r="LP24" s="250" t="str">
        <f t="shared" si="71"/>
        <v/>
      </c>
      <c r="LQ24" s="250" t="str">
        <f t="shared" si="71"/>
        <v/>
      </c>
      <c r="LR24" s="250" t="str">
        <f t="shared" si="71"/>
        <v/>
      </c>
      <c r="LS24" s="250" t="str">
        <f t="shared" si="71"/>
        <v/>
      </c>
      <c r="LT24" s="250" t="str">
        <f t="shared" si="71"/>
        <v/>
      </c>
      <c r="LU24" s="250" t="str">
        <f t="shared" si="71"/>
        <v/>
      </c>
      <c r="LV24" s="250" t="str">
        <f t="shared" si="71"/>
        <v/>
      </c>
      <c r="LW24" s="250" t="str">
        <f t="shared" si="71"/>
        <v/>
      </c>
      <c r="LX24" s="250" t="str">
        <f t="shared" si="72"/>
        <v/>
      </c>
      <c r="LY24" s="250" t="str">
        <f t="shared" si="72"/>
        <v/>
      </c>
      <c r="LZ24" s="250" t="str">
        <f t="shared" si="72"/>
        <v/>
      </c>
      <c r="MA24" s="250" t="str">
        <f t="shared" si="72"/>
        <v/>
      </c>
      <c r="MB24" s="250" t="str">
        <f t="shared" si="80"/>
        <v/>
      </c>
      <c r="MC24" s="250" t="str">
        <f t="shared" si="80"/>
        <v/>
      </c>
      <c r="MD24" s="250" t="str">
        <f t="shared" si="80"/>
        <v/>
      </c>
      <c r="ME24" s="250" t="str">
        <f t="shared" si="80"/>
        <v/>
      </c>
      <c r="MF24" s="250" t="str">
        <f t="shared" si="80"/>
        <v/>
      </c>
      <c r="MG24" s="250" t="str">
        <f t="shared" si="80"/>
        <v/>
      </c>
      <c r="MH24" s="250" t="str">
        <f t="shared" si="80"/>
        <v/>
      </c>
      <c r="MI24" s="250" t="str">
        <f t="shared" si="80"/>
        <v/>
      </c>
      <c r="MJ24" s="250" t="str">
        <f t="shared" si="80"/>
        <v/>
      </c>
      <c r="MK24" s="250" t="str">
        <f t="shared" si="80"/>
        <v/>
      </c>
      <c r="ML24" s="250" t="str">
        <f t="shared" si="80"/>
        <v/>
      </c>
      <c r="MM24" s="250"/>
      <c r="MN24" s="250" t="str">
        <f t="shared" si="79"/>
        <v/>
      </c>
      <c r="MO24" s="250" t="str">
        <f t="shared" si="79"/>
        <v/>
      </c>
      <c r="MP24" s="250" t="str">
        <f t="shared" si="79"/>
        <v/>
      </c>
      <c r="MQ24" s="250" t="str">
        <f t="shared" si="79"/>
        <v/>
      </c>
      <c r="MR24" s="250" t="str">
        <f t="shared" si="79"/>
        <v/>
      </c>
      <c r="MS24" s="250" t="str">
        <f t="shared" si="79"/>
        <v/>
      </c>
      <c r="MT24" s="250" t="str">
        <f t="shared" si="79"/>
        <v/>
      </c>
      <c r="MU24" s="250" t="str">
        <f t="shared" si="79"/>
        <v/>
      </c>
      <c r="MV24" s="250" t="str">
        <f t="shared" si="79"/>
        <v/>
      </c>
      <c r="MW24" s="250" t="str">
        <f t="shared" si="79"/>
        <v/>
      </c>
      <c r="MX24" s="250" t="str">
        <f t="shared" si="79"/>
        <v/>
      </c>
      <c r="MY24" s="250" t="str">
        <f t="shared" si="79"/>
        <v/>
      </c>
      <c r="MZ24" s="250" t="str">
        <f t="shared" si="79"/>
        <v/>
      </c>
      <c r="NA24" s="250" t="str">
        <f t="shared" si="79"/>
        <v/>
      </c>
      <c r="NB24" s="250" t="str">
        <f t="shared" si="79"/>
        <v/>
      </c>
      <c r="NC24" s="250" t="str">
        <f t="shared" si="73"/>
        <v/>
      </c>
      <c r="ND24" s="250" t="str">
        <f t="shared" si="73"/>
        <v/>
      </c>
      <c r="NE24" s="250" t="str">
        <f t="shared" si="73"/>
        <v/>
      </c>
      <c r="NF24" s="250" t="str">
        <f t="shared" si="73"/>
        <v/>
      </c>
      <c r="NG24" s="250" t="str">
        <f t="shared" si="73"/>
        <v/>
      </c>
      <c r="NH24" s="250" t="str">
        <f t="shared" si="73"/>
        <v/>
      </c>
      <c r="NI24" s="250" t="str">
        <f t="shared" si="73"/>
        <v/>
      </c>
      <c r="NJ24" s="250" t="str">
        <f t="shared" si="73"/>
        <v/>
      </c>
      <c r="NK24" s="250" t="str">
        <f t="shared" si="73"/>
        <v/>
      </c>
      <c r="NL24" s="250" t="str">
        <f t="shared" si="73"/>
        <v/>
      </c>
      <c r="NM24" s="250" t="str">
        <f t="shared" si="73"/>
        <v/>
      </c>
      <c r="NN24" s="250" t="str">
        <f t="shared" si="73"/>
        <v/>
      </c>
      <c r="NO24" s="250" t="str">
        <f t="shared" si="73"/>
        <v/>
      </c>
      <c r="NP24" s="250" t="str">
        <f t="shared" si="73"/>
        <v/>
      </c>
      <c r="NQ24" s="250" t="str">
        <f t="shared" si="73"/>
        <v/>
      </c>
      <c r="NR24" s="250" t="str">
        <f t="shared" si="73"/>
        <v/>
      </c>
      <c r="NS24" s="250" t="str">
        <f t="shared" si="74"/>
        <v/>
      </c>
      <c r="NT24" s="250" t="str">
        <f t="shared" si="74"/>
        <v/>
      </c>
      <c r="NU24" s="250" t="str">
        <f t="shared" si="74"/>
        <v/>
      </c>
      <c r="NV24" s="250" t="str">
        <f t="shared" si="74"/>
        <v/>
      </c>
      <c r="NW24" s="250" t="str">
        <f t="shared" si="74"/>
        <v/>
      </c>
      <c r="NX24" s="250" t="str">
        <f t="shared" si="74"/>
        <v/>
      </c>
      <c r="NY24" s="250" t="str">
        <f t="shared" si="74"/>
        <v/>
      </c>
      <c r="NZ24" s="250" t="str">
        <f t="shared" si="74"/>
        <v/>
      </c>
      <c r="OA24" s="250" t="str">
        <f t="shared" si="74"/>
        <v/>
      </c>
      <c r="OB24" s="250" t="str">
        <f t="shared" si="74"/>
        <v/>
      </c>
      <c r="OC24" s="250" t="str">
        <f t="shared" si="74"/>
        <v/>
      </c>
      <c r="OD24" s="250" t="str">
        <f t="shared" si="74"/>
        <v/>
      </c>
      <c r="OE24" s="250" t="str">
        <f t="shared" si="74"/>
        <v/>
      </c>
      <c r="OF24" s="250" t="str">
        <f t="shared" si="74"/>
        <v/>
      </c>
      <c r="OG24" s="250" t="str">
        <f t="shared" si="74"/>
        <v/>
      </c>
      <c r="OH24" s="250" t="str">
        <f t="shared" si="74"/>
        <v/>
      </c>
      <c r="OI24" s="250" t="str">
        <f t="shared" si="75"/>
        <v/>
      </c>
      <c r="OJ24" s="250" t="str">
        <f t="shared" si="75"/>
        <v/>
      </c>
      <c r="OK24" s="250" t="str">
        <f t="shared" si="75"/>
        <v/>
      </c>
      <c r="OL24" s="250" t="str">
        <f t="shared" si="75"/>
        <v/>
      </c>
      <c r="OM24" s="250" t="str">
        <f t="shared" si="75"/>
        <v/>
      </c>
      <c r="ON24" s="250" t="str">
        <f t="shared" si="75"/>
        <v/>
      </c>
      <c r="OO24" s="250" t="str">
        <f t="shared" si="75"/>
        <v/>
      </c>
      <c r="OP24" s="250" t="str">
        <f t="shared" si="75"/>
        <v/>
      </c>
      <c r="OQ24" s="250" t="str">
        <f t="shared" si="75"/>
        <v/>
      </c>
      <c r="OR24" s="250" t="str">
        <f t="shared" si="75"/>
        <v/>
      </c>
      <c r="OS24" s="250" t="str">
        <f t="shared" si="75"/>
        <v/>
      </c>
      <c r="OT24" s="250" t="str">
        <f t="shared" si="75"/>
        <v/>
      </c>
      <c r="OU24" s="250" t="str">
        <f t="shared" si="75"/>
        <v/>
      </c>
      <c r="OV24" s="250" t="str">
        <f t="shared" si="75"/>
        <v/>
      </c>
      <c r="OW24" s="250" t="str">
        <f t="shared" si="75"/>
        <v/>
      </c>
      <c r="OX24" s="250" t="str">
        <f t="shared" si="75"/>
        <v/>
      </c>
      <c r="OY24" s="250" t="str">
        <f t="shared" si="76"/>
        <v/>
      </c>
      <c r="OZ24" s="250" t="str">
        <f t="shared" si="48"/>
        <v/>
      </c>
      <c r="PA24" s="250" t="str">
        <f t="shared" si="48"/>
        <v/>
      </c>
      <c r="PB24" s="250" t="str">
        <f t="shared" si="48"/>
        <v/>
      </c>
      <c r="PC24" s="250" t="str">
        <f t="shared" si="48"/>
        <v/>
      </c>
      <c r="PD24" s="250" t="str">
        <f t="shared" si="48"/>
        <v/>
      </c>
      <c r="PE24" s="250" t="str">
        <f t="shared" si="48"/>
        <v/>
      </c>
      <c r="PF24" s="250" t="str">
        <f t="shared" si="48"/>
        <v/>
      </c>
      <c r="PG24" s="250"/>
      <c r="PH24" s="250" t="str">
        <f t="shared" si="49"/>
        <v/>
      </c>
      <c r="PJ24" s="250">
        <f t="shared" ref="PJ24:PY29" si="82">IF(AND(PJ$1&lt;=$W24,(PJ$1+6)&gt;=$V24),$Q24,"")</f>
        <v>0.39790575916230364</v>
      </c>
      <c r="PK24" s="250">
        <f t="shared" si="82"/>
        <v>0.39790575916230364</v>
      </c>
      <c r="PL24" s="250">
        <f t="shared" si="82"/>
        <v>0.39790575916230364</v>
      </c>
      <c r="PM24" s="250">
        <f t="shared" si="82"/>
        <v>0.39790575916230364</v>
      </c>
      <c r="PN24" s="250">
        <f t="shared" si="82"/>
        <v>0.39790575916230364</v>
      </c>
      <c r="PO24" s="250">
        <f t="shared" si="82"/>
        <v>0.39790575916230364</v>
      </c>
      <c r="PP24" s="250">
        <f t="shared" si="82"/>
        <v>0.39790575916230364</v>
      </c>
      <c r="PQ24" s="250">
        <f t="shared" si="82"/>
        <v>0.39790575916230364</v>
      </c>
      <c r="PR24" s="250">
        <f t="shared" si="82"/>
        <v>0.39790575916230364</v>
      </c>
      <c r="PS24" s="250">
        <f t="shared" si="82"/>
        <v>0.39790575916230364</v>
      </c>
      <c r="PT24" s="250">
        <f t="shared" si="82"/>
        <v>0.39790575916230364</v>
      </c>
      <c r="PU24" s="250">
        <f t="shared" si="82"/>
        <v>0.39790575916230364</v>
      </c>
      <c r="PV24" s="250">
        <f t="shared" si="82"/>
        <v>0.39790575916230364</v>
      </c>
      <c r="PW24" s="250">
        <f t="shared" si="82"/>
        <v>0.39790575916230364</v>
      </c>
      <c r="PX24" s="250">
        <f t="shared" si="82"/>
        <v>0.39790575916230364</v>
      </c>
      <c r="PY24" s="250">
        <f t="shared" si="82"/>
        <v>0.39790575916230364</v>
      </c>
      <c r="PZ24" s="250">
        <f t="shared" si="81"/>
        <v>0.39790575916230364</v>
      </c>
      <c r="QA24" s="250">
        <f t="shared" si="81"/>
        <v>0.39790575916230364</v>
      </c>
      <c r="QB24" s="250">
        <f t="shared" si="81"/>
        <v>0.39790575916230364</v>
      </c>
      <c r="QC24" s="250">
        <f t="shared" si="81"/>
        <v>0.39790575916230364</v>
      </c>
      <c r="QD24" s="250">
        <f t="shared" si="81"/>
        <v>0.39790575916230364</v>
      </c>
      <c r="QE24" s="250">
        <f t="shared" si="81"/>
        <v>0.39790575916230364</v>
      </c>
      <c r="QF24" s="250">
        <f t="shared" si="81"/>
        <v>0.39790575916230364</v>
      </c>
      <c r="QG24" s="250">
        <f t="shared" si="81"/>
        <v>0.39790575916230364</v>
      </c>
      <c r="QH24" s="250">
        <f t="shared" si="81"/>
        <v>0.39790575916230364</v>
      </c>
      <c r="QI24" s="250">
        <f t="shared" si="81"/>
        <v>0.39790575916230364</v>
      </c>
      <c r="QJ24" s="250">
        <f t="shared" si="53"/>
        <v>0.39790575916230364</v>
      </c>
      <c r="QK24" s="250">
        <f t="shared" si="53"/>
        <v>0.39790575916230364</v>
      </c>
      <c r="QL24" s="250">
        <f t="shared" si="53"/>
        <v>0.39790575916230364</v>
      </c>
      <c r="QM24" s="250">
        <f t="shared" si="53"/>
        <v>0.39790575916230364</v>
      </c>
      <c r="QN24" s="250">
        <f t="shared" si="53"/>
        <v>0.39790575916230364</v>
      </c>
      <c r="QO24" s="250">
        <f t="shared" si="53"/>
        <v>0.39790575916230364</v>
      </c>
      <c r="QP24" s="250">
        <f t="shared" si="51"/>
        <v>0.39790575916230364</v>
      </c>
      <c r="QQ24" s="250">
        <f t="shared" si="51"/>
        <v>0.39790575916230364</v>
      </c>
      <c r="QR24" s="250">
        <f t="shared" si="51"/>
        <v>0.39790575916230364</v>
      </c>
      <c r="QS24" s="250" t="str">
        <f t="shared" si="51"/>
        <v/>
      </c>
      <c r="QT24" s="250" t="str">
        <f t="shared" si="51"/>
        <v/>
      </c>
      <c r="QU24" s="250" t="str">
        <f t="shared" si="52"/>
        <v/>
      </c>
      <c r="QV24" s="250" t="str">
        <f t="shared" si="52"/>
        <v/>
      </c>
      <c r="QW24" s="250" t="str">
        <f t="shared" si="52"/>
        <v/>
      </c>
      <c r="QX24" s="250" t="str">
        <f t="shared" si="52"/>
        <v/>
      </c>
      <c r="QY24" s="250" t="str">
        <f t="shared" si="52"/>
        <v/>
      </c>
      <c r="QZ24" s="250" t="str">
        <f t="shared" si="52"/>
        <v/>
      </c>
      <c r="RA24" s="250" t="str">
        <f t="shared" si="52"/>
        <v/>
      </c>
      <c r="RB24" s="250" t="str">
        <f t="shared" si="52"/>
        <v/>
      </c>
      <c r="RC24" s="250" t="str">
        <f t="shared" si="52"/>
        <v/>
      </c>
      <c r="RD24" s="250" t="str">
        <f t="shared" si="52"/>
        <v/>
      </c>
      <c r="RE24" s="250" t="str">
        <f t="shared" si="52"/>
        <v/>
      </c>
    </row>
    <row r="25" spans="1:473" s="90" customFormat="1" ht="15.6" customHeight="1" x14ac:dyDescent="0.25">
      <c r="A25" s="275"/>
      <c r="B25" s="99"/>
      <c r="C25" s="279" t="s">
        <v>289</v>
      </c>
      <c r="D25" s="277" t="s">
        <v>309</v>
      </c>
      <c r="E25" s="278"/>
      <c r="F25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Gestion de projet / Mandataire (MAGNIEN) - Réunions .....................</v>
      </c>
      <c r="G25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51</v>
      </c>
      <c r="H25" s="141"/>
      <c r="I25" s="141"/>
      <c r="J25" s="141" t="s">
        <v>294</v>
      </c>
      <c r="K25" s="141"/>
      <c r="L25" s="141"/>
      <c r="M25" s="141" t="s">
        <v>282</v>
      </c>
      <c r="N25" s="202">
        <f>SUM(N2:N23)/5</f>
        <v>34.200000000000003</v>
      </c>
      <c r="O25" s="202">
        <f>SUM(O2:O23)/5</f>
        <v>15.2</v>
      </c>
      <c r="P25" s="202">
        <f>SUM(P2:P23)/5</f>
        <v>23</v>
      </c>
      <c r="Q25" s="142">
        <f>IF(Tableau3[[#This Row],[      Estimé  (JH)]]="","",IFERROR(O25/(O25+P25),""))</f>
        <v>0.39790575916230364</v>
      </c>
      <c r="R25" s="143">
        <f>IF(Tableau3[[#This Row],[      Estimé  (JH)]]="","",IFERROR(N25/(O25+P25),""))</f>
        <v>0.89528795811518325</v>
      </c>
      <c r="S25" s="187">
        <f>IF(Tableau3[[#This Row],[      Estimé  (JH)]]="","",P25)</f>
        <v>23</v>
      </c>
      <c r="T25" s="184">
        <v>42689</v>
      </c>
      <c r="U25" s="185">
        <v>42979</v>
      </c>
      <c r="V25" s="253">
        <f>Tableau3[[#This Row],[      Début Initial]]</f>
        <v>42689</v>
      </c>
      <c r="W25" s="244">
        <f>Tableau3[[#This Row],[      Fin Initial]]</f>
        <v>42979</v>
      </c>
      <c r="X25" s="181">
        <f>IF(Tableau3[[#This Row],[      Début Initial]]="","",Tableau3[[#This Row],[      Fin
      Actualisé]]-Tableau3[[#This Row],[      Début actualisé]]+1)</f>
        <v>291</v>
      </c>
      <c r="Y25" s="182">
        <f>IFERROR(IF(Tableau3[[#This Row],[      Début Initial]]="","",Tableau3[[#This Row],[      Durée (JH)]]*Tableau3[[#This Row],[      % Réalisation]]),Tableau3[[#This Row],[      Durée (JH)]])</f>
        <v>115.79057591623035</v>
      </c>
      <c r="Z25" s="182">
        <f>IFERROR(IF(Tableau3[[#This Row],[      Début Initial]]="","",Tableau3[[#This Row],[      Durée (JH)]]-Tableau3[[#This Row],[      Réalisé]]),Tableau3[[#This Row],[      Durée (JH)]])</f>
        <v>175.20942408376965</v>
      </c>
      <c r="AA25" s="183">
        <f>IF(Tableau3[[#This Row],[      Début Initial]]="","",IFERROR((W25-V25+1)/(U25-T25+1),""))</f>
        <v>1</v>
      </c>
      <c r="AC25" s="250">
        <f t="shared" si="77"/>
        <v>0.39790575916230364</v>
      </c>
      <c r="AD25" s="250">
        <f t="shared" si="77"/>
        <v>0.39790575916230364</v>
      </c>
      <c r="AE25" s="250">
        <f t="shared" si="77"/>
        <v>0.39790575916230364</v>
      </c>
      <c r="AF25" s="250">
        <f t="shared" si="77"/>
        <v>0.39790575916230364</v>
      </c>
      <c r="AG25" s="250">
        <f t="shared" si="77"/>
        <v>0.39790575916230364</v>
      </c>
      <c r="AH25" s="250">
        <f t="shared" si="77"/>
        <v>0.39790575916230364</v>
      </c>
      <c r="AI25" s="250">
        <f t="shared" si="77"/>
        <v>0.39790575916230364</v>
      </c>
      <c r="AJ25" s="250">
        <f t="shared" si="77"/>
        <v>0.39790575916230364</v>
      </c>
      <c r="AK25" s="250">
        <f t="shared" si="77"/>
        <v>0.39790575916230364</v>
      </c>
      <c r="AL25" s="250">
        <f t="shared" si="77"/>
        <v>0.39790575916230364</v>
      </c>
      <c r="AM25" s="250">
        <f t="shared" si="77"/>
        <v>0.39790575916230364</v>
      </c>
      <c r="AN25" s="250">
        <f t="shared" si="77"/>
        <v>0.39790575916230364</v>
      </c>
      <c r="AO25" s="250">
        <f t="shared" si="77"/>
        <v>0.39790575916230364</v>
      </c>
      <c r="AP25" s="250">
        <f t="shared" si="77"/>
        <v>0.39790575916230364</v>
      </c>
      <c r="AQ25" s="250">
        <f t="shared" si="77"/>
        <v>0.39790575916230364</v>
      </c>
      <c r="AR25" s="250">
        <f t="shared" si="54"/>
        <v>0.39790575916230364</v>
      </c>
      <c r="AS25" s="250">
        <f t="shared" si="54"/>
        <v>0.39790575916230364</v>
      </c>
      <c r="AT25" s="250">
        <f t="shared" si="54"/>
        <v>0.39790575916230364</v>
      </c>
      <c r="AU25" s="250">
        <f t="shared" si="54"/>
        <v>0.39790575916230364</v>
      </c>
      <c r="AV25" s="250">
        <f t="shared" si="54"/>
        <v>0.39790575916230364</v>
      </c>
      <c r="AW25" s="250">
        <f t="shared" si="54"/>
        <v>0.39790575916230364</v>
      </c>
      <c r="AX25" s="250">
        <f t="shared" si="54"/>
        <v>0.39790575916230364</v>
      </c>
      <c r="AY25" s="250">
        <f t="shared" si="54"/>
        <v>0.39790575916230364</v>
      </c>
      <c r="AZ25" s="250">
        <f t="shared" si="54"/>
        <v>0.39790575916230364</v>
      </c>
      <c r="BA25" s="250">
        <f t="shared" si="54"/>
        <v>0.39790575916230364</v>
      </c>
      <c r="BB25" s="250">
        <f t="shared" si="54"/>
        <v>0.39790575916230364</v>
      </c>
      <c r="BC25" s="250">
        <f t="shared" si="54"/>
        <v>0.39790575916230364</v>
      </c>
      <c r="BD25" s="250">
        <f t="shared" si="54"/>
        <v>0.39790575916230364</v>
      </c>
      <c r="BE25" s="250">
        <f t="shared" si="54"/>
        <v>0.39790575916230364</v>
      </c>
      <c r="BF25" s="250">
        <f t="shared" si="54"/>
        <v>0.39790575916230364</v>
      </c>
      <c r="BG25" s="250">
        <f t="shared" si="54"/>
        <v>0.39790575916230364</v>
      </c>
      <c r="BH25" s="250">
        <f t="shared" si="55"/>
        <v>0.39790575916230364</v>
      </c>
      <c r="BI25" s="250">
        <f t="shared" si="55"/>
        <v>0.39790575916230364</v>
      </c>
      <c r="BJ25" s="250">
        <f t="shared" si="55"/>
        <v>0.39790575916230364</v>
      </c>
      <c r="BK25" s="250">
        <f t="shared" si="55"/>
        <v>0.39790575916230364</v>
      </c>
      <c r="BL25" s="250">
        <f t="shared" si="55"/>
        <v>0.39790575916230364</v>
      </c>
      <c r="BM25" s="250">
        <f t="shared" si="55"/>
        <v>0.39790575916230364</v>
      </c>
      <c r="BN25" s="250">
        <f t="shared" si="55"/>
        <v>0.39790575916230364</v>
      </c>
      <c r="BO25" s="250">
        <f t="shared" si="55"/>
        <v>0.39790575916230364</v>
      </c>
      <c r="BP25" s="250">
        <f t="shared" si="55"/>
        <v>0.39790575916230364</v>
      </c>
      <c r="BQ25" s="250">
        <f t="shared" si="55"/>
        <v>0.39790575916230364</v>
      </c>
      <c r="BR25" s="250">
        <f t="shared" si="55"/>
        <v>0.39790575916230364</v>
      </c>
      <c r="BS25" s="250">
        <f t="shared" si="55"/>
        <v>0.39790575916230364</v>
      </c>
      <c r="BT25" s="250">
        <f t="shared" si="55"/>
        <v>0.39790575916230364</v>
      </c>
      <c r="BU25" s="250">
        <f t="shared" si="55"/>
        <v>0.39790575916230364</v>
      </c>
      <c r="BV25" s="250">
        <f t="shared" si="55"/>
        <v>0.39790575916230364</v>
      </c>
      <c r="BW25" s="250">
        <f t="shared" si="55"/>
        <v>0.39790575916230364</v>
      </c>
      <c r="BX25" s="250">
        <f t="shared" si="56"/>
        <v>0.39790575916230364</v>
      </c>
      <c r="BY25" s="250">
        <f t="shared" si="56"/>
        <v>0.39790575916230364</v>
      </c>
      <c r="BZ25" s="250">
        <f t="shared" si="56"/>
        <v>0.39790575916230364</v>
      </c>
      <c r="CA25" s="250">
        <f t="shared" si="56"/>
        <v>0.39790575916230364</v>
      </c>
      <c r="CB25" s="250">
        <f t="shared" si="56"/>
        <v>0.39790575916230364</v>
      </c>
      <c r="CC25" s="250">
        <f t="shared" si="56"/>
        <v>0.39790575916230364</v>
      </c>
      <c r="CD25" s="250">
        <f t="shared" si="56"/>
        <v>0.39790575916230364</v>
      </c>
      <c r="CE25" s="250">
        <f t="shared" si="56"/>
        <v>0.39790575916230364</v>
      </c>
      <c r="CF25" s="250">
        <f t="shared" si="56"/>
        <v>0.39790575916230364</v>
      </c>
      <c r="CG25" s="250">
        <f t="shared" si="56"/>
        <v>0.39790575916230364</v>
      </c>
      <c r="CH25" s="250">
        <f t="shared" si="56"/>
        <v>0.39790575916230364</v>
      </c>
      <c r="CI25" s="250">
        <f t="shared" si="56"/>
        <v>0.39790575916230364</v>
      </c>
      <c r="CJ25" s="250">
        <f t="shared" si="56"/>
        <v>0.39790575916230364</v>
      </c>
      <c r="CK25" s="250">
        <f t="shared" si="56"/>
        <v>0.39790575916230364</v>
      </c>
      <c r="CL25" s="250">
        <f t="shared" si="56"/>
        <v>0.39790575916230364</v>
      </c>
      <c r="CM25" s="250">
        <f t="shared" si="56"/>
        <v>0.39790575916230364</v>
      </c>
      <c r="CN25" s="250">
        <f t="shared" si="57"/>
        <v>0.39790575916230364</v>
      </c>
      <c r="CO25" s="250">
        <f t="shared" si="57"/>
        <v>0.39790575916230364</v>
      </c>
      <c r="CP25" s="250">
        <f t="shared" si="57"/>
        <v>0.39790575916230364</v>
      </c>
      <c r="CQ25" s="250">
        <f t="shared" si="57"/>
        <v>0.39790575916230364</v>
      </c>
      <c r="CR25" s="250">
        <f t="shared" si="57"/>
        <v>0.39790575916230364</v>
      </c>
      <c r="CS25" s="250">
        <f t="shared" si="57"/>
        <v>0.39790575916230364</v>
      </c>
      <c r="CT25" s="250">
        <f t="shared" si="57"/>
        <v>0.39790575916230364</v>
      </c>
      <c r="CU25" s="250">
        <f t="shared" si="57"/>
        <v>0.39790575916230364</v>
      </c>
      <c r="CV25" s="250">
        <f t="shared" si="57"/>
        <v>0.39790575916230364</v>
      </c>
      <c r="CW25" s="250">
        <f t="shared" si="57"/>
        <v>0.39790575916230364</v>
      </c>
      <c r="CX25" s="250">
        <f t="shared" si="57"/>
        <v>0.39790575916230364</v>
      </c>
      <c r="CY25" s="250">
        <f t="shared" si="57"/>
        <v>0.39790575916230364</v>
      </c>
      <c r="CZ25" s="250">
        <f t="shared" si="57"/>
        <v>0.39790575916230364</v>
      </c>
      <c r="DA25" s="250">
        <f t="shared" si="57"/>
        <v>0.39790575916230364</v>
      </c>
      <c r="DB25" s="250">
        <f t="shared" si="57"/>
        <v>0.39790575916230364</v>
      </c>
      <c r="DC25" s="250">
        <f t="shared" si="57"/>
        <v>0.39790575916230364</v>
      </c>
      <c r="DD25" s="250">
        <f t="shared" si="58"/>
        <v>0.39790575916230364</v>
      </c>
      <c r="DE25" s="250">
        <f t="shared" si="58"/>
        <v>0.39790575916230364</v>
      </c>
      <c r="DF25" s="250">
        <f t="shared" si="58"/>
        <v>0.39790575916230364</v>
      </c>
      <c r="DG25" s="250">
        <f t="shared" si="58"/>
        <v>0.39790575916230364</v>
      </c>
      <c r="DH25" s="250">
        <f t="shared" si="58"/>
        <v>0.39790575916230364</v>
      </c>
      <c r="DI25" s="250">
        <f t="shared" si="58"/>
        <v>0.39790575916230364</v>
      </c>
      <c r="DJ25" s="250">
        <f t="shared" si="58"/>
        <v>0.39790575916230364</v>
      </c>
      <c r="DK25" s="250">
        <f t="shared" si="58"/>
        <v>0.39790575916230364</v>
      </c>
      <c r="DL25" s="250">
        <f t="shared" si="58"/>
        <v>0.39790575916230364</v>
      </c>
      <c r="DM25" s="250">
        <f t="shared" si="58"/>
        <v>0.39790575916230364</v>
      </c>
      <c r="DN25" s="250">
        <f t="shared" si="58"/>
        <v>0.39790575916230364</v>
      </c>
      <c r="DO25" s="250">
        <f t="shared" si="58"/>
        <v>0.39790575916230364</v>
      </c>
      <c r="DP25" s="250">
        <f t="shared" si="58"/>
        <v>0.39790575916230364</v>
      </c>
      <c r="DQ25" s="250">
        <f t="shared" si="58"/>
        <v>0.39790575916230364</v>
      </c>
      <c r="DR25" s="250">
        <f t="shared" si="58"/>
        <v>0.39790575916230364</v>
      </c>
      <c r="DS25" s="250">
        <f t="shared" si="58"/>
        <v>0.39790575916230364</v>
      </c>
      <c r="DT25" s="250">
        <f t="shared" si="59"/>
        <v>0.39790575916230364</v>
      </c>
      <c r="DU25" s="250">
        <f t="shared" si="59"/>
        <v>0.39790575916230364</v>
      </c>
      <c r="DV25" s="250">
        <f t="shared" si="59"/>
        <v>0.39790575916230364</v>
      </c>
      <c r="DW25" s="250">
        <f t="shared" si="59"/>
        <v>0.39790575916230364</v>
      </c>
      <c r="DX25" s="250">
        <f t="shared" si="59"/>
        <v>0.39790575916230364</v>
      </c>
      <c r="DY25" s="250">
        <f t="shared" si="59"/>
        <v>0.39790575916230364</v>
      </c>
      <c r="DZ25" s="250">
        <f t="shared" si="59"/>
        <v>0.39790575916230364</v>
      </c>
      <c r="EA25" s="250">
        <f t="shared" si="59"/>
        <v>0.39790575916230364</v>
      </c>
      <c r="EB25" s="250">
        <f t="shared" si="59"/>
        <v>0.39790575916230364</v>
      </c>
      <c r="EC25" s="250">
        <f t="shared" si="59"/>
        <v>0.39790575916230364</v>
      </c>
      <c r="ED25" s="250">
        <f t="shared" si="59"/>
        <v>0.39790575916230364</v>
      </c>
      <c r="EE25" s="250">
        <f t="shared" si="59"/>
        <v>0.39790575916230364</v>
      </c>
      <c r="EF25" s="250">
        <f t="shared" si="59"/>
        <v>0.39790575916230364</v>
      </c>
      <c r="EG25" s="250">
        <f t="shared" si="59"/>
        <v>0.39790575916230364</v>
      </c>
      <c r="EH25" s="250">
        <f t="shared" si="59"/>
        <v>0.39790575916230364</v>
      </c>
      <c r="EI25" s="250">
        <f t="shared" si="59"/>
        <v>0.39790575916230364</v>
      </c>
      <c r="EJ25" s="250">
        <f t="shared" si="60"/>
        <v>0.39790575916230364</v>
      </c>
      <c r="EK25" s="250">
        <f t="shared" si="60"/>
        <v>0.39790575916230364</v>
      </c>
      <c r="EL25" s="250">
        <f t="shared" si="60"/>
        <v>0.39790575916230364</v>
      </c>
      <c r="EM25" s="250">
        <f t="shared" si="60"/>
        <v>0.39790575916230364</v>
      </c>
      <c r="EN25" s="250">
        <f t="shared" si="60"/>
        <v>0.39790575916230364</v>
      </c>
      <c r="EO25" s="250">
        <f t="shared" si="60"/>
        <v>0.39790575916230364</v>
      </c>
      <c r="EP25" s="250">
        <f t="shared" si="60"/>
        <v>0.39790575916230364</v>
      </c>
      <c r="EQ25" s="250">
        <f t="shared" si="60"/>
        <v>0.39790575916230364</v>
      </c>
      <c r="ER25" s="250">
        <f t="shared" si="60"/>
        <v>0.39790575916230364</v>
      </c>
      <c r="ES25" s="250">
        <f t="shared" si="60"/>
        <v>0.39790575916230364</v>
      </c>
      <c r="ET25" s="250">
        <f t="shared" si="60"/>
        <v>0.39790575916230364</v>
      </c>
      <c r="EU25" s="250">
        <f t="shared" si="60"/>
        <v>0.39790575916230364</v>
      </c>
      <c r="EV25" s="250">
        <f t="shared" si="60"/>
        <v>0.39790575916230364</v>
      </c>
      <c r="EW25" s="250">
        <f t="shared" si="60"/>
        <v>0.39790575916230364</v>
      </c>
      <c r="EX25" s="250">
        <f t="shared" si="60"/>
        <v>0.39790575916230364</v>
      </c>
      <c r="EY25" s="250">
        <f t="shared" si="60"/>
        <v>0.39790575916230364</v>
      </c>
      <c r="EZ25" s="250">
        <f t="shared" si="61"/>
        <v>0.39790575916230364</v>
      </c>
      <c r="FA25" s="250">
        <f t="shared" si="31"/>
        <v>0.39790575916230364</v>
      </c>
      <c r="FB25" s="250">
        <f t="shared" si="31"/>
        <v>0.39790575916230364</v>
      </c>
      <c r="FC25" s="250">
        <f t="shared" si="31"/>
        <v>0.39790575916230364</v>
      </c>
      <c r="FD25" s="250">
        <f t="shared" si="31"/>
        <v>0.39790575916230364</v>
      </c>
      <c r="FE25" s="250">
        <f t="shared" si="31"/>
        <v>0.39790575916230364</v>
      </c>
      <c r="FF25" s="250">
        <f t="shared" si="78"/>
        <v>0.39790575916230364</v>
      </c>
      <c r="FG25" s="250">
        <f t="shared" si="78"/>
        <v>0.39790575916230364</v>
      </c>
      <c r="FH25" s="250">
        <f t="shared" si="78"/>
        <v>0.39790575916230364</v>
      </c>
      <c r="FI25" s="250">
        <f t="shared" si="78"/>
        <v>0.39790575916230364</v>
      </c>
      <c r="FJ25" s="250">
        <f t="shared" si="78"/>
        <v>0.39790575916230364</v>
      </c>
      <c r="FK25" s="250">
        <f t="shared" si="78"/>
        <v>0.39790575916230364</v>
      </c>
      <c r="FL25" s="250">
        <f t="shared" si="78"/>
        <v>0.39790575916230364</v>
      </c>
      <c r="FM25" s="250">
        <f t="shared" si="78"/>
        <v>0.39790575916230364</v>
      </c>
      <c r="FN25" s="250">
        <f t="shared" si="78"/>
        <v>0.39790575916230364</v>
      </c>
      <c r="FO25" s="250">
        <f t="shared" si="78"/>
        <v>0.39790575916230364</v>
      </c>
      <c r="FP25" s="250">
        <f t="shared" si="78"/>
        <v>0.39790575916230364</v>
      </c>
      <c r="FQ25" s="250">
        <f t="shared" si="78"/>
        <v>0.39790575916230364</v>
      </c>
      <c r="FR25" s="250">
        <f t="shared" si="78"/>
        <v>0.39790575916230364</v>
      </c>
      <c r="FS25" s="250">
        <f t="shared" si="78"/>
        <v>0.39790575916230364</v>
      </c>
      <c r="FT25" s="250">
        <f t="shared" si="62"/>
        <v>0.39790575916230364</v>
      </c>
      <c r="FU25" s="250">
        <f t="shared" si="62"/>
        <v>0.39790575916230364</v>
      </c>
      <c r="FV25" s="250">
        <f t="shared" si="62"/>
        <v>0.39790575916230364</v>
      </c>
      <c r="FW25" s="250">
        <f t="shared" si="62"/>
        <v>0.39790575916230364</v>
      </c>
      <c r="FX25" s="250">
        <f t="shared" si="62"/>
        <v>0.39790575916230364</v>
      </c>
      <c r="FY25" s="250">
        <f t="shared" si="62"/>
        <v>0.39790575916230364</v>
      </c>
      <c r="FZ25" s="250">
        <f t="shared" si="62"/>
        <v>0.39790575916230364</v>
      </c>
      <c r="GA25" s="250">
        <f t="shared" si="62"/>
        <v>0.39790575916230364</v>
      </c>
      <c r="GB25" s="250">
        <f t="shared" si="62"/>
        <v>0.39790575916230364</v>
      </c>
      <c r="GC25" s="250">
        <f t="shared" si="62"/>
        <v>0.39790575916230364</v>
      </c>
      <c r="GD25" s="250">
        <f t="shared" si="62"/>
        <v>0.39790575916230364</v>
      </c>
      <c r="GE25" s="250">
        <f t="shared" si="62"/>
        <v>0.39790575916230364</v>
      </c>
      <c r="GF25" s="250">
        <f t="shared" si="62"/>
        <v>0.39790575916230364</v>
      </c>
      <c r="GG25" s="250">
        <f t="shared" si="62"/>
        <v>0.39790575916230364</v>
      </c>
      <c r="GH25" s="250">
        <f t="shared" si="62"/>
        <v>0.39790575916230364</v>
      </c>
      <c r="GI25" s="250">
        <f t="shared" si="62"/>
        <v>0.39790575916230364</v>
      </c>
      <c r="GJ25" s="250">
        <f t="shared" si="63"/>
        <v>0.39790575916230364</v>
      </c>
      <c r="GK25" s="250">
        <f t="shared" si="63"/>
        <v>0.39790575916230364</v>
      </c>
      <c r="GL25" s="250">
        <f t="shared" si="63"/>
        <v>0.39790575916230364</v>
      </c>
      <c r="GM25" s="250">
        <f t="shared" si="63"/>
        <v>0.39790575916230364</v>
      </c>
      <c r="GN25" s="250">
        <f t="shared" si="63"/>
        <v>0.39790575916230364</v>
      </c>
      <c r="GO25" s="250">
        <f t="shared" si="63"/>
        <v>0.39790575916230364</v>
      </c>
      <c r="GP25" s="250">
        <f t="shared" si="63"/>
        <v>0.39790575916230364</v>
      </c>
      <c r="GQ25" s="250">
        <f t="shared" si="63"/>
        <v>0.39790575916230364</v>
      </c>
      <c r="GR25" s="250">
        <f t="shared" si="63"/>
        <v>0.39790575916230364</v>
      </c>
      <c r="GS25" s="250">
        <f t="shared" si="63"/>
        <v>0.39790575916230364</v>
      </c>
      <c r="GT25" s="250">
        <f t="shared" si="63"/>
        <v>0.39790575916230364</v>
      </c>
      <c r="GU25" s="250">
        <f t="shared" si="63"/>
        <v>0.39790575916230364</v>
      </c>
      <c r="GV25" s="250">
        <f t="shared" si="63"/>
        <v>0.39790575916230364</v>
      </c>
      <c r="GW25" s="250">
        <f t="shared" si="63"/>
        <v>0.39790575916230364</v>
      </c>
      <c r="GX25" s="250">
        <f t="shared" si="63"/>
        <v>0.39790575916230364</v>
      </c>
      <c r="GY25" s="250">
        <f t="shared" si="63"/>
        <v>0.39790575916230364</v>
      </c>
      <c r="GZ25" s="250">
        <f t="shared" si="64"/>
        <v>0.39790575916230364</v>
      </c>
      <c r="HA25" s="250">
        <f t="shared" si="64"/>
        <v>0.39790575916230364</v>
      </c>
      <c r="HB25" s="250">
        <f t="shared" si="64"/>
        <v>0.39790575916230364</v>
      </c>
      <c r="HC25" s="250">
        <f t="shared" si="64"/>
        <v>0.39790575916230364</v>
      </c>
      <c r="HD25" s="250">
        <f t="shared" si="64"/>
        <v>0.39790575916230364</v>
      </c>
      <c r="HE25" s="250">
        <f t="shared" si="64"/>
        <v>0.39790575916230364</v>
      </c>
      <c r="HF25" s="250">
        <f t="shared" si="64"/>
        <v>0.39790575916230364</v>
      </c>
      <c r="HG25" s="250">
        <f t="shared" si="64"/>
        <v>0.39790575916230364</v>
      </c>
      <c r="HH25" s="250">
        <f t="shared" si="64"/>
        <v>0.39790575916230364</v>
      </c>
      <c r="HI25" s="250">
        <f t="shared" si="64"/>
        <v>0.39790575916230364</v>
      </c>
      <c r="HJ25" s="250">
        <f t="shared" si="64"/>
        <v>0.39790575916230364</v>
      </c>
      <c r="HK25" s="250">
        <f t="shared" si="64"/>
        <v>0.39790575916230364</v>
      </c>
      <c r="HL25" s="250">
        <f t="shared" si="64"/>
        <v>0.39790575916230364</v>
      </c>
      <c r="HM25" s="250">
        <f t="shared" si="64"/>
        <v>0.39790575916230364</v>
      </c>
      <c r="HN25" s="250">
        <f t="shared" si="64"/>
        <v>0.39790575916230364</v>
      </c>
      <c r="HO25" s="250">
        <f t="shared" si="64"/>
        <v>0.39790575916230364</v>
      </c>
      <c r="HP25" s="250">
        <f t="shared" si="65"/>
        <v>0.39790575916230364</v>
      </c>
      <c r="HQ25" s="250">
        <f t="shared" si="65"/>
        <v>0.39790575916230364</v>
      </c>
      <c r="HR25" s="250">
        <f t="shared" si="65"/>
        <v>0.39790575916230364</v>
      </c>
      <c r="HS25" s="250">
        <f t="shared" si="65"/>
        <v>0.39790575916230364</v>
      </c>
      <c r="HT25" s="250">
        <f t="shared" si="65"/>
        <v>0.39790575916230364</v>
      </c>
      <c r="HU25" s="250">
        <f t="shared" si="65"/>
        <v>0.39790575916230364</v>
      </c>
      <c r="HV25" s="250">
        <f t="shared" si="65"/>
        <v>0.39790575916230364</v>
      </c>
      <c r="HW25" s="250">
        <f t="shared" si="65"/>
        <v>0.39790575916230364</v>
      </c>
      <c r="HX25" s="250">
        <f t="shared" si="65"/>
        <v>0.39790575916230364</v>
      </c>
      <c r="HY25" s="250">
        <f t="shared" si="65"/>
        <v>0.39790575916230364</v>
      </c>
      <c r="HZ25" s="250">
        <f t="shared" si="65"/>
        <v>0.39790575916230364</v>
      </c>
      <c r="IA25" s="250">
        <f t="shared" si="65"/>
        <v>0.39790575916230364</v>
      </c>
      <c r="IB25" s="250">
        <f t="shared" si="65"/>
        <v>0.39790575916230364</v>
      </c>
      <c r="IC25" s="250">
        <f t="shared" si="65"/>
        <v>0.39790575916230364</v>
      </c>
      <c r="ID25" s="250">
        <f t="shared" si="65"/>
        <v>0.39790575916230364</v>
      </c>
      <c r="IE25" s="250">
        <f t="shared" si="65"/>
        <v>0.39790575916230364</v>
      </c>
      <c r="IF25" s="250">
        <f t="shared" si="66"/>
        <v>0.39790575916230364</v>
      </c>
      <c r="IG25" s="250">
        <f t="shared" si="66"/>
        <v>0.39790575916230364</v>
      </c>
      <c r="IH25" s="250">
        <f t="shared" si="66"/>
        <v>0.39790575916230364</v>
      </c>
      <c r="II25" s="250">
        <f t="shared" si="66"/>
        <v>0.39790575916230364</v>
      </c>
      <c r="IJ25" s="250">
        <f t="shared" si="66"/>
        <v>0.39790575916230364</v>
      </c>
      <c r="IK25" s="250">
        <f t="shared" si="66"/>
        <v>0.39790575916230364</v>
      </c>
      <c r="IL25" s="250">
        <f t="shared" si="66"/>
        <v>0.39790575916230364</v>
      </c>
      <c r="IM25" s="250">
        <f t="shared" si="66"/>
        <v>0.39790575916230364</v>
      </c>
      <c r="IN25" s="250">
        <f t="shared" si="66"/>
        <v>0.39790575916230364</v>
      </c>
      <c r="IO25" s="250">
        <f t="shared" si="66"/>
        <v>0.39790575916230364</v>
      </c>
      <c r="IP25" s="250">
        <f t="shared" si="66"/>
        <v>0.39790575916230364</v>
      </c>
      <c r="IQ25" s="250">
        <f t="shared" si="66"/>
        <v>0.39790575916230364</v>
      </c>
      <c r="IR25" s="250">
        <f t="shared" si="66"/>
        <v>0.39790575916230364</v>
      </c>
      <c r="IS25" s="250">
        <f t="shared" si="66"/>
        <v>0.39790575916230364</v>
      </c>
      <c r="IT25" s="250">
        <f t="shared" si="66"/>
        <v>0.39790575916230364</v>
      </c>
      <c r="IU25" s="250">
        <f t="shared" si="66"/>
        <v>0.39790575916230364</v>
      </c>
      <c r="IV25" s="250">
        <f t="shared" si="67"/>
        <v>0.39790575916230364</v>
      </c>
      <c r="IW25" s="250">
        <f t="shared" si="67"/>
        <v>0.39790575916230364</v>
      </c>
      <c r="IX25" s="250">
        <f t="shared" si="67"/>
        <v>0.39790575916230364</v>
      </c>
      <c r="IY25" s="250">
        <f t="shared" si="67"/>
        <v>0.39790575916230364</v>
      </c>
      <c r="IZ25" s="250">
        <f t="shared" si="67"/>
        <v>0.39790575916230364</v>
      </c>
      <c r="JA25" s="250">
        <f t="shared" si="67"/>
        <v>0.39790575916230364</v>
      </c>
      <c r="JB25" s="250">
        <f t="shared" si="67"/>
        <v>0.39790575916230364</v>
      </c>
      <c r="JC25" s="250">
        <f t="shared" si="67"/>
        <v>0.39790575916230364</v>
      </c>
      <c r="JD25" s="250">
        <f t="shared" si="67"/>
        <v>0.39790575916230364</v>
      </c>
      <c r="JE25" s="250">
        <f t="shared" si="67"/>
        <v>0.39790575916230364</v>
      </c>
      <c r="JF25" s="250">
        <f t="shared" si="67"/>
        <v>0.39790575916230364</v>
      </c>
      <c r="JG25" s="250">
        <f t="shared" si="67"/>
        <v>0.39790575916230364</v>
      </c>
      <c r="JH25" s="250">
        <f t="shared" si="67"/>
        <v>0.39790575916230364</v>
      </c>
      <c r="JI25" s="250">
        <f t="shared" si="67"/>
        <v>0.39790575916230364</v>
      </c>
      <c r="JJ25" s="250">
        <f t="shared" si="67"/>
        <v>0.39790575916230364</v>
      </c>
      <c r="JK25" s="250">
        <f t="shared" si="67"/>
        <v>0.39790575916230364</v>
      </c>
      <c r="JL25" s="250">
        <f t="shared" si="68"/>
        <v>0.39790575916230364</v>
      </c>
      <c r="JM25" s="250" t="str">
        <f t="shared" si="68"/>
        <v/>
      </c>
      <c r="JN25" s="250" t="str">
        <f t="shared" si="68"/>
        <v/>
      </c>
      <c r="JO25" s="250" t="str">
        <f t="shared" si="68"/>
        <v/>
      </c>
      <c r="JP25" s="250" t="str">
        <f t="shared" si="68"/>
        <v/>
      </c>
      <c r="JQ25" s="250" t="str">
        <f t="shared" si="68"/>
        <v/>
      </c>
      <c r="JR25" s="250" t="str">
        <f t="shared" si="68"/>
        <v/>
      </c>
      <c r="JS25" s="250" t="str">
        <f t="shared" si="68"/>
        <v/>
      </c>
      <c r="JT25" s="250" t="str">
        <f t="shared" si="68"/>
        <v/>
      </c>
      <c r="JU25" s="250" t="str">
        <f t="shared" si="68"/>
        <v/>
      </c>
      <c r="JV25" s="250" t="str">
        <f t="shared" si="68"/>
        <v/>
      </c>
      <c r="JW25" s="250" t="str">
        <f t="shared" si="68"/>
        <v/>
      </c>
      <c r="JX25" s="250" t="str">
        <f t="shared" si="68"/>
        <v/>
      </c>
      <c r="JY25" s="250" t="str">
        <f t="shared" si="68"/>
        <v/>
      </c>
      <c r="JZ25" s="250" t="str">
        <f t="shared" si="68"/>
        <v/>
      </c>
      <c r="KA25" s="250" t="str">
        <f t="shared" si="68"/>
        <v/>
      </c>
      <c r="KB25" s="250" t="str">
        <f t="shared" si="69"/>
        <v/>
      </c>
      <c r="KC25" s="250" t="str">
        <f t="shared" si="69"/>
        <v/>
      </c>
      <c r="KD25" s="250" t="str">
        <f t="shared" si="69"/>
        <v/>
      </c>
      <c r="KE25" s="250" t="str">
        <f t="shared" si="69"/>
        <v/>
      </c>
      <c r="KF25" s="250" t="str">
        <f t="shared" si="69"/>
        <v/>
      </c>
      <c r="KG25" s="250" t="str">
        <f t="shared" si="69"/>
        <v/>
      </c>
      <c r="KH25" s="250" t="str">
        <f t="shared" si="69"/>
        <v/>
      </c>
      <c r="KI25" s="250" t="str">
        <f t="shared" si="69"/>
        <v/>
      </c>
      <c r="KJ25" s="250" t="str">
        <f t="shared" si="69"/>
        <v/>
      </c>
      <c r="KK25" s="250" t="str">
        <f t="shared" si="69"/>
        <v/>
      </c>
      <c r="KL25" s="250" t="str">
        <f t="shared" si="69"/>
        <v/>
      </c>
      <c r="KM25" s="250" t="str">
        <f t="shared" si="69"/>
        <v/>
      </c>
      <c r="KN25" s="250" t="str">
        <f t="shared" si="69"/>
        <v/>
      </c>
      <c r="KO25" s="250" t="str">
        <f t="shared" si="69"/>
        <v/>
      </c>
      <c r="KP25" s="250" t="str">
        <f t="shared" si="69"/>
        <v/>
      </c>
      <c r="KQ25" s="250" t="str">
        <f t="shared" si="69"/>
        <v/>
      </c>
      <c r="KR25" s="250" t="str">
        <f t="shared" si="70"/>
        <v/>
      </c>
      <c r="KS25" s="250" t="str">
        <f t="shared" si="70"/>
        <v/>
      </c>
      <c r="KT25" s="250" t="str">
        <f t="shared" si="70"/>
        <v/>
      </c>
      <c r="KU25" s="250" t="str">
        <f t="shared" si="70"/>
        <v/>
      </c>
      <c r="KV25" s="250" t="str">
        <f t="shared" si="70"/>
        <v/>
      </c>
      <c r="KW25" s="250" t="str">
        <f t="shared" si="70"/>
        <v/>
      </c>
      <c r="KX25" s="250" t="str">
        <f t="shared" si="70"/>
        <v/>
      </c>
      <c r="KY25" s="250" t="str">
        <f t="shared" si="70"/>
        <v/>
      </c>
      <c r="KZ25" s="250" t="str">
        <f t="shared" si="70"/>
        <v/>
      </c>
      <c r="LA25" s="250" t="str">
        <f t="shared" si="70"/>
        <v/>
      </c>
      <c r="LB25" s="250" t="str">
        <f t="shared" si="70"/>
        <v/>
      </c>
      <c r="LC25" s="250" t="str">
        <f t="shared" si="70"/>
        <v/>
      </c>
      <c r="LD25" s="250" t="str">
        <f t="shared" si="70"/>
        <v/>
      </c>
      <c r="LE25" s="250" t="str">
        <f t="shared" si="70"/>
        <v/>
      </c>
      <c r="LF25" s="250" t="str">
        <f t="shared" si="70"/>
        <v/>
      </c>
      <c r="LG25" s="250" t="str">
        <f t="shared" si="70"/>
        <v/>
      </c>
      <c r="LH25" s="250" t="str">
        <f t="shared" si="71"/>
        <v/>
      </c>
      <c r="LI25" s="250" t="str">
        <f t="shared" si="71"/>
        <v/>
      </c>
      <c r="LJ25" s="250" t="str">
        <f t="shared" si="71"/>
        <v/>
      </c>
      <c r="LK25" s="250" t="str">
        <f t="shared" si="71"/>
        <v/>
      </c>
      <c r="LL25" s="250" t="str">
        <f t="shared" si="71"/>
        <v/>
      </c>
      <c r="LM25" s="250" t="str">
        <f t="shared" si="71"/>
        <v/>
      </c>
      <c r="LN25" s="250" t="str">
        <f t="shared" si="71"/>
        <v/>
      </c>
      <c r="LO25" s="250" t="str">
        <f t="shared" si="71"/>
        <v/>
      </c>
      <c r="LP25" s="250" t="str">
        <f t="shared" si="71"/>
        <v/>
      </c>
      <c r="LQ25" s="250" t="str">
        <f t="shared" si="71"/>
        <v/>
      </c>
      <c r="LR25" s="250" t="str">
        <f t="shared" si="71"/>
        <v/>
      </c>
      <c r="LS25" s="250" t="str">
        <f t="shared" si="71"/>
        <v/>
      </c>
      <c r="LT25" s="250" t="str">
        <f t="shared" si="71"/>
        <v/>
      </c>
      <c r="LU25" s="250" t="str">
        <f t="shared" si="71"/>
        <v/>
      </c>
      <c r="LV25" s="250" t="str">
        <f t="shared" si="71"/>
        <v/>
      </c>
      <c r="LW25" s="250" t="str">
        <f t="shared" si="71"/>
        <v/>
      </c>
      <c r="LX25" s="250" t="str">
        <f t="shared" si="72"/>
        <v/>
      </c>
      <c r="LY25" s="250" t="str">
        <f t="shared" si="72"/>
        <v/>
      </c>
      <c r="LZ25" s="250" t="str">
        <f t="shared" si="72"/>
        <v/>
      </c>
      <c r="MA25" s="250" t="str">
        <f t="shared" si="72"/>
        <v/>
      </c>
      <c r="MB25" s="250" t="str">
        <f t="shared" si="80"/>
        <v/>
      </c>
      <c r="MC25" s="250" t="str">
        <f t="shared" si="80"/>
        <v/>
      </c>
      <c r="MD25" s="250" t="str">
        <f t="shared" si="80"/>
        <v/>
      </c>
      <c r="ME25" s="250" t="str">
        <f t="shared" si="80"/>
        <v/>
      </c>
      <c r="MF25" s="250" t="str">
        <f t="shared" si="80"/>
        <v/>
      </c>
      <c r="MG25" s="250" t="str">
        <f t="shared" si="80"/>
        <v/>
      </c>
      <c r="MH25" s="250" t="str">
        <f t="shared" si="80"/>
        <v/>
      </c>
      <c r="MI25" s="250" t="str">
        <f t="shared" si="80"/>
        <v/>
      </c>
      <c r="MJ25" s="250" t="str">
        <f t="shared" si="80"/>
        <v/>
      </c>
      <c r="MK25" s="250" t="str">
        <f t="shared" si="80"/>
        <v/>
      </c>
      <c r="ML25" s="250" t="str">
        <f t="shared" si="80"/>
        <v/>
      </c>
      <c r="MM25" s="250"/>
      <c r="MN25" s="250" t="str">
        <f t="shared" si="79"/>
        <v/>
      </c>
      <c r="MO25" s="250" t="str">
        <f t="shared" si="79"/>
        <v/>
      </c>
      <c r="MP25" s="250" t="str">
        <f t="shared" si="79"/>
        <v/>
      </c>
      <c r="MQ25" s="250" t="str">
        <f t="shared" si="79"/>
        <v/>
      </c>
      <c r="MR25" s="250" t="str">
        <f t="shared" si="79"/>
        <v/>
      </c>
      <c r="MS25" s="250" t="str">
        <f t="shared" si="79"/>
        <v/>
      </c>
      <c r="MT25" s="250" t="str">
        <f t="shared" si="79"/>
        <v/>
      </c>
      <c r="MU25" s="250" t="str">
        <f t="shared" si="79"/>
        <v/>
      </c>
      <c r="MV25" s="250" t="str">
        <f t="shared" si="79"/>
        <v/>
      </c>
      <c r="MW25" s="250" t="str">
        <f t="shared" si="79"/>
        <v/>
      </c>
      <c r="MX25" s="250" t="str">
        <f t="shared" si="79"/>
        <v/>
      </c>
      <c r="MY25" s="250" t="str">
        <f t="shared" si="79"/>
        <v/>
      </c>
      <c r="MZ25" s="250" t="str">
        <f t="shared" si="79"/>
        <v/>
      </c>
      <c r="NA25" s="250" t="str">
        <f t="shared" si="79"/>
        <v/>
      </c>
      <c r="NB25" s="250" t="str">
        <f t="shared" si="79"/>
        <v/>
      </c>
      <c r="NC25" s="250" t="str">
        <f t="shared" si="73"/>
        <v/>
      </c>
      <c r="ND25" s="250" t="str">
        <f t="shared" si="73"/>
        <v/>
      </c>
      <c r="NE25" s="250" t="str">
        <f t="shared" si="73"/>
        <v/>
      </c>
      <c r="NF25" s="250" t="str">
        <f t="shared" si="73"/>
        <v/>
      </c>
      <c r="NG25" s="250" t="str">
        <f t="shared" si="73"/>
        <v/>
      </c>
      <c r="NH25" s="250" t="str">
        <f t="shared" si="73"/>
        <v/>
      </c>
      <c r="NI25" s="250" t="str">
        <f t="shared" si="73"/>
        <v/>
      </c>
      <c r="NJ25" s="250" t="str">
        <f t="shared" si="73"/>
        <v/>
      </c>
      <c r="NK25" s="250" t="str">
        <f t="shared" si="73"/>
        <v/>
      </c>
      <c r="NL25" s="250" t="str">
        <f t="shared" si="73"/>
        <v/>
      </c>
      <c r="NM25" s="250" t="str">
        <f t="shared" si="73"/>
        <v/>
      </c>
      <c r="NN25" s="250" t="str">
        <f t="shared" si="73"/>
        <v/>
      </c>
      <c r="NO25" s="250" t="str">
        <f t="shared" si="73"/>
        <v/>
      </c>
      <c r="NP25" s="250" t="str">
        <f t="shared" si="73"/>
        <v/>
      </c>
      <c r="NQ25" s="250" t="str">
        <f t="shared" si="73"/>
        <v/>
      </c>
      <c r="NR25" s="250" t="str">
        <f t="shared" si="73"/>
        <v/>
      </c>
      <c r="NS25" s="250" t="str">
        <f t="shared" si="74"/>
        <v/>
      </c>
      <c r="NT25" s="250" t="str">
        <f t="shared" si="74"/>
        <v/>
      </c>
      <c r="NU25" s="250" t="str">
        <f t="shared" si="74"/>
        <v/>
      </c>
      <c r="NV25" s="250" t="str">
        <f t="shared" si="74"/>
        <v/>
      </c>
      <c r="NW25" s="250" t="str">
        <f t="shared" si="74"/>
        <v/>
      </c>
      <c r="NX25" s="250" t="str">
        <f t="shared" si="74"/>
        <v/>
      </c>
      <c r="NY25" s="250" t="str">
        <f t="shared" si="74"/>
        <v/>
      </c>
      <c r="NZ25" s="250" t="str">
        <f t="shared" si="74"/>
        <v/>
      </c>
      <c r="OA25" s="250" t="str">
        <f t="shared" si="74"/>
        <v/>
      </c>
      <c r="OB25" s="250" t="str">
        <f t="shared" si="74"/>
        <v/>
      </c>
      <c r="OC25" s="250" t="str">
        <f t="shared" si="74"/>
        <v/>
      </c>
      <c r="OD25" s="250" t="str">
        <f t="shared" si="74"/>
        <v/>
      </c>
      <c r="OE25" s="250" t="str">
        <f t="shared" si="74"/>
        <v/>
      </c>
      <c r="OF25" s="250" t="str">
        <f t="shared" si="74"/>
        <v/>
      </c>
      <c r="OG25" s="250" t="str">
        <f t="shared" si="74"/>
        <v/>
      </c>
      <c r="OH25" s="250" t="str">
        <f t="shared" si="74"/>
        <v/>
      </c>
      <c r="OI25" s="250" t="str">
        <f t="shared" si="75"/>
        <v/>
      </c>
      <c r="OJ25" s="250" t="str">
        <f t="shared" si="75"/>
        <v/>
      </c>
      <c r="OK25" s="250" t="str">
        <f t="shared" si="75"/>
        <v/>
      </c>
      <c r="OL25" s="250" t="str">
        <f t="shared" si="75"/>
        <v/>
      </c>
      <c r="OM25" s="250" t="str">
        <f t="shared" si="75"/>
        <v/>
      </c>
      <c r="ON25" s="250" t="str">
        <f t="shared" si="75"/>
        <v/>
      </c>
      <c r="OO25" s="250" t="str">
        <f t="shared" si="75"/>
        <v/>
      </c>
      <c r="OP25" s="250" t="str">
        <f t="shared" si="75"/>
        <v/>
      </c>
      <c r="OQ25" s="250" t="str">
        <f t="shared" si="75"/>
        <v/>
      </c>
      <c r="OR25" s="250" t="str">
        <f t="shared" si="75"/>
        <v/>
      </c>
      <c r="OS25" s="250" t="str">
        <f t="shared" si="75"/>
        <v/>
      </c>
      <c r="OT25" s="250" t="str">
        <f t="shared" si="75"/>
        <v/>
      </c>
      <c r="OU25" s="250" t="str">
        <f t="shared" si="75"/>
        <v/>
      </c>
      <c r="OV25" s="250" t="str">
        <f t="shared" si="75"/>
        <v/>
      </c>
      <c r="OW25" s="250" t="str">
        <f t="shared" si="75"/>
        <v/>
      </c>
      <c r="OX25" s="250" t="str">
        <f t="shared" si="75"/>
        <v/>
      </c>
      <c r="OY25" s="250" t="str">
        <f t="shared" si="76"/>
        <v/>
      </c>
      <c r="OZ25" s="250" t="str">
        <f t="shared" si="48"/>
        <v/>
      </c>
      <c r="PA25" s="250" t="str">
        <f t="shared" si="48"/>
        <v/>
      </c>
      <c r="PB25" s="250" t="str">
        <f t="shared" si="48"/>
        <v/>
      </c>
      <c r="PC25" s="250" t="str">
        <f t="shared" si="48"/>
        <v/>
      </c>
      <c r="PD25" s="250" t="str">
        <f t="shared" si="48"/>
        <v/>
      </c>
      <c r="PE25" s="250" t="str">
        <f t="shared" si="48"/>
        <v/>
      </c>
      <c r="PF25" s="250" t="str">
        <f t="shared" si="48"/>
        <v/>
      </c>
      <c r="PG25" s="250"/>
      <c r="PH25" s="250" t="str">
        <f t="shared" si="49"/>
        <v/>
      </c>
      <c r="PJ25" s="250">
        <f t="shared" si="82"/>
        <v>0.39790575916230364</v>
      </c>
      <c r="PK25" s="250">
        <f t="shared" si="82"/>
        <v>0.39790575916230364</v>
      </c>
      <c r="PL25" s="250">
        <f t="shared" si="82"/>
        <v>0.39790575916230364</v>
      </c>
      <c r="PM25" s="250">
        <f t="shared" si="82"/>
        <v>0.39790575916230364</v>
      </c>
      <c r="PN25" s="250">
        <f t="shared" si="82"/>
        <v>0.39790575916230364</v>
      </c>
      <c r="PO25" s="250">
        <f t="shared" si="82"/>
        <v>0.39790575916230364</v>
      </c>
      <c r="PP25" s="250">
        <f t="shared" si="82"/>
        <v>0.39790575916230364</v>
      </c>
      <c r="PQ25" s="250">
        <f t="shared" si="82"/>
        <v>0.39790575916230364</v>
      </c>
      <c r="PR25" s="250">
        <f t="shared" si="82"/>
        <v>0.39790575916230364</v>
      </c>
      <c r="PS25" s="250">
        <f t="shared" si="82"/>
        <v>0.39790575916230364</v>
      </c>
      <c r="PT25" s="250">
        <f t="shared" si="82"/>
        <v>0.39790575916230364</v>
      </c>
      <c r="PU25" s="250">
        <f t="shared" si="82"/>
        <v>0.39790575916230364</v>
      </c>
      <c r="PV25" s="250">
        <f t="shared" si="82"/>
        <v>0.39790575916230364</v>
      </c>
      <c r="PW25" s="250">
        <f t="shared" si="82"/>
        <v>0.39790575916230364</v>
      </c>
      <c r="PX25" s="250">
        <f t="shared" si="82"/>
        <v>0.39790575916230364</v>
      </c>
      <c r="PY25" s="250">
        <f t="shared" si="82"/>
        <v>0.39790575916230364</v>
      </c>
      <c r="PZ25" s="250">
        <f t="shared" si="81"/>
        <v>0.39790575916230364</v>
      </c>
      <c r="QA25" s="250">
        <f t="shared" si="81"/>
        <v>0.39790575916230364</v>
      </c>
      <c r="QB25" s="250">
        <f t="shared" si="81"/>
        <v>0.39790575916230364</v>
      </c>
      <c r="QC25" s="250">
        <f t="shared" si="81"/>
        <v>0.39790575916230364</v>
      </c>
      <c r="QD25" s="250">
        <f t="shared" si="81"/>
        <v>0.39790575916230364</v>
      </c>
      <c r="QE25" s="250">
        <f t="shared" si="81"/>
        <v>0.39790575916230364</v>
      </c>
      <c r="QF25" s="250">
        <f t="shared" si="81"/>
        <v>0.39790575916230364</v>
      </c>
      <c r="QG25" s="250">
        <f t="shared" si="81"/>
        <v>0.39790575916230364</v>
      </c>
      <c r="QH25" s="250">
        <f t="shared" si="81"/>
        <v>0.39790575916230364</v>
      </c>
      <c r="QI25" s="250">
        <f t="shared" si="81"/>
        <v>0.39790575916230364</v>
      </c>
      <c r="QJ25" s="250">
        <f t="shared" si="53"/>
        <v>0.39790575916230364</v>
      </c>
      <c r="QK25" s="250">
        <f t="shared" si="53"/>
        <v>0.39790575916230364</v>
      </c>
      <c r="QL25" s="250">
        <f t="shared" si="53"/>
        <v>0.39790575916230364</v>
      </c>
      <c r="QM25" s="250">
        <f t="shared" ref="QM25:RB29" si="83">IF(AND(QM$1&lt;=$W25,(QM$1+6)&gt;=$V25),$Q25,"")</f>
        <v>0.39790575916230364</v>
      </c>
      <c r="QN25" s="250">
        <f t="shared" si="83"/>
        <v>0.39790575916230364</v>
      </c>
      <c r="QO25" s="250">
        <f t="shared" si="83"/>
        <v>0.39790575916230364</v>
      </c>
      <c r="QP25" s="250">
        <f t="shared" si="83"/>
        <v>0.39790575916230364</v>
      </c>
      <c r="QQ25" s="250">
        <f t="shared" si="83"/>
        <v>0.39790575916230364</v>
      </c>
      <c r="QR25" s="250">
        <f t="shared" si="83"/>
        <v>0.39790575916230364</v>
      </c>
      <c r="QS25" s="250" t="str">
        <f t="shared" si="83"/>
        <v/>
      </c>
      <c r="QT25" s="250" t="str">
        <f t="shared" si="83"/>
        <v/>
      </c>
      <c r="QU25" s="250" t="str">
        <f t="shared" si="83"/>
        <v/>
      </c>
      <c r="QV25" s="250" t="str">
        <f t="shared" si="83"/>
        <v/>
      </c>
      <c r="QW25" s="250" t="str">
        <f t="shared" si="83"/>
        <v/>
      </c>
      <c r="QX25" s="250" t="str">
        <f t="shared" si="83"/>
        <v/>
      </c>
      <c r="QY25" s="250" t="str">
        <f t="shared" si="83"/>
        <v/>
      </c>
      <c r="QZ25" s="250" t="str">
        <f t="shared" si="83"/>
        <v/>
      </c>
      <c r="RA25" s="250" t="str">
        <f t="shared" si="83"/>
        <v/>
      </c>
      <c r="RB25" s="250" t="str">
        <f t="shared" si="83"/>
        <v/>
      </c>
      <c r="RC25" s="250" t="str">
        <f t="shared" si="52"/>
        <v/>
      </c>
      <c r="RD25" s="250" t="str">
        <f t="shared" si="52"/>
        <v/>
      </c>
      <c r="RE25" s="250" t="str">
        <f t="shared" si="52"/>
        <v/>
      </c>
    </row>
    <row r="26" spans="1:473" s="90" customFormat="1" ht="15.6" customHeight="1" x14ac:dyDescent="0.25">
      <c r="A26" s="275"/>
      <c r="B26" s="99"/>
      <c r="C26" s="279" t="s">
        <v>289</v>
      </c>
      <c r="D26" s="277" t="s">
        <v>308</v>
      </c>
      <c r="E26" s="278"/>
      <c r="F26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>Gestion de projet / CP - Réunions .......................................</v>
      </c>
      <c r="G26" s="141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>33</v>
      </c>
      <c r="H26" s="141"/>
      <c r="I26" s="141"/>
      <c r="J26" s="141" t="s">
        <v>295</v>
      </c>
      <c r="K26" s="141"/>
      <c r="L26" s="141"/>
      <c r="M26" s="141" t="s">
        <v>282</v>
      </c>
      <c r="N26" s="202">
        <f>N24/5</f>
        <v>6.8400000000000007</v>
      </c>
      <c r="O26" s="202">
        <v>0</v>
      </c>
      <c r="P26" s="202">
        <v>1</v>
      </c>
      <c r="Q26" s="142">
        <f>IF(Tableau3[[#This Row],[      Estimé  (JH)]]="","",IFERROR(O26/(O26+P26),""))</f>
        <v>0</v>
      </c>
      <c r="R26" s="143">
        <f>IF(Tableau3[[#This Row],[      Estimé  (JH)]]="","",IFERROR(N26/(O26+P26),""))</f>
        <v>6.8400000000000007</v>
      </c>
      <c r="S26" s="187">
        <f>IF(Tableau3[[#This Row],[      Estimé  (JH)]]="","",P26)</f>
        <v>1</v>
      </c>
      <c r="T26" s="184">
        <v>42689</v>
      </c>
      <c r="U26" s="185">
        <v>42979</v>
      </c>
      <c r="V26" s="253">
        <f>Tableau3[[#This Row],[      Début Initial]]</f>
        <v>42689</v>
      </c>
      <c r="W26" s="244">
        <f>Tableau3[[#This Row],[      Fin Initial]]</f>
        <v>42979</v>
      </c>
      <c r="X26" s="181">
        <f>IF(Tableau3[[#This Row],[      Début Initial]]="","",Tableau3[[#This Row],[      Fin
      Actualisé]]-Tableau3[[#This Row],[      Début actualisé]]+1)</f>
        <v>291</v>
      </c>
      <c r="Y26" s="182">
        <f>IFERROR(IF(Tableau3[[#This Row],[      Début Initial]]="","",Tableau3[[#This Row],[      Durée (JH)]]*Tableau3[[#This Row],[      % Réalisation]]),Tableau3[[#This Row],[      Durée (JH)]])</f>
        <v>0</v>
      </c>
      <c r="Z26" s="182">
        <f>IFERROR(IF(Tableau3[[#This Row],[      Début Initial]]="","",Tableau3[[#This Row],[      Durée (JH)]]-Tableau3[[#This Row],[      Réalisé]]),Tableau3[[#This Row],[      Durée (JH)]])</f>
        <v>291</v>
      </c>
      <c r="AA26" s="183">
        <f>IF(Tableau3[[#This Row],[      Début Initial]]="","",IFERROR((W26-V26+1)/(U26-T26+1),""))</f>
        <v>1</v>
      </c>
      <c r="AC26" s="250">
        <f t="shared" si="77"/>
        <v>0</v>
      </c>
      <c r="AD26" s="250">
        <f t="shared" si="77"/>
        <v>0</v>
      </c>
      <c r="AE26" s="250">
        <f t="shared" si="77"/>
        <v>0</v>
      </c>
      <c r="AF26" s="250">
        <f t="shared" si="77"/>
        <v>0</v>
      </c>
      <c r="AG26" s="250">
        <f t="shared" si="77"/>
        <v>0</v>
      </c>
      <c r="AH26" s="250">
        <f t="shared" si="77"/>
        <v>0</v>
      </c>
      <c r="AI26" s="250">
        <f t="shared" si="77"/>
        <v>0</v>
      </c>
      <c r="AJ26" s="250">
        <f t="shared" si="77"/>
        <v>0</v>
      </c>
      <c r="AK26" s="250">
        <f t="shared" si="77"/>
        <v>0</v>
      </c>
      <c r="AL26" s="250">
        <f t="shared" si="77"/>
        <v>0</v>
      </c>
      <c r="AM26" s="250">
        <f t="shared" si="77"/>
        <v>0</v>
      </c>
      <c r="AN26" s="250">
        <f t="shared" si="77"/>
        <v>0</v>
      </c>
      <c r="AO26" s="250">
        <f t="shared" si="77"/>
        <v>0</v>
      </c>
      <c r="AP26" s="250">
        <f t="shared" si="77"/>
        <v>0</v>
      </c>
      <c r="AQ26" s="250">
        <f t="shared" si="77"/>
        <v>0</v>
      </c>
      <c r="AR26" s="250">
        <f t="shared" si="54"/>
        <v>0</v>
      </c>
      <c r="AS26" s="250">
        <f t="shared" si="54"/>
        <v>0</v>
      </c>
      <c r="AT26" s="250">
        <f t="shared" si="54"/>
        <v>0</v>
      </c>
      <c r="AU26" s="250">
        <f t="shared" si="54"/>
        <v>0</v>
      </c>
      <c r="AV26" s="250">
        <f t="shared" si="54"/>
        <v>0</v>
      </c>
      <c r="AW26" s="250">
        <f t="shared" si="54"/>
        <v>0</v>
      </c>
      <c r="AX26" s="250">
        <f t="shared" si="54"/>
        <v>0</v>
      </c>
      <c r="AY26" s="250">
        <f t="shared" si="54"/>
        <v>0</v>
      </c>
      <c r="AZ26" s="250">
        <f t="shared" si="54"/>
        <v>0</v>
      </c>
      <c r="BA26" s="250">
        <f t="shared" si="54"/>
        <v>0</v>
      </c>
      <c r="BB26" s="250">
        <f t="shared" si="54"/>
        <v>0</v>
      </c>
      <c r="BC26" s="250">
        <f t="shared" si="54"/>
        <v>0</v>
      </c>
      <c r="BD26" s="250">
        <f t="shared" si="54"/>
        <v>0</v>
      </c>
      <c r="BE26" s="250">
        <f t="shared" si="54"/>
        <v>0</v>
      </c>
      <c r="BF26" s="250">
        <f t="shared" si="54"/>
        <v>0</v>
      </c>
      <c r="BG26" s="250">
        <f t="shared" si="54"/>
        <v>0</v>
      </c>
      <c r="BH26" s="250">
        <f t="shared" si="55"/>
        <v>0</v>
      </c>
      <c r="BI26" s="250">
        <f t="shared" si="55"/>
        <v>0</v>
      </c>
      <c r="BJ26" s="250">
        <f t="shared" si="55"/>
        <v>0</v>
      </c>
      <c r="BK26" s="250">
        <f t="shared" si="55"/>
        <v>0</v>
      </c>
      <c r="BL26" s="250">
        <f t="shared" si="55"/>
        <v>0</v>
      </c>
      <c r="BM26" s="250">
        <f t="shared" si="55"/>
        <v>0</v>
      </c>
      <c r="BN26" s="250">
        <f t="shared" si="55"/>
        <v>0</v>
      </c>
      <c r="BO26" s="250">
        <f t="shared" si="55"/>
        <v>0</v>
      </c>
      <c r="BP26" s="250">
        <f t="shared" si="55"/>
        <v>0</v>
      </c>
      <c r="BQ26" s="250">
        <f t="shared" si="55"/>
        <v>0</v>
      </c>
      <c r="BR26" s="250">
        <f t="shared" si="55"/>
        <v>0</v>
      </c>
      <c r="BS26" s="250">
        <f t="shared" si="55"/>
        <v>0</v>
      </c>
      <c r="BT26" s="250">
        <f t="shared" si="55"/>
        <v>0</v>
      </c>
      <c r="BU26" s="250">
        <f t="shared" si="55"/>
        <v>0</v>
      </c>
      <c r="BV26" s="250">
        <f t="shared" si="55"/>
        <v>0</v>
      </c>
      <c r="BW26" s="250">
        <f t="shared" si="55"/>
        <v>0</v>
      </c>
      <c r="BX26" s="250">
        <f t="shared" si="56"/>
        <v>0</v>
      </c>
      <c r="BY26" s="250">
        <f t="shared" si="56"/>
        <v>0</v>
      </c>
      <c r="BZ26" s="250">
        <f t="shared" si="56"/>
        <v>0</v>
      </c>
      <c r="CA26" s="250">
        <f t="shared" si="56"/>
        <v>0</v>
      </c>
      <c r="CB26" s="250">
        <f t="shared" si="56"/>
        <v>0</v>
      </c>
      <c r="CC26" s="250">
        <f t="shared" si="56"/>
        <v>0</v>
      </c>
      <c r="CD26" s="250">
        <f t="shared" si="56"/>
        <v>0</v>
      </c>
      <c r="CE26" s="250">
        <f t="shared" si="56"/>
        <v>0</v>
      </c>
      <c r="CF26" s="250">
        <f t="shared" si="56"/>
        <v>0</v>
      </c>
      <c r="CG26" s="250">
        <f t="shared" si="56"/>
        <v>0</v>
      </c>
      <c r="CH26" s="250">
        <f t="shared" si="56"/>
        <v>0</v>
      </c>
      <c r="CI26" s="250">
        <f t="shared" si="56"/>
        <v>0</v>
      </c>
      <c r="CJ26" s="250">
        <f t="shared" si="56"/>
        <v>0</v>
      </c>
      <c r="CK26" s="250">
        <f t="shared" si="56"/>
        <v>0</v>
      </c>
      <c r="CL26" s="250">
        <f t="shared" si="56"/>
        <v>0</v>
      </c>
      <c r="CM26" s="250">
        <f t="shared" si="56"/>
        <v>0</v>
      </c>
      <c r="CN26" s="250">
        <f t="shared" si="57"/>
        <v>0</v>
      </c>
      <c r="CO26" s="250">
        <f t="shared" si="57"/>
        <v>0</v>
      </c>
      <c r="CP26" s="250">
        <f t="shared" si="57"/>
        <v>0</v>
      </c>
      <c r="CQ26" s="250">
        <f t="shared" si="57"/>
        <v>0</v>
      </c>
      <c r="CR26" s="250">
        <f t="shared" si="57"/>
        <v>0</v>
      </c>
      <c r="CS26" s="250">
        <f t="shared" si="57"/>
        <v>0</v>
      </c>
      <c r="CT26" s="250">
        <f t="shared" si="57"/>
        <v>0</v>
      </c>
      <c r="CU26" s="250">
        <f t="shared" si="57"/>
        <v>0</v>
      </c>
      <c r="CV26" s="250">
        <f t="shared" si="57"/>
        <v>0</v>
      </c>
      <c r="CW26" s="250">
        <f t="shared" si="57"/>
        <v>0</v>
      </c>
      <c r="CX26" s="250">
        <f t="shared" si="57"/>
        <v>0</v>
      </c>
      <c r="CY26" s="250">
        <f t="shared" si="57"/>
        <v>0</v>
      </c>
      <c r="CZ26" s="250">
        <f t="shared" si="57"/>
        <v>0</v>
      </c>
      <c r="DA26" s="250">
        <f t="shared" si="57"/>
        <v>0</v>
      </c>
      <c r="DB26" s="250">
        <f t="shared" si="57"/>
        <v>0</v>
      </c>
      <c r="DC26" s="250">
        <f t="shared" si="57"/>
        <v>0</v>
      </c>
      <c r="DD26" s="250">
        <f t="shared" si="58"/>
        <v>0</v>
      </c>
      <c r="DE26" s="250">
        <f t="shared" si="58"/>
        <v>0</v>
      </c>
      <c r="DF26" s="250">
        <f t="shared" si="58"/>
        <v>0</v>
      </c>
      <c r="DG26" s="250">
        <f t="shared" si="58"/>
        <v>0</v>
      </c>
      <c r="DH26" s="250">
        <f t="shared" si="58"/>
        <v>0</v>
      </c>
      <c r="DI26" s="250">
        <f t="shared" si="58"/>
        <v>0</v>
      </c>
      <c r="DJ26" s="250">
        <f t="shared" si="58"/>
        <v>0</v>
      </c>
      <c r="DK26" s="250">
        <f t="shared" si="58"/>
        <v>0</v>
      </c>
      <c r="DL26" s="250">
        <f t="shared" si="58"/>
        <v>0</v>
      </c>
      <c r="DM26" s="250">
        <f t="shared" si="58"/>
        <v>0</v>
      </c>
      <c r="DN26" s="250">
        <f t="shared" si="58"/>
        <v>0</v>
      </c>
      <c r="DO26" s="250">
        <f t="shared" si="58"/>
        <v>0</v>
      </c>
      <c r="DP26" s="250">
        <f t="shared" si="58"/>
        <v>0</v>
      </c>
      <c r="DQ26" s="250">
        <f t="shared" si="58"/>
        <v>0</v>
      </c>
      <c r="DR26" s="250">
        <f t="shared" si="58"/>
        <v>0</v>
      </c>
      <c r="DS26" s="250">
        <f t="shared" si="58"/>
        <v>0</v>
      </c>
      <c r="DT26" s="250">
        <f t="shared" si="59"/>
        <v>0</v>
      </c>
      <c r="DU26" s="250">
        <f t="shared" si="59"/>
        <v>0</v>
      </c>
      <c r="DV26" s="250">
        <f t="shared" si="59"/>
        <v>0</v>
      </c>
      <c r="DW26" s="250">
        <f t="shared" si="59"/>
        <v>0</v>
      </c>
      <c r="DX26" s="250">
        <f t="shared" si="59"/>
        <v>0</v>
      </c>
      <c r="DY26" s="250">
        <f t="shared" si="59"/>
        <v>0</v>
      </c>
      <c r="DZ26" s="250">
        <f t="shared" si="59"/>
        <v>0</v>
      </c>
      <c r="EA26" s="250">
        <f t="shared" si="59"/>
        <v>0</v>
      </c>
      <c r="EB26" s="250">
        <f t="shared" si="59"/>
        <v>0</v>
      </c>
      <c r="EC26" s="250">
        <f t="shared" si="59"/>
        <v>0</v>
      </c>
      <c r="ED26" s="250">
        <f t="shared" si="59"/>
        <v>0</v>
      </c>
      <c r="EE26" s="250">
        <f t="shared" si="59"/>
        <v>0</v>
      </c>
      <c r="EF26" s="250">
        <f t="shared" si="59"/>
        <v>0</v>
      </c>
      <c r="EG26" s="250">
        <f t="shared" si="59"/>
        <v>0</v>
      </c>
      <c r="EH26" s="250">
        <f t="shared" si="59"/>
        <v>0</v>
      </c>
      <c r="EI26" s="250">
        <f t="shared" si="59"/>
        <v>0</v>
      </c>
      <c r="EJ26" s="250">
        <f t="shared" si="60"/>
        <v>0</v>
      </c>
      <c r="EK26" s="250">
        <f t="shared" si="60"/>
        <v>0</v>
      </c>
      <c r="EL26" s="250">
        <f t="shared" si="60"/>
        <v>0</v>
      </c>
      <c r="EM26" s="250">
        <f t="shared" si="60"/>
        <v>0</v>
      </c>
      <c r="EN26" s="250">
        <f t="shared" si="60"/>
        <v>0</v>
      </c>
      <c r="EO26" s="250">
        <f t="shared" si="60"/>
        <v>0</v>
      </c>
      <c r="EP26" s="250">
        <f t="shared" si="60"/>
        <v>0</v>
      </c>
      <c r="EQ26" s="250">
        <f t="shared" si="60"/>
        <v>0</v>
      </c>
      <c r="ER26" s="250">
        <f t="shared" si="60"/>
        <v>0</v>
      </c>
      <c r="ES26" s="250">
        <f t="shared" si="60"/>
        <v>0</v>
      </c>
      <c r="ET26" s="250">
        <f t="shared" si="60"/>
        <v>0</v>
      </c>
      <c r="EU26" s="250">
        <f t="shared" si="60"/>
        <v>0</v>
      </c>
      <c r="EV26" s="250">
        <f t="shared" si="60"/>
        <v>0</v>
      </c>
      <c r="EW26" s="250">
        <f t="shared" si="60"/>
        <v>0</v>
      </c>
      <c r="EX26" s="250">
        <f t="shared" si="60"/>
        <v>0</v>
      </c>
      <c r="EY26" s="250">
        <f t="shared" si="60"/>
        <v>0</v>
      </c>
      <c r="EZ26" s="250">
        <f t="shared" si="61"/>
        <v>0</v>
      </c>
      <c r="FA26" s="250">
        <f t="shared" si="31"/>
        <v>0</v>
      </c>
      <c r="FB26" s="250">
        <f t="shared" si="31"/>
        <v>0</v>
      </c>
      <c r="FC26" s="250">
        <f t="shared" si="31"/>
        <v>0</v>
      </c>
      <c r="FD26" s="250">
        <f t="shared" si="31"/>
        <v>0</v>
      </c>
      <c r="FE26" s="250">
        <f t="shared" si="31"/>
        <v>0</v>
      </c>
      <c r="FF26" s="250">
        <f t="shared" si="78"/>
        <v>0</v>
      </c>
      <c r="FG26" s="250">
        <f t="shared" si="78"/>
        <v>0</v>
      </c>
      <c r="FH26" s="250">
        <f t="shared" si="78"/>
        <v>0</v>
      </c>
      <c r="FI26" s="250">
        <f t="shared" si="78"/>
        <v>0</v>
      </c>
      <c r="FJ26" s="250">
        <f t="shared" si="78"/>
        <v>0</v>
      </c>
      <c r="FK26" s="250">
        <f t="shared" si="78"/>
        <v>0</v>
      </c>
      <c r="FL26" s="250">
        <f t="shared" si="78"/>
        <v>0</v>
      </c>
      <c r="FM26" s="250">
        <f t="shared" si="78"/>
        <v>0</v>
      </c>
      <c r="FN26" s="250">
        <f t="shared" si="78"/>
        <v>0</v>
      </c>
      <c r="FO26" s="250">
        <f t="shared" si="78"/>
        <v>0</v>
      </c>
      <c r="FP26" s="250">
        <f t="shared" si="78"/>
        <v>0</v>
      </c>
      <c r="FQ26" s="250">
        <f t="shared" si="78"/>
        <v>0</v>
      </c>
      <c r="FR26" s="250">
        <f t="shared" si="78"/>
        <v>0</v>
      </c>
      <c r="FS26" s="250">
        <f t="shared" si="78"/>
        <v>0</v>
      </c>
      <c r="FT26" s="250">
        <f t="shared" si="62"/>
        <v>0</v>
      </c>
      <c r="FU26" s="250">
        <f t="shared" si="62"/>
        <v>0</v>
      </c>
      <c r="FV26" s="250">
        <f t="shared" si="62"/>
        <v>0</v>
      </c>
      <c r="FW26" s="250">
        <f t="shared" si="62"/>
        <v>0</v>
      </c>
      <c r="FX26" s="250">
        <f t="shared" si="62"/>
        <v>0</v>
      </c>
      <c r="FY26" s="250">
        <f t="shared" si="62"/>
        <v>0</v>
      </c>
      <c r="FZ26" s="250">
        <f t="shared" si="62"/>
        <v>0</v>
      </c>
      <c r="GA26" s="250">
        <f t="shared" si="62"/>
        <v>0</v>
      </c>
      <c r="GB26" s="250">
        <f t="shared" si="62"/>
        <v>0</v>
      </c>
      <c r="GC26" s="250">
        <f t="shared" si="62"/>
        <v>0</v>
      </c>
      <c r="GD26" s="250">
        <f t="shared" si="62"/>
        <v>0</v>
      </c>
      <c r="GE26" s="250">
        <f t="shared" si="62"/>
        <v>0</v>
      </c>
      <c r="GF26" s="250">
        <f t="shared" si="62"/>
        <v>0</v>
      </c>
      <c r="GG26" s="250">
        <f t="shared" si="62"/>
        <v>0</v>
      </c>
      <c r="GH26" s="250">
        <f t="shared" si="62"/>
        <v>0</v>
      </c>
      <c r="GI26" s="250">
        <f t="shared" si="62"/>
        <v>0</v>
      </c>
      <c r="GJ26" s="250">
        <f t="shared" si="63"/>
        <v>0</v>
      </c>
      <c r="GK26" s="250">
        <f t="shared" si="63"/>
        <v>0</v>
      </c>
      <c r="GL26" s="250">
        <f t="shared" si="63"/>
        <v>0</v>
      </c>
      <c r="GM26" s="250">
        <f t="shared" si="63"/>
        <v>0</v>
      </c>
      <c r="GN26" s="250">
        <f t="shared" si="63"/>
        <v>0</v>
      </c>
      <c r="GO26" s="250">
        <f t="shared" si="63"/>
        <v>0</v>
      </c>
      <c r="GP26" s="250">
        <f t="shared" si="63"/>
        <v>0</v>
      </c>
      <c r="GQ26" s="250">
        <f t="shared" si="63"/>
        <v>0</v>
      </c>
      <c r="GR26" s="250">
        <f t="shared" si="63"/>
        <v>0</v>
      </c>
      <c r="GS26" s="250">
        <f t="shared" si="63"/>
        <v>0</v>
      </c>
      <c r="GT26" s="250">
        <f t="shared" si="63"/>
        <v>0</v>
      </c>
      <c r="GU26" s="250">
        <f t="shared" si="63"/>
        <v>0</v>
      </c>
      <c r="GV26" s="250">
        <f t="shared" si="63"/>
        <v>0</v>
      </c>
      <c r="GW26" s="250">
        <f t="shared" si="63"/>
        <v>0</v>
      </c>
      <c r="GX26" s="250">
        <f t="shared" si="63"/>
        <v>0</v>
      </c>
      <c r="GY26" s="250">
        <f t="shared" si="63"/>
        <v>0</v>
      </c>
      <c r="GZ26" s="250">
        <f t="shared" si="64"/>
        <v>0</v>
      </c>
      <c r="HA26" s="250">
        <f t="shared" si="64"/>
        <v>0</v>
      </c>
      <c r="HB26" s="250">
        <f t="shared" si="64"/>
        <v>0</v>
      </c>
      <c r="HC26" s="250">
        <f t="shared" si="64"/>
        <v>0</v>
      </c>
      <c r="HD26" s="250">
        <f t="shared" si="64"/>
        <v>0</v>
      </c>
      <c r="HE26" s="250">
        <f t="shared" si="64"/>
        <v>0</v>
      </c>
      <c r="HF26" s="250">
        <f t="shared" si="64"/>
        <v>0</v>
      </c>
      <c r="HG26" s="250">
        <f t="shared" si="64"/>
        <v>0</v>
      </c>
      <c r="HH26" s="250">
        <f t="shared" si="64"/>
        <v>0</v>
      </c>
      <c r="HI26" s="250">
        <f t="shared" si="64"/>
        <v>0</v>
      </c>
      <c r="HJ26" s="250">
        <f t="shared" si="64"/>
        <v>0</v>
      </c>
      <c r="HK26" s="250">
        <f t="shared" si="64"/>
        <v>0</v>
      </c>
      <c r="HL26" s="250">
        <f t="shared" si="64"/>
        <v>0</v>
      </c>
      <c r="HM26" s="250">
        <f t="shared" si="64"/>
        <v>0</v>
      </c>
      <c r="HN26" s="250">
        <f t="shared" si="64"/>
        <v>0</v>
      </c>
      <c r="HO26" s="250">
        <f t="shared" si="64"/>
        <v>0</v>
      </c>
      <c r="HP26" s="250">
        <f t="shared" si="65"/>
        <v>0</v>
      </c>
      <c r="HQ26" s="250">
        <f t="shared" si="65"/>
        <v>0</v>
      </c>
      <c r="HR26" s="250">
        <f t="shared" si="65"/>
        <v>0</v>
      </c>
      <c r="HS26" s="250">
        <f t="shared" si="65"/>
        <v>0</v>
      </c>
      <c r="HT26" s="250">
        <f t="shared" si="65"/>
        <v>0</v>
      </c>
      <c r="HU26" s="250">
        <f t="shared" si="65"/>
        <v>0</v>
      </c>
      <c r="HV26" s="250">
        <f t="shared" si="65"/>
        <v>0</v>
      </c>
      <c r="HW26" s="250">
        <f t="shared" si="65"/>
        <v>0</v>
      </c>
      <c r="HX26" s="250">
        <f t="shared" si="65"/>
        <v>0</v>
      </c>
      <c r="HY26" s="250">
        <f t="shared" si="65"/>
        <v>0</v>
      </c>
      <c r="HZ26" s="250">
        <f t="shared" si="65"/>
        <v>0</v>
      </c>
      <c r="IA26" s="250">
        <f t="shared" si="65"/>
        <v>0</v>
      </c>
      <c r="IB26" s="250">
        <f t="shared" si="65"/>
        <v>0</v>
      </c>
      <c r="IC26" s="250">
        <f t="shared" si="65"/>
        <v>0</v>
      </c>
      <c r="ID26" s="250">
        <f t="shared" si="65"/>
        <v>0</v>
      </c>
      <c r="IE26" s="250">
        <f t="shared" si="65"/>
        <v>0</v>
      </c>
      <c r="IF26" s="250">
        <f t="shared" si="66"/>
        <v>0</v>
      </c>
      <c r="IG26" s="250">
        <f t="shared" si="66"/>
        <v>0</v>
      </c>
      <c r="IH26" s="250">
        <f t="shared" si="66"/>
        <v>0</v>
      </c>
      <c r="II26" s="250">
        <f t="shared" si="66"/>
        <v>0</v>
      </c>
      <c r="IJ26" s="250">
        <f t="shared" si="66"/>
        <v>0</v>
      </c>
      <c r="IK26" s="250">
        <f t="shared" si="66"/>
        <v>0</v>
      </c>
      <c r="IL26" s="250">
        <f t="shared" si="66"/>
        <v>0</v>
      </c>
      <c r="IM26" s="250">
        <f t="shared" si="66"/>
        <v>0</v>
      </c>
      <c r="IN26" s="250">
        <f t="shared" si="66"/>
        <v>0</v>
      </c>
      <c r="IO26" s="250">
        <f t="shared" si="66"/>
        <v>0</v>
      </c>
      <c r="IP26" s="250">
        <f t="shared" si="66"/>
        <v>0</v>
      </c>
      <c r="IQ26" s="250">
        <f t="shared" si="66"/>
        <v>0</v>
      </c>
      <c r="IR26" s="250">
        <f t="shared" si="66"/>
        <v>0</v>
      </c>
      <c r="IS26" s="250">
        <f t="shared" si="66"/>
        <v>0</v>
      </c>
      <c r="IT26" s="250">
        <f t="shared" si="66"/>
        <v>0</v>
      </c>
      <c r="IU26" s="250">
        <f t="shared" si="66"/>
        <v>0</v>
      </c>
      <c r="IV26" s="250">
        <f t="shared" si="67"/>
        <v>0</v>
      </c>
      <c r="IW26" s="250">
        <f t="shared" si="67"/>
        <v>0</v>
      </c>
      <c r="IX26" s="250">
        <f t="shared" si="67"/>
        <v>0</v>
      </c>
      <c r="IY26" s="250">
        <f t="shared" si="67"/>
        <v>0</v>
      </c>
      <c r="IZ26" s="250">
        <f t="shared" si="67"/>
        <v>0</v>
      </c>
      <c r="JA26" s="250">
        <f t="shared" si="67"/>
        <v>0</v>
      </c>
      <c r="JB26" s="250">
        <f t="shared" si="67"/>
        <v>0</v>
      </c>
      <c r="JC26" s="250">
        <f t="shared" si="67"/>
        <v>0</v>
      </c>
      <c r="JD26" s="250">
        <f t="shared" si="67"/>
        <v>0</v>
      </c>
      <c r="JE26" s="250">
        <f t="shared" si="67"/>
        <v>0</v>
      </c>
      <c r="JF26" s="250">
        <f t="shared" si="67"/>
        <v>0</v>
      </c>
      <c r="JG26" s="250">
        <f t="shared" si="67"/>
        <v>0</v>
      </c>
      <c r="JH26" s="250">
        <f t="shared" si="67"/>
        <v>0</v>
      </c>
      <c r="JI26" s="250">
        <f t="shared" si="67"/>
        <v>0</v>
      </c>
      <c r="JJ26" s="250">
        <f t="shared" si="67"/>
        <v>0</v>
      </c>
      <c r="JK26" s="250">
        <f t="shared" si="67"/>
        <v>0</v>
      </c>
      <c r="JL26" s="250">
        <f t="shared" si="68"/>
        <v>0</v>
      </c>
      <c r="JM26" s="250" t="str">
        <f t="shared" si="68"/>
        <v/>
      </c>
      <c r="JN26" s="250" t="str">
        <f t="shared" si="68"/>
        <v/>
      </c>
      <c r="JO26" s="250" t="str">
        <f t="shared" si="68"/>
        <v/>
      </c>
      <c r="JP26" s="250" t="str">
        <f t="shared" si="68"/>
        <v/>
      </c>
      <c r="JQ26" s="250" t="str">
        <f t="shared" si="68"/>
        <v/>
      </c>
      <c r="JR26" s="250" t="str">
        <f t="shared" si="68"/>
        <v/>
      </c>
      <c r="JS26" s="250" t="str">
        <f t="shared" si="68"/>
        <v/>
      </c>
      <c r="JT26" s="250" t="str">
        <f t="shared" si="68"/>
        <v/>
      </c>
      <c r="JU26" s="250" t="str">
        <f t="shared" si="68"/>
        <v/>
      </c>
      <c r="JV26" s="250" t="str">
        <f t="shared" si="68"/>
        <v/>
      </c>
      <c r="JW26" s="250" t="str">
        <f t="shared" si="68"/>
        <v/>
      </c>
      <c r="JX26" s="250" t="str">
        <f t="shared" si="68"/>
        <v/>
      </c>
      <c r="JY26" s="250" t="str">
        <f t="shared" si="68"/>
        <v/>
      </c>
      <c r="JZ26" s="250" t="str">
        <f t="shared" si="68"/>
        <v/>
      </c>
      <c r="KA26" s="250" t="str">
        <f t="shared" si="68"/>
        <v/>
      </c>
      <c r="KB26" s="250" t="str">
        <f t="shared" si="69"/>
        <v/>
      </c>
      <c r="KC26" s="250" t="str">
        <f t="shared" si="69"/>
        <v/>
      </c>
      <c r="KD26" s="250" t="str">
        <f t="shared" si="69"/>
        <v/>
      </c>
      <c r="KE26" s="250" t="str">
        <f t="shared" si="69"/>
        <v/>
      </c>
      <c r="KF26" s="250" t="str">
        <f t="shared" si="69"/>
        <v/>
      </c>
      <c r="KG26" s="250" t="str">
        <f t="shared" si="69"/>
        <v/>
      </c>
      <c r="KH26" s="250" t="str">
        <f t="shared" si="69"/>
        <v/>
      </c>
      <c r="KI26" s="250" t="str">
        <f t="shared" si="69"/>
        <v/>
      </c>
      <c r="KJ26" s="250" t="str">
        <f t="shared" si="69"/>
        <v/>
      </c>
      <c r="KK26" s="250" t="str">
        <f t="shared" si="69"/>
        <v/>
      </c>
      <c r="KL26" s="250" t="str">
        <f t="shared" si="69"/>
        <v/>
      </c>
      <c r="KM26" s="250" t="str">
        <f t="shared" si="69"/>
        <v/>
      </c>
      <c r="KN26" s="250" t="str">
        <f t="shared" si="69"/>
        <v/>
      </c>
      <c r="KO26" s="250" t="str">
        <f t="shared" si="69"/>
        <v/>
      </c>
      <c r="KP26" s="250" t="str">
        <f t="shared" si="69"/>
        <v/>
      </c>
      <c r="KQ26" s="250" t="str">
        <f t="shared" si="69"/>
        <v/>
      </c>
      <c r="KR26" s="250" t="str">
        <f t="shared" si="70"/>
        <v/>
      </c>
      <c r="KS26" s="250" t="str">
        <f t="shared" si="70"/>
        <v/>
      </c>
      <c r="KT26" s="250" t="str">
        <f t="shared" si="70"/>
        <v/>
      </c>
      <c r="KU26" s="250" t="str">
        <f t="shared" si="70"/>
        <v/>
      </c>
      <c r="KV26" s="250" t="str">
        <f t="shared" si="70"/>
        <v/>
      </c>
      <c r="KW26" s="250" t="str">
        <f t="shared" si="70"/>
        <v/>
      </c>
      <c r="KX26" s="250" t="str">
        <f t="shared" si="70"/>
        <v/>
      </c>
      <c r="KY26" s="250" t="str">
        <f t="shared" si="70"/>
        <v/>
      </c>
      <c r="KZ26" s="250" t="str">
        <f t="shared" si="70"/>
        <v/>
      </c>
      <c r="LA26" s="250" t="str">
        <f t="shared" si="70"/>
        <v/>
      </c>
      <c r="LB26" s="250" t="str">
        <f t="shared" si="70"/>
        <v/>
      </c>
      <c r="LC26" s="250" t="str">
        <f t="shared" si="70"/>
        <v/>
      </c>
      <c r="LD26" s="250" t="str">
        <f t="shared" si="70"/>
        <v/>
      </c>
      <c r="LE26" s="250" t="str">
        <f t="shared" si="70"/>
        <v/>
      </c>
      <c r="LF26" s="250" t="str">
        <f t="shared" si="70"/>
        <v/>
      </c>
      <c r="LG26" s="250" t="str">
        <f t="shared" si="70"/>
        <v/>
      </c>
      <c r="LH26" s="250" t="str">
        <f t="shared" si="71"/>
        <v/>
      </c>
      <c r="LI26" s="250" t="str">
        <f t="shared" si="71"/>
        <v/>
      </c>
      <c r="LJ26" s="250" t="str">
        <f t="shared" si="71"/>
        <v/>
      </c>
      <c r="LK26" s="250" t="str">
        <f t="shared" si="71"/>
        <v/>
      </c>
      <c r="LL26" s="250" t="str">
        <f t="shared" si="71"/>
        <v/>
      </c>
      <c r="LM26" s="250" t="str">
        <f t="shared" si="71"/>
        <v/>
      </c>
      <c r="LN26" s="250" t="str">
        <f t="shared" si="71"/>
        <v/>
      </c>
      <c r="LO26" s="250" t="str">
        <f t="shared" si="71"/>
        <v/>
      </c>
      <c r="LP26" s="250" t="str">
        <f t="shared" si="71"/>
        <v/>
      </c>
      <c r="LQ26" s="250" t="str">
        <f t="shared" si="71"/>
        <v/>
      </c>
      <c r="LR26" s="250" t="str">
        <f t="shared" si="71"/>
        <v/>
      </c>
      <c r="LS26" s="250" t="str">
        <f t="shared" si="71"/>
        <v/>
      </c>
      <c r="LT26" s="250" t="str">
        <f t="shared" si="71"/>
        <v/>
      </c>
      <c r="LU26" s="250" t="str">
        <f t="shared" si="71"/>
        <v/>
      </c>
      <c r="LV26" s="250" t="str">
        <f t="shared" si="71"/>
        <v/>
      </c>
      <c r="LW26" s="250" t="str">
        <f t="shared" si="71"/>
        <v/>
      </c>
      <c r="LX26" s="250" t="str">
        <f t="shared" si="72"/>
        <v/>
      </c>
      <c r="LY26" s="250" t="str">
        <f t="shared" si="72"/>
        <v/>
      </c>
      <c r="LZ26" s="250" t="str">
        <f t="shared" si="72"/>
        <v/>
      </c>
      <c r="MA26" s="250" t="str">
        <f t="shared" si="72"/>
        <v/>
      </c>
      <c r="MB26" s="250" t="str">
        <f t="shared" si="80"/>
        <v/>
      </c>
      <c r="MC26" s="250" t="str">
        <f t="shared" si="80"/>
        <v/>
      </c>
      <c r="MD26" s="250" t="str">
        <f t="shared" si="80"/>
        <v/>
      </c>
      <c r="ME26" s="250" t="str">
        <f t="shared" si="80"/>
        <v/>
      </c>
      <c r="MF26" s="250" t="str">
        <f t="shared" si="80"/>
        <v/>
      </c>
      <c r="MG26" s="250" t="str">
        <f t="shared" si="80"/>
        <v/>
      </c>
      <c r="MH26" s="250" t="str">
        <f t="shared" si="80"/>
        <v/>
      </c>
      <c r="MI26" s="250" t="str">
        <f t="shared" si="80"/>
        <v/>
      </c>
      <c r="MJ26" s="250" t="str">
        <f t="shared" si="80"/>
        <v/>
      </c>
      <c r="MK26" s="250" t="str">
        <f t="shared" si="80"/>
        <v/>
      </c>
      <c r="ML26" s="250" t="str">
        <f t="shared" si="80"/>
        <v/>
      </c>
      <c r="MM26" s="250"/>
      <c r="MN26" s="250" t="str">
        <f t="shared" si="79"/>
        <v/>
      </c>
      <c r="MO26" s="250" t="str">
        <f t="shared" si="79"/>
        <v/>
      </c>
      <c r="MP26" s="250" t="str">
        <f t="shared" si="79"/>
        <v/>
      </c>
      <c r="MQ26" s="250" t="str">
        <f t="shared" si="79"/>
        <v/>
      </c>
      <c r="MR26" s="250" t="str">
        <f t="shared" si="79"/>
        <v/>
      </c>
      <c r="MS26" s="250" t="str">
        <f t="shared" si="79"/>
        <v/>
      </c>
      <c r="MT26" s="250" t="str">
        <f t="shared" si="79"/>
        <v/>
      </c>
      <c r="MU26" s="250" t="str">
        <f t="shared" si="79"/>
        <v/>
      </c>
      <c r="MV26" s="250" t="str">
        <f t="shared" si="79"/>
        <v/>
      </c>
      <c r="MW26" s="250" t="str">
        <f t="shared" si="79"/>
        <v/>
      </c>
      <c r="MX26" s="250" t="str">
        <f t="shared" si="79"/>
        <v/>
      </c>
      <c r="MY26" s="250" t="str">
        <f t="shared" si="79"/>
        <v/>
      </c>
      <c r="MZ26" s="250" t="str">
        <f t="shared" si="79"/>
        <v/>
      </c>
      <c r="NA26" s="250" t="str">
        <f t="shared" si="79"/>
        <v/>
      </c>
      <c r="NB26" s="250" t="str">
        <f t="shared" si="79"/>
        <v/>
      </c>
      <c r="NC26" s="250" t="str">
        <f t="shared" si="73"/>
        <v/>
      </c>
      <c r="ND26" s="250" t="str">
        <f t="shared" si="73"/>
        <v/>
      </c>
      <c r="NE26" s="250" t="str">
        <f t="shared" si="73"/>
        <v/>
      </c>
      <c r="NF26" s="250" t="str">
        <f t="shared" si="73"/>
        <v/>
      </c>
      <c r="NG26" s="250" t="str">
        <f t="shared" si="73"/>
        <v/>
      </c>
      <c r="NH26" s="250" t="str">
        <f t="shared" si="73"/>
        <v/>
      </c>
      <c r="NI26" s="250" t="str">
        <f t="shared" si="73"/>
        <v/>
      </c>
      <c r="NJ26" s="250" t="str">
        <f t="shared" si="73"/>
        <v/>
      </c>
      <c r="NK26" s="250" t="str">
        <f t="shared" si="73"/>
        <v/>
      </c>
      <c r="NL26" s="250" t="str">
        <f t="shared" si="73"/>
        <v/>
      </c>
      <c r="NM26" s="250" t="str">
        <f t="shared" si="73"/>
        <v/>
      </c>
      <c r="NN26" s="250" t="str">
        <f t="shared" si="73"/>
        <v/>
      </c>
      <c r="NO26" s="250" t="str">
        <f t="shared" si="73"/>
        <v/>
      </c>
      <c r="NP26" s="250" t="str">
        <f t="shared" si="73"/>
        <v/>
      </c>
      <c r="NQ26" s="250" t="str">
        <f t="shared" si="73"/>
        <v/>
      </c>
      <c r="NR26" s="250" t="str">
        <f t="shared" si="73"/>
        <v/>
      </c>
      <c r="NS26" s="250" t="str">
        <f t="shared" si="74"/>
        <v/>
      </c>
      <c r="NT26" s="250" t="str">
        <f t="shared" si="74"/>
        <v/>
      </c>
      <c r="NU26" s="250" t="str">
        <f t="shared" si="74"/>
        <v/>
      </c>
      <c r="NV26" s="250" t="str">
        <f t="shared" si="74"/>
        <v/>
      </c>
      <c r="NW26" s="250" t="str">
        <f t="shared" si="74"/>
        <v/>
      </c>
      <c r="NX26" s="250" t="str">
        <f t="shared" si="74"/>
        <v/>
      </c>
      <c r="NY26" s="250" t="str">
        <f t="shared" si="74"/>
        <v/>
      </c>
      <c r="NZ26" s="250" t="str">
        <f t="shared" si="74"/>
        <v/>
      </c>
      <c r="OA26" s="250" t="str">
        <f t="shared" si="74"/>
        <v/>
      </c>
      <c r="OB26" s="250" t="str">
        <f t="shared" si="74"/>
        <v/>
      </c>
      <c r="OC26" s="250" t="str">
        <f t="shared" si="74"/>
        <v/>
      </c>
      <c r="OD26" s="250" t="str">
        <f t="shared" si="74"/>
        <v/>
      </c>
      <c r="OE26" s="250" t="str">
        <f t="shared" si="74"/>
        <v/>
      </c>
      <c r="OF26" s="250" t="str">
        <f t="shared" si="74"/>
        <v/>
      </c>
      <c r="OG26" s="250" t="str">
        <f t="shared" si="74"/>
        <v/>
      </c>
      <c r="OH26" s="250" t="str">
        <f t="shared" si="74"/>
        <v/>
      </c>
      <c r="OI26" s="250" t="str">
        <f t="shared" si="75"/>
        <v/>
      </c>
      <c r="OJ26" s="250" t="str">
        <f t="shared" si="75"/>
        <v/>
      </c>
      <c r="OK26" s="250" t="str">
        <f t="shared" si="75"/>
        <v/>
      </c>
      <c r="OL26" s="250" t="str">
        <f t="shared" si="75"/>
        <v/>
      </c>
      <c r="OM26" s="250" t="str">
        <f t="shared" si="75"/>
        <v/>
      </c>
      <c r="ON26" s="250" t="str">
        <f t="shared" si="75"/>
        <v/>
      </c>
      <c r="OO26" s="250" t="str">
        <f t="shared" si="75"/>
        <v/>
      </c>
      <c r="OP26" s="250" t="str">
        <f t="shared" si="75"/>
        <v/>
      </c>
      <c r="OQ26" s="250" t="str">
        <f t="shared" si="75"/>
        <v/>
      </c>
      <c r="OR26" s="250" t="str">
        <f t="shared" si="75"/>
        <v/>
      </c>
      <c r="OS26" s="250" t="str">
        <f t="shared" si="75"/>
        <v/>
      </c>
      <c r="OT26" s="250" t="str">
        <f t="shared" si="75"/>
        <v/>
      </c>
      <c r="OU26" s="250" t="str">
        <f t="shared" si="75"/>
        <v/>
      </c>
      <c r="OV26" s="250" t="str">
        <f t="shared" si="75"/>
        <v/>
      </c>
      <c r="OW26" s="250" t="str">
        <f t="shared" si="75"/>
        <v/>
      </c>
      <c r="OX26" s="250" t="str">
        <f t="shared" si="75"/>
        <v/>
      </c>
      <c r="OY26" s="250" t="str">
        <f t="shared" si="76"/>
        <v/>
      </c>
      <c r="OZ26" s="250" t="str">
        <f t="shared" si="48"/>
        <v/>
      </c>
      <c r="PA26" s="250" t="str">
        <f t="shared" si="48"/>
        <v/>
      </c>
      <c r="PB26" s="250" t="str">
        <f t="shared" si="48"/>
        <v/>
      </c>
      <c r="PC26" s="250" t="str">
        <f t="shared" si="48"/>
        <v/>
      </c>
      <c r="PD26" s="250" t="str">
        <f t="shared" si="48"/>
        <v/>
      </c>
      <c r="PE26" s="250" t="str">
        <f t="shared" si="48"/>
        <v/>
      </c>
      <c r="PF26" s="250" t="str">
        <f t="shared" si="48"/>
        <v/>
      </c>
      <c r="PG26" s="250"/>
      <c r="PH26" s="250" t="str">
        <f t="shared" si="49"/>
        <v/>
      </c>
      <c r="PJ26" s="250">
        <f t="shared" si="82"/>
        <v>0</v>
      </c>
      <c r="PK26" s="250">
        <f t="shared" si="82"/>
        <v>0</v>
      </c>
      <c r="PL26" s="250">
        <f t="shared" si="82"/>
        <v>0</v>
      </c>
      <c r="PM26" s="250">
        <f t="shared" si="82"/>
        <v>0</v>
      </c>
      <c r="PN26" s="250">
        <f t="shared" si="82"/>
        <v>0</v>
      </c>
      <c r="PO26" s="250">
        <f t="shared" si="82"/>
        <v>0</v>
      </c>
      <c r="PP26" s="250">
        <f t="shared" si="82"/>
        <v>0</v>
      </c>
      <c r="PQ26" s="250">
        <f t="shared" si="82"/>
        <v>0</v>
      </c>
      <c r="PR26" s="250">
        <f t="shared" si="82"/>
        <v>0</v>
      </c>
      <c r="PS26" s="250">
        <f t="shared" si="82"/>
        <v>0</v>
      </c>
      <c r="PT26" s="250">
        <f t="shared" si="82"/>
        <v>0</v>
      </c>
      <c r="PU26" s="250">
        <f t="shared" si="82"/>
        <v>0</v>
      </c>
      <c r="PV26" s="250">
        <f t="shared" si="82"/>
        <v>0</v>
      </c>
      <c r="PW26" s="250">
        <f t="shared" si="82"/>
        <v>0</v>
      </c>
      <c r="PX26" s="250">
        <f t="shared" si="82"/>
        <v>0</v>
      </c>
      <c r="PY26" s="250">
        <f t="shared" si="82"/>
        <v>0</v>
      </c>
      <c r="PZ26" s="250">
        <f t="shared" si="81"/>
        <v>0</v>
      </c>
      <c r="QA26" s="250">
        <f t="shared" si="81"/>
        <v>0</v>
      </c>
      <c r="QB26" s="250">
        <f t="shared" si="81"/>
        <v>0</v>
      </c>
      <c r="QC26" s="250">
        <f t="shared" si="81"/>
        <v>0</v>
      </c>
      <c r="QD26" s="250">
        <f t="shared" si="81"/>
        <v>0</v>
      </c>
      <c r="QE26" s="250">
        <f t="shared" si="81"/>
        <v>0</v>
      </c>
      <c r="QF26" s="250">
        <f t="shared" si="81"/>
        <v>0</v>
      </c>
      <c r="QG26" s="250">
        <f t="shared" si="81"/>
        <v>0</v>
      </c>
      <c r="QH26" s="250">
        <f t="shared" si="81"/>
        <v>0</v>
      </c>
      <c r="QI26" s="250">
        <f t="shared" si="81"/>
        <v>0</v>
      </c>
      <c r="QJ26" s="250">
        <f t="shared" ref="QJ26:QY29" si="84">IF(AND(QJ$1&lt;=$W26,(QJ$1+6)&gt;=$V26),$Q26,"")</f>
        <v>0</v>
      </c>
      <c r="QK26" s="250">
        <f t="shared" si="84"/>
        <v>0</v>
      </c>
      <c r="QL26" s="250">
        <f t="shared" si="84"/>
        <v>0</v>
      </c>
      <c r="QM26" s="250">
        <f t="shared" si="84"/>
        <v>0</v>
      </c>
      <c r="QN26" s="250">
        <f t="shared" si="84"/>
        <v>0</v>
      </c>
      <c r="QO26" s="250">
        <f t="shared" si="84"/>
        <v>0</v>
      </c>
      <c r="QP26" s="250">
        <f t="shared" si="84"/>
        <v>0</v>
      </c>
      <c r="QQ26" s="250">
        <f t="shared" si="84"/>
        <v>0</v>
      </c>
      <c r="QR26" s="250">
        <f t="shared" si="84"/>
        <v>0</v>
      </c>
      <c r="QS26" s="250" t="str">
        <f t="shared" si="84"/>
        <v/>
      </c>
      <c r="QT26" s="250" t="str">
        <f t="shared" si="84"/>
        <v/>
      </c>
      <c r="QU26" s="250" t="str">
        <f t="shared" si="84"/>
        <v/>
      </c>
      <c r="QV26" s="250" t="str">
        <f t="shared" si="84"/>
        <v/>
      </c>
      <c r="QW26" s="250" t="str">
        <f t="shared" si="84"/>
        <v/>
      </c>
      <c r="QX26" s="250" t="str">
        <f t="shared" si="84"/>
        <v/>
      </c>
      <c r="QY26" s="250" t="str">
        <f t="shared" si="84"/>
        <v/>
      </c>
      <c r="QZ26" s="250" t="str">
        <f t="shared" si="83"/>
        <v/>
      </c>
      <c r="RA26" s="250" t="str">
        <f t="shared" si="83"/>
        <v/>
      </c>
      <c r="RB26" s="250" t="str">
        <f t="shared" si="83"/>
        <v/>
      </c>
      <c r="RC26" s="250" t="str">
        <f t="shared" si="52"/>
        <v/>
      </c>
      <c r="RD26" s="250" t="str">
        <f t="shared" si="52"/>
        <v/>
      </c>
      <c r="RE26" s="250" t="str">
        <f t="shared" si="52"/>
        <v/>
      </c>
    </row>
    <row r="27" spans="1:473" s="90" customFormat="1" ht="15.6" customHeight="1" x14ac:dyDescent="0.25">
      <c r="A27" s="275"/>
      <c r="B27" s="99"/>
      <c r="C27" s="279"/>
      <c r="D27" s="277"/>
      <c r="E27" s="278"/>
      <c r="F27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/>
      </c>
      <c r="G27" s="141" t="str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/>
      </c>
      <c r="H27" s="141"/>
      <c r="I27" s="141"/>
      <c r="J27" s="141"/>
      <c r="K27" s="141"/>
      <c r="L27" s="141"/>
      <c r="M27" s="141"/>
      <c r="N27" s="202"/>
      <c r="O27" s="202"/>
      <c r="P27" s="202"/>
      <c r="Q27" s="142" t="str">
        <f>IF(Tableau3[[#This Row],[      Estimé  (JH)]]="","",IFERROR(O27/(O27+P27),""))</f>
        <v/>
      </c>
      <c r="R27" s="143" t="str">
        <f>IF(Tableau3[[#This Row],[      Estimé  (JH)]]="","",IFERROR(N27/(O27+P27),""))</f>
        <v/>
      </c>
      <c r="S27" s="187" t="str">
        <f>IF(Tableau3[[#This Row],[      Estimé  (JH)]]="","",P27)</f>
        <v/>
      </c>
      <c r="T27" s="184"/>
      <c r="U27" s="185"/>
      <c r="V27" s="253"/>
      <c r="W27" s="244"/>
      <c r="X27" s="181" t="str">
        <f>IF(Tableau3[[#This Row],[      Début Initial]]="","",Tableau3[[#This Row],[      Fin
      Actualisé]]-Tableau3[[#This Row],[      Début actualisé]]+1)</f>
        <v/>
      </c>
      <c r="Y27" s="182" t="str">
        <f>IFERROR(IF(Tableau3[[#This Row],[      Début Initial]]="","",Tableau3[[#This Row],[      Durée (JH)]]*Tableau3[[#This Row],[      % Réalisation]]),Tableau3[[#This Row],[      Durée (JH)]])</f>
        <v/>
      </c>
      <c r="Z27" s="182" t="str">
        <f>IFERROR(IF(Tableau3[[#This Row],[      Début Initial]]="","",Tableau3[[#This Row],[      Durée (JH)]]-Tableau3[[#This Row],[      Réalisé]]),Tableau3[[#This Row],[      Durée (JH)]])</f>
        <v/>
      </c>
      <c r="AA27" s="183" t="str">
        <f>IF(Tableau3[[#This Row],[      Début Initial]]="","",IFERROR((W27-V27+1)/(U27-T27+1),""))</f>
        <v/>
      </c>
      <c r="AC27" s="250" t="str">
        <f t="shared" si="77"/>
        <v/>
      </c>
      <c r="AD27" s="250" t="str">
        <f t="shared" si="77"/>
        <v/>
      </c>
      <c r="AE27" s="250" t="str">
        <f t="shared" si="77"/>
        <v/>
      </c>
      <c r="AF27" s="250" t="str">
        <f t="shared" si="77"/>
        <v/>
      </c>
      <c r="AG27" s="250" t="str">
        <f t="shared" si="77"/>
        <v/>
      </c>
      <c r="AH27" s="250" t="str">
        <f t="shared" si="77"/>
        <v/>
      </c>
      <c r="AI27" s="250" t="str">
        <f t="shared" si="77"/>
        <v/>
      </c>
      <c r="AJ27" s="250" t="str">
        <f t="shared" si="77"/>
        <v/>
      </c>
      <c r="AK27" s="250" t="str">
        <f t="shared" si="77"/>
        <v/>
      </c>
      <c r="AL27" s="250" t="str">
        <f t="shared" si="77"/>
        <v/>
      </c>
      <c r="AM27" s="250" t="str">
        <f t="shared" si="77"/>
        <v/>
      </c>
      <c r="AN27" s="250" t="str">
        <f t="shared" si="77"/>
        <v/>
      </c>
      <c r="AO27" s="250" t="str">
        <f t="shared" si="77"/>
        <v/>
      </c>
      <c r="AP27" s="250" t="str">
        <f t="shared" si="77"/>
        <v/>
      </c>
      <c r="AQ27" s="250" t="str">
        <f t="shared" si="77"/>
        <v/>
      </c>
      <c r="AR27" s="250" t="str">
        <f t="shared" si="54"/>
        <v/>
      </c>
      <c r="AS27" s="250" t="str">
        <f t="shared" si="54"/>
        <v/>
      </c>
      <c r="AT27" s="250" t="str">
        <f t="shared" si="54"/>
        <v/>
      </c>
      <c r="AU27" s="250" t="str">
        <f t="shared" si="54"/>
        <v/>
      </c>
      <c r="AV27" s="250" t="str">
        <f t="shared" si="54"/>
        <v/>
      </c>
      <c r="AW27" s="250" t="str">
        <f t="shared" si="54"/>
        <v/>
      </c>
      <c r="AX27" s="250" t="str">
        <f t="shared" si="54"/>
        <v/>
      </c>
      <c r="AY27" s="250" t="str">
        <f t="shared" si="54"/>
        <v/>
      </c>
      <c r="AZ27" s="250" t="str">
        <f t="shared" si="54"/>
        <v/>
      </c>
      <c r="BA27" s="250" t="str">
        <f t="shared" si="54"/>
        <v/>
      </c>
      <c r="BB27" s="250" t="str">
        <f t="shared" si="54"/>
        <v/>
      </c>
      <c r="BC27" s="250" t="str">
        <f t="shared" si="54"/>
        <v/>
      </c>
      <c r="BD27" s="250" t="str">
        <f t="shared" si="54"/>
        <v/>
      </c>
      <c r="BE27" s="250" t="str">
        <f t="shared" si="54"/>
        <v/>
      </c>
      <c r="BF27" s="250" t="str">
        <f t="shared" si="54"/>
        <v/>
      </c>
      <c r="BG27" s="250" t="str">
        <f t="shared" si="54"/>
        <v/>
      </c>
      <c r="BH27" s="250" t="str">
        <f t="shared" si="55"/>
        <v/>
      </c>
      <c r="BI27" s="250" t="str">
        <f t="shared" si="55"/>
        <v/>
      </c>
      <c r="BJ27" s="250" t="str">
        <f t="shared" si="55"/>
        <v/>
      </c>
      <c r="BK27" s="250" t="str">
        <f t="shared" si="55"/>
        <v/>
      </c>
      <c r="BL27" s="250" t="str">
        <f t="shared" si="55"/>
        <v/>
      </c>
      <c r="BM27" s="250" t="str">
        <f t="shared" si="55"/>
        <v/>
      </c>
      <c r="BN27" s="250" t="str">
        <f t="shared" si="55"/>
        <v/>
      </c>
      <c r="BO27" s="250" t="str">
        <f t="shared" si="55"/>
        <v/>
      </c>
      <c r="BP27" s="250" t="str">
        <f t="shared" si="55"/>
        <v/>
      </c>
      <c r="BQ27" s="250" t="str">
        <f t="shared" si="55"/>
        <v/>
      </c>
      <c r="BR27" s="250" t="str">
        <f t="shared" si="55"/>
        <v/>
      </c>
      <c r="BS27" s="250" t="str">
        <f t="shared" si="55"/>
        <v/>
      </c>
      <c r="BT27" s="250" t="str">
        <f t="shared" si="55"/>
        <v/>
      </c>
      <c r="BU27" s="250" t="str">
        <f t="shared" si="55"/>
        <v/>
      </c>
      <c r="BV27" s="250" t="str">
        <f t="shared" si="55"/>
        <v/>
      </c>
      <c r="BW27" s="250" t="str">
        <f t="shared" si="55"/>
        <v/>
      </c>
      <c r="BX27" s="250" t="str">
        <f t="shared" si="56"/>
        <v/>
      </c>
      <c r="BY27" s="250" t="str">
        <f t="shared" si="56"/>
        <v/>
      </c>
      <c r="BZ27" s="250" t="str">
        <f t="shared" si="56"/>
        <v/>
      </c>
      <c r="CA27" s="250" t="str">
        <f t="shared" si="56"/>
        <v/>
      </c>
      <c r="CB27" s="250" t="str">
        <f t="shared" si="56"/>
        <v/>
      </c>
      <c r="CC27" s="250" t="str">
        <f t="shared" si="56"/>
        <v/>
      </c>
      <c r="CD27" s="250" t="str">
        <f t="shared" si="56"/>
        <v/>
      </c>
      <c r="CE27" s="250" t="str">
        <f t="shared" si="56"/>
        <v/>
      </c>
      <c r="CF27" s="250" t="str">
        <f t="shared" si="56"/>
        <v/>
      </c>
      <c r="CG27" s="250" t="str">
        <f t="shared" si="56"/>
        <v/>
      </c>
      <c r="CH27" s="250" t="str">
        <f t="shared" si="56"/>
        <v/>
      </c>
      <c r="CI27" s="250" t="str">
        <f t="shared" si="56"/>
        <v/>
      </c>
      <c r="CJ27" s="250" t="str">
        <f t="shared" si="56"/>
        <v/>
      </c>
      <c r="CK27" s="250" t="str">
        <f t="shared" si="56"/>
        <v/>
      </c>
      <c r="CL27" s="250" t="str">
        <f t="shared" si="56"/>
        <v/>
      </c>
      <c r="CM27" s="250" t="str">
        <f t="shared" si="56"/>
        <v/>
      </c>
      <c r="CN27" s="250" t="str">
        <f t="shared" si="57"/>
        <v/>
      </c>
      <c r="CO27" s="250" t="str">
        <f t="shared" si="57"/>
        <v/>
      </c>
      <c r="CP27" s="250" t="str">
        <f t="shared" si="57"/>
        <v/>
      </c>
      <c r="CQ27" s="250" t="str">
        <f t="shared" si="57"/>
        <v/>
      </c>
      <c r="CR27" s="250" t="str">
        <f t="shared" si="57"/>
        <v/>
      </c>
      <c r="CS27" s="250" t="str">
        <f t="shared" si="57"/>
        <v/>
      </c>
      <c r="CT27" s="250" t="str">
        <f t="shared" si="57"/>
        <v/>
      </c>
      <c r="CU27" s="250" t="str">
        <f t="shared" si="57"/>
        <v/>
      </c>
      <c r="CV27" s="250" t="str">
        <f t="shared" si="57"/>
        <v/>
      </c>
      <c r="CW27" s="250" t="str">
        <f t="shared" si="57"/>
        <v/>
      </c>
      <c r="CX27" s="250" t="str">
        <f t="shared" si="57"/>
        <v/>
      </c>
      <c r="CY27" s="250" t="str">
        <f t="shared" si="57"/>
        <v/>
      </c>
      <c r="CZ27" s="250" t="str">
        <f t="shared" si="57"/>
        <v/>
      </c>
      <c r="DA27" s="250" t="str">
        <f t="shared" si="57"/>
        <v/>
      </c>
      <c r="DB27" s="250" t="str">
        <f t="shared" si="57"/>
        <v/>
      </c>
      <c r="DC27" s="250" t="str">
        <f t="shared" si="57"/>
        <v/>
      </c>
      <c r="DD27" s="250" t="str">
        <f t="shared" si="58"/>
        <v/>
      </c>
      <c r="DE27" s="250" t="str">
        <f t="shared" si="58"/>
        <v/>
      </c>
      <c r="DF27" s="250" t="str">
        <f t="shared" si="58"/>
        <v/>
      </c>
      <c r="DG27" s="250" t="str">
        <f t="shared" si="58"/>
        <v/>
      </c>
      <c r="DH27" s="250" t="str">
        <f t="shared" si="58"/>
        <v/>
      </c>
      <c r="DI27" s="250" t="str">
        <f t="shared" si="58"/>
        <v/>
      </c>
      <c r="DJ27" s="250" t="str">
        <f t="shared" si="58"/>
        <v/>
      </c>
      <c r="DK27" s="250" t="str">
        <f t="shared" si="58"/>
        <v/>
      </c>
      <c r="DL27" s="250" t="str">
        <f t="shared" si="58"/>
        <v/>
      </c>
      <c r="DM27" s="250" t="str">
        <f t="shared" si="58"/>
        <v/>
      </c>
      <c r="DN27" s="250" t="str">
        <f t="shared" si="58"/>
        <v/>
      </c>
      <c r="DO27" s="250" t="str">
        <f t="shared" si="58"/>
        <v/>
      </c>
      <c r="DP27" s="250" t="str">
        <f t="shared" si="58"/>
        <v/>
      </c>
      <c r="DQ27" s="250" t="str">
        <f t="shared" si="58"/>
        <v/>
      </c>
      <c r="DR27" s="250" t="str">
        <f t="shared" si="58"/>
        <v/>
      </c>
      <c r="DS27" s="250" t="str">
        <f t="shared" si="58"/>
        <v/>
      </c>
      <c r="DT27" s="250" t="str">
        <f t="shared" si="59"/>
        <v/>
      </c>
      <c r="DU27" s="250" t="str">
        <f t="shared" si="59"/>
        <v/>
      </c>
      <c r="DV27" s="250" t="str">
        <f t="shared" si="59"/>
        <v/>
      </c>
      <c r="DW27" s="250" t="str">
        <f t="shared" si="59"/>
        <v/>
      </c>
      <c r="DX27" s="250" t="str">
        <f t="shared" si="59"/>
        <v/>
      </c>
      <c r="DY27" s="250" t="str">
        <f t="shared" si="59"/>
        <v/>
      </c>
      <c r="DZ27" s="250" t="str">
        <f t="shared" si="59"/>
        <v/>
      </c>
      <c r="EA27" s="250" t="str">
        <f t="shared" si="59"/>
        <v/>
      </c>
      <c r="EB27" s="250" t="str">
        <f t="shared" si="59"/>
        <v/>
      </c>
      <c r="EC27" s="250" t="str">
        <f t="shared" si="59"/>
        <v/>
      </c>
      <c r="ED27" s="250" t="str">
        <f t="shared" si="59"/>
        <v/>
      </c>
      <c r="EE27" s="250" t="str">
        <f t="shared" si="59"/>
        <v/>
      </c>
      <c r="EF27" s="250" t="str">
        <f t="shared" si="59"/>
        <v/>
      </c>
      <c r="EG27" s="250" t="str">
        <f t="shared" si="59"/>
        <v/>
      </c>
      <c r="EH27" s="250" t="str">
        <f t="shared" si="59"/>
        <v/>
      </c>
      <c r="EI27" s="250" t="str">
        <f t="shared" si="59"/>
        <v/>
      </c>
      <c r="EJ27" s="250" t="str">
        <f t="shared" si="60"/>
        <v/>
      </c>
      <c r="EK27" s="250" t="str">
        <f t="shared" si="60"/>
        <v/>
      </c>
      <c r="EL27" s="250" t="str">
        <f t="shared" si="60"/>
        <v/>
      </c>
      <c r="EM27" s="250" t="str">
        <f t="shared" si="60"/>
        <v/>
      </c>
      <c r="EN27" s="250" t="str">
        <f t="shared" si="60"/>
        <v/>
      </c>
      <c r="EO27" s="250" t="str">
        <f t="shared" si="60"/>
        <v/>
      </c>
      <c r="EP27" s="250" t="str">
        <f t="shared" si="60"/>
        <v/>
      </c>
      <c r="EQ27" s="250" t="str">
        <f t="shared" si="60"/>
        <v/>
      </c>
      <c r="ER27" s="250" t="str">
        <f t="shared" si="60"/>
        <v/>
      </c>
      <c r="ES27" s="250" t="str">
        <f t="shared" si="60"/>
        <v/>
      </c>
      <c r="ET27" s="250" t="str">
        <f t="shared" si="60"/>
        <v/>
      </c>
      <c r="EU27" s="250" t="str">
        <f t="shared" si="60"/>
        <v/>
      </c>
      <c r="EV27" s="250" t="str">
        <f t="shared" si="60"/>
        <v/>
      </c>
      <c r="EW27" s="250" t="str">
        <f t="shared" si="60"/>
        <v/>
      </c>
      <c r="EX27" s="250" t="str">
        <f t="shared" si="60"/>
        <v/>
      </c>
      <c r="EY27" s="250" t="str">
        <f t="shared" si="60"/>
        <v/>
      </c>
      <c r="EZ27" s="250" t="str">
        <f t="shared" si="61"/>
        <v/>
      </c>
      <c r="FA27" s="250" t="str">
        <f t="shared" si="31"/>
        <v/>
      </c>
      <c r="FB27" s="250" t="str">
        <f t="shared" si="31"/>
        <v/>
      </c>
      <c r="FC27" s="250" t="str">
        <f t="shared" si="31"/>
        <v/>
      </c>
      <c r="FD27" s="250" t="str">
        <f t="shared" si="31"/>
        <v/>
      </c>
      <c r="FE27" s="250" t="str">
        <f t="shared" si="31"/>
        <v/>
      </c>
      <c r="FF27" s="250" t="str">
        <f t="shared" si="78"/>
        <v/>
      </c>
      <c r="FG27" s="250" t="str">
        <f t="shared" si="78"/>
        <v/>
      </c>
      <c r="FH27" s="250" t="str">
        <f t="shared" si="78"/>
        <v/>
      </c>
      <c r="FI27" s="250" t="str">
        <f t="shared" si="78"/>
        <v/>
      </c>
      <c r="FJ27" s="250" t="str">
        <f t="shared" si="78"/>
        <v/>
      </c>
      <c r="FK27" s="250" t="str">
        <f t="shared" si="78"/>
        <v/>
      </c>
      <c r="FL27" s="250" t="str">
        <f t="shared" si="78"/>
        <v/>
      </c>
      <c r="FM27" s="250" t="str">
        <f t="shared" si="78"/>
        <v/>
      </c>
      <c r="FN27" s="250" t="str">
        <f t="shared" si="78"/>
        <v/>
      </c>
      <c r="FO27" s="250" t="str">
        <f t="shared" si="78"/>
        <v/>
      </c>
      <c r="FP27" s="250" t="str">
        <f t="shared" si="78"/>
        <v/>
      </c>
      <c r="FQ27" s="250" t="str">
        <f t="shared" si="78"/>
        <v/>
      </c>
      <c r="FR27" s="250" t="str">
        <f t="shared" si="78"/>
        <v/>
      </c>
      <c r="FS27" s="250" t="str">
        <f t="shared" si="78"/>
        <v/>
      </c>
      <c r="FT27" s="250" t="str">
        <f t="shared" si="62"/>
        <v/>
      </c>
      <c r="FU27" s="250" t="str">
        <f t="shared" si="62"/>
        <v/>
      </c>
      <c r="FV27" s="250" t="str">
        <f t="shared" si="62"/>
        <v/>
      </c>
      <c r="FW27" s="250" t="str">
        <f t="shared" si="62"/>
        <v/>
      </c>
      <c r="FX27" s="250" t="str">
        <f t="shared" si="62"/>
        <v/>
      </c>
      <c r="FY27" s="250" t="str">
        <f t="shared" si="62"/>
        <v/>
      </c>
      <c r="FZ27" s="250" t="str">
        <f t="shared" si="62"/>
        <v/>
      </c>
      <c r="GA27" s="250" t="str">
        <f t="shared" si="62"/>
        <v/>
      </c>
      <c r="GB27" s="250" t="str">
        <f t="shared" si="62"/>
        <v/>
      </c>
      <c r="GC27" s="250" t="str">
        <f t="shared" si="62"/>
        <v/>
      </c>
      <c r="GD27" s="250" t="str">
        <f t="shared" si="62"/>
        <v/>
      </c>
      <c r="GE27" s="250" t="str">
        <f t="shared" si="62"/>
        <v/>
      </c>
      <c r="GF27" s="250" t="str">
        <f t="shared" si="62"/>
        <v/>
      </c>
      <c r="GG27" s="250" t="str">
        <f t="shared" si="62"/>
        <v/>
      </c>
      <c r="GH27" s="250" t="str">
        <f t="shared" si="62"/>
        <v/>
      </c>
      <c r="GI27" s="250" t="str">
        <f t="shared" si="62"/>
        <v/>
      </c>
      <c r="GJ27" s="250" t="str">
        <f t="shared" si="63"/>
        <v/>
      </c>
      <c r="GK27" s="250" t="str">
        <f t="shared" si="63"/>
        <v/>
      </c>
      <c r="GL27" s="250" t="str">
        <f t="shared" si="63"/>
        <v/>
      </c>
      <c r="GM27" s="250" t="str">
        <f t="shared" si="63"/>
        <v/>
      </c>
      <c r="GN27" s="250" t="str">
        <f t="shared" si="63"/>
        <v/>
      </c>
      <c r="GO27" s="250" t="str">
        <f t="shared" si="63"/>
        <v/>
      </c>
      <c r="GP27" s="250" t="str">
        <f t="shared" si="63"/>
        <v/>
      </c>
      <c r="GQ27" s="250" t="str">
        <f t="shared" si="63"/>
        <v/>
      </c>
      <c r="GR27" s="250" t="str">
        <f t="shared" si="63"/>
        <v/>
      </c>
      <c r="GS27" s="250" t="str">
        <f t="shared" si="63"/>
        <v/>
      </c>
      <c r="GT27" s="250" t="str">
        <f t="shared" si="63"/>
        <v/>
      </c>
      <c r="GU27" s="250" t="str">
        <f t="shared" si="63"/>
        <v/>
      </c>
      <c r="GV27" s="250" t="str">
        <f t="shared" si="63"/>
        <v/>
      </c>
      <c r="GW27" s="250" t="str">
        <f t="shared" si="63"/>
        <v/>
      </c>
      <c r="GX27" s="250" t="str">
        <f t="shared" si="63"/>
        <v/>
      </c>
      <c r="GY27" s="250" t="str">
        <f t="shared" si="63"/>
        <v/>
      </c>
      <c r="GZ27" s="250" t="str">
        <f t="shared" si="64"/>
        <v/>
      </c>
      <c r="HA27" s="250" t="str">
        <f t="shared" si="64"/>
        <v/>
      </c>
      <c r="HB27" s="250" t="str">
        <f t="shared" si="64"/>
        <v/>
      </c>
      <c r="HC27" s="250" t="str">
        <f t="shared" si="64"/>
        <v/>
      </c>
      <c r="HD27" s="250" t="str">
        <f t="shared" si="64"/>
        <v/>
      </c>
      <c r="HE27" s="250" t="str">
        <f t="shared" si="64"/>
        <v/>
      </c>
      <c r="HF27" s="250" t="str">
        <f t="shared" si="64"/>
        <v/>
      </c>
      <c r="HG27" s="250" t="str">
        <f t="shared" si="64"/>
        <v/>
      </c>
      <c r="HH27" s="250" t="str">
        <f t="shared" si="64"/>
        <v/>
      </c>
      <c r="HI27" s="250" t="str">
        <f t="shared" si="64"/>
        <v/>
      </c>
      <c r="HJ27" s="250" t="str">
        <f t="shared" si="64"/>
        <v/>
      </c>
      <c r="HK27" s="250" t="str">
        <f t="shared" si="64"/>
        <v/>
      </c>
      <c r="HL27" s="250" t="str">
        <f t="shared" si="64"/>
        <v/>
      </c>
      <c r="HM27" s="250" t="str">
        <f t="shared" si="64"/>
        <v/>
      </c>
      <c r="HN27" s="250" t="str">
        <f t="shared" si="64"/>
        <v/>
      </c>
      <c r="HO27" s="250" t="str">
        <f t="shared" si="64"/>
        <v/>
      </c>
      <c r="HP27" s="250" t="str">
        <f t="shared" si="65"/>
        <v/>
      </c>
      <c r="HQ27" s="250" t="str">
        <f t="shared" si="65"/>
        <v/>
      </c>
      <c r="HR27" s="250" t="str">
        <f t="shared" si="65"/>
        <v/>
      </c>
      <c r="HS27" s="250" t="str">
        <f t="shared" si="65"/>
        <v/>
      </c>
      <c r="HT27" s="250" t="str">
        <f t="shared" si="65"/>
        <v/>
      </c>
      <c r="HU27" s="250" t="str">
        <f t="shared" si="65"/>
        <v/>
      </c>
      <c r="HV27" s="250" t="str">
        <f t="shared" si="65"/>
        <v/>
      </c>
      <c r="HW27" s="250" t="str">
        <f t="shared" si="65"/>
        <v/>
      </c>
      <c r="HX27" s="250" t="str">
        <f t="shared" si="65"/>
        <v/>
      </c>
      <c r="HY27" s="250" t="str">
        <f t="shared" si="65"/>
        <v/>
      </c>
      <c r="HZ27" s="250" t="str">
        <f t="shared" si="65"/>
        <v/>
      </c>
      <c r="IA27" s="250" t="str">
        <f t="shared" si="65"/>
        <v/>
      </c>
      <c r="IB27" s="250" t="str">
        <f t="shared" si="65"/>
        <v/>
      </c>
      <c r="IC27" s="250" t="str">
        <f t="shared" si="65"/>
        <v/>
      </c>
      <c r="ID27" s="250" t="str">
        <f t="shared" si="65"/>
        <v/>
      </c>
      <c r="IE27" s="250" t="str">
        <f t="shared" si="65"/>
        <v/>
      </c>
      <c r="IF27" s="250" t="str">
        <f t="shared" si="66"/>
        <v/>
      </c>
      <c r="IG27" s="250" t="str">
        <f t="shared" si="66"/>
        <v/>
      </c>
      <c r="IH27" s="250" t="str">
        <f t="shared" si="66"/>
        <v/>
      </c>
      <c r="II27" s="250" t="str">
        <f t="shared" si="66"/>
        <v/>
      </c>
      <c r="IJ27" s="250" t="str">
        <f t="shared" si="66"/>
        <v/>
      </c>
      <c r="IK27" s="250" t="str">
        <f t="shared" si="66"/>
        <v/>
      </c>
      <c r="IL27" s="250" t="str">
        <f t="shared" si="66"/>
        <v/>
      </c>
      <c r="IM27" s="250" t="str">
        <f t="shared" si="66"/>
        <v/>
      </c>
      <c r="IN27" s="250" t="str">
        <f t="shared" si="66"/>
        <v/>
      </c>
      <c r="IO27" s="250" t="str">
        <f t="shared" si="66"/>
        <v/>
      </c>
      <c r="IP27" s="250" t="str">
        <f t="shared" si="66"/>
        <v/>
      </c>
      <c r="IQ27" s="250" t="str">
        <f t="shared" si="66"/>
        <v/>
      </c>
      <c r="IR27" s="250" t="str">
        <f t="shared" si="66"/>
        <v/>
      </c>
      <c r="IS27" s="250" t="str">
        <f t="shared" si="66"/>
        <v/>
      </c>
      <c r="IT27" s="250" t="str">
        <f t="shared" si="66"/>
        <v/>
      </c>
      <c r="IU27" s="250" t="str">
        <f t="shared" si="66"/>
        <v/>
      </c>
      <c r="IV27" s="250" t="str">
        <f t="shared" si="67"/>
        <v/>
      </c>
      <c r="IW27" s="250" t="str">
        <f t="shared" si="67"/>
        <v/>
      </c>
      <c r="IX27" s="250" t="str">
        <f t="shared" si="67"/>
        <v/>
      </c>
      <c r="IY27" s="250" t="str">
        <f t="shared" si="67"/>
        <v/>
      </c>
      <c r="IZ27" s="250" t="str">
        <f t="shared" si="67"/>
        <v/>
      </c>
      <c r="JA27" s="250" t="str">
        <f t="shared" si="67"/>
        <v/>
      </c>
      <c r="JB27" s="250" t="str">
        <f t="shared" si="67"/>
        <v/>
      </c>
      <c r="JC27" s="250" t="str">
        <f t="shared" si="67"/>
        <v/>
      </c>
      <c r="JD27" s="250" t="str">
        <f t="shared" si="67"/>
        <v/>
      </c>
      <c r="JE27" s="250" t="str">
        <f t="shared" si="67"/>
        <v/>
      </c>
      <c r="JF27" s="250" t="str">
        <f t="shared" si="67"/>
        <v/>
      </c>
      <c r="JG27" s="250" t="str">
        <f t="shared" si="67"/>
        <v/>
      </c>
      <c r="JH27" s="250" t="str">
        <f t="shared" si="67"/>
        <v/>
      </c>
      <c r="JI27" s="250" t="str">
        <f t="shared" si="67"/>
        <v/>
      </c>
      <c r="JJ27" s="250" t="str">
        <f t="shared" si="67"/>
        <v/>
      </c>
      <c r="JK27" s="250" t="str">
        <f t="shared" si="67"/>
        <v/>
      </c>
      <c r="JL27" s="250" t="str">
        <f t="shared" si="68"/>
        <v/>
      </c>
      <c r="JM27" s="250" t="str">
        <f t="shared" si="68"/>
        <v/>
      </c>
      <c r="JN27" s="250" t="str">
        <f t="shared" si="68"/>
        <v/>
      </c>
      <c r="JO27" s="250" t="str">
        <f t="shared" si="68"/>
        <v/>
      </c>
      <c r="JP27" s="250" t="str">
        <f t="shared" si="68"/>
        <v/>
      </c>
      <c r="JQ27" s="250" t="str">
        <f t="shared" si="68"/>
        <v/>
      </c>
      <c r="JR27" s="250" t="str">
        <f t="shared" si="68"/>
        <v/>
      </c>
      <c r="JS27" s="250" t="str">
        <f t="shared" si="68"/>
        <v/>
      </c>
      <c r="JT27" s="250" t="str">
        <f t="shared" si="68"/>
        <v/>
      </c>
      <c r="JU27" s="250" t="str">
        <f t="shared" si="68"/>
        <v/>
      </c>
      <c r="JV27" s="250" t="str">
        <f t="shared" si="68"/>
        <v/>
      </c>
      <c r="JW27" s="250" t="str">
        <f t="shared" si="68"/>
        <v/>
      </c>
      <c r="JX27" s="250" t="str">
        <f t="shared" si="68"/>
        <v/>
      </c>
      <c r="JY27" s="250" t="str">
        <f t="shared" si="68"/>
        <v/>
      </c>
      <c r="JZ27" s="250" t="str">
        <f t="shared" si="68"/>
        <v/>
      </c>
      <c r="KA27" s="250" t="str">
        <f t="shared" si="68"/>
        <v/>
      </c>
      <c r="KB27" s="250" t="str">
        <f t="shared" si="69"/>
        <v/>
      </c>
      <c r="KC27" s="250" t="str">
        <f t="shared" si="69"/>
        <v/>
      </c>
      <c r="KD27" s="250" t="str">
        <f t="shared" si="69"/>
        <v/>
      </c>
      <c r="KE27" s="250" t="str">
        <f t="shared" si="69"/>
        <v/>
      </c>
      <c r="KF27" s="250" t="str">
        <f t="shared" si="69"/>
        <v/>
      </c>
      <c r="KG27" s="250" t="str">
        <f t="shared" si="69"/>
        <v/>
      </c>
      <c r="KH27" s="250" t="str">
        <f t="shared" si="69"/>
        <v/>
      </c>
      <c r="KI27" s="250" t="str">
        <f t="shared" si="69"/>
        <v/>
      </c>
      <c r="KJ27" s="250" t="str">
        <f t="shared" si="69"/>
        <v/>
      </c>
      <c r="KK27" s="250" t="str">
        <f t="shared" si="69"/>
        <v/>
      </c>
      <c r="KL27" s="250" t="str">
        <f t="shared" si="69"/>
        <v/>
      </c>
      <c r="KM27" s="250" t="str">
        <f t="shared" si="69"/>
        <v/>
      </c>
      <c r="KN27" s="250" t="str">
        <f t="shared" si="69"/>
        <v/>
      </c>
      <c r="KO27" s="250" t="str">
        <f t="shared" si="69"/>
        <v/>
      </c>
      <c r="KP27" s="250" t="str">
        <f t="shared" si="69"/>
        <v/>
      </c>
      <c r="KQ27" s="250" t="str">
        <f t="shared" si="69"/>
        <v/>
      </c>
      <c r="KR27" s="250" t="str">
        <f t="shared" si="70"/>
        <v/>
      </c>
      <c r="KS27" s="250" t="str">
        <f t="shared" si="70"/>
        <v/>
      </c>
      <c r="KT27" s="250" t="str">
        <f t="shared" si="70"/>
        <v/>
      </c>
      <c r="KU27" s="250" t="str">
        <f t="shared" si="70"/>
        <v/>
      </c>
      <c r="KV27" s="250" t="str">
        <f t="shared" si="70"/>
        <v/>
      </c>
      <c r="KW27" s="250" t="str">
        <f t="shared" si="70"/>
        <v/>
      </c>
      <c r="KX27" s="250" t="str">
        <f t="shared" si="70"/>
        <v/>
      </c>
      <c r="KY27" s="250" t="str">
        <f t="shared" si="70"/>
        <v/>
      </c>
      <c r="KZ27" s="250" t="str">
        <f t="shared" si="70"/>
        <v/>
      </c>
      <c r="LA27" s="250" t="str">
        <f t="shared" si="70"/>
        <v/>
      </c>
      <c r="LB27" s="250" t="str">
        <f t="shared" si="70"/>
        <v/>
      </c>
      <c r="LC27" s="250" t="str">
        <f t="shared" si="70"/>
        <v/>
      </c>
      <c r="LD27" s="250" t="str">
        <f t="shared" si="70"/>
        <v/>
      </c>
      <c r="LE27" s="250" t="str">
        <f t="shared" si="70"/>
        <v/>
      </c>
      <c r="LF27" s="250" t="str">
        <f t="shared" si="70"/>
        <v/>
      </c>
      <c r="LG27" s="250" t="str">
        <f t="shared" si="70"/>
        <v/>
      </c>
      <c r="LH27" s="250" t="str">
        <f t="shared" si="71"/>
        <v/>
      </c>
      <c r="LI27" s="250" t="str">
        <f t="shared" si="71"/>
        <v/>
      </c>
      <c r="LJ27" s="250" t="str">
        <f t="shared" si="71"/>
        <v/>
      </c>
      <c r="LK27" s="250" t="str">
        <f t="shared" si="71"/>
        <v/>
      </c>
      <c r="LL27" s="250" t="str">
        <f t="shared" si="71"/>
        <v/>
      </c>
      <c r="LM27" s="250" t="str">
        <f t="shared" si="71"/>
        <v/>
      </c>
      <c r="LN27" s="250" t="str">
        <f t="shared" si="71"/>
        <v/>
      </c>
      <c r="LO27" s="250" t="str">
        <f t="shared" si="71"/>
        <v/>
      </c>
      <c r="LP27" s="250" t="str">
        <f t="shared" si="71"/>
        <v/>
      </c>
      <c r="LQ27" s="250" t="str">
        <f t="shared" si="71"/>
        <v/>
      </c>
      <c r="LR27" s="250" t="str">
        <f t="shared" si="71"/>
        <v/>
      </c>
      <c r="LS27" s="250" t="str">
        <f t="shared" si="71"/>
        <v/>
      </c>
      <c r="LT27" s="250" t="str">
        <f t="shared" si="71"/>
        <v/>
      </c>
      <c r="LU27" s="250" t="str">
        <f t="shared" si="71"/>
        <v/>
      </c>
      <c r="LV27" s="250" t="str">
        <f t="shared" si="71"/>
        <v/>
      </c>
      <c r="LW27" s="250" t="str">
        <f t="shared" si="71"/>
        <v/>
      </c>
      <c r="LX27" s="250" t="str">
        <f t="shared" si="72"/>
        <v/>
      </c>
      <c r="LY27" s="250" t="str">
        <f t="shared" si="72"/>
        <v/>
      </c>
      <c r="LZ27" s="250" t="str">
        <f t="shared" si="72"/>
        <v/>
      </c>
      <c r="MA27" s="250" t="str">
        <f t="shared" si="72"/>
        <v/>
      </c>
      <c r="MB27" s="250" t="str">
        <f t="shared" si="80"/>
        <v/>
      </c>
      <c r="MC27" s="250" t="str">
        <f t="shared" si="80"/>
        <v/>
      </c>
      <c r="MD27" s="250" t="str">
        <f t="shared" si="80"/>
        <v/>
      </c>
      <c r="ME27" s="250" t="str">
        <f t="shared" si="80"/>
        <v/>
      </c>
      <c r="MF27" s="250" t="str">
        <f t="shared" si="80"/>
        <v/>
      </c>
      <c r="MG27" s="250" t="str">
        <f t="shared" si="80"/>
        <v/>
      </c>
      <c r="MH27" s="250" t="str">
        <f t="shared" si="80"/>
        <v/>
      </c>
      <c r="MI27" s="250" t="str">
        <f t="shared" si="80"/>
        <v/>
      </c>
      <c r="MJ27" s="250" t="str">
        <f t="shared" si="80"/>
        <v/>
      </c>
      <c r="MK27" s="250" t="str">
        <f t="shared" si="80"/>
        <v/>
      </c>
      <c r="ML27" s="250" t="str">
        <f t="shared" si="80"/>
        <v/>
      </c>
      <c r="MM27" s="250"/>
      <c r="MN27" s="250" t="str">
        <f t="shared" si="79"/>
        <v/>
      </c>
      <c r="MO27" s="250" t="str">
        <f t="shared" si="79"/>
        <v/>
      </c>
      <c r="MP27" s="250" t="str">
        <f t="shared" si="79"/>
        <v/>
      </c>
      <c r="MQ27" s="250" t="str">
        <f t="shared" si="79"/>
        <v/>
      </c>
      <c r="MR27" s="250" t="str">
        <f t="shared" si="79"/>
        <v/>
      </c>
      <c r="MS27" s="250" t="str">
        <f t="shared" si="79"/>
        <v/>
      </c>
      <c r="MT27" s="250" t="str">
        <f t="shared" si="79"/>
        <v/>
      </c>
      <c r="MU27" s="250" t="str">
        <f t="shared" si="79"/>
        <v/>
      </c>
      <c r="MV27" s="250" t="str">
        <f t="shared" si="79"/>
        <v/>
      </c>
      <c r="MW27" s="250" t="str">
        <f t="shared" si="79"/>
        <v/>
      </c>
      <c r="MX27" s="250" t="str">
        <f t="shared" si="79"/>
        <v/>
      </c>
      <c r="MY27" s="250" t="str">
        <f t="shared" si="79"/>
        <v/>
      </c>
      <c r="MZ27" s="250" t="str">
        <f t="shared" si="79"/>
        <v/>
      </c>
      <c r="NA27" s="250" t="str">
        <f t="shared" si="79"/>
        <v/>
      </c>
      <c r="NB27" s="250" t="str">
        <f t="shared" si="79"/>
        <v/>
      </c>
      <c r="NC27" s="250" t="str">
        <f t="shared" si="73"/>
        <v/>
      </c>
      <c r="ND27" s="250" t="str">
        <f t="shared" si="73"/>
        <v/>
      </c>
      <c r="NE27" s="250" t="str">
        <f t="shared" si="73"/>
        <v/>
      </c>
      <c r="NF27" s="250" t="str">
        <f t="shared" si="73"/>
        <v/>
      </c>
      <c r="NG27" s="250" t="str">
        <f t="shared" si="73"/>
        <v/>
      </c>
      <c r="NH27" s="250" t="str">
        <f t="shared" si="73"/>
        <v/>
      </c>
      <c r="NI27" s="250" t="str">
        <f t="shared" si="73"/>
        <v/>
      </c>
      <c r="NJ27" s="250" t="str">
        <f t="shared" si="73"/>
        <v/>
      </c>
      <c r="NK27" s="250" t="str">
        <f t="shared" si="73"/>
        <v/>
      </c>
      <c r="NL27" s="250" t="str">
        <f t="shared" si="73"/>
        <v/>
      </c>
      <c r="NM27" s="250" t="str">
        <f t="shared" si="73"/>
        <v/>
      </c>
      <c r="NN27" s="250" t="str">
        <f t="shared" si="73"/>
        <v/>
      </c>
      <c r="NO27" s="250" t="str">
        <f t="shared" si="73"/>
        <v/>
      </c>
      <c r="NP27" s="250" t="str">
        <f t="shared" si="73"/>
        <v/>
      </c>
      <c r="NQ27" s="250" t="str">
        <f t="shared" si="73"/>
        <v/>
      </c>
      <c r="NR27" s="250" t="str">
        <f t="shared" si="73"/>
        <v/>
      </c>
      <c r="NS27" s="250" t="str">
        <f t="shared" si="74"/>
        <v/>
      </c>
      <c r="NT27" s="250" t="str">
        <f t="shared" si="74"/>
        <v/>
      </c>
      <c r="NU27" s="250" t="str">
        <f t="shared" si="74"/>
        <v/>
      </c>
      <c r="NV27" s="250" t="str">
        <f t="shared" si="74"/>
        <v/>
      </c>
      <c r="NW27" s="250" t="str">
        <f t="shared" si="74"/>
        <v/>
      </c>
      <c r="NX27" s="250" t="str">
        <f t="shared" si="74"/>
        <v/>
      </c>
      <c r="NY27" s="250" t="str">
        <f t="shared" si="74"/>
        <v/>
      </c>
      <c r="NZ27" s="250" t="str">
        <f t="shared" si="74"/>
        <v/>
      </c>
      <c r="OA27" s="250" t="str">
        <f t="shared" si="74"/>
        <v/>
      </c>
      <c r="OB27" s="250" t="str">
        <f t="shared" si="74"/>
        <v/>
      </c>
      <c r="OC27" s="250" t="str">
        <f t="shared" si="74"/>
        <v/>
      </c>
      <c r="OD27" s="250" t="str">
        <f t="shared" si="74"/>
        <v/>
      </c>
      <c r="OE27" s="250" t="str">
        <f t="shared" si="74"/>
        <v/>
      </c>
      <c r="OF27" s="250" t="str">
        <f t="shared" si="74"/>
        <v/>
      </c>
      <c r="OG27" s="250" t="str">
        <f t="shared" si="74"/>
        <v/>
      </c>
      <c r="OH27" s="250" t="str">
        <f t="shared" si="74"/>
        <v/>
      </c>
      <c r="OI27" s="250" t="str">
        <f t="shared" si="75"/>
        <v/>
      </c>
      <c r="OJ27" s="250" t="str">
        <f t="shared" si="75"/>
        <v/>
      </c>
      <c r="OK27" s="250" t="str">
        <f t="shared" si="75"/>
        <v/>
      </c>
      <c r="OL27" s="250" t="str">
        <f t="shared" si="75"/>
        <v/>
      </c>
      <c r="OM27" s="250" t="str">
        <f t="shared" si="75"/>
        <v/>
      </c>
      <c r="ON27" s="250" t="str">
        <f t="shared" si="75"/>
        <v/>
      </c>
      <c r="OO27" s="250" t="str">
        <f t="shared" si="75"/>
        <v/>
      </c>
      <c r="OP27" s="250" t="str">
        <f t="shared" si="75"/>
        <v/>
      </c>
      <c r="OQ27" s="250" t="str">
        <f t="shared" si="75"/>
        <v/>
      </c>
      <c r="OR27" s="250" t="str">
        <f t="shared" si="75"/>
        <v/>
      </c>
      <c r="OS27" s="250" t="str">
        <f t="shared" si="75"/>
        <v/>
      </c>
      <c r="OT27" s="250" t="str">
        <f t="shared" si="75"/>
        <v/>
      </c>
      <c r="OU27" s="250" t="str">
        <f t="shared" si="75"/>
        <v/>
      </c>
      <c r="OV27" s="250" t="str">
        <f t="shared" si="75"/>
        <v/>
      </c>
      <c r="OW27" s="250" t="str">
        <f t="shared" si="75"/>
        <v/>
      </c>
      <c r="OX27" s="250" t="str">
        <f t="shared" si="75"/>
        <v/>
      </c>
      <c r="OY27" s="250" t="str">
        <f t="shared" si="76"/>
        <v/>
      </c>
      <c r="OZ27" s="250" t="str">
        <f t="shared" si="48"/>
        <v/>
      </c>
      <c r="PA27" s="250" t="str">
        <f t="shared" si="48"/>
        <v/>
      </c>
      <c r="PB27" s="250" t="str">
        <f t="shared" si="48"/>
        <v/>
      </c>
      <c r="PC27" s="250" t="str">
        <f t="shared" si="48"/>
        <v/>
      </c>
      <c r="PD27" s="250" t="str">
        <f t="shared" si="48"/>
        <v/>
      </c>
      <c r="PE27" s="250" t="str">
        <f t="shared" si="48"/>
        <v/>
      </c>
      <c r="PF27" s="250" t="str">
        <f t="shared" si="48"/>
        <v/>
      </c>
      <c r="PG27" s="250"/>
      <c r="PH27" s="250" t="str">
        <f t="shared" si="49"/>
        <v/>
      </c>
      <c r="PJ27" s="250" t="str">
        <f t="shared" si="82"/>
        <v/>
      </c>
      <c r="PK27" s="250" t="str">
        <f t="shared" si="82"/>
        <v/>
      </c>
      <c r="PL27" s="250" t="str">
        <f t="shared" si="82"/>
        <v/>
      </c>
      <c r="PM27" s="250" t="str">
        <f t="shared" si="82"/>
        <v/>
      </c>
      <c r="PN27" s="250" t="str">
        <f t="shared" si="82"/>
        <v/>
      </c>
      <c r="PO27" s="250" t="str">
        <f t="shared" si="82"/>
        <v/>
      </c>
      <c r="PP27" s="250" t="str">
        <f t="shared" si="82"/>
        <v/>
      </c>
      <c r="PQ27" s="250" t="str">
        <f t="shared" si="82"/>
        <v/>
      </c>
      <c r="PR27" s="250" t="str">
        <f t="shared" si="82"/>
        <v/>
      </c>
      <c r="PS27" s="250" t="str">
        <f t="shared" si="82"/>
        <v/>
      </c>
      <c r="PT27" s="250" t="str">
        <f t="shared" si="82"/>
        <v/>
      </c>
      <c r="PU27" s="250" t="str">
        <f t="shared" si="82"/>
        <v/>
      </c>
      <c r="PV27" s="250" t="str">
        <f t="shared" si="82"/>
        <v/>
      </c>
      <c r="PW27" s="250" t="str">
        <f t="shared" si="82"/>
        <v/>
      </c>
      <c r="PX27" s="250" t="str">
        <f t="shared" si="82"/>
        <v/>
      </c>
      <c r="PY27" s="250" t="str">
        <f t="shared" si="82"/>
        <v/>
      </c>
      <c r="PZ27" s="250" t="str">
        <f t="shared" si="81"/>
        <v/>
      </c>
      <c r="QA27" s="250" t="str">
        <f t="shared" si="81"/>
        <v/>
      </c>
      <c r="QB27" s="250" t="str">
        <f t="shared" si="81"/>
        <v/>
      </c>
      <c r="QC27" s="250" t="str">
        <f t="shared" si="81"/>
        <v/>
      </c>
      <c r="QD27" s="250" t="str">
        <f t="shared" si="81"/>
        <v/>
      </c>
      <c r="QE27" s="250" t="str">
        <f t="shared" si="81"/>
        <v/>
      </c>
      <c r="QF27" s="250" t="str">
        <f t="shared" si="81"/>
        <v/>
      </c>
      <c r="QG27" s="250" t="str">
        <f t="shared" si="81"/>
        <v/>
      </c>
      <c r="QH27" s="250" t="str">
        <f t="shared" si="81"/>
        <v/>
      </c>
      <c r="QI27" s="250" t="str">
        <f t="shared" si="81"/>
        <v/>
      </c>
      <c r="QJ27" s="250" t="str">
        <f t="shared" si="84"/>
        <v/>
      </c>
      <c r="QK27" s="250" t="str">
        <f t="shared" si="84"/>
        <v/>
      </c>
      <c r="QL27" s="250" t="str">
        <f t="shared" si="84"/>
        <v/>
      </c>
      <c r="QM27" s="250" t="str">
        <f t="shared" si="84"/>
        <v/>
      </c>
      <c r="QN27" s="250" t="str">
        <f t="shared" si="84"/>
        <v/>
      </c>
      <c r="QO27" s="250" t="str">
        <f t="shared" si="84"/>
        <v/>
      </c>
      <c r="QP27" s="250" t="str">
        <f t="shared" si="84"/>
        <v/>
      </c>
      <c r="QQ27" s="250" t="str">
        <f t="shared" si="84"/>
        <v/>
      </c>
      <c r="QR27" s="250" t="str">
        <f t="shared" si="84"/>
        <v/>
      </c>
      <c r="QS27" s="250" t="str">
        <f t="shared" si="84"/>
        <v/>
      </c>
      <c r="QT27" s="250" t="str">
        <f t="shared" si="84"/>
        <v/>
      </c>
      <c r="QU27" s="250" t="str">
        <f t="shared" si="84"/>
        <v/>
      </c>
      <c r="QV27" s="250" t="str">
        <f t="shared" si="84"/>
        <v/>
      </c>
      <c r="QW27" s="250" t="str">
        <f t="shared" si="84"/>
        <v/>
      </c>
      <c r="QX27" s="250" t="str">
        <f t="shared" si="84"/>
        <v/>
      </c>
      <c r="QY27" s="250" t="str">
        <f t="shared" si="84"/>
        <v/>
      </c>
      <c r="QZ27" s="250" t="str">
        <f t="shared" si="83"/>
        <v/>
      </c>
      <c r="RA27" s="250" t="str">
        <f t="shared" si="83"/>
        <v/>
      </c>
      <c r="RB27" s="250" t="str">
        <f t="shared" si="83"/>
        <v/>
      </c>
      <c r="RC27" s="250" t="str">
        <f t="shared" si="52"/>
        <v/>
      </c>
      <c r="RD27" s="250" t="str">
        <f t="shared" si="52"/>
        <v/>
      </c>
      <c r="RE27" s="250" t="str">
        <f t="shared" si="52"/>
        <v/>
      </c>
    </row>
    <row r="28" spans="1:473" s="90" customFormat="1" ht="15.6" customHeight="1" x14ac:dyDescent="0.25">
      <c r="A28" s="275"/>
      <c r="B28" s="99"/>
      <c r="C28" s="279"/>
      <c r="D28" s="277"/>
      <c r="E28" s="278"/>
      <c r="F28" s="269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/>
      </c>
      <c r="G28" s="141" t="str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/>
      </c>
      <c r="H28" s="141"/>
      <c r="I28" s="141"/>
      <c r="J28" s="141"/>
      <c r="K28" s="141"/>
      <c r="L28" s="141"/>
      <c r="M28" s="141"/>
      <c r="N28" s="202"/>
      <c r="O28" s="202"/>
      <c r="P28" s="202"/>
      <c r="Q28" s="142" t="str">
        <f>IF(Tableau3[[#This Row],[      Estimé  (JH)]]="","",IFERROR(O28/(O28+P28),""))</f>
        <v/>
      </c>
      <c r="R28" s="143" t="str">
        <f>IF(Tableau3[[#This Row],[      Estimé  (JH)]]="","",IFERROR(N28/(O28+P28),""))</f>
        <v/>
      </c>
      <c r="S28" s="187" t="str">
        <f>IF(Tableau3[[#This Row],[      Estimé  (JH)]]="","",P28)</f>
        <v/>
      </c>
      <c r="T28" s="184"/>
      <c r="U28" s="185"/>
      <c r="V28" s="253"/>
      <c r="W28" s="244"/>
      <c r="X28" s="181" t="str">
        <f>IF(Tableau3[[#This Row],[      Début Initial]]="","",Tableau3[[#This Row],[      Fin
      Actualisé]]-Tableau3[[#This Row],[      Début actualisé]]+1)</f>
        <v/>
      </c>
      <c r="Y28" s="182" t="str">
        <f>IFERROR(IF(Tableau3[[#This Row],[      Début Initial]]="","",Tableau3[[#This Row],[      Durée (JH)]]*Tableau3[[#This Row],[      % Réalisation]]),Tableau3[[#This Row],[      Durée (JH)]])</f>
        <v/>
      </c>
      <c r="Z28" s="182" t="str">
        <f>IFERROR(IF(Tableau3[[#This Row],[      Début Initial]]="","",Tableau3[[#This Row],[      Durée (JH)]]-Tableau3[[#This Row],[      Réalisé]]),Tableau3[[#This Row],[      Durée (JH)]])</f>
        <v/>
      </c>
      <c r="AA28" s="183" t="str">
        <f>IF(Tableau3[[#This Row],[      Début Initial]]="","",IFERROR((W28-V28+1)/(U28-T28+1),""))</f>
        <v/>
      </c>
      <c r="AC28" s="250" t="str">
        <f t="shared" si="77"/>
        <v/>
      </c>
      <c r="AD28" s="250" t="str">
        <f t="shared" si="77"/>
        <v/>
      </c>
      <c r="AE28" s="250" t="str">
        <f t="shared" si="77"/>
        <v/>
      </c>
      <c r="AF28" s="250" t="str">
        <f t="shared" si="77"/>
        <v/>
      </c>
      <c r="AG28" s="250" t="str">
        <f t="shared" si="77"/>
        <v/>
      </c>
      <c r="AH28" s="250" t="str">
        <f t="shared" si="77"/>
        <v/>
      </c>
      <c r="AI28" s="250" t="str">
        <f t="shared" si="77"/>
        <v/>
      </c>
      <c r="AJ28" s="250" t="str">
        <f t="shared" si="77"/>
        <v/>
      </c>
      <c r="AK28" s="250" t="str">
        <f t="shared" si="77"/>
        <v/>
      </c>
      <c r="AL28" s="250" t="str">
        <f t="shared" si="77"/>
        <v/>
      </c>
      <c r="AM28" s="250" t="str">
        <f t="shared" si="77"/>
        <v/>
      </c>
      <c r="AN28" s="250" t="str">
        <f t="shared" si="77"/>
        <v/>
      </c>
      <c r="AO28" s="250" t="str">
        <f t="shared" si="77"/>
        <v/>
      </c>
      <c r="AP28" s="250" t="str">
        <f t="shared" si="77"/>
        <v/>
      </c>
      <c r="AQ28" s="250" t="str">
        <f t="shared" si="77"/>
        <v/>
      </c>
      <c r="AR28" s="250" t="str">
        <f t="shared" si="54"/>
        <v/>
      </c>
      <c r="AS28" s="250" t="str">
        <f t="shared" si="54"/>
        <v/>
      </c>
      <c r="AT28" s="250" t="str">
        <f t="shared" si="54"/>
        <v/>
      </c>
      <c r="AU28" s="250" t="str">
        <f t="shared" si="54"/>
        <v/>
      </c>
      <c r="AV28" s="250" t="str">
        <f t="shared" si="54"/>
        <v/>
      </c>
      <c r="AW28" s="250" t="str">
        <f t="shared" si="54"/>
        <v/>
      </c>
      <c r="AX28" s="250" t="str">
        <f t="shared" si="54"/>
        <v/>
      </c>
      <c r="AY28" s="250" t="str">
        <f t="shared" si="54"/>
        <v/>
      </c>
      <c r="AZ28" s="250" t="str">
        <f t="shared" si="54"/>
        <v/>
      </c>
      <c r="BA28" s="250" t="str">
        <f t="shared" si="54"/>
        <v/>
      </c>
      <c r="BB28" s="250" t="str">
        <f t="shared" si="54"/>
        <v/>
      </c>
      <c r="BC28" s="250" t="str">
        <f t="shared" si="54"/>
        <v/>
      </c>
      <c r="BD28" s="250" t="str">
        <f t="shared" si="54"/>
        <v/>
      </c>
      <c r="BE28" s="250" t="str">
        <f t="shared" si="54"/>
        <v/>
      </c>
      <c r="BF28" s="250" t="str">
        <f t="shared" si="54"/>
        <v/>
      </c>
      <c r="BG28" s="250" t="str">
        <f t="shared" si="54"/>
        <v/>
      </c>
      <c r="BH28" s="250" t="str">
        <f t="shared" si="55"/>
        <v/>
      </c>
      <c r="BI28" s="250" t="str">
        <f t="shared" si="55"/>
        <v/>
      </c>
      <c r="BJ28" s="250" t="str">
        <f t="shared" si="55"/>
        <v/>
      </c>
      <c r="BK28" s="250" t="str">
        <f t="shared" si="55"/>
        <v/>
      </c>
      <c r="BL28" s="250" t="str">
        <f t="shared" si="55"/>
        <v/>
      </c>
      <c r="BM28" s="250" t="str">
        <f t="shared" si="55"/>
        <v/>
      </c>
      <c r="BN28" s="250" t="str">
        <f t="shared" si="55"/>
        <v/>
      </c>
      <c r="BO28" s="250" t="str">
        <f t="shared" si="55"/>
        <v/>
      </c>
      <c r="BP28" s="250" t="str">
        <f t="shared" si="55"/>
        <v/>
      </c>
      <c r="BQ28" s="250" t="str">
        <f t="shared" si="55"/>
        <v/>
      </c>
      <c r="BR28" s="250" t="str">
        <f t="shared" si="55"/>
        <v/>
      </c>
      <c r="BS28" s="250" t="str">
        <f t="shared" si="55"/>
        <v/>
      </c>
      <c r="BT28" s="250" t="str">
        <f t="shared" si="55"/>
        <v/>
      </c>
      <c r="BU28" s="250" t="str">
        <f t="shared" si="55"/>
        <v/>
      </c>
      <c r="BV28" s="250" t="str">
        <f t="shared" si="55"/>
        <v/>
      </c>
      <c r="BW28" s="250" t="str">
        <f t="shared" si="55"/>
        <v/>
      </c>
      <c r="BX28" s="250" t="str">
        <f t="shared" si="56"/>
        <v/>
      </c>
      <c r="BY28" s="250" t="str">
        <f t="shared" si="56"/>
        <v/>
      </c>
      <c r="BZ28" s="250" t="str">
        <f t="shared" si="56"/>
        <v/>
      </c>
      <c r="CA28" s="250" t="str">
        <f t="shared" si="56"/>
        <v/>
      </c>
      <c r="CB28" s="250" t="str">
        <f t="shared" si="56"/>
        <v/>
      </c>
      <c r="CC28" s="250" t="str">
        <f t="shared" si="56"/>
        <v/>
      </c>
      <c r="CD28" s="250" t="str">
        <f t="shared" si="56"/>
        <v/>
      </c>
      <c r="CE28" s="250" t="str">
        <f t="shared" si="56"/>
        <v/>
      </c>
      <c r="CF28" s="250" t="str">
        <f t="shared" si="56"/>
        <v/>
      </c>
      <c r="CG28" s="250" t="str">
        <f t="shared" si="56"/>
        <v/>
      </c>
      <c r="CH28" s="250" t="str">
        <f t="shared" si="56"/>
        <v/>
      </c>
      <c r="CI28" s="250" t="str">
        <f t="shared" si="56"/>
        <v/>
      </c>
      <c r="CJ28" s="250" t="str">
        <f t="shared" si="56"/>
        <v/>
      </c>
      <c r="CK28" s="250" t="str">
        <f t="shared" si="56"/>
        <v/>
      </c>
      <c r="CL28" s="250" t="str">
        <f t="shared" si="56"/>
        <v/>
      </c>
      <c r="CM28" s="250" t="str">
        <f t="shared" si="56"/>
        <v/>
      </c>
      <c r="CN28" s="250" t="str">
        <f t="shared" si="57"/>
        <v/>
      </c>
      <c r="CO28" s="250" t="str">
        <f t="shared" si="57"/>
        <v/>
      </c>
      <c r="CP28" s="250" t="str">
        <f t="shared" si="57"/>
        <v/>
      </c>
      <c r="CQ28" s="250" t="str">
        <f t="shared" si="57"/>
        <v/>
      </c>
      <c r="CR28" s="250" t="str">
        <f t="shared" si="57"/>
        <v/>
      </c>
      <c r="CS28" s="250" t="str">
        <f t="shared" si="57"/>
        <v/>
      </c>
      <c r="CT28" s="250" t="str">
        <f t="shared" si="57"/>
        <v/>
      </c>
      <c r="CU28" s="250" t="str">
        <f t="shared" si="57"/>
        <v/>
      </c>
      <c r="CV28" s="250" t="str">
        <f t="shared" si="57"/>
        <v/>
      </c>
      <c r="CW28" s="250" t="str">
        <f t="shared" si="57"/>
        <v/>
      </c>
      <c r="CX28" s="250" t="str">
        <f t="shared" si="57"/>
        <v/>
      </c>
      <c r="CY28" s="250" t="str">
        <f t="shared" si="57"/>
        <v/>
      </c>
      <c r="CZ28" s="250" t="str">
        <f t="shared" si="57"/>
        <v/>
      </c>
      <c r="DA28" s="250" t="str">
        <f t="shared" si="57"/>
        <v/>
      </c>
      <c r="DB28" s="250" t="str">
        <f t="shared" si="57"/>
        <v/>
      </c>
      <c r="DC28" s="250" t="str">
        <f t="shared" si="57"/>
        <v/>
      </c>
      <c r="DD28" s="250" t="str">
        <f t="shared" si="58"/>
        <v/>
      </c>
      <c r="DE28" s="250" t="str">
        <f t="shared" si="58"/>
        <v/>
      </c>
      <c r="DF28" s="250" t="str">
        <f t="shared" si="58"/>
        <v/>
      </c>
      <c r="DG28" s="250" t="str">
        <f t="shared" si="58"/>
        <v/>
      </c>
      <c r="DH28" s="250" t="str">
        <f t="shared" si="58"/>
        <v/>
      </c>
      <c r="DI28" s="250" t="str">
        <f t="shared" si="58"/>
        <v/>
      </c>
      <c r="DJ28" s="250" t="str">
        <f t="shared" si="58"/>
        <v/>
      </c>
      <c r="DK28" s="250" t="str">
        <f t="shared" si="58"/>
        <v/>
      </c>
      <c r="DL28" s="250" t="str">
        <f t="shared" si="58"/>
        <v/>
      </c>
      <c r="DM28" s="250" t="str">
        <f t="shared" si="58"/>
        <v/>
      </c>
      <c r="DN28" s="250" t="str">
        <f t="shared" si="58"/>
        <v/>
      </c>
      <c r="DO28" s="250" t="str">
        <f t="shared" si="58"/>
        <v/>
      </c>
      <c r="DP28" s="250" t="str">
        <f t="shared" si="58"/>
        <v/>
      </c>
      <c r="DQ28" s="250" t="str">
        <f t="shared" si="58"/>
        <v/>
      </c>
      <c r="DR28" s="250" t="str">
        <f t="shared" si="58"/>
        <v/>
      </c>
      <c r="DS28" s="250" t="str">
        <f t="shared" si="58"/>
        <v/>
      </c>
      <c r="DT28" s="250" t="str">
        <f t="shared" si="59"/>
        <v/>
      </c>
      <c r="DU28" s="250" t="str">
        <f t="shared" si="59"/>
        <v/>
      </c>
      <c r="DV28" s="250" t="str">
        <f t="shared" si="59"/>
        <v/>
      </c>
      <c r="DW28" s="250" t="str">
        <f t="shared" si="59"/>
        <v/>
      </c>
      <c r="DX28" s="250" t="str">
        <f t="shared" si="59"/>
        <v/>
      </c>
      <c r="DY28" s="250" t="str">
        <f t="shared" si="59"/>
        <v/>
      </c>
      <c r="DZ28" s="250" t="str">
        <f t="shared" si="59"/>
        <v/>
      </c>
      <c r="EA28" s="250" t="str">
        <f t="shared" si="59"/>
        <v/>
      </c>
      <c r="EB28" s="250" t="str">
        <f t="shared" si="59"/>
        <v/>
      </c>
      <c r="EC28" s="250" t="str">
        <f t="shared" si="59"/>
        <v/>
      </c>
      <c r="ED28" s="250" t="str">
        <f t="shared" si="59"/>
        <v/>
      </c>
      <c r="EE28" s="250" t="str">
        <f t="shared" si="59"/>
        <v/>
      </c>
      <c r="EF28" s="250" t="str">
        <f t="shared" si="59"/>
        <v/>
      </c>
      <c r="EG28" s="250" t="str">
        <f t="shared" si="59"/>
        <v/>
      </c>
      <c r="EH28" s="250" t="str">
        <f t="shared" si="59"/>
        <v/>
      </c>
      <c r="EI28" s="250" t="str">
        <f t="shared" si="59"/>
        <v/>
      </c>
      <c r="EJ28" s="250" t="str">
        <f t="shared" si="60"/>
        <v/>
      </c>
      <c r="EK28" s="250" t="str">
        <f t="shared" si="60"/>
        <v/>
      </c>
      <c r="EL28" s="250" t="str">
        <f t="shared" si="60"/>
        <v/>
      </c>
      <c r="EM28" s="250" t="str">
        <f t="shared" si="60"/>
        <v/>
      </c>
      <c r="EN28" s="250" t="str">
        <f t="shared" si="60"/>
        <v/>
      </c>
      <c r="EO28" s="250" t="str">
        <f t="shared" si="60"/>
        <v/>
      </c>
      <c r="EP28" s="250" t="str">
        <f t="shared" si="60"/>
        <v/>
      </c>
      <c r="EQ28" s="250" t="str">
        <f t="shared" si="60"/>
        <v/>
      </c>
      <c r="ER28" s="250" t="str">
        <f t="shared" si="60"/>
        <v/>
      </c>
      <c r="ES28" s="250" t="str">
        <f t="shared" si="60"/>
        <v/>
      </c>
      <c r="ET28" s="250" t="str">
        <f t="shared" si="60"/>
        <v/>
      </c>
      <c r="EU28" s="250" t="str">
        <f t="shared" si="60"/>
        <v/>
      </c>
      <c r="EV28" s="250" t="str">
        <f t="shared" si="60"/>
        <v/>
      </c>
      <c r="EW28" s="250" t="str">
        <f t="shared" si="60"/>
        <v/>
      </c>
      <c r="EX28" s="250" t="str">
        <f t="shared" si="60"/>
        <v/>
      </c>
      <c r="EY28" s="250" t="str">
        <f t="shared" si="60"/>
        <v/>
      </c>
      <c r="EZ28" s="250" t="str">
        <f t="shared" si="61"/>
        <v/>
      </c>
      <c r="FA28" s="250" t="str">
        <f t="shared" si="31"/>
        <v/>
      </c>
      <c r="FB28" s="250" t="str">
        <f t="shared" si="31"/>
        <v/>
      </c>
      <c r="FC28" s="250" t="str">
        <f t="shared" si="31"/>
        <v/>
      </c>
      <c r="FD28" s="250" t="str">
        <f t="shared" si="31"/>
        <v/>
      </c>
      <c r="FE28" s="250" t="str">
        <f t="shared" si="31"/>
        <v/>
      </c>
      <c r="FF28" s="250" t="str">
        <f t="shared" si="78"/>
        <v/>
      </c>
      <c r="FG28" s="250" t="str">
        <f t="shared" si="78"/>
        <v/>
      </c>
      <c r="FH28" s="250" t="str">
        <f t="shared" si="78"/>
        <v/>
      </c>
      <c r="FI28" s="250" t="str">
        <f t="shared" si="78"/>
        <v/>
      </c>
      <c r="FJ28" s="250" t="str">
        <f t="shared" si="78"/>
        <v/>
      </c>
      <c r="FK28" s="250" t="str">
        <f t="shared" si="78"/>
        <v/>
      </c>
      <c r="FL28" s="250" t="str">
        <f t="shared" si="78"/>
        <v/>
      </c>
      <c r="FM28" s="250" t="str">
        <f t="shared" si="78"/>
        <v/>
      </c>
      <c r="FN28" s="250" t="str">
        <f t="shared" si="78"/>
        <v/>
      </c>
      <c r="FO28" s="250" t="str">
        <f t="shared" si="78"/>
        <v/>
      </c>
      <c r="FP28" s="250" t="str">
        <f t="shared" si="78"/>
        <v/>
      </c>
      <c r="FQ28" s="250" t="str">
        <f t="shared" si="78"/>
        <v/>
      </c>
      <c r="FR28" s="250" t="str">
        <f t="shared" si="78"/>
        <v/>
      </c>
      <c r="FS28" s="250" t="str">
        <f t="shared" si="78"/>
        <v/>
      </c>
      <c r="FT28" s="250" t="str">
        <f t="shared" si="62"/>
        <v/>
      </c>
      <c r="FU28" s="250" t="str">
        <f t="shared" si="62"/>
        <v/>
      </c>
      <c r="FV28" s="250" t="str">
        <f t="shared" si="62"/>
        <v/>
      </c>
      <c r="FW28" s="250" t="str">
        <f t="shared" si="62"/>
        <v/>
      </c>
      <c r="FX28" s="250" t="str">
        <f t="shared" si="62"/>
        <v/>
      </c>
      <c r="FY28" s="250" t="str">
        <f t="shared" si="62"/>
        <v/>
      </c>
      <c r="FZ28" s="250" t="str">
        <f t="shared" si="62"/>
        <v/>
      </c>
      <c r="GA28" s="250" t="str">
        <f t="shared" si="62"/>
        <v/>
      </c>
      <c r="GB28" s="250" t="str">
        <f t="shared" si="62"/>
        <v/>
      </c>
      <c r="GC28" s="250" t="str">
        <f t="shared" si="62"/>
        <v/>
      </c>
      <c r="GD28" s="250" t="str">
        <f t="shared" si="62"/>
        <v/>
      </c>
      <c r="GE28" s="250" t="str">
        <f t="shared" si="62"/>
        <v/>
      </c>
      <c r="GF28" s="250" t="str">
        <f t="shared" si="62"/>
        <v/>
      </c>
      <c r="GG28" s="250" t="str">
        <f t="shared" si="62"/>
        <v/>
      </c>
      <c r="GH28" s="250" t="str">
        <f t="shared" si="62"/>
        <v/>
      </c>
      <c r="GI28" s="250" t="str">
        <f t="shared" si="62"/>
        <v/>
      </c>
      <c r="GJ28" s="250" t="str">
        <f t="shared" si="63"/>
        <v/>
      </c>
      <c r="GK28" s="250" t="str">
        <f t="shared" si="63"/>
        <v/>
      </c>
      <c r="GL28" s="250" t="str">
        <f t="shared" si="63"/>
        <v/>
      </c>
      <c r="GM28" s="250" t="str">
        <f t="shared" si="63"/>
        <v/>
      </c>
      <c r="GN28" s="250" t="str">
        <f t="shared" si="63"/>
        <v/>
      </c>
      <c r="GO28" s="250" t="str">
        <f t="shared" si="63"/>
        <v/>
      </c>
      <c r="GP28" s="250" t="str">
        <f t="shared" si="63"/>
        <v/>
      </c>
      <c r="GQ28" s="250" t="str">
        <f t="shared" si="63"/>
        <v/>
      </c>
      <c r="GR28" s="250" t="str">
        <f t="shared" si="63"/>
        <v/>
      </c>
      <c r="GS28" s="250" t="str">
        <f t="shared" si="63"/>
        <v/>
      </c>
      <c r="GT28" s="250" t="str">
        <f t="shared" si="63"/>
        <v/>
      </c>
      <c r="GU28" s="250" t="str">
        <f t="shared" si="63"/>
        <v/>
      </c>
      <c r="GV28" s="250" t="str">
        <f t="shared" si="63"/>
        <v/>
      </c>
      <c r="GW28" s="250" t="str">
        <f t="shared" si="63"/>
        <v/>
      </c>
      <c r="GX28" s="250" t="str">
        <f t="shared" si="63"/>
        <v/>
      </c>
      <c r="GY28" s="250" t="str">
        <f t="shared" si="63"/>
        <v/>
      </c>
      <c r="GZ28" s="250" t="str">
        <f t="shared" si="64"/>
        <v/>
      </c>
      <c r="HA28" s="250" t="str">
        <f t="shared" si="64"/>
        <v/>
      </c>
      <c r="HB28" s="250" t="str">
        <f t="shared" si="64"/>
        <v/>
      </c>
      <c r="HC28" s="250" t="str">
        <f t="shared" si="64"/>
        <v/>
      </c>
      <c r="HD28" s="250" t="str">
        <f t="shared" si="64"/>
        <v/>
      </c>
      <c r="HE28" s="250" t="str">
        <f t="shared" si="64"/>
        <v/>
      </c>
      <c r="HF28" s="250" t="str">
        <f t="shared" si="64"/>
        <v/>
      </c>
      <c r="HG28" s="250" t="str">
        <f t="shared" si="64"/>
        <v/>
      </c>
      <c r="HH28" s="250" t="str">
        <f t="shared" si="64"/>
        <v/>
      </c>
      <c r="HI28" s="250" t="str">
        <f t="shared" si="64"/>
        <v/>
      </c>
      <c r="HJ28" s="250" t="str">
        <f t="shared" si="64"/>
        <v/>
      </c>
      <c r="HK28" s="250" t="str">
        <f t="shared" si="64"/>
        <v/>
      </c>
      <c r="HL28" s="250" t="str">
        <f t="shared" si="64"/>
        <v/>
      </c>
      <c r="HM28" s="250" t="str">
        <f t="shared" si="64"/>
        <v/>
      </c>
      <c r="HN28" s="250" t="str">
        <f t="shared" si="64"/>
        <v/>
      </c>
      <c r="HO28" s="250" t="str">
        <f t="shared" si="64"/>
        <v/>
      </c>
      <c r="HP28" s="250" t="str">
        <f t="shared" si="65"/>
        <v/>
      </c>
      <c r="HQ28" s="250" t="str">
        <f t="shared" si="65"/>
        <v/>
      </c>
      <c r="HR28" s="250" t="str">
        <f t="shared" si="65"/>
        <v/>
      </c>
      <c r="HS28" s="250" t="str">
        <f t="shared" si="65"/>
        <v/>
      </c>
      <c r="HT28" s="250" t="str">
        <f t="shared" si="65"/>
        <v/>
      </c>
      <c r="HU28" s="250" t="str">
        <f t="shared" si="65"/>
        <v/>
      </c>
      <c r="HV28" s="250" t="str">
        <f t="shared" si="65"/>
        <v/>
      </c>
      <c r="HW28" s="250" t="str">
        <f t="shared" si="65"/>
        <v/>
      </c>
      <c r="HX28" s="250" t="str">
        <f t="shared" si="65"/>
        <v/>
      </c>
      <c r="HY28" s="250" t="str">
        <f t="shared" si="65"/>
        <v/>
      </c>
      <c r="HZ28" s="250" t="str">
        <f t="shared" si="65"/>
        <v/>
      </c>
      <c r="IA28" s="250" t="str">
        <f t="shared" si="65"/>
        <v/>
      </c>
      <c r="IB28" s="250" t="str">
        <f t="shared" si="65"/>
        <v/>
      </c>
      <c r="IC28" s="250" t="str">
        <f t="shared" si="65"/>
        <v/>
      </c>
      <c r="ID28" s="250" t="str">
        <f t="shared" si="65"/>
        <v/>
      </c>
      <c r="IE28" s="250" t="str">
        <f t="shared" si="65"/>
        <v/>
      </c>
      <c r="IF28" s="250" t="str">
        <f t="shared" si="66"/>
        <v/>
      </c>
      <c r="IG28" s="250" t="str">
        <f t="shared" si="66"/>
        <v/>
      </c>
      <c r="IH28" s="250" t="str">
        <f t="shared" si="66"/>
        <v/>
      </c>
      <c r="II28" s="250" t="str">
        <f t="shared" si="66"/>
        <v/>
      </c>
      <c r="IJ28" s="250" t="str">
        <f t="shared" si="66"/>
        <v/>
      </c>
      <c r="IK28" s="250" t="str">
        <f t="shared" si="66"/>
        <v/>
      </c>
      <c r="IL28" s="250" t="str">
        <f t="shared" si="66"/>
        <v/>
      </c>
      <c r="IM28" s="250" t="str">
        <f t="shared" si="66"/>
        <v/>
      </c>
      <c r="IN28" s="250" t="str">
        <f t="shared" si="66"/>
        <v/>
      </c>
      <c r="IO28" s="250" t="str">
        <f t="shared" si="66"/>
        <v/>
      </c>
      <c r="IP28" s="250" t="str">
        <f t="shared" si="66"/>
        <v/>
      </c>
      <c r="IQ28" s="250" t="str">
        <f t="shared" si="66"/>
        <v/>
      </c>
      <c r="IR28" s="250" t="str">
        <f t="shared" si="66"/>
        <v/>
      </c>
      <c r="IS28" s="250" t="str">
        <f t="shared" si="66"/>
        <v/>
      </c>
      <c r="IT28" s="250" t="str">
        <f t="shared" si="66"/>
        <v/>
      </c>
      <c r="IU28" s="250" t="str">
        <f t="shared" si="66"/>
        <v/>
      </c>
      <c r="IV28" s="250" t="str">
        <f t="shared" si="67"/>
        <v/>
      </c>
      <c r="IW28" s="250" t="str">
        <f t="shared" si="67"/>
        <v/>
      </c>
      <c r="IX28" s="250" t="str">
        <f t="shared" si="67"/>
        <v/>
      </c>
      <c r="IY28" s="250" t="str">
        <f t="shared" si="67"/>
        <v/>
      </c>
      <c r="IZ28" s="250" t="str">
        <f t="shared" si="67"/>
        <v/>
      </c>
      <c r="JA28" s="250" t="str">
        <f t="shared" si="67"/>
        <v/>
      </c>
      <c r="JB28" s="250" t="str">
        <f t="shared" si="67"/>
        <v/>
      </c>
      <c r="JC28" s="250" t="str">
        <f t="shared" si="67"/>
        <v/>
      </c>
      <c r="JD28" s="250" t="str">
        <f t="shared" si="67"/>
        <v/>
      </c>
      <c r="JE28" s="250" t="str">
        <f t="shared" si="67"/>
        <v/>
      </c>
      <c r="JF28" s="250" t="str">
        <f t="shared" si="67"/>
        <v/>
      </c>
      <c r="JG28" s="250" t="str">
        <f t="shared" si="67"/>
        <v/>
      </c>
      <c r="JH28" s="250" t="str">
        <f t="shared" si="67"/>
        <v/>
      </c>
      <c r="JI28" s="250" t="str">
        <f t="shared" si="67"/>
        <v/>
      </c>
      <c r="JJ28" s="250" t="str">
        <f t="shared" si="67"/>
        <v/>
      </c>
      <c r="JK28" s="250" t="str">
        <f t="shared" si="67"/>
        <v/>
      </c>
      <c r="JL28" s="250" t="str">
        <f t="shared" si="68"/>
        <v/>
      </c>
      <c r="JM28" s="250" t="str">
        <f t="shared" si="68"/>
        <v/>
      </c>
      <c r="JN28" s="250" t="str">
        <f t="shared" si="68"/>
        <v/>
      </c>
      <c r="JO28" s="250" t="str">
        <f t="shared" si="68"/>
        <v/>
      </c>
      <c r="JP28" s="250" t="str">
        <f t="shared" si="68"/>
        <v/>
      </c>
      <c r="JQ28" s="250" t="str">
        <f t="shared" si="68"/>
        <v/>
      </c>
      <c r="JR28" s="250" t="str">
        <f t="shared" si="68"/>
        <v/>
      </c>
      <c r="JS28" s="250" t="str">
        <f t="shared" si="68"/>
        <v/>
      </c>
      <c r="JT28" s="250" t="str">
        <f t="shared" si="68"/>
        <v/>
      </c>
      <c r="JU28" s="250" t="str">
        <f t="shared" si="68"/>
        <v/>
      </c>
      <c r="JV28" s="250" t="str">
        <f t="shared" si="68"/>
        <v/>
      </c>
      <c r="JW28" s="250" t="str">
        <f t="shared" si="68"/>
        <v/>
      </c>
      <c r="JX28" s="250" t="str">
        <f t="shared" si="68"/>
        <v/>
      </c>
      <c r="JY28" s="250" t="str">
        <f t="shared" si="68"/>
        <v/>
      </c>
      <c r="JZ28" s="250" t="str">
        <f t="shared" si="68"/>
        <v/>
      </c>
      <c r="KA28" s="250" t="str">
        <f t="shared" si="68"/>
        <v/>
      </c>
      <c r="KB28" s="250" t="str">
        <f t="shared" si="69"/>
        <v/>
      </c>
      <c r="KC28" s="250" t="str">
        <f t="shared" si="69"/>
        <v/>
      </c>
      <c r="KD28" s="250" t="str">
        <f t="shared" si="69"/>
        <v/>
      </c>
      <c r="KE28" s="250" t="str">
        <f t="shared" si="69"/>
        <v/>
      </c>
      <c r="KF28" s="250" t="str">
        <f t="shared" si="69"/>
        <v/>
      </c>
      <c r="KG28" s="250" t="str">
        <f t="shared" si="69"/>
        <v/>
      </c>
      <c r="KH28" s="250" t="str">
        <f t="shared" si="69"/>
        <v/>
      </c>
      <c r="KI28" s="250" t="str">
        <f t="shared" si="69"/>
        <v/>
      </c>
      <c r="KJ28" s="250" t="str">
        <f t="shared" si="69"/>
        <v/>
      </c>
      <c r="KK28" s="250" t="str">
        <f t="shared" si="69"/>
        <v/>
      </c>
      <c r="KL28" s="250" t="str">
        <f t="shared" si="69"/>
        <v/>
      </c>
      <c r="KM28" s="250" t="str">
        <f t="shared" si="69"/>
        <v/>
      </c>
      <c r="KN28" s="250" t="str">
        <f t="shared" si="69"/>
        <v/>
      </c>
      <c r="KO28" s="250" t="str">
        <f t="shared" si="69"/>
        <v/>
      </c>
      <c r="KP28" s="250" t="str">
        <f t="shared" si="69"/>
        <v/>
      </c>
      <c r="KQ28" s="250" t="str">
        <f t="shared" si="69"/>
        <v/>
      </c>
      <c r="KR28" s="250" t="str">
        <f t="shared" si="70"/>
        <v/>
      </c>
      <c r="KS28" s="250" t="str">
        <f t="shared" si="70"/>
        <v/>
      </c>
      <c r="KT28" s="250" t="str">
        <f t="shared" si="70"/>
        <v/>
      </c>
      <c r="KU28" s="250" t="str">
        <f t="shared" si="70"/>
        <v/>
      </c>
      <c r="KV28" s="250" t="str">
        <f t="shared" si="70"/>
        <v/>
      </c>
      <c r="KW28" s="250" t="str">
        <f t="shared" si="70"/>
        <v/>
      </c>
      <c r="KX28" s="250" t="str">
        <f t="shared" si="70"/>
        <v/>
      </c>
      <c r="KY28" s="250" t="str">
        <f t="shared" si="70"/>
        <v/>
      </c>
      <c r="KZ28" s="250" t="str">
        <f t="shared" si="70"/>
        <v/>
      </c>
      <c r="LA28" s="250" t="str">
        <f t="shared" si="70"/>
        <v/>
      </c>
      <c r="LB28" s="250" t="str">
        <f t="shared" si="70"/>
        <v/>
      </c>
      <c r="LC28" s="250" t="str">
        <f t="shared" si="70"/>
        <v/>
      </c>
      <c r="LD28" s="250" t="str">
        <f t="shared" si="70"/>
        <v/>
      </c>
      <c r="LE28" s="250" t="str">
        <f t="shared" si="70"/>
        <v/>
      </c>
      <c r="LF28" s="250" t="str">
        <f t="shared" si="70"/>
        <v/>
      </c>
      <c r="LG28" s="250" t="str">
        <f t="shared" si="70"/>
        <v/>
      </c>
      <c r="LH28" s="250" t="str">
        <f t="shared" si="71"/>
        <v/>
      </c>
      <c r="LI28" s="250" t="str">
        <f t="shared" si="71"/>
        <v/>
      </c>
      <c r="LJ28" s="250" t="str">
        <f t="shared" si="71"/>
        <v/>
      </c>
      <c r="LK28" s="250" t="str">
        <f t="shared" si="71"/>
        <v/>
      </c>
      <c r="LL28" s="250" t="str">
        <f t="shared" si="71"/>
        <v/>
      </c>
      <c r="LM28" s="250" t="str">
        <f t="shared" si="71"/>
        <v/>
      </c>
      <c r="LN28" s="250" t="str">
        <f t="shared" si="71"/>
        <v/>
      </c>
      <c r="LO28" s="250" t="str">
        <f t="shared" si="71"/>
        <v/>
      </c>
      <c r="LP28" s="250" t="str">
        <f t="shared" si="71"/>
        <v/>
      </c>
      <c r="LQ28" s="250" t="str">
        <f t="shared" si="71"/>
        <v/>
      </c>
      <c r="LR28" s="250" t="str">
        <f t="shared" si="71"/>
        <v/>
      </c>
      <c r="LS28" s="250" t="str">
        <f t="shared" si="71"/>
        <v/>
      </c>
      <c r="LT28" s="250" t="str">
        <f t="shared" si="71"/>
        <v/>
      </c>
      <c r="LU28" s="250" t="str">
        <f t="shared" si="71"/>
        <v/>
      </c>
      <c r="LV28" s="250" t="str">
        <f t="shared" si="71"/>
        <v/>
      </c>
      <c r="LW28" s="250" t="str">
        <f t="shared" si="71"/>
        <v/>
      </c>
      <c r="LX28" s="250" t="str">
        <f t="shared" si="72"/>
        <v/>
      </c>
      <c r="LY28" s="250" t="str">
        <f t="shared" si="72"/>
        <v/>
      </c>
      <c r="LZ28" s="250" t="str">
        <f t="shared" si="72"/>
        <v/>
      </c>
      <c r="MA28" s="250" t="str">
        <f t="shared" si="72"/>
        <v/>
      </c>
      <c r="MB28" s="250" t="str">
        <f t="shared" si="80"/>
        <v/>
      </c>
      <c r="MC28" s="250" t="str">
        <f t="shared" si="80"/>
        <v/>
      </c>
      <c r="MD28" s="250" t="str">
        <f t="shared" si="80"/>
        <v/>
      </c>
      <c r="ME28" s="250" t="str">
        <f t="shared" si="80"/>
        <v/>
      </c>
      <c r="MF28" s="250" t="str">
        <f t="shared" si="80"/>
        <v/>
      </c>
      <c r="MG28" s="250" t="str">
        <f t="shared" si="80"/>
        <v/>
      </c>
      <c r="MH28" s="250" t="str">
        <f t="shared" si="80"/>
        <v/>
      </c>
      <c r="MI28" s="250" t="str">
        <f t="shared" si="80"/>
        <v/>
      </c>
      <c r="MJ28" s="250" t="str">
        <f t="shared" si="80"/>
        <v/>
      </c>
      <c r="MK28" s="250" t="str">
        <f t="shared" si="80"/>
        <v/>
      </c>
      <c r="ML28" s="250" t="str">
        <f t="shared" si="80"/>
        <v/>
      </c>
      <c r="MM28" s="250"/>
      <c r="MN28" s="250" t="str">
        <f t="shared" si="79"/>
        <v/>
      </c>
      <c r="MO28" s="250" t="str">
        <f t="shared" si="79"/>
        <v/>
      </c>
      <c r="MP28" s="250" t="str">
        <f t="shared" si="79"/>
        <v/>
      </c>
      <c r="MQ28" s="250" t="str">
        <f t="shared" si="79"/>
        <v/>
      </c>
      <c r="MR28" s="250" t="str">
        <f t="shared" si="79"/>
        <v/>
      </c>
      <c r="MS28" s="250" t="str">
        <f t="shared" si="79"/>
        <v/>
      </c>
      <c r="MT28" s="250" t="str">
        <f t="shared" si="79"/>
        <v/>
      </c>
      <c r="MU28" s="250" t="str">
        <f t="shared" si="79"/>
        <v/>
      </c>
      <c r="MV28" s="250" t="str">
        <f t="shared" si="79"/>
        <v/>
      </c>
      <c r="MW28" s="250" t="str">
        <f t="shared" si="79"/>
        <v/>
      </c>
      <c r="MX28" s="250" t="str">
        <f t="shared" si="79"/>
        <v/>
      </c>
      <c r="MY28" s="250" t="str">
        <f t="shared" si="79"/>
        <v/>
      </c>
      <c r="MZ28" s="250" t="str">
        <f t="shared" si="79"/>
        <v/>
      </c>
      <c r="NA28" s="250" t="str">
        <f t="shared" si="79"/>
        <v/>
      </c>
      <c r="NB28" s="250" t="str">
        <f t="shared" si="79"/>
        <v/>
      </c>
      <c r="NC28" s="250" t="str">
        <f t="shared" si="73"/>
        <v/>
      </c>
      <c r="ND28" s="250" t="str">
        <f t="shared" si="73"/>
        <v/>
      </c>
      <c r="NE28" s="250" t="str">
        <f t="shared" si="73"/>
        <v/>
      </c>
      <c r="NF28" s="250" t="str">
        <f t="shared" si="73"/>
        <v/>
      </c>
      <c r="NG28" s="250" t="str">
        <f t="shared" si="73"/>
        <v/>
      </c>
      <c r="NH28" s="250" t="str">
        <f t="shared" si="73"/>
        <v/>
      </c>
      <c r="NI28" s="250" t="str">
        <f t="shared" si="73"/>
        <v/>
      </c>
      <c r="NJ28" s="250" t="str">
        <f t="shared" si="73"/>
        <v/>
      </c>
      <c r="NK28" s="250" t="str">
        <f t="shared" si="73"/>
        <v/>
      </c>
      <c r="NL28" s="250" t="str">
        <f t="shared" si="73"/>
        <v/>
      </c>
      <c r="NM28" s="250" t="str">
        <f t="shared" si="73"/>
        <v/>
      </c>
      <c r="NN28" s="250" t="str">
        <f t="shared" si="73"/>
        <v/>
      </c>
      <c r="NO28" s="250" t="str">
        <f t="shared" si="73"/>
        <v/>
      </c>
      <c r="NP28" s="250" t="str">
        <f t="shared" si="73"/>
        <v/>
      </c>
      <c r="NQ28" s="250" t="str">
        <f t="shared" si="73"/>
        <v/>
      </c>
      <c r="NR28" s="250" t="str">
        <f t="shared" si="73"/>
        <v/>
      </c>
      <c r="NS28" s="250" t="str">
        <f t="shared" si="74"/>
        <v/>
      </c>
      <c r="NT28" s="250" t="str">
        <f t="shared" si="74"/>
        <v/>
      </c>
      <c r="NU28" s="250" t="str">
        <f t="shared" si="74"/>
        <v/>
      </c>
      <c r="NV28" s="250" t="str">
        <f t="shared" si="74"/>
        <v/>
      </c>
      <c r="NW28" s="250" t="str">
        <f t="shared" si="74"/>
        <v/>
      </c>
      <c r="NX28" s="250" t="str">
        <f t="shared" si="74"/>
        <v/>
      </c>
      <c r="NY28" s="250" t="str">
        <f t="shared" si="74"/>
        <v/>
      </c>
      <c r="NZ28" s="250" t="str">
        <f t="shared" si="74"/>
        <v/>
      </c>
      <c r="OA28" s="250" t="str">
        <f t="shared" si="74"/>
        <v/>
      </c>
      <c r="OB28" s="250" t="str">
        <f t="shared" si="74"/>
        <v/>
      </c>
      <c r="OC28" s="250" t="str">
        <f t="shared" si="74"/>
        <v/>
      </c>
      <c r="OD28" s="250" t="str">
        <f t="shared" si="74"/>
        <v/>
      </c>
      <c r="OE28" s="250" t="str">
        <f t="shared" si="74"/>
        <v/>
      </c>
      <c r="OF28" s="250" t="str">
        <f t="shared" si="74"/>
        <v/>
      </c>
      <c r="OG28" s="250" t="str">
        <f t="shared" si="74"/>
        <v/>
      </c>
      <c r="OH28" s="250" t="str">
        <f t="shared" si="74"/>
        <v/>
      </c>
      <c r="OI28" s="250" t="str">
        <f t="shared" si="75"/>
        <v/>
      </c>
      <c r="OJ28" s="250" t="str">
        <f t="shared" si="75"/>
        <v/>
      </c>
      <c r="OK28" s="250" t="str">
        <f t="shared" si="75"/>
        <v/>
      </c>
      <c r="OL28" s="250" t="str">
        <f t="shared" si="75"/>
        <v/>
      </c>
      <c r="OM28" s="250" t="str">
        <f t="shared" si="75"/>
        <v/>
      </c>
      <c r="ON28" s="250" t="str">
        <f t="shared" si="75"/>
        <v/>
      </c>
      <c r="OO28" s="250" t="str">
        <f t="shared" si="75"/>
        <v/>
      </c>
      <c r="OP28" s="250" t="str">
        <f t="shared" si="75"/>
        <v/>
      </c>
      <c r="OQ28" s="250" t="str">
        <f t="shared" si="75"/>
        <v/>
      </c>
      <c r="OR28" s="250" t="str">
        <f t="shared" si="75"/>
        <v/>
      </c>
      <c r="OS28" s="250" t="str">
        <f t="shared" si="75"/>
        <v/>
      </c>
      <c r="OT28" s="250" t="str">
        <f t="shared" si="75"/>
        <v/>
      </c>
      <c r="OU28" s="250" t="str">
        <f t="shared" si="75"/>
        <v/>
      </c>
      <c r="OV28" s="250" t="str">
        <f t="shared" si="75"/>
        <v/>
      </c>
      <c r="OW28" s="250" t="str">
        <f t="shared" si="75"/>
        <v/>
      </c>
      <c r="OX28" s="250" t="str">
        <f t="shared" si="75"/>
        <v/>
      </c>
      <c r="OY28" s="250" t="str">
        <f t="shared" si="76"/>
        <v/>
      </c>
      <c r="OZ28" s="250" t="str">
        <f t="shared" si="48"/>
        <v/>
      </c>
      <c r="PA28" s="250" t="str">
        <f t="shared" si="48"/>
        <v/>
      </c>
      <c r="PB28" s="250" t="str">
        <f t="shared" si="48"/>
        <v/>
      </c>
      <c r="PC28" s="250" t="str">
        <f t="shared" si="48"/>
        <v/>
      </c>
      <c r="PD28" s="250" t="str">
        <f t="shared" si="48"/>
        <v/>
      </c>
      <c r="PE28" s="250" t="str">
        <f t="shared" si="48"/>
        <v/>
      </c>
      <c r="PF28" s="250" t="str">
        <f t="shared" si="48"/>
        <v/>
      </c>
      <c r="PG28" s="250"/>
      <c r="PH28" s="250" t="str">
        <f t="shared" si="49"/>
        <v/>
      </c>
      <c r="PJ28" s="250" t="str">
        <f t="shared" si="82"/>
        <v/>
      </c>
      <c r="PK28" s="250" t="str">
        <f t="shared" si="82"/>
        <v/>
      </c>
      <c r="PL28" s="250" t="str">
        <f t="shared" si="82"/>
        <v/>
      </c>
      <c r="PM28" s="250" t="str">
        <f t="shared" si="82"/>
        <v/>
      </c>
      <c r="PN28" s="250" t="str">
        <f t="shared" si="82"/>
        <v/>
      </c>
      <c r="PO28" s="250" t="str">
        <f t="shared" si="82"/>
        <v/>
      </c>
      <c r="PP28" s="250" t="str">
        <f t="shared" si="82"/>
        <v/>
      </c>
      <c r="PQ28" s="250" t="str">
        <f t="shared" si="82"/>
        <v/>
      </c>
      <c r="PR28" s="250" t="str">
        <f t="shared" si="82"/>
        <v/>
      </c>
      <c r="PS28" s="250" t="str">
        <f t="shared" si="82"/>
        <v/>
      </c>
      <c r="PT28" s="250" t="str">
        <f t="shared" si="82"/>
        <v/>
      </c>
      <c r="PU28" s="250" t="str">
        <f t="shared" si="82"/>
        <v/>
      </c>
      <c r="PV28" s="250" t="str">
        <f t="shared" si="82"/>
        <v/>
      </c>
      <c r="PW28" s="250" t="str">
        <f t="shared" si="82"/>
        <v/>
      </c>
      <c r="PX28" s="250" t="str">
        <f t="shared" si="82"/>
        <v/>
      </c>
      <c r="PY28" s="250" t="str">
        <f t="shared" si="82"/>
        <v/>
      </c>
      <c r="PZ28" s="250" t="str">
        <f t="shared" si="81"/>
        <v/>
      </c>
      <c r="QA28" s="250" t="str">
        <f t="shared" si="81"/>
        <v/>
      </c>
      <c r="QB28" s="250" t="str">
        <f t="shared" si="81"/>
        <v/>
      </c>
      <c r="QC28" s="250" t="str">
        <f t="shared" si="81"/>
        <v/>
      </c>
      <c r="QD28" s="250" t="str">
        <f t="shared" si="81"/>
        <v/>
      </c>
      <c r="QE28" s="250" t="str">
        <f t="shared" si="81"/>
        <v/>
      </c>
      <c r="QF28" s="250" t="str">
        <f t="shared" si="81"/>
        <v/>
      </c>
      <c r="QG28" s="250" t="str">
        <f t="shared" si="81"/>
        <v/>
      </c>
      <c r="QH28" s="250" t="str">
        <f t="shared" si="81"/>
        <v/>
      </c>
      <c r="QI28" s="250" t="str">
        <f t="shared" si="81"/>
        <v/>
      </c>
      <c r="QJ28" s="250" t="str">
        <f t="shared" si="84"/>
        <v/>
      </c>
      <c r="QK28" s="250" t="str">
        <f t="shared" si="84"/>
        <v/>
      </c>
      <c r="QL28" s="250" t="str">
        <f t="shared" si="84"/>
        <v/>
      </c>
      <c r="QM28" s="250" t="str">
        <f t="shared" si="84"/>
        <v/>
      </c>
      <c r="QN28" s="250" t="str">
        <f t="shared" si="84"/>
        <v/>
      </c>
      <c r="QO28" s="250" t="str">
        <f t="shared" si="84"/>
        <v/>
      </c>
      <c r="QP28" s="250" t="str">
        <f t="shared" si="84"/>
        <v/>
      </c>
      <c r="QQ28" s="250" t="str">
        <f t="shared" si="84"/>
        <v/>
      </c>
      <c r="QR28" s="250" t="str">
        <f t="shared" si="84"/>
        <v/>
      </c>
      <c r="QS28" s="250" t="str">
        <f t="shared" si="84"/>
        <v/>
      </c>
      <c r="QT28" s="250" t="str">
        <f t="shared" si="84"/>
        <v/>
      </c>
      <c r="QU28" s="250" t="str">
        <f t="shared" si="84"/>
        <v/>
      </c>
      <c r="QV28" s="250" t="str">
        <f t="shared" si="84"/>
        <v/>
      </c>
      <c r="QW28" s="250" t="str">
        <f t="shared" si="84"/>
        <v/>
      </c>
      <c r="QX28" s="250" t="str">
        <f t="shared" si="84"/>
        <v/>
      </c>
      <c r="QY28" s="250" t="str">
        <f t="shared" si="84"/>
        <v/>
      </c>
      <c r="QZ28" s="250" t="str">
        <f t="shared" si="83"/>
        <v/>
      </c>
      <c r="RA28" s="250" t="str">
        <f t="shared" si="83"/>
        <v/>
      </c>
      <c r="RB28" s="250" t="str">
        <f t="shared" si="83"/>
        <v/>
      </c>
      <c r="RC28" s="250" t="str">
        <f t="shared" si="52"/>
        <v/>
      </c>
      <c r="RD28" s="250" t="str">
        <f t="shared" si="52"/>
        <v/>
      </c>
      <c r="RE28" s="250" t="str">
        <f t="shared" si="52"/>
        <v/>
      </c>
    </row>
    <row r="29" spans="1:473" s="90" customFormat="1" ht="15.6" customHeight="1" thickBot="1" x14ac:dyDescent="0.3">
      <c r="A29" s="280"/>
      <c r="B29" s="281"/>
      <c r="C29" s="282"/>
      <c r="D29" s="283"/>
      <c r="E29" s="284"/>
      <c r="F29" s="248" t="str">
        <f>IF(Tableau3[[#This Row],[      WBS N1]]="","",CONCATENATE(Tableau3[[#This Row],[      WBS N1]],IF(Tableau3[[#This Row],[      WBS N2]]="",""," / "),Tableau3[[#This Row],[      WBS N2]],IF(Tableau3[[#This Row],[      WBS N3]]="",""," / "),Tableau3[[#This Row],[      WBS N3]]," ",REPT(".",1+Tableau3[[#Totals],[NB CAR WP]]-Tableau3[[#This Row],[NB CAR WP]])))</f>
        <v/>
      </c>
      <c r="G29" s="141" t="str">
        <f>IF(LEN(IF(Tableau3[[#This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N3]])))=0,"",LEN(IF(Tableau3[[#This Row],[      WBS N1]]="","",CONCATENATE(Tableau3[[#This Row],[      WBS N1]],IF(Tableau3[[#This Row],[      WBS N2]]="",""," / "),Tableau3[[#This Row],[      WBS N2]],IF(Tableau3[[#This Row],[      WBS N3]]="",""," / "),Tableau3[[#This Row],[      WBS N3]]))))</f>
        <v/>
      </c>
      <c r="H29" s="141"/>
      <c r="I29" s="141"/>
      <c r="J29" s="141"/>
      <c r="K29" s="141"/>
      <c r="L29" s="141"/>
      <c r="M29" s="141"/>
      <c r="N29" s="202"/>
      <c r="O29" s="202"/>
      <c r="P29" s="202"/>
      <c r="Q29" s="142" t="str">
        <f>IF(Tableau3[[#This Row],[      Estimé  (JH)]]="","",IFERROR(O29/(O29+P29),""))</f>
        <v/>
      </c>
      <c r="R29" s="143" t="str">
        <f>IF(Tableau3[[#This Row],[      Estimé  (JH)]]="","",IFERROR(N29/(O29+P29),""))</f>
        <v/>
      </c>
      <c r="S29" s="187" t="str">
        <f>IF(Tableau3[[#This Row],[      Estimé  (JH)]]="","",P29)</f>
        <v/>
      </c>
      <c r="T29" s="184"/>
      <c r="U29" s="185"/>
      <c r="V29" s="253"/>
      <c r="W29" s="244"/>
      <c r="X29" s="181" t="str">
        <f>IF(Tableau3[[#This Row],[      Début Initial]]="","",Tableau3[[#This Row],[      Fin
      Actualisé]]-Tableau3[[#This Row],[      Début actualisé]]+1)</f>
        <v/>
      </c>
      <c r="Y29" s="182" t="str">
        <f>IFERROR(IF(Tableau3[[#This Row],[      Début Initial]]="","",Tableau3[[#This Row],[      Durée (JH)]]*Tableau3[[#This Row],[      % Réalisation]]),Tableau3[[#This Row],[      Durée (JH)]])</f>
        <v/>
      </c>
      <c r="Z29" s="182" t="str">
        <f>IFERROR(IF(Tableau3[[#This Row],[      Début Initial]]="","",Tableau3[[#This Row],[      Durée (JH)]]-Tableau3[[#This Row],[      Réalisé]]),Tableau3[[#This Row],[      Durée (JH)]])</f>
        <v/>
      </c>
      <c r="AA29" s="183" t="str">
        <f>IF(Tableau3[[#This Row],[      Début Initial]]="","",IFERROR((W29-V29+1)/(U29-T29+1),""))</f>
        <v/>
      </c>
      <c r="AC29" s="250" t="str">
        <f t="shared" si="77"/>
        <v/>
      </c>
      <c r="AD29" s="250" t="str">
        <f t="shared" si="77"/>
        <v/>
      </c>
      <c r="AE29" s="250" t="str">
        <f t="shared" si="77"/>
        <v/>
      </c>
      <c r="AF29" s="250" t="str">
        <f t="shared" si="77"/>
        <v/>
      </c>
      <c r="AG29" s="250" t="str">
        <f t="shared" si="77"/>
        <v/>
      </c>
      <c r="AH29" s="250" t="str">
        <f t="shared" si="77"/>
        <v/>
      </c>
      <c r="AI29" s="250" t="str">
        <f t="shared" si="77"/>
        <v/>
      </c>
      <c r="AJ29" s="250" t="str">
        <f t="shared" si="77"/>
        <v/>
      </c>
      <c r="AK29" s="250" t="str">
        <f t="shared" si="77"/>
        <v/>
      </c>
      <c r="AL29" s="250" t="str">
        <f t="shared" si="77"/>
        <v/>
      </c>
      <c r="AM29" s="250" t="str">
        <f t="shared" si="77"/>
        <v/>
      </c>
      <c r="AN29" s="250" t="str">
        <f t="shared" si="77"/>
        <v/>
      </c>
      <c r="AO29" s="250" t="str">
        <f t="shared" si="77"/>
        <v/>
      </c>
      <c r="AP29" s="250" t="str">
        <f t="shared" si="77"/>
        <v/>
      </c>
      <c r="AQ29" s="250" t="str">
        <f t="shared" si="77"/>
        <v/>
      </c>
      <c r="AR29" s="250" t="str">
        <f t="shared" si="54"/>
        <v/>
      </c>
      <c r="AS29" s="250" t="str">
        <f t="shared" si="54"/>
        <v/>
      </c>
      <c r="AT29" s="250" t="str">
        <f t="shared" si="54"/>
        <v/>
      </c>
      <c r="AU29" s="250" t="str">
        <f t="shared" si="54"/>
        <v/>
      </c>
      <c r="AV29" s="250" t="str">
        <f t="shared" si="54"/>
        <v/>
      </c>
      <c r="AW29" s="250" t="str">
        <f t="shared" si="54"/>
        <v/>
      </c>
      <c r="AX29" s="250" t="str">
        <f t="shared" si="54"/>
        <v/>
      </c>
      <c r="AY29" s="250" t="str">
        <f t="shared" si="54"/>
        <v/>
      </c>
      <c r="AZ29" s="250" t="str">
        <f t="shared" si="54"/>
        <v/>
      </c>
      <c r="BA29" s="250" t="str">
        <f t="shared" si="54"/>
        <v/>
      </c>
      <c r="BB29" s="250" t="str">
        <f t="shared" si="54"/>
        <v/>
      </c>
      <c r="BC29" s="250" t="str">
        <f t="shared" si="54"/>
        <v/>
      </c>
      <c r="BD29" s="250" t="str">
        <f t="shared" si="54"/>
        <v/>
      </c>
      <c r="BE29" s="250" t="str">
        <f t="shared" si="54"/>
        <v/>
      </c>
      <c r="BF29" s="250" t="str">
        <f t="shared" si="54"/>
        <v/>
      </c>
      <c r="BG29" s="250" t="str">
        <f t="shared" si="54"/>
        <v/>
      </c>
      <c r="BH29" s="250" t="str">
        <f t="shared" si="55"/>
        <v/>
      </c>
      <c r="BI29" s="250" t="str">
        <f t="shared" si="55"/>
        <v/>
      </c>
      <c r="BJ29" s="250" t="str">
        <f t="shared" si="55"/>
        <v/>
      </c>
      <c r="BK29" s="250" t="str">
        <f t="shared" si="55"/>
        <v/>
      </c>
      <c r="BL29" s="250" t="str">
        <f t="shared" si="55"/>
        <v/>
      </c>
      <c r="BM29" s="250" t="str">
        <f t="shared" si="55"/>
        <v/>
      </c>
      <c r="BN29" s="250" t="str">
        <f t="shared" si="55"/>
        <v/>
      </c>
      <c r="BO29" s="250" t="str">
        <f t="shared" si="55"/>
        <v/>
      </c>
      <c r="BP29" s="250" t="str">
        <f t="shared" si="55"/>
        <v/>
      </c>
      <c r="BQ29" s="250" t="str">
        <f t="shared" si="55"/>
        <v/>
      </c>
      <c r="BR29" s="250" t="str">
        <f t="shared" si="55"/>
        <v/>
      </c>
      <c r="BS29" s="250" t="str">
        <f t="shared" si="55"/>
        <v/>
      </c>
      <c r="BT29" s="250" t="str">
        <f t="shared" si="55"/>
        <v/>
      </c>
      <c r="BU29" s="250" t="str">
        <f t="shared" si="55"/>
        <v/>
      </c>
      <c r="BV29" s="250" t="str">
        <f t="shared" si="55"/>
        <v/>
      </c>
      <c r="BW29" s="250" t="str">
        <f t="shared" si="55"/>
        <v/>
      </c>
      <c r="BX29" s="250" t="str">
        <f t="shared" si="56"/>
        <v/>
      </c>
      <c r="BY29" s="250" t="str">
        <f t="shared" si="56"/>
        <v/>
      </c>
      <c r="BZ29" s="250" t="str">
        <f t="shared" si="56"/>
        <v/>
      </c>
      <c r="CA29" s="250" t="str">
        <f t="shared" si="56"/>
        <v/>
      </c>
      <c r="CB29" s="250" t="str">
        <f t="shared" si="56"/>
        <v/>
      </c>
      <c r="CC29" s="250" t="str">
        <f t="shared" si="56"/>
        <v/>
      </c>
      <c r="CD29" s="250" t="str">
        <f t="shared" si="56"/>
        <v/>
      </c>
      <c r="CE29" s="250" t="str">
        <f t="shared" si="56"/>
        <v/>
      </c>
      <c r="CF29" s="250" t="str">
        <f t="shared" si="56"/>
        <v/>
      </c>
      <c r="CG29" s="250" t="str">
        <f t="shared" si="56"/>
        <v/>
      </c>
      <c r="CH29" s="250" t="str">
        <f t="shared" si="56"/>
        <v/>
      </c>
      <c r="CI29" s="250" t="str">
        <f t="shared" si="56"/>
        <v/>
      </c>
      <c r="CJ29" s="250" t="str">
        <f t="shared" si="56"/>
        <v/>
      </c>
      <c r="CK29" s="250" t="str">
        <f t="shared" si="56"/>
        <v/>
      </c>
      <c r="CL29" s="250" t="str">
        <f t="shared" si="56"/>
        <v/>
      </c>
      <c r="CM29" s="250" t="str">
        <f t="shared" si="56"/>
        <v/>
      </c>
      <c r="CN29" s="250" t="str">
        <f t="shared" si="57"/>
        <v/>
      </c>
      <c r="CO29" s="250" t="str">
        <f t="shared" si="57"/>
        <v/>
      </c>
      <c r="CP29" s="250" t="str">
        <f t="shared" si="57"/>
        <v/>
      </c>
      <c r="CQ29" s="250" t="str">
        <f t="shared" si="57"/>
        <v/>
      </c>
      <c r="CR29" s="250" t="str">
        <f t="shared" si="57"/>
        <v/>
      </c>
      <c r="CS29" s="250" t="str">
        <f t="shared" si="57"/>
        <v/>
      </c>
      <c r="CT29" s="250" t="str">
        <f t="shared" si="57"/>
        <v/>
      </c>
      <c r="CU29" s="250" t="str">
        <f t="shared" si="57"/>
        <v/>
      </c>
      <c r="CV29" s="250" t="str">
        <f t="shared" si="57"/>
        <v/>
      </c>
      <c r="CW29" s="250" t="str">
        <f t="shared" si="57"/>
        <v/>
      </c>
      <c r="CX29" s="250" t="str">
        <f t="shared" si="57"/>
        <v/>
      </c>
      <c r="CY29" s="250" t="str">
        <f t="shared" si="57"/>
        <v/>
      </c>
      <c r="CZ29" s="250" t="str">
        <f t="shared" si="57"/>
        <v/>
      </c>
      <c r="DA29" s="250" t="str">
        <f t="shared" si="57"/>
        <v/>
      </c>
      <c r="DB29" s="250" t="str">
        <f t="shared" si="57"/>
        <v/>
      </c>
      <c r="DC29" s="250" t="str">
        <f t="shared" si="57"/>
        <v/>
      </c>
      <c r="DD29" s="250" t="str">
        <f t="shared" si="58"/>
        <v/>
      </c>
      <c r="DE29" s="250" t="str">
        <f t="shared" si="58"/>
        <v/>
      </c>
      <c r="DF29" s="250" t="str">
        <f t="shared" si="58"/>
        <v/>
      </c>
      <c r="DG29" s="250" t="str">
        <f t="shared" si="58"/>
        <v/>
      </c>
      <c r="DH29" s="250" t="str">
        <f t="shared" si="58"/>
        <v/>
      </c>
      <c r="DI29" s="250" t="str">
        <f t="shared" si="58"/>
        <v/>
      </c>
      <c r="DJ29" s="250" t="str">
        <f t="shared" si="58"/>
        <v/>
      </c>
      <c r="DK29" s="250" t="str">
        <f t="shared" si="58"/>
        <v/>
      </c>
      <c r="DL29" s="250" t="str">
        <f t="shared" si="58"/>
        <v/>
      </c>
      <c r="DM29" s="250" t="str">
        <f t="shared" si="58"/>
        <v/>
      </c>
      <c r="DN29" s="250" t="str">
        <f t="shared" si="58"/>
        <v/>
      </c>
      <c r="DO29" s="250" t="str">
        <f t="shared" si="58"/>
        <v/>
      </c>
      <c r="DP29" s="250" t="str">
        <f t="shared" si="58"/>
        <v/>
      </c>
      <c r="DQ29" s="250" t="str">
        <f t="shared" si="58"/>
        <v/>
      </c>
      <c r="DR29" s="250" t="str">
        <f t="shared" si="58"/>
        <v/>
      </c>
      <c r="DS29" s="250" t="str">
        <f t="shared" si="58"/>
        <v/>
      </c>
      <c r="DT29" s="250" t="str">
        <f t="shared" si="59"/>
        <v/>
      </c>
      <c r="DU29" s="250" t="str">
        <f t="shared" si="59"/>
        <v/>
      </c>
      <c r="DV29" s="250" t="str">
        <f t="shared" si="59"/>
        <v/>
      </c>
      <c r="DW29" s="250" t="str">
        <f t="shared" si="59"/>
        <v/>
      </c>
      <c r="DX29" s="250" t="str">
        <f t="shared" si="59"/>
        <v/>
      </c>
      <c r="DY29" s="250" t="str">
        <f t="shared" si="59"/>
        <v/>
      </c>
      <c r="DZ29" s="250" t="str">
        <f t="shared" si="59"/>
        <v/>
      </c>
      <c r="EA29" s="250" t="str">
        <f t="shared" si="59"/>
        <v/>
      </c>
      <c r="EB29" s="250" t="str">
        <f t="shared" si="59"/>
        <v/>
      </c>
      <c r="EC29" s="250" t="str">
        <f t="shared" si="59"/>
        <v/>
      </c>
      <c r="ED29" s="250" t="str">
        <f t="shared" si="59"/>
        <v/>
      </c>
      <c r="EE29" s="250" t="str">
        <f t="shared" si="59"/>
        <v/>
      </c>
      <c r="EF29" s="250" t="str">
        <f t="shared" si="59"/>
        <v/>
      </c>
      <c r="EG29" s="250" t="str">
        <f t="shared" si="59"/>
        <v/>
      </c>
      <c r="EH29" s="250" t="str">
        <f t="shared" si="59"/>
        <v/>
      </c>
      <c r="EI29" s="250" t="str">
        <f t="shared" si="59"/>
        <v/>
      </c>
      <c r="EJ29" s="250" t="str">
        <f t="shared" si="60"/>
        <v/>
      </c>
      <c r="EK29" s="250" t="str">
        <f t="shared" si="60"/>
        <v/>
      </c>
      <c r="EL29" s="250" t="str">
        <f t="shared" si="60"/>
        <v/>
      </c>
      <c r="EM29" s="250" t="str">
        <f t="shared" si="60"/>
        <v/>
      </c>
      <c r="EN29" s="250" t="str">
        <f t="shared" si="60"/>
        <v/>
      </c>
      <c r="EO29" s="250" t="str">
        <f t="shared" si="60"/>
        <v/>
      </c>
      <c r="EP29" s="250" t="str">
        <f t="shared" si="60"/>
        <v/>
      </c>
      <c r="EQ29" s="250" t="str">
        <f t="shared" si="60"/>
        <v/>
      </c>
      <c r="ER29" s="250" t="str">
        <f t="shared" si="60"/>
        <v/>
      </c>
      <c r="ES29" s="250" t="str">
        <f t="shared" si="60"/>
        <v/>
      </c>
      <c r="ET29" s="250" t="str">
        <f t="shared" si="60"/>
        <v/>
      </c>
      <c r="EU29" s="250" t="str">
        <f t="shared" si="60"/>
        <v/>
      </c>
      <c r="EV29" s="250" t="str">
        <f t="shared" si="60"/>
        <v/>
      </c>
      <c r="EW29" s="250" t="str">
        <f t="shared" si="60"/>
        <v/>
      </c>
      <c r="EX29" s="250" t="str">
        <f t="shared" si="60"/>
        <v/>
      </c>
      <c r="EY29" s="250" t="str">
        <f t="shared" si="60"/>
        <v/>
      </c>
      <c r="EZ29" s="250" t="str">
        <f t="shared" si="61"/>
        <v/>
      </c>
      <c r="FA29" s="250" t="str">
        <f t="shared" si="31"/>
        <v/>
      </c>
      <c r="FB29" s="250" t="str">
        <f t="shared" si="31"/>
        <v/>
      </c>
      <c r="FC29" s="250" t="str">
        <f t="shared" si="31"/>
        <v/>
      </c>
      <c r="FD29" s="250" t="str">
        <f t="shared" si="31"/>
        <v/>
      </c>
      <c r="FE29" s="250" t="str">
        <f t="shared" si="31"/>
        <v/>
      </c>
      <c r="FF29" s="250" t="str">
        <f t="shared" si="78"/>
        <v/>
      </c>
      <c r="FG29" s="250" t="str">
        <f t="shared" si="78"/>
        <v/>
      </c>
      <c r="FH29" s="250" t="str">
        <f t="shared" si="78"/>
        <v/>
      </c>
      <c r="FI29" s="250" t="str">
        <f t="shared" si="78"/>
        <v/>
      </c>
      <c r="FJ29" s="250" t="str">
        <f t="shared" si="78"/>
        <v/>
      </c>
      <c r="FK29" s="250" t="str">
        <f t="shared" si="78"/>
        <v/>
      </c>
      <c r="FL29" s="250" t="str">
        <f t="shared" si="78"/>
        <v/>
      </c>
      <c r="FM29" s="250" t="str">
        <f t="shared" si="78"/>
        <v/>
      </c>
      <c r="FN29" s="250" t="str">
        <f t="shared" si="78"/>
        <v/>
      </c>
      <c r="FO29" s="250" t="str">
        <f t="shared" si="78"/>
        <v/>
      </c>
      <c r="FP29" s="250" t="str">
        <f t="shared" si="78"/>
        <v/>
      </c>
      <c r="FQ29" s="250" t="str">
        <f t="shared" si="78"/>
        <v/>
      </c>
      <c r="FR29" s="250" t="str">
        <f t="shared" si="78"/>
        <v/>
      </c>
      <c r="FS29" s="250" t="str">
        <f t="shared" si="78"/>
        <v/>
      </c>
      <c r="FT29" s="250" t="str">
        <f t="shared" si="62"/>
        <v/>
      </c>
      <c r="FU29" s="250" t="str">
        <f t="shared" si="62"/>
        <v/>
      </c>
      <c r="FV29" s="250" t="str">
        <f t="shared" si="62"/>
        <v/>
      </c>
      <c r="FW29" s="250" t="str">
        <f t="shared" si="62"/>
        <v/>
      </c>
      <c r="FX29" s="250" t="str">
        <f t="shared" si="62"/>
        <v/>
      </c>
      <c r="FY29" s="250" t="str">
        <f t="shared" si="62"/>
        <v/>
      </c>
      <c r="FZ29" s="250" t="str">
        <f t="shared" si="62"/>
        <v/>
      </c>
      <c r="GA29" s="250" t="str">
        <f t="shared" si="62"/>
        <v/>
      </c>
      <c r="GB29" s="250" t="str">
        <f t="shared" si="62"/>
        <v/>
      </c>
      <c r="GC29" s="250" t="str">
        <f t="shared" si="62"/>
        <v/>
      </c>
      <c r="GD29" s="250" t="str">
        <f t="shared" si="62"/>
        <v/>
      </c>
      <c r="GE29" s="250" t="str">
        <f t="shared" si="62"/>
        <v/>
      </c>
      <c r="GF29" s="250" t="str">
        <f t="shared" si="62"/>
        <v/>
      </c>
      <c r="GG29" s="250" t="str">
        <f t="shared" si="62"/>
        <v/>
      </c>
      <c r="GH29" s="250" t="str">
        <f t="shared" si="62"/>
        <v/>
      </c>
      <c r="GI29" s="250" t="str">
        <f t="shared" si="62"/>
        <v/>
      </c>
      <c r="GJ29" s="250" t="str">
        <f t="shared" si="63"/>
        <v/>
      </c>
      <c r="GK29" s="250" t="str">
        <f t="shared" si="63"/>
        <v/>
      </c>
      <c r="GL29" s="250" t="str">
        <f t="shared" si="63"/>
        <v/>
      </c>
      <c r="GM29" s="250" t="str">
        <f t="shared" si="63"/>
        <v/>
      </c>
      <c r="GN29" s="250" t="str">
        <f t="shared" si="63"/>
        <v/>
      </c>
      <c r="GO29" s="250" t="str">
        <f t="shared" si="63"/>
        <v/>
      </c>
      <c r="GP29" s="250" t="str">
        <f t="shared" si="63"/>
        <v/>
      </c>
      <c r="GQ29" s="250" t="str">
        <f t="shared" si="63"/>
        <v/>
      </c>
      <c r="GR29" s="250" t="str">
        <f t="shared" si="63"/>
        <v/>
      </c>
      <c r="GS29" s="250" t="str">
        <f t="shared" si="63"/>
        <v/>
      </c>
      <c r="GT29" s="250" t="str">
        <f t="shared" si="63"/>
        <v/>
      </c>
      <c r="GU29" s="250" t="str">
        <f t="shared" si="63"/>
        <v/>
      </c>
      <c r="GV29" s="250" t="str">
        <f t="shared" si="63"/>
        <v/>
      </c>
      <c r="GW29" s="250" t="str">
        <f t="shared" si="63"/>
        <v/>
      </c>
      <c r="GX29" s="250" t="str">
        <f t="shared" si="63"/>
        <v/>
      </c>
      <c r="GY29" s="250" t="str">
        <f t="shared" si="63"/>
        <v/>
      </c>
      <c r="GZ29" s="250" t="str">
        <f t="shared" si="64"/>
        <v/>
      </c>
      <c r="HA29" s="250" t="str">
        <f t="shared" si="64"/>
        <v/>
      </c>
      <c r="HB29" s="250" t="str">
        <f t="shared" si="64"/>
        <v/>
      </c>
      <c r="HC29" s="250" t="str">
        <f t="shared" si="64"/>
        <v/>
      </c>
      <c r="HD29" s="250" t="str">
        <f t="shared" si="64"/>
        <v/>
      </c>
      <c r="HE29" s="250" t="str">
        <f t="shared" si="64"/>
        <v/>
      </c>
      <c r="HF29" s="250" t="str">
        <f t="shared" si="64"/>
        <v/>
      </c>
      <c r="HG29" s="250" t="str">
        <f t="shared" si="64"/>
        <v/>
      </c>
      <c r="HH29" s="250" t="str">
        <f t="shared" si="64"/>
        <v/>
      </c>
      <c r="HI29" s="250" t="str">
        <f t="shared" si="64"/>
        <v/>
      </c>
      <c r="HJ29" s="250" t="str">
        <f t="shared" si="64"/>
        <v/>
      </c>
      <c r="HK29" s="250" t="str">
        <f t="shared" si="64"/>
        <v/>
      </c>
      <c r="HL29" s="250" t="str">
        <f t="shared" si="64"/>
        <v/>
      </c>
      <c r="HM29" s="250" t="str">
        <f t="shared" si="64"/>
        <v/>
      </c>
      <c r="HN29" s="250" t="str">
        <f t="shared" si="64"/>
        <v/>
      </c>
      <c r="HO29" s="250" t="str">
        <f t="shared" si="64"/>
        <v/>
      </c>
      <c r="HP29" s="250" t="str">
        <f t="shared" si="65"/>
        <v/>
      </c>
      <c r="HQ29" s="250" t="str">
        <f t="shared" si="65"/>
        <v/>
      </c>
      <c r="HR29" s="250" t="str">
        <f t="shared" si="65"/>
        <v/>
      </c>
      <c r="HS29" s="250" t="str">
        <f t="shared" si="65"/>
        <v/>
      </c>
      <c r="HT29" s="250" t="str">
        <f t="shared" si="65"/>
        <v/>
      </c>
      <c r="HU29" s="250" t="str">
        <f t="shared" si="65"/>
        <v/>
      </c>
      <c r="HV29" s="250" t="str">
        <f t="shared" si="65"/>
        <v/>
      </c>
      <c r="HW29" s="250" t="str">
        <f t="shared" si="65"/>
        <v/>
      </c>
      <c r="HX29" s="250" t="str">
        <f t="shared" si="65"/>
        <v/>
      </c>
      <c r="HY29" s="250" t="str">
        <f t="shared" si="65"/>
        <v/>
      </c>
      <c r="HZ29" s="250" t="str">
        <f t="shared" si="65"/>
        <v/>
      </c>
      <c r="IA29" s="250" t="str">
        <f t="shared" si="65"/>
        <v/>
      </c>
      <c r="IB29" s="250" t="str">
        <f t="shared" si="65"/>
        <v/>
      </c>
      <c r="IC29" s="250" t="str">
        <f t="shared" si="65"/>
        <v/>
      </c>
      <c r="ID29" s="250" t="str">
        <f t="shared" si="65"/>
        <v/>
      </c>
      <c r="IE29" s="250" t="str">
        <f t="shared" si="65"/>
        <v/>
      </c>
      <c r="IF29" s="250" t="str">
        <f t="shared" si="66"/>
        <v/>
      </c>
      <c r="IG29" s="250" t="str">
        <f t="shared" si="66"/>
        <v/>
      </c>
      <c r="IH29" s="250" t="str">
        <f t="shared" si="66"/>
        <v/>
      </c>
      <c r="II29" s="250" t="str">
        <f t="shared" si="66"/>
        <v/>
      </c>
      <c r="IJ29" s="250" t="str">
        <f t="shared" si="66"/>
        <v/>
      </c>
      <c r="IK29" s="250" t="str">
        <f t="shared" si="66"/>
        <v/>
      </c>
      <c r="IL29" s="250" t="str">
        <f t="shared" si="66"/>
        <v/>
      </c>
      <c r="IM29" s="250" t="str">
        <f t="shared" si="66"/>
        <v/>
      </c>
      <c r="IN29" s="250" t="str">
        <f t="shared" si="66"/>
        <v/>
      </c>
      <c r="IO29" s="250" t="str">
        <f t="shared" si="66"/>
        <v/>
      </c>
      <c r="IP29" s="250" t="str">
        <f t="shared" si="66"/>
        <v/>
      </c>
      <c r="IQ29" s="250" t="str">
        <f t="shared" si="66"/>
        <v/>
      </c>
      <c r="IR29" s="250" t="str">
        <f t="shared" si="66"/>
        <v/>
      </c>
      <c r="IS29" s="250" t="str">
        <f t="shared" si="66"/>
        <v/>
      </c>
      <c r="IT29" s="250" t="str">
        <f t="shared" si="66"/>
        <v/>
      </c>
      <c r="IU29" s="250" t="str">
        <f t="shared" si="66"/>
        <v/>
      </c>
      <c r="IV29" s="250" t="str">
        <f t="shared" si="67"/>
        <v/>
      </c>
      <c r="IW29" s="250" t="str">
        <f t="shared" si="67"/>
        <v/>
      </c>
      <c r="IX29" s="250" t="str">
        <f t="shared" si="67"/>
        <v/>
      </c>
      <c r="IY29" s="250" t="str">
        <f t="shared" si="67"/>
        <v/>
      </c>
      <c r="IZ29" s="250" t="str">
        <f t="shared" si="67"/>
        <v/>
      </c>
      <c r="JA29" s="250" t="str">
        <f t="shared" si="67"/>
        <v/>
      </c>
      <c r="JB29" s="250" t="str">
        <f t="shared" si="67"/>
        <v/>
      </c>
      <c r="JC29" s="250" t="str">
        <f t="shared" si="67"/>
        <v/>
      </c>
      <c r="JD29" s="250" t="str">
        <f t="shared" si="67"/>
        <v/>
      </c>
      <c r="JE29" s="250" t="str">
        <f t="shared" si="67"/>
        <v/>
      </c>
      <c r="JF29" s="250" t="str">
        <f t="shared" si="67"/>
        <v/>
      </c>
      <c r="JG29" s="250" t="str">
        <f t="shared" si="67"/>
        <v/>
      </c>
      <c r="JH29" s="250" t="str">
        <f t="shared" si="67"/>
        <v/>
      </c>
      <c r="JI29" s="250" t="str">
        <f t="shared" si="67"/>
        <v/>
      </c>
      <c r="JJ29" s="250" t="str">
        <f t="shared" si="67"/>
        <v/>
      </c>
      <c r="JK29" s="250" t="str">
        <f t="shared" si="67"/>
        <v/>
      </c>
      <c r="JL29" s="250" t="str">
        <f t="shared" si="68"/>
        <v/>
      </c>
      <c r="JM29" s="250" t="str">
        <f t="shared" si="68"/>
        <v/>
      </c>
      <c r="JN29" s="250" t="str">
        <f t="shared" si="68"/>
        <v/>
      </c>
      <c r="JO29" s="250" t="str">
        <f t="shared" si="68"/>
        <v/>
      </c>
      <c r="JP29" s="250" t="str">
        <f t="shared" si="68"/>
        <v/>
      </c>
      <c r="JQ29" s="250" t="str">
        <f t="shared" si="68"/>
        <v/>
      </c>
      <c r="JR29" s="250" t="str">
        <f t="shared" si="68"/>
        <v/>
      </c>
      <c r="JS29" s="250" t="str">
        <f t="shared" si="68"/>
        <v/>
      </c>
      <c r="JT29" s="250" t="str">
        <f t="shared" si="68"/>
        <v/>
      </c>
      <c r="JU29" s="250" t="str">
        <f t="shared" si="68"/>
        <v/>
      </c>
      <c r="JV29" s="250" t="str">
        <f t="shared" si="68"/>
        <v/>
      </c>
      <c r="JW29" s="250" t="str">
        <f t="shared" si="68"/>
        <v/>
      </c>
      <c r="JX29" s="250" t="str">
        <f t="shared" si="68"/>
        <v/>
      </c>
      <c r="JY29" s="250" t="str">
        <f t="shared" si="68"/>
        <v/>
      </c>
      <c r="JZ29" s="250" t="str">
        <f t="shared" si="68"/>
        <v/>
      </c>
      <c r="KA29" s="250" t="str">
        <f t="shared" si="68"/>
        <v/>
      </c>
      <c r="KB29" s="250" t="str">
        <f t="shared" si="69"/>
        <v/>
      </c>
      <c r="KC29" s="250" t="str">
        <f t="shared" si="69"/>
        <v/>
      </c>
      <c r="KD29" s="250" t="str">
        <f t="shared" si="69"/>
        <v/>
      </c>
      <c r="KE29" s="250" t="str">
        <f t="shared" si="69"/>
        <v/>
      </c>
      <c r="KF29" s="250" t="str">
        <f t="shared" si="69"/>
        <v/>
      </c>
      <c r="KG29" s="250" t="str">
        <f t="shared" si="69"/>
        <v/>
      </c>
      <c r="KH29" s="250" t="str">
        <f t="shared" si="69"/>
        <v/>
      </c>
      <c r="KI29" s="250" t="str">
        <f t="shared" si="69"/>
        <v/>
      </c>
      <c r="KJ29" s="250" t="str">
        <f t="shared" si="69"/>
        <v/>
      </c>
      <c r="KK29" s="250" t="str">
        <f t="shared" si="69"/>
        <v/>
      </c>
      <c r="KL29" s="250" t="str">
        <f t="shared" si="69"/>
        <v/>
      </c>
      <c r="KM29" s="250" t="str">
        <f t="shared" si="69"/>
        <v/>
      </c>
      <c r="KN29" s="250" t="str">
        <f t="shared" si="69"/>
        <v/>
      </c>
      <c r="KO29" s="250" t="str">
        <f t="shared" si="69"/>
        <v/>
      </c>
      <c r="KP29" s="250" t="str">
        <f t="shared" si="69"/>
        <v/>
      </c>
      <c r="KQ29" s="250" t="str">
        <f t="shared" si="69"/>
        <v/>
      </c>
      <c r="KR29" s="250" t="str">
        <f t="shared" si="70"/>
        <v/>
      </c>
      <c r="KS29" s="250" t="str">
        <f t="shared" si="70"/>
        <v/>
      </c>
      <c r="KT29" s="250" t="str">
        <f t="shared" si="70"/>
        <v/>
      </c>
      <c r="KU29" s="250" t="str">
        <f t="shared" si="70"/>
        <v/>
      </c>
      <c r="KV29" s="250" t="str">
        <f t="shared" si="70"/>
        <v/>
      </c>
      <c r="KW29" s="250" t="str">
        <f t="shared" si="70"/>
        <v/>
      </c>
      <c r="KX29" s="250" t="str">
        <f t="shared" si="70"/>
        <v/>
      </c>
      <c r="KY29" s="250" t="str">
        <f t="shared" si="70"/>
        <v/>
      </c>
      <c r="KZ29" s="250" t="str">
        <f t="shared" si="70"/>
        <v/>
      </c>
      <c r="LA29" s="250" t="str">
        <f t="shared" si="70"/>
        <v/>
      </c>
      <c r="LB29" s="250" t="str">
        <f t="shared" si="70"/>
        <v/>
      </c>
      <c r="LC29" s="250" t="str">
        <f t="shared" si="70"/>
        <v/>
      </c>
      <c r="LD29" s="250" t="str">
        <f t="shared" si="70"/>
        <v/>
      </c>
      <c r="LE29" s="250" t="str">
        <f t="shared" si="70"/>
        <v/>
      </c>
      <c r="LF29" s="250" t="str">
        <f t="shared" si="70"/>
        <v/>
      </c>
      <c r="LG29" s="250" t="str">
        <f t="shared" si="70"/>
        <v/>
      </c>
      <c r="LH29" s="250" t="str">
        <f t="shared" si="71"/>
        <v/>
      </c>
      <c r="LI29" s="250" t="str">
        <f t="shared" si="71"/>
        <v/>
      </c>
      <c r="LJ29" s="250" t="str">
        <f t="shared" si="71"/>
        <v/>
      </c>
      <c r="LK29" s="250" t="str">
        <f t="shared" si="71"/>
        <v/>
      </c>
      <c r="LL29" s="250" t="str">
        <f t="shared" si="71"/>
        <v/>
      </c>
      <c r="LM29" s="250" t="str">
        <f t="shared" si="71"/>
        <v/>
      </c>
      <c r="LN29" s="250" t="str">
        <f t="shared" si="71"/>
        <v/>
      </c>
      <c r="LO29" s="250" t="str">
        <f t="shared" si="71"/>
        <v/>
      </c>
      <c r="LP29" s="250" t="str">
        <f t="shared" si="71"/>
        <v/>
      </c>
      <c r="LQ29" s="250" t="str">
        <f t="shared" si="71"/>
        <v/>
      </c>
      <c r="LR29" s="250" t="str">
        <f t="shared" si="71"/>
        <v/>
      </c>
      <c r="LS29" s="250" t="str">
        <f t="shared" si="71"/>
        <v/>
      </c>
      <c r="LT29" s="250" t="str">
        <f t="shared" si="71"/>
        <v/>
      </c>
      <c r="LU29" s="250" t="str">
        <f t="shared" si="71"/>
        <v/>
      </c>
      <c r="LV29" s="250" t="str">
        <f t="shared" si="71"/>
        <v/>
      </c>
      <c r="LW29" s="250" t="str">
        <f t="shared" si="71"/>
        <v/>
      </c>
      <c r="LX29" s="250" t="str">
        <f t="shared" si="72"/>
        <v/>
      </c>
      <c r="LY29" s="250" t="str">
        <f t="shared" si="72"/>
        <v/>
      </c>
      <c r="LZ29" s="250" t="str">
        <f t="shared" si="72"/>
        <v/>
      </c>
      <c r="MA29" s="250" t="str">
        <f t="shared" si="72"/>
        <v/>
      </c>
      <c r="MB29" s="250" t="str">
        <f t="shared" si="80"/>
        <v/>
      </c>
      <c r="MC29" s="250" t="str">
        <f t="shared" si="80"/>
        <v/>
      </c>
      <c r="MD29" s="250" t="str">
        <f t="shared" si="80"/>
        <v/>
      </c>
      <c r="ME29" s="250" t="str">
        <f t="shared" si="80"/>
        <v/>
      </c>
      <c r="MF29" s="250" t="str">
        <f t="shared" si="80"/>
        <v/>
      </c>
      <c r="MG29" s="250" t="str">
        <f t="shared" si="80"/>
        <v/>
      </c>
      <c r="MH29" s="250" t="str">
        <f t="shared" si="80"/>
        <v/>
      </c>
      <c r="MI29" s="250" t="str">
        <f t="shared" si="80"/>
        <v/>
      </c>
      <c r="MJ29" s="250" t="str">
        <f t="shared" si="80"/>
        <v/>
      </c>
      <c r="MK29" s="250" t="str">
        <f t="shared" si="80"/>
        <v/>
      </c>
      <c r="ML29" s="250" t="str">
        <f t="shared" si="80"/>
        <v/>
      </c>
      <c r="MM29" s="250"/>
      <c r="MN29" s="250" t="str">
        <f t="shared" si="79"/>
        <v/>
      </c>
      <c r="MO29" s="250" t="str">
        <f t="shared" si="79"/>
        <v/>
      </c>
      <c r="MP29" s="250" t="str">
        <f t="shared" si="79"/>
        <v/>
      </c>
      <c r="MQ29" s="250" t="str">
        <f t="shared" si="79"/>
        <v/>
      </c>
      <c r="MR29" s="250" t="str">
        <f t="shared" si="79"/>
        <v/>
      </c>
      <c r="MS29" s="250" t="str">
        <f t="shared" si="79"/>
        <v/>
      </c>
      <c r="MT29" s="250" t="str">
        <f t="shared" si="79"/>
        <v/>
      </c>
      <c r="MU29" s="250" t="str">
        <f t="shared" si="79"/>
        <v/>
      </c>
      <c r="MV29" s="250" t="str">
        <f t="shared" si="79"/>
        <v/>
      </c>
      <c r="MW29" s="250" t="str">
        <f t="shared" si="79"/>
        <v/>
      </c>
      <c r="MX29" s="250" t="str">
        <f t="shared" si="79"/>
        <v/>
      </c>
      <c r="MY29" s="250" t="str">
        <f t="shared" si="79"/>
        <v/>
      </c>
      <c r="MZ29" s="250" t="str">
        <f t="shared" si="79"/>
        <v/>
      </c>
      <c r="NA29" s="250" t="str">
        <f t="shared" si="79"/>
        <v/>
      </c>
      <c r="NB29" s="250" t="str">
        <f t="shared" si="79"/>
        <v/>
      </c>
      <c r="NC29" s="250" t="str">
        <f t="shared" si="73"/>
        <v/>
      </c>
      <c r="ND29" s="250" t="str">
        <f t="shared" si="73"/>
        <v/>
      </c>
      <c r="NE29" s="250" t="str">
        <f t="shared" si="73"/>
        <v/>
      </c>
      <c r="NF29" s="250" t="str">
        <f t="shared" si="73"/>
        <v/>
      </c>
      <c r="NG29" s="250" t="str">
        <f t="shared" si="73"/>
        <v/>
      </c>
      <c r="NH29" s="250" t="str">
        <f t="shared" si="73"/>
        <v/>
      </c>
      <c r="NI29" s="250" t="str">
        <f t="shared" si="73"/>
        <v/>
      </c>
      <c r="NJ29" s="250" t="str">
        <f t="shared" si="73"/>
        <v/>
      </c>
      <c r="NK29" s="250" t="str">
        <f t="shared" si="73"/>
        <v/>
      </c>
      <c r="NL29" s="250" t="str">
        <f t="shared" si="73"/>
        <v/>
      </c>
      <c r="NM29" s="250" t="str">
        <f t="shared" si="73"/>
        <v/>
      </c>
      <c r="NN29" s="250" t="str">
        <f t="shared" si="73"/>
        <v/>
      </c>
      <c r="NO29" s="250" t="str">
        <f t="shared" si="73"/>
        <v/>
      </c>
      <c r="NP29" s="250" t="str">
        <f t="shared" si="73"/>
        <v/>
      </c>
      <c r="NQ29" s="250" t="str">
        <f t="shared" si="73"/>
        <v/>
      </c>
      <c r="NR29" s="250" t="str">
        <f t="shared" si="73"/>
        <v/>
      </c>
      <c r="NS29" s="250" t="str">
        <f t="shared" si="74"/>
        <v/>
      </c>
      <c r="NT29" s="250" t="str">
        <f t="shared" si="74"/>
        <v/>
      </c>
      <c r="NU29" s="250" t="str">
        <f t="shared" si="74"/>
        <v/>
      </c>
      <c r="NV29" s="250" t="str">
        <f t="shared" si="74"/>
        <v/>
      </c>
      <c r="NW29" s="250" t="str">
        <f t="shared" si="74"/>
        <v/>
      </c>
      <c r="NX29" s="250" t="str">
        <f t="shared" si="74"/>
        <v/>
      </c>
      <c r="NY29" s="250" t="str">
        <f t="shared" si="74"/>
        <v/>
      </c>
      <c r="NZ29" s="250" t="str">
        <f t="shared" si="74"/>
        <v/>
      </c>
      <c r="OA29" s="250" t="str">
        <f t="shared" si="74"/>
        <v/>
      </c>
      <c r="OB29" s="250" t="str">
        <f t="shared" si="74"/>
        <v/>
      </c>
      <c r="OC29" s="250" t="str">
        <f t="shared" si="74"/>
        <v/>
      </c>
      <c r="OD29" s="250" t="str">
        <f t="shared" si="74"/>
        <v/>
      </c>
      <c r="OE29" s="250" t="str">
        <f t="shared" si="74"/>
        <v/>
      </c>
      <c r="OF29" s="250" t="str">
        <f t="shared" si="74"/>
        <v/>
      </c>
      <c r="OG29" s="250" t="str">
        <f t="shared" si="74"/>
        <v/>
      </c>
      <c r="OH29" s="250" t="str">
        <f t="shared" si="74"/>
        <v/>
      </c>
      <c r="OI29" s="250" t="str">
        <f t="shared" si="75"/>
        <v/>
      </c>
      <c r="OJ29" s="250" t="str">
        <f t="shared" si="75"/>
        <v/>
      </c>
      <c r="OK29" s="250" t="str">
        <f t="shared" si="75"/>
        <v/>
      </c>
      <c r="OL29" s="250" t="str">
        <f t="shared" si="75"/>
        <v/>
      </c>
      <c r="OM29" s="250" t="str">
        <f t="shared" si="75"/>
        <v/>
      </c>
      <c r="ON29" s="250" t="str">
        <f t="shared" si="75"/>
        <v/>
      </c>
      <c r="OO29" s="250" t="str">
        <f t="shared" si="75"/>
        <v/>
      </c>
      <c r="OP29" s="250" t="str">
        <f t="shared" si="75"/>
        <v/>
      </c>
      <c r="OQ29" s="250" t="str">
        <f t="shared" si="75"/>
        <v/>
      </c>
      <c r="OR29" s="250" t="str">
        <f t="shared" si="75"/>
        <v/>
      </c>
      <c r="OS29" s="250" t="str">
        <f t="shared" si="75"/>
        <v/>
      </c>
      <c r="OT29" s="250" t="str">
        <f t="shared" si="75"/>
        <v/>
      </c>
      <c r="OU29" s="250" t="str">
        <f t="shared" si="75"/>
        <v/>
      </c>
      <c r="OV29" s="250" t="str">
        <f t="shared" si="75"/>
        <v/>
      </c>
      <c r="OW29" s="250" t="str">
        <f t="shared" si="75"/>
        <v/>
      </c>
      <c r="OX29" s="250" t="str">
        <f t="shared" si="75"/>
        <v/>
      </c>
      <c r="OY29" s="250" t="str">
        <f t="shared" si="76"/>
        <v/>
      </c>
      <c r="OZ29" s="250" t="str">
        <f t="shared" si="48"/>
        <v/>
      </c>
      <c r="PA29" s="250" t="str">
        <f t="shared" si="48"/>
        <v/>
      </c>
      <c r="PB29" s="250" t="str">
        <f t="shared" si="48"/>
        <v/>
      </c>
      <c r="PC29" s="250" t="str">
        <f t="shared" si="48"/>
        <v/>
      </c>
      <c r="PD29" s="250" t="str">
        <f t="shared" si="48"/>
        <v/>
      </c>
      <c r="PE29" s="250" t="str">
        <f t="shared" si="48"/>
        <v/>
      </c>
      <c r="PF29" s="250" t="str">
        <f t="shared" si="48"/>
        <v/>
      </c>
      <c r="PG29" s="250"/>
      <c r="PH29" s="250" t="str">
        <f t="shared" si="49"/>
        <v/>
      </c>
      <c r="PJ29" s="250" t="str">
        <f t="shared" si="82"/>
        <v/>
      </c>
      <c r="PK29" s="250" t="str">
        <f t="shared" si="82"/>
        <v/>
      </c>
      <c r="PL29" s="250" t="str">
        <f t="shared" si="82"/>
        <v/>
      </c>
      <c r="PM29" s="250" t="str">
        <f t="shared" si="82"/>
        <v/>
      </c>
      <c r="PN29" s="250" t="str">
        <f t="shared" si="82"/>
        <v/>
      </c>
      <c r="PO29" s="250" t="str">
        <f t="shared" si="82"/>
        <v/>
      </c>
      <c r="PP29" s="250" t="str">
        <f t="shared" si="82"/>
        <v/>
      </c>
      <c r="PQ29" s="250" t="str">
        <f t="shared" si="82"/>
        <v/>
      </c>
      <c r="PR29" s="250" t="str">
        <f t="shared" si="82"/>
        <v/>
      </c>
      <c r="PS29" s="250" t="str">
        <f t="shared" si="82"/>
        <v/>
      </c>
      <c r="PT29" s="250" t="str">
        <f t="shared" si="82"/>
        <v/>
      </c>
      <c r="PU29" s="250" t="str">
        <f t="shared" si="82"/>
        <v/>
      </c>
      <c r="PV29" s="250" t="str">
        <f t="shared" si="82"/>
        <v/>
      </c>
      <c r="PW29" s="250" t="str">
        <f t="shared" si="82"/>
        <v/>
      </c>
      <c r="PX29" s="250" t="str">
        <f t="shared" si="82"/>
        <v/>
      </c>
      <c r="PY29" s="250" t="str">
        <f t="shared" si="82"/>
        <v/>
      </c>
      <c r="PZ29" s="250" t="str">
        <f t="shared" si="81"/>
        <v/>
      </c>
      <c r="QA29" s="250" t="str">
        <f t="shared" si="81"/>
        <v/>
      </c>
      <c r="QB29" s="250" t="str">
        <f t="shared" si="81"/>
        <v/>
      </c>
      <c r="QC29" s="250" t="str">
        <f t="shared" si="81"/>
        <v/>
      </c>
      <c r="QD29" s="250" t="str">
        <f t="shared" si="81"/>
        <v/>
      </c>
      <c r="QE29" s="250" t="str">
        <f t="shared" si="81"/>
        <v/>
      </c>
      <c r="QF29" s="250" t="str">
        <f t="shared" si="81"/>
        <v/>
      </c>
      <c r="QG29" s="250" t="str">
        <f t="shared" si="81"/>
        <v/>
      </c>
      <c r="QH29" s="250" t="str">
        <f t="shared" si="81"/>
        <v/>
      </c>
      <c r="QI29" s="250" t="str">
        <f t="shared" si="81"/>
        <v/>
      </c>
      <c r="QJ29" s="250" t="str">
        <f t="shared" si="84"/>
        <v/>
      </c>
      <c r="QK29" s="250" t="str">
        <f t="shared" si="84"/>
        <v/>
      </c>
      <c r="QL29" s="250" t="str">
        <f t="shared" si="84"/>
        <v/>
      </c>
      <c r="QM29" s="250" t="str">
        <f t="shared" si="84"/>
        <v/>
      </c>
      <c r="QN29" s="250" t="str">
        <f t="shared" si="84"/>
        <v/>
      </c>
      <c r="QO29" s="250" t="str">
        <f t="shared" si="84"/>
        <v/>
      </c>
      <c r="QP29" s="250" t="str">
        <f t="shared" si="84"/>
        <v/>
      </c>
      <c r="QQ29" s="250" t="str">
        <f t="shared" si="84"/>
        <v/>
      </c>
      <c r="QR29" s="250" t="str">
        <f t="shared" si="84"/>
        <v/>
      </c>
      <c r="QS29" s="250" t="str">
        <f t="shared" si="84"/>
        <v/>
      </c>
      <c r="QT29" s="250" t="str">
        <f t="shared" si="84"/>
        <v/>
      </c>
      <c r="QU29" s="250" t="str">
        <f t="shared" si="84"/>
        <v/>
      </c>
      <c r="QV29" s="250" t="str">
        <f t="shared" si="84"/>
        <v/>
      </c>
      <c r="QW29" s="250" t="str">
        <f t="shared" si="84"/>
        <v/>
      </c>
      <c r="QX29" s="250" t="str">
        <f t="shared" si="84"/>
        <v/>
      </c>
      <c r="QY29" s="250" t="str">
        <f t="shared" si="84"/>
        <v/>
      </c>
      <c r="QZ29" s="250" t="str">
        <f t="shared" si="83"/>
        <v/>
      </c>
      <c r="RA29" s="250" t="str">
        <f t="shared" si="83"/>
        <v/>
      </c>
      <c r="RB29" s="250" t="str">
        <f t="shared" si="83"/>
        <v/>
      </c>
      <c r="RC29" s="250" t="str">
        <f t="shared" si="52"/>
        <v/>
      </c>
      <c r="RD29" s="250" t="str">
        <f t="shared" si="52"/>
        <v/>
      </c>
      <c r="RE29" s="250" t="str">
        <f t="shared" si="52"/>
        <v/>
      </c>
    </row>
    <row r="30" spans="1:473" ht="15" customHeight="1" thickBot="1" x14ac:dyDescent="0.3">
      <c r="A30" s="265"/>
      <c r="B30" s="266"/>
      <c r="C30" s="267"/>
      <c r="D30" s="268"/>
      <c r="E30" s="268"/>
      <c r="F30" s="267"/>
      <c r="G30" s="268">
        <f>SUBTOTAL(104,Tableau3[NB CAR WP])</f>
        <v>71</v>
      </c>
      <c r="H30" s="268"/>
      <c r="I30" s="268"/>
      <c r="J30" s="268"/>
      <c r="K30" s="268"/>
      <c r="L30" s="268"/>
      <c r="M30" s="268"/>
      <c r="N30" s="290">
        <f>SUM(Tableau3[] Tableau3[] Tableau3[      Estimé  (JH)]       )</f>
        <v>246.23999999999998</v>
      </c>
      <c r="O30" s="286">
        <f>SUM(Tableau3[] Tableau3[      Consommée (JH)] )</f>
        <v>106.4</v>
      </c>
      <c r="P30" s="286">
        <f>SUM(Tableau3[] Tableau3[      RAF (JH)] )</f>
        <v>162</v>
      </c>
      <c r="Q30" s="287">
        <f>IFERROR(O30/(O30+P30),"")</f>
        <v>0.39642324888226532</v>
      </c>
      <c r="R30" s="288">
        <f>IFERROR(N30/(O30+P30),"")</f>
        <v>0.91743666169895677</v>
      </c>
      <c r="S30" s="292">
        <f>SUM(Tableau3[]  Tableau3[ [      RAF] ]  )</f>
        <v>162</v>
      </c>
      <c r="T30" s="294">
        <f>MIN(Tableau3[[      Début Initial]])</f>
        <v>42689</v>
      </c>
      <c r="U30" s="295">
        <f>MAX(Tableau3[[      Fin Initial]])</f>
        <v>42998</v>
      </c>
      <c r="V30" s="294">
        <f>MIN(Tableau3[[      Début actualisé]])</f>
        <v>42689</v>
      </c>
      <c r="W30" s="295">
        <f>MAX(Tableau3[] Tableau3[      Fin
      Actualisé] )</f>
        <v>42998</v>
      </c>
      <c r="X30" s="296">
        <f>Tableau3[[#Totals],[      Fin
      Actualisé]]-Tableau3[[#Totals],[      Début actualisé]]+1</f>
        <v>310</v>
      </c>
      <c r="Y30" s="289"/>
      <c r="Z30" s="289"/>
      <c r="AA30" s="291">
        <f>IFERROR((W30-V30+1)/(U30-T30+1),"")</f>
        <v>1</v>
      </c>
      <c r="AC30" s="250">
        <f t="shared" si="77"/>
        <v>0.39642324888226532</v>
      </c>
      <c r="AD30" s="250">
        <f t="shared" si="77"/>
        <v>0.39642324888226532</v>
      </c>
      <c r="AE30" s="250">
        <f t="shared" si="77"/>
        <v>0.39642324888226532</v>
      </c>
      <c r="AF30" s="250">
        <f t="shared" si="77"/>
        <v>0.39642324888226532</v>
      </c>
      <c r="AG30" s="250">
        <f t="shared" si="77"/>
        <v>0.39642324888226532</v>
      </c>
      <c r="AH30" s="250">
        <f t="shared" si="77"/>
        <v>0.39642324888226532</v>
      </c>
      <c r="AI30" s="250">
        <f t="shared" si="77"/>
        <v>0.39642324888226532</v>
      </c>
      <c r="AJ30" s="250">
        <f t="shared" si="77"/>
        <v>0.39642324888226532</v>
      </c>
      <c r="AK30" s="250">
        <f t="shared" si="77"/>
        <v>0.39642324888226532</v>
      </c>
      <c r="AL30" s="250">
        <f t="shared" si="77"/>
        <v>0.39642324888226532</v>
      </c>
      <c r="AM30" s="250">
        <f t="shared" si="77"/>
        <v>0.39642324888226532</v>
      </c>
      <c r="AN30" s="250">
        <f t="shared" si="77"/>
        <v>0.39642324888226532</v>
      </c>
      <c r="AO30" s="250">
        <f t="shared" si="77"/>
        <v>0.39642324888226532</v>
      </c>
      <c r="AP30" s="250">
        <f t="shared" si="77"/>
        <v>0.39642324888226532</v>
      </c>
      <c r="AQ30" s="250">
        <f t="shared" si="77"/>
        <v>0.39642324888226532</v>
      </c>
      <c r="AR30" s="250">
        <f t="shared" si="54"/>
        <v>0.39642324888226532</v>
      </c>
      <c r="AS30" s="250">
        <f t="shared" si="54"/>
        <v>0.39642324888226532</v>
      </c>
      <c r="AT30" s="250">
        <f t="shared" si="54"/>
        <v>0.39642324888226532</v>
      </c>
      <c r="AU30" s="250">
        <f t="shared" si="54"/>
        <v>0.39642324888226532</v>
      </c>
      <c r="AV30" s="250">
        <f t="shared" si="54"/>
        <v>0.39642324888226532</v>
      </c>
      <c r="AW30" s="250">
        <f t="shared" si="54"/>
        <v>0.39642324888226532</v>
      </c>
      <c r="AX30" s="250">
        <f t="shared" si="54"/>
        <v>0.39642324888226532</v>
      </c>
      <c r="AY30" s="250">
        <f t="shared" si="54"/>
        <v>0.39642324888226532</v>
      </c>
      <c r="AZ30" s="250">
        <f t="shared" si="54"/>
        <v>0.39642324888226532</v>
      </c>
      <c r="BA30" s="250">
        <f t="shared" si="54"/>
        <v>0.39642324888226532</v>
      </c>
      <c r="BB30" s="250">
        <f t="shared" si="54"/>
        <v>0.39642324888226532</v>
      </c>
      <c r="BC30" s="250">
        <f t="shared" si="54"/>
        <v>0.39642324888226532</v>
      </c>
      <c r="BD30" s="250">
        <f t="shared" si="54"/>
        <v>0.39642324888226532</v>
      </c>
      <c r="BE30" s="250">
        <f t="shared" si="54"/>
        <v>0.39642324888226532</v>
      </c>
      <c r="BF30" s="250">
        <f t="shared" si="54"/>
        <v>0.39642324888226532</v>
      </c>
      <c r="BG30" s="250">
        <f t="shared" si="54"/>
        <v>0.39642324888226532</v>
      </c>
      <c r="BH30" s="250">
        <f t="shared" si="55"/>
        <v>0.39642324888226532</v>
      </c>
      <c r="BI30" s="250">
        <f t="shared" si="55"/>
        <v>0.39642324888226532</v>
      </c>
      <c r="BJ30" s="250">
        <f t="shared" si="55"/>
        <v>0.39642324888226532</v>
      </c>
      <c r="BK30" s="250">
        <f t="shared" si="55"/>
        <v>0.39642324888226532</v>
      </c>
      <c r="BL30" s="250">
        <f t="shared" si="55"/>
        <v>0.39642324888226532</v>
      </c>
      <c r="BM30" s="250">
        <f t="shared" si="55"/>
        <v>0.39642324888226532</v>
      </c>
      <c r="BN30" s="250">
        <f t="shared" si="55"/>
        <v>0.39642324888226532</v>
      </c>
      <c r="BO30" s="250">
        <f t="shared" si="55"/>
        <v>0.39642324888226532</v>
      </c>
      <c r="BP30" s="250">
        <f t="shared" si="55"/>
        <v>0.39642324888226532</v>
      </c>
      <c r="BQ30" s="250">
        <f t="shared" si="55"/>
        <v>0.39642324888226532</v>
      </c>
      <c r="BR30" s="250">
        <f t="shared" si="55"/>
        <v>0.39642324888226532</v>
      </c>
      <c r="BS30" s="250">
        <f t="shared" si="55"/>
        <v>0.39642324888226532</v>
      </c>
      <c r="BT30" s="250">
        <f t="shared" si="55"/>
        <v>0.39642324888226532</v>
      </c>
      <c r="BU30" s="250">
        <f t="shared" si="55"/>
        <v>0.39642324888226532</v>
      </c>
      <c r="BV30" s="250">
        <f t="shared" si="55"/>
        <v>0.39642324888226532</v>
      </c>
      <c r="BW30" s="250">
        <f t="shared" si="55"/>
        <v>0.39642324888226532</v>
      </c>
      <c r="BX30" s="250">
        <f t="shared" si="56"/>
        <v>0.39642324888226532</v>
      </c>
      <c r="BY30" s="250">
        <f t="shared" si="56"/>
        <v>0.39642324888226532</v>
      </c>
      <c r="BZ30" s="250">
        <f t="shared" si="56"/>
        <v>0.39642324888226532</v>
      </c>
      <c r="CA30" s="250">
        <f t="shared" si="56"/>
        <v>0.39642324888226532</v>
      </c>
      <c r="CB30" s="250">
        <f t="shared" si="56"/>
        <v>0.39642324888226532</v>
      </c>
      <c r="CC30" s="250">
        <f t="shared" si="56"/>
        <v>0.39642324888226532</v>
      </c>
      <c r="CD30" s="250">
        <f t="shared" si="56"/>
        <v>0.39642324888226532</v>
      </c>
      <c r="CE30" s="250">
        <f t="shared" si="56"/>
        <v>0.39642324888226532</v>
      </c>
      <c r="CF30" s="250">
        <f t="shared" si="56"/>
        <v>0.39642324888226532</v>
      </c>
      <c r="CG30" s="250">
        <f t="shared" si="56"/>
        <v>0.39642324888226532</v>
      </c>
      <c r="CH30" s="250">
        <f t="shared" si="56"/>
        <v>0.39642324888226532</v>
      </c>
      <c r="CI30" s="250">
        <f t="shared" si="56"/>
        <v>0.39642324888226532</v>
      </c>
      <c r="CJ30" s="250">
        <f t="shared" si="56"/>
        <v>0.39642324888226532</v>
      </c>
      <c r="CK30" s="250">
        <f t="shared" si="56"/>
        <v>0.39642324888226532</v>
      </c>
      <c r="CL30" s="250">
        <f t="shared" si="56"/>
        <v>0.39642324888226532</v>
      </c>
      <c r="CM30" s="250">
        <f t="shared" si="56"/>
        <v>0.39642324888226532</v>
      </c>
      <c r="CN30" s="250">
        <f t="shared" si="57"/>
        <v>0.39642324888226532</v>
      </c>
      <c r="CO30" s="250">
        <f t="shared" si="57"/>
        <v>0.39642324888226532</v>
      </c>
      <c r="CP30" s="250">
        <f t="shared" si="57"/>
        <v>0.39642324888226532</v>
      </c>
      <c r="CQ30" s="250">
        <f t="shared" si="57"/>
        <v>0.39642324888226532</v>
      </c>
      <c r="CR30" s="250">
        <f t="shared" si="57"/>
        <v>0.39642324888226532</v>
      </c>
      <c r="CS30" s="250">
        <f t="shared" si="57"/>
        <v>0.39642324888226532</v>
      </c>
      <c r="CT30" s="250">
        <f t="shared" si="57"/>
        <v>0.39642324888226532</v>
      </c>
      <c r="CU30" s="250">
        <f t="shared" si="57"/>
        <v>0.39642324888226532</v>
      </c>
      <c r="CV30" s="250">
        <f t="shared" si="57"/>
        <v>0.39642324888226532</v>
      </c>
      <c r="CW30" s="250">
        <f t="shared" si="57"/>
        <v>0.39642324888226532</v>
      </c>
      <c r="CX30" s="250">
        <f t="shared" si="57"/>
        <v>0.39642324888226532</v>
      </c>
      <c r="CY30" s="250">
        <f t="shared" si="57"/>
        <v>0.39642324888226532</v>
      </c>
      <c r="CZ30" s="250">
        <f t="shared" si="57"/>
        <v>0.39642324888226532</v>
      </c>
      <c r="DA30" s="250">
        <f t="shared" si="57"/>
        <v>0.39642324888226532</v>
      </c>
      <c r="DB30" s="250">
        <f t="shared" si="57"/>
        <v>0.39642324888226532</v>
      </c>
      <c r="DC30" s="250">
        <f t="shared" si="57"/>
        <v>0.39642324888226532</v>
      </c>
      <c r="DD30" s="250">
        <f t="shared" si="58"/>
        <v>0.39642324888226532</v>
      </c>
      <c r="DE30" s="250">
        <f t="shared" si="58"/>
        <v>0.39642324888226532</v>
      </c>
      <c r="DF30" s="250">
        <f t="shared" si="58"/>
        <v>0.39642324888226532</v>
      </c>
      <c r="DG30" s="250">
        <f t="shared" si="58"/>
        <v>0.39642324888226532</v>
      </c>
      <c r="DH30" s="250">
        <f t="shared" si="58"/>
        <v>0.39642324888226532</v>
      </c>
      <c r="DI30" s="250">
        <f t="shared" si="58"/>
        <v>0.39642324888226532</v>
      </c>
      <c r="DJ30" s="250">
        <f t="shared" si="58"/>
        <v>0.39642324888226532</v>
      </c>
      <c r="DK30" s="250">
        <f t="shared" si="58"/>
        <v>0.39642324888226532</v>
      </c>
      <c r="DL30" s="250">
        <f t="shared" si="58"/>
        <v>0.39642324888226532</v>
      </c>
      <c r="DM30" s="250">
        <f t="shared" si="58"/>
        <v>0.39642324888226532</v>
      </c>
      <c r="DN30" s="250">
        <f t="shared" si="58"/>
        <v>0.39642324888226532</v>
      </c>
      <c r="DO30" s="250">
        <f t="shared" si="58"/>
        <v>0.39642324888226532</v>
      </c>
      <c r="DP30" s="250">
        <f t="shared" si="58"/>
        <v>0.39642324888226532</v>
      </c>
      <c r="DQ30" s="250">
        <f t="shared" si="58"/>
        <v>0.39642324888226532</v>
      </c>
      <c r="DR30" s="250">
        <f t="shared" si="58"/>
        <v>0.39642324888226532</v>
      </c>
      <c r="DS30" s="250">
        <f t="shared" si="58"/>
        <v>0.39642324888226532</v>
      </c>
      <c r="DT30" s="250">
        <f t="shared" si="59"/>
        <v>0.39642324888226532</v>
      </c>
      <c r="DU30" s="250">
        <f t="shared" si="59"/>
        <v>0.39642324888226532</v>
      </c>
      <c r="DV30" s="250">
        <f t="shared" si="59"/>
        <v>0.39642324888226532</v>
      </c>
      <c r="DW30" s="250">
        <f t="shared" si="59"/>
        <v>0.39642324888226532</v>
      </c>
      <c r="DX30" s="250">
        <f t="shared" si="59"/>
        <v>0.39642324888226532</v>
      </c>
      <c r="DY30" s="250">
        <f t="shared" si="59"/>
        <v>0.39642324888226532</v>
      </c>
      <c r="DZ30" s="250">
        <f t="shared" si="59"/>
        <v>0.39642324888226532</v>
      </c>
      <c r="EA30" s="250">
        <f t="shared" si="59"/>
        <v>0.39642324888226532</v>
      </c>
      <c r="EB30" s="250">
        <f t="shared" si="59"/>
        <v>0.39642324888226532</v>
      </c>
      <c r="EC30" s="250">
        <f t="shared" si="59"/>
        <v>0.39642324888226532</v>
      </c>
      <c r="ED30" s="250">
        <f t="shared" si="59"/>
        <v>0.39642324888226532</v>
      </c>
      <c r="EE30" s="250">
        <f t="shared" si="59"/>
        <v>0.39642324888226532</v>
      </c>
      <c r="EF30" s="250">
        <f t="shared" si="59"/>
        <v>0.39642324888226532</v>
      </c>
      <c r="EG30" s="250">
        <f t="shared" si="59"/>
        <v>0.39642324888226532</v>
      </c>
      <c r="EH30" s="250">
        <f t="shared" si="59"/>
        <v>0.39642324888226532</v>
      </c>
      <c r="EI30" s="250">
        <f t="shared" si="59"/>
        <v>0.39642324888226532</v>
      </c>
      <c r="EJ30" s="250">
        <f t="shared" si="60"/>
        <v>0.39642324888226532</v>
      </c>
      <c r="EK30" s="250">
        <f t="shared" si="60"/>
        <v>0.39642324888226532</v>
      </c>
      <c r="EL30" s="250">
        <f t="shared" si="60"/>
        <v>0.39642324888226532</v>
      </c>
      <c r="EM30" s="250">
        <f t="shared" si="60"/>
        <v>0.39642324888226532</v>
      </c>
      <c r="EN30" s="250">
        <f t="shared" si="60"/>
        <v>0.39642324888226532</v>
      </c>
      <c r="EO30" s="250">
        <f t="shared" si="60"/>
        <v>0.39642324888226532</v>
      </c>
      <c r="EP30" s="250">
        <f t="shared" si="60"/>
        <v>0.39642324888226532</v>
      </c>
      <c r="EQ30" s="250">
        <f t="shared" si="60"/>
        <v>0.39642324888226532</v>
      </c>
      <c r="ER30" s="250">
        <f t="shared" si="60"/>
        <v>0.39642324888226532</v>
      </c>
      <c r="ES30" s="250">
        <f t="shared" si="60"/>
        <v>0.39642324888226532</v>
      </c>
      <c r="ET30" s="250">
        <f t="shared" si="60"/>
        <v>0.39642324888226532</v>
      </c>
      <c r="EU30" s="250">
        <f t="shared" si="60"/>
        <v>0.39642324888226532</v>
      </c>
      <c r="EV30" s="250">
        <f t="shared" si="60"/>
        <v>0.39642324888226532</v>
      </c>
      <c r="EW30" s="250">
        <f t="shared" si="60"/>
        <v>0.39642324888226532</v>
      </c>
      <c r="EX30" s="250">
        <f t="shared" si="60"/>
        <v>0.39642324888226532</v>
      </c>
      <c r="EY30" s="250">
        <f t="shared" si="60"/>
        <v>0.39642324888226532</v>
      </c>
      <c r="EZ30" s="250">
        <f t="shared" si="61"/>
        <v>0.39642324888226532</v>
      </c>
      <c r="FA30" s="250">
        <f t="shared" si="31"/>
        <v>0.39642324888226532</v>
      </c>
      <c r="FB30" s="250">
        <f t="shared" si="31"/>
        <v>0.39642324888226532</v>
      </c>
      <c r="FC30" s="250">
        <f t="shared" si="31"/>
        <v>0.39642324888226532</v>
      </c>
      <c r="FD30" s="250">
        <f t="shared" si="31"/>
        <v>0.39642324888226532</v>
      </c>
      <c r="FE30" s="250">
        <f t="shared" si="31"/>
        <v>0.39642324888226532</v>
      </c>
      <c r="FF30" s="250">
        <f t="shared" si="78"/>
        <v>0.39642324888226532</v>
      </c>
      <c r="FG30" s="250">
        <f t="shared" si="78"/>
        <v>0.39642324888226532</v>
      </c>
      <c r="FH30" s="250">
        <f t="shared" si="78"/>
        <v>0.39642324888226532</v>
      </c>
      <c r="FI30" s="250">
        <f t="shared" si="78"/>
        <v>0.39642324888226532</v>
      </c>
      <c r="FJ30" s="250">
        <f t="shared" si="78"/>
        <v>0.39642324888226532</v>
      </c>
      <c r="FK30" s="250">
        <f t="shared" si="78"/>
        <v>0.39642324888226532</v>
      </c>
      <c r="FL30" s="250">
        <f t="shared" si="78"/>
        <v>0.39642324888226532</v>
      </c>
      <c r="FM30" s="250">
        <f t="shared" si="78"/>
        <v>0.39642324888226532</v>
      </c>
      <c r="FN30" s="250">
        <f t="shared" si="78"/>
        <v>0.39642324888226532</v>
      </c>
      <c r="FO30" s="250">
        <f t="shared" si="78"/>
        <v>0.39642324888226532</v>
      </c>
      <c r="FP30" s="250">
        <f t="shared" si="78"/>
        <v>0.39642324888226532</v>
      </c>
      <c r="FQ30" s="250">
        <f t="shared" si="78"/>
        <v>0.39642324888226532</v>
      </c>
      <c r="FR30" s="250">
        <f t="shared" si="78"/>
        <v>0.39642324888226532</v>
      </c>
      <c r="FS30" s="250">
        <f t="shared" si="78"/>
        <v>0.39642324888226532</v>
      </c>
      <c r="FT30" s="250">
        <f t="shared" si="62"/>
        <v>0.39642324888226532</v>
      </c>
      <c r="FU30" s="250">
        <f t="shared" si="62"/>
        <v>0.39642324888226532</v>
      </c>
      <c r="FV30" s="250">
        <f t="shared" si="62"/>
        <v>0.39642324888226532</v>
      </c>
      <c r="FW30" s="250">
        <f t="shared" si="62"/>
        <v>0.39642324888226532</v>
      </c>
      <c r="FX30" s="250">
        <f t="shared" si="62"/>
        <v>0.39642324888226532</v>
      </c>
      <c r="FY30" s="250">
        <f t="shared" si="62"/>
        <v>0.39642324888226532</v>
      </c>
      <c r="FZ30" s="250">
        <f t="shared" si="62"/>
        <v>0.39642324888226532</v>
      </c>
      <c r="GA30" s="250">
        <f t="shared" si="62"/>
        <v>0.39642324888226532</v>
      </c>
      <c r="GB30" s="250">
        <f t="shared" si="62"/>
        <v>0.39642324888226532</v>
      </c>
      <c r="GC30" s="250">
        <f t="shared" si="62"/>
        <v>0.39642324888226532</v>
      </c>
      <c r="GD30" s="250">
        <f t="shared" si="62"/>
        <v>0.39642324888226532</v>
      </c>
      <c r="GE30" s="250">
        <f t="shared" si="62"/>
        <v>0.39642324888226532</v>
      </c>
      <c r="GF30" s="250">
        <f t="shared" si="62"/>
        <v>0.39642324888226532</v>
      </c>
      <c r="GG30" s="250">
        <f t="shared" si="62"/>
        <v>0.39642324888226532</v>
      </c>
      <c r="GH30" s="250">
        <f t="shared" si="62"/>
        <v>0.39642324888226532</v>
      </c>
      <c r="GI30" s="250">
        <f t="shared" si="62"/>
        <v>0.39642324888226532</v>
      </c>
      <c r="GJ30" s="250">
        <f t="shared" si="63"/>
        <v>0.39642324888226532</v>
      </c>
      <c r="GK30" s="250">
        <f t="shared" si="63"/>
        <v>0.39642324888226532</v>
      </c>
      <c r="GL30" s="250">
        <f t="shared" si="63"/>
        <v>0.39642324888226532</v>
      </c>
      <c r="GM30" s="250">
        <f t="shared" si="63"/>
        <v>0.39642324888226532</v>
      </c>
      <c r="GN30" s="250">
        <f t="shared" si="63"/>
        <v>0.39642324888226532</v>
      </c>
      <c r="GO30" s="250">
        <f t="shared" si="63"/>
        <v>0.39642324888226532</v>
      </c>
      <c r="GP30" s="250">
        <f t="shared" si="63"/>
        <v>0.39642324888226532</v>
      </c>
      <c r="GQ30" s="250">
        <f t="shared" si="63"/>
        <v>0.39642324888226532</v>
      </c>
      <c r="GR30" s="250">
        <f t="shared" si="63"/>
        <v>0.39642324888226532</v>
      </c>
      <c r="GS30" s="250">
        <f t="shared" si="63"/>
        <v>0.39642324888226532</v>
      </c>
      <c r="GT30" s="250">
        <f t="shared" si="63"/>
        <v>0.39642324888226532</v>
      </c>
      <c r="GU30" s="250">
        <f t="shared" si="63"/>
        <v>0.39642324888226532</v>
      </c>
      <c r="GV30" s="250">
        <f t="shared" si="63"/>
        <v>0.39642324888226532</v>
      </c>
      <c r="GW30" s="250">
        <f t="shared" si="63"/>
        <v>0.39642324888226532</v>
      </c>
      <c r="GX30" s="250">
        <f t="shared" si="63"/>
        <v>0.39642324888226532</v>
      </c>
      <c r="GY30" s="250">
        <f t="shared" si="63"/>
        <v>0.39642324888226532</v>
      </c>
      <c r="GZ30" s="250">
        <f t="shared" si="64"/>
        <v>0.39642324888226532</v>
      </c>
      <c r="HA30" s="250">
        <f t="shared" si="64"/>
        <v>0.39642324888226532</v>
      </c>
      <c r="HB30" s="250">
        <f t="shared" si="64"/>
        <v>0.39642324888226532</v>
      </c>
      <c r="HC30" s="250">
        <f t="shared" si="64"/>
        <v>0.39642324888226532</v>
      </c>
      <c r="HD30" s="250">
        <f t="shared" si="64"/>
        <v>0.39642324888226532</v>
      </c>
      <c r="HE30" s="250">
        <f t="shared" si="64"/>
        <v>0.39642324888226532</v>
      </c>
      <c r="HF30" s="250">
        <f t="shared" si="64"/>
        <v>0.39642324888226532</v>
      </c>
      <c r="HG30" s="250">
        <f t="shared" si="64"/>
        <v>0.39642324888226532</v>
      </c>
      <c r="HH30" s="250">
        <f t="shared" si="64"/>
        <v>0.39642324888226532</v>
      </c>
      <c r="HI30" s="250">
        <f t="shared" si="64"/>
        <v>0.39642324888226532</v>
      </c>
      <c r="HJ30" s="250">
        <f t="shared" si="64"/>
        <v>0.39642324888226532</v>
      </c>
      <c r="HK30" s="250">
        <f t="shared" si="64"/>
        <v>0.39642324888226532</v>
      </c>
      <c r="HL30" s="250">
        <f t="shared" si="64"/>
        <v>0.39642324888226532</v>
      </c>
      <c r="HM30" s="250">
        <f t="shared" si="64"/>
        <v>0.39642324888226532</v>
      </c>
      <c r="HN30" s="250">
        <f t="shared" si="64"/>
        <v>0.39642324888226532</v>
      </c>
      <c r="HO30" s="250">
        <f t="shared" si="64"/>
        <v>0.39642324888226532</v>
      </c>
      <c r="HP30" s="250">
        <f t="shared" si="65"/>
        <v>0.39642324888226532</v>
      </c>
      <c r="HQ30" s="250">
        <f t="shared" si="65"/>
        <v>0.39642324888226532</v>
      </c>
      <c r="HR30" s="250">
        <f t="shared" si="65"/>
        <v>0.39642324888226532</v>
      </c>
      <c r="HS30" s="250">
        <f t="shared" si="65"/>
        <v>0.39642324888226532</v>
      </c>
      <c r="HT30" s="250">
        <f t="shared" si="65"/>
        <v>0.39642324888226532</v>
      </c>
      <c r="HU30" s="250">
        <f t="shared" si="65"/>
        <v>0.39642324888226532</v>
      </c>
      <c r="HV30" s="250">
        <f t="shared" si="65"/>
        <v>0.39642324888226532</v>
      </c>
      <c r="HW30" s="250">
        <f t="shared" si="65"/>
        <v>0.39642324888226532</v>
      </c>
      <c r="HX30" s="250">
        <f t="shared" si="65"/>
        <v>0.39642324888226532</v>
      </c>
      <c r="HY30" s="250">
        <f t="shared" si="65"/>
        <v>0.39642324888226532</v>
      </c>
      <c r="HZ30" s="250">
        <f t="shared" si="65"/>
        <v>0.39642324888226532</v>
      </c>
      <c r="IA30" s="250">
        <f t="shared" si="65"/>
        <v>0.39642324888226532</v>
      </c>
      <c r="IB30" s="250">
        <f t="shared" si="65"/>
        <v>0.39642324888226532</v>
      </c>
      <c r="IC30" s="250">
        <f t="shared" si="65"/>
        <v>0.39642324888226532</v>
      </c>
      <c r="ID30" s="250">
        <f t="shared" si="65"/>
        <v>0.39642324888226532</v>
      </c>
      <c r="IE30" s="250">
        <f t="shared" si="65"/>
        <v>0.39642324888226532</v>
      </c>
      <c r="IF30" s="250">
        <f t="shared" si="66"/>
        <v>0.39642324888226532</v>
      </c>
      <c r="IG30" s="250">
        <f t="shared" si="66"/>
        <v>0.39642324888226532</v>
      </c>
      <c r="IH30" s="250">
        <f t="shared" si="66"/>
        <v>0.39642324888226532</v>
      </c>
      <c r="II30" s="250">
        <f t="shared" si="66"/>
        <v>0.39642324888226532</v>
      </c>
      <c r="IJ30" s="250">
        <f t="shared" si="66"/>
        <v>0.39642324888226532</v>
      </c>
      <c r="IK30" s="250">
        <f t="shared" si="66"/>
        <v>0.39642324888226532</v>
      </c>
      <c r="IL30" s="250">
        <f t="shared" si="66"/>
        <v>0.39642324888226532</v>
      </c>
      <c r="IM30" s="250">
        <f t="shared" si="66"/>
        <v>0.39642324888226532</v>
      </c>
      <c r="IN30" s="250">
        <f t="shared" si="66"/>
        <v>0.39642324888226532</v>
      </c>
      <c r="IO30" s="250">
        <f t="shared" si="66"/>
        <v>0.39642324888226532</v>
      </c>
      <c r="IP30" s="250">
        <f t="shared" si="66"/>
        <v>0.39642324888226532</v>
      </c>
      <c r="IQ30" s="250">
        <f t="shared" si="66"/>
        <v>0.39642324888226532</v>
      </c>
      <c r="IR30" s="250">
        <f t="shared" si="66"/>
        <v>0.39642324888226532</v>
      </c>
      <c r="IS30" s="250">
        <f t="shared" si="66"/>
        <v>0.39642324888226532</v>
      </c>
      <c r="IT30" s="250">
        <f t="shared" si="66"/>
        <v>0.39642324888226532</v>
      </c>
      <c r="IU30" s="250">
        <f t="shared" si="66"/>
        <v>0.39642324888226532</v>
      </c>
      <c r="IV30" s="250">
        <f t="shared" si="67"/>
        <v>0.39642324888226532</v>
      </c>
      <c r="IW30" s="250">
        <f t="shared" si="67"/>
        <v>0.39642324888226532</v>
      </c>
      <c r="IX30" s="250">
        <f t="shared" si="67"/>
        <v>0.39642324888226532</v>
      </c>
      <c r="IY30" s="250">
        <f t="shared" si="67"/>
        <v>0.39642324888226532</v>
      </c>
      <c r="IZ30" s="250">
        <f t="shared" si="67"/>
        <v>0.39642324888226532</v>
      </c>
      <c r="JA30" s="250">
        <f t="shared" si="67"/>
        <v>0.39642324888226532</v>
      </c>
      <c r="JB30" s="250">
        <f t="shared" si="67"/>
        <v>0.39642324888226532</v>
      </c>
      <c r="JC30" s="250">
        <f t="shared" si="67"/>
        <v>0.39642324888226532</v>
      </c>
      <c r="JD30" s="250">
        <f t="shared" si="67"/>
        <v>0.39642324888226532</v>
      </c>
      <c r="JE30" s="250">
        <f t="shared" si="67"/>
        <v>0.39642324888226532</v>
      </c>
      <c r="JF30" s="250">
        <f t="shared" si="67"/>
        <v>0.39642324888226532</v>
      </c>
      <c r="JG30" s="250">
        <f t="shared" si="67"/>
        <v>0.39642324888226532</v>
      </c>
      <c r="JH30" s="250">
        <f t="shared" si="67"/>
        <v>0.39642324888226532</v>
      </c>
      <c r="JI30" s="250">
        <f t="shared" si="67"/>
        <v>0.39642324888226532</v>
      </c>
      <c r="JJ30" s="250">
        <f t="shared" si="67"/>
        <v>0.39642324888226532</v>
      </c>
      <c r="JK30" s="250">
        <f t="shared" si="67"/>
        <v>0.39642324888226532</v>
      </c>
      <c r="JL30" s="250">
        <f t="shared" si="68"/>
        <v>0.39642324888226532</v>
      </c>
      <c r="JM30" s="250">
        <f t="shared" si="68"/>
        <v>0.39642324888226532</v>
      </c>
      <c r="JN30" s="250">
        <f t="shared" si="68"/>
        <v>0.39642324888226532</v>
      </c>
      <c r="JO30" s="250">
        <f t="shared" si="68"/>
        <v>0.39642324888226532</v>
      </c>
      <c r="JP30" s="250">
        <f t="shared" si="68"/>
        <v>0.39642324888226532</v>
      </c>
      <c r="JQ30" s="250">
        <f t="shared" si="68"/>
        <v>0.39642324888226532</v>
      </c>
      <c r="JR30" s="250">
        <f t="shared" si="68"/>
        <v>0.39642324888226532</v>
      </c>
      <c r="JS30" s="250">
        <f t="shared" si="68"/>
        <v>0.39642324888226532</v>
      </c>
      <c r="JT30" s="250">
        <f t="shared" si="68"/>
        <v>0.39642324888226532</v>
      </c>
      <c r="JU30" s="250">
        <f t="shared" si="68"/>
        <v>0.39642324888226532</v>
      </c>
      <c r="JV30" s="250">
        <f t="shared" si="68"/>
        <v>0.39642324888226532</v>
      </c>
      <c r="JW30" s="250">
        <f t="shared" si="68"/>
        <v>0.39642324888226532</v>
      </c>
      <c r="JX30" s="250">
        <f t="shared" si="68"/>
        <v>0.39642324888226532</v>
      </c>
      <c r="JY30" s="250">
        <f t="shared" si="68"/>
        <v>0.39642324888226532</v>
      </c>
      <c r="JZ30" s="250">
        <f t="shared" si="68"/>
        <v>0.39642324888226532</v>
      </c>
      <c r="KA30" s="250">
        <f t="shared" si="68"/>
        <v>0.39642324888226532</v>
      </c>
      <c r="KB30" s="250">
        <f t="shared" si="69"/>
        <v>0.39642324888226532</v>
      </c>
      <c r="KC30" s="250">
        <f t="shared" si="69"/>
        <v>0.39642324888226532</v>
      </c>
      <c r="KD30" s="250">
        <f t="shared" si="69"/>
        <v>0.39642324888226532</v>
      </c>
      <c r="KE30" s="250">
        <f t="shared" si="69"/>
        <v>0.39642324888226532</v>
      </c>
      <c r="KF30" s="250" t="str">
        <f t="shared" si="69"/>
        <v/>
      </c>
      <c r="KG30" s="250" t="str">
        <f t="shared" si="69"/>
        <v/>
      </c>
      <c r="KH30" s="250" t="str">
        <f t="shared" si="69"/>
        <v/>
      </c>
      <c r="KI30" s="250" t="str">
        <f t="shared" si="69"/>
        <v/>
      </c>
      <c r="KJ30" s="250" t="str">
        <f t="shared" si="69"/>
        <v/>
      </c>
      <c r="KK30" s="250" t="str">
        <f t="shared" si="69"/>
        <v/>
      </c>
      <c r="KL30" s="250" t="str">
        <f t="shared" si="69"/>
        <v/>
      </c>
      <c r="KM30" s="250" t="str">
        <f t="shared" si="69"/>
        <v/>
      </c>
      <c r="KN30" s="250" t="str">
        <f t="shared" si="69"/>
        <v/>
      </c>
      <c r="KO30" s="250" t="str">
        <f t="shared" si="69"/>
        <v/>
      </c>
      <c r="KP30" s="250" t="str">
        <f t="shared" si="69"/>
        <v/>
      </c>
      <c r="KQ30" s="250" t="str">
        <f t="shared" si="69"/>
        <v/>
      </c>
      <c r="KR30" s="250" t="str">
        <f t="shared" si="70"/>
        <v/>
      </c>
      <c r="KS30" s="250" t="str">
        <f t="shared" si="70"/>
        <v/>
      </c>
      <c r="KT30" s="250" t="str">
        <f t="shared" si="70"/>
        <v/>
      </c>
      <c r="KU30" s="250" t="str">
        <f t="shared" si="70"/>
        <v/>
      </c>
      <c r="KV30" s="250" t="str">
        <f t="shared" si="70"/>
        <v/>
      </c>
      <c r="KW30" s="250" t="str">
        <f t="shared" si="70"/>
        <v/>
      </c>
      <c r="KX30" s="250" t="str">
        <f t="shared" si="70"/>
        <v/>
      </c>
      <c r="KY30" s="250" t="str">
        <f t="shared" si="70"/>
        <v/>
      </c>
      <c r="KZ30" s="250" t="str">
        <f t="shared" si="70"/>
        <v/>
      </c>
      <c r="LA30" s="250" t="str">
        <f t="shared" si="70"/>
        <v/>
      </c>
      <c r="LB30" s="250" t="str">
        <f t="shared" si="70"/>
        <v/>
      </c>
      <c r="LC30" s="250" t="str">
        <f t="shared" si="70"/>
        <v/>
      </c>
      <c r="LD30" s="250" t="str">
        <f t="shared" si="70"/>
        <v/>
      </c>
      <c r="LE30" s="250" t="str">
        <f t="shared" si="70"/>
        <v/>
      </c>
      <c r="LF30" s="250" t="str">
        <f t="shared" si="70"/>
        <v/>
      </c>
      <c r="LG30" s="250" t="str">
        <f t="shared" si="70"/>
        <v/>
      </c>
      <c r="LH30" s="250" t="str">
        <f t="shared" si="71"/>
        <v/>
      </c>
      <c r="LI30" s="250" t="str">
        <f t="shared" si="71"/>
        <v/>
      </c>
      <c r="LJ30" s="250" t="str">
        <f t="shared" si="71"/>
        <v/>
      </c>
      <c r="LK30" s="250" t="str">
        <f t="shared" si="71"/>
        <v/>
      </c>
      <c r="LL30" s="250" t="str">
        <f t="shared" si="71"/>
        <v/>
      </c>
      <c r="LM30" s="250" t="str">
        <f t="shared" si="71"/>
        <v/>
      </c>
      <c r="LN30" s="250" t="str">
        <f t="shared" si="71"/>
        <v/>
      </c>
      <c r="LO30" s="250" t="str">
        <f t="shared" si="71"/>
        <v/>
      </c>
      <c r="LP30" s="250" t="str">
        <f t="shared" si="71"/>
        <v/>
      </c>
      <c r="LQ30" s="250" t="str">
        <f t="shared" si="71"/>
        <v/>
      </c>
      <c r="LR30" s="250" t="str">
        <f t="shared" si="71"/>
        <v/>
      </c>
      <c r="LS30" s="250" t="str">
        <f t="shared" si="71"/>
        <v/>
      </c>
      <c r="LT30" s="250" t="str">
        <f t="shared" si="71"/>
        <v/>
      </c>
      <c r="LU30" s="250" t="str">
        <f t="shared" si="71"/>
        <v/>
      </c>
      <c r="LV30" s="250" t="str">
        <f t="shared" si="71"/>
        <v/>
      </c>
      <c r="LW30" s="250" t="str">
        <f t="shared" si="71"/>
        <v/>
      </c>
      <c r="LX30" s="250" t="str">
        <f t="shared" si="72"/>
        <v/>
      </c>
      <c r="LY30" s="250" t="str">
        <f t="shared" si="72"/>
        <v/>
      </c>
      <c r="LZ30" s="250" t="str">
        <f t="shared" si="72"/>
        <v/>
      </c>
      <c r="MA30" s="250" t="str">
        <f t="shared" si="72"/>
        <v/>
      </c>
      <c r="MB30" s="250" t="str">
        <f t="shared" si="80"/>
        <v/>
      </c>
      <c r="MC30" s="250" t="str">
        <f t="shared" si="80"/>
        <v/>
      </c>
      <c r="MD30" s="250" t="str">
        <f t="shared" si="80"/>
        <v/>
      </c>
      <c r="ME30" s="250" t="str">
        <f t="shared" si="80"/>
        <v/>
      </c>
      <c r="MF30" s="250" t="str">
        <f t="shared" si="80"/>
        <v/>
      </c>
      <c r="MG30" s="250" t="str">
        <f t="shared" si="80"/>
        <v/>
      </c>
      <c r="MH30" s="250" t="str">
        <f t="shared" si="80"/>
        <v/>
      </c>
      <c r="MI30" s="250" t="str">
        <f t="shared" si="80"/>
        <v/>
      </c>
      <c r="MJ30" s="250" t="str">
        <f t="shared" si="80"/>
        <v/>
      </c>
      <c r="MK30" s="250" t="str">
        <f t="shared" si="80"/>
        <v/>
      </c>
      <c r="ML30" s="250" t="str">
        <f t="shared" si="80"/>
        <v/>
      </c>
      <c r="MM30" s="250"/>
      <c r="MN30" s="250" t="str">
        <f t="shared" si="79"/>
        <v/>
      </c>
      <c r="MO30" s="250" t="str">
        <f t="shared" si="79"/>
        <v/>
      </c>
      <c r="MP30" s="250" t="str">
        <f t="shared" si="79"/>
        <v/>
      </c>
      <c r="MQ30" s="250" t="str">
        <f t="shared" si="79"/>
        <v/>
      </c>
      <c r="MR30" s="250" t="str">
        <f t="shared" si="79"/>
        <v/>
      </c>
      <c r="MS30" s="250" t="str">
        <f t="shared" si="79"/>
        <v/>
      </c>
      <c r="MT30" s="250" t="str">
        <f t="shared" si="79"/>
        <v/>
      </c>
      <c r="MU30" s="250" t="str">
        <f t="shared" si="79"/>
        <v/>
      </c>
      <c r="MV30" s="250" t="str">
        <f t="shared" si="79"/>
        <v/>
      </c>
      <c r="MW30" s="250" t="str">
        <f t="shared" si="79"/>
        <v/>
      </c>
      <c r="MX30" s="250" t="str">
        <f t="shared" si="79"/>
        <v/>
      </c>
      <c r="MY30" s="250" t="str">
        <f t="shared" si="79"/>
        <v/>
      </c>
      <c r="MZ30" s="250" t="str">
        <f t="shared" si="79"/>
        <v/>
      </c>
      <c r="NA30" s="250" t="str">
        <f t="shared" si="79"/>
        <v/>
      </c>
      <c r="NB30" s="250" t="str">
        <f t="shared" si="79"/>
        <v/>
      </c>
      <c r="NC30" s="250" t="str">
        <f t="shared" si="73"/>
        <v/>
      </c>
      <c r="ND30" s="250" t="str">
        <f t="shared" si="73"/>
        <v/>
      </c>
      <c r="NE30" s="250" t="str">
        <f t="shared" si="73"/>
        <v/>
      </c>
      <c r="NF30" s="250" t="str">
        <f t="shared" si="73"/>
        <v/>
      </c>
      <c r="NG30" s="250" t="str">
        <f t="shared" si="73"/>
        <v/>
      </c>
      <c r="NH30" s="250" t="str">
        <f t="shared" si="73"/>
        <v/>
      </c>
      <c r="NI30" s="250" t="str">
        <f t="shared" si="73"/>
        <v/>
      </c>
      <c r="NJ30" s="250" t="str">
        <f t="shared" si="73"/>
        <v/>
      </c>
      <c r="NK30" s="250" t="str">
        <f t="shared" si="73"/>
        <v/>
      </c>
      <c r="NL30" s="250" t="str">
        <f t="shared" si="73"/>
        <v/>
      </c>
      <c r="NM30" s="250" t="str">
        <f t="shared" si="73"/>
        <v/>
      </c>
      <c r="NN30" s="250" t="str">
        <f t="shared" si="73"/>
        <v/>
      </c>
      <c r="NO30" s="250" t="str">
        <f t="shared" si="73"/>
        <v/>
      </c>
      <c r="NP30" s="250" t="str">
        <f t="shared" si="73"/>
        <v/>
      </c>
      <c r="NQ30" s="250" t="str">
        <f t="shared" si="73"/>
        <v/>
      </c>
      <c r="NR30" s="250" t="str">
        <f t="shared" si="73"/>
        <v/>
      </c>
      <c r="NS30" s="250" t="str">
        <f t="shared" si="74"/>
        <v/>
      </c>
      <c r="NT30" s="250" t="str">
        <f t="shared" si="74"/>
        <v/>
      </c>
      <c r="NU30" s="250" t="str">
        <f t="shared" si="74"/>
        <v/>
      </c>
      <c r="NV30" s="250" t="str">
        <f t="shared" si="74"/>
        <v/>
      </c>
      <c r="NW30" s="250" t="str">
        <f t="shared" si="74"/>
        <v/>
      </c>
      <c r="NX30" s="250" t="str">
        <f t="shared" si="74"/>
        <v/>
      </c>
      <c r="NY30" s="250" t="str">
        <f t="shared" si="74"/>
        <v/>
      </c>
      <c r="NZ30" s="250" t="str">
        <f t="shared" si="74"/>
        <v/>
      </c>
      <c r="OA30" s="250" t="str">
        <f t="shared" si="74"/>
        <v/>
      </c>
      <c r="OB30" s="250" t="str">
        <f t="shared" si="74"/>
        <v/>
      </c>
      <c r="OC30" s="250" t="str">
        <f t="shared" si="74"/>
        <v/>
      </c>
      <c r="OD30" s="250" t="str">
        <f t="shared" si="74"/>
        <v/>
      </c>
      <c r="OE30" s="250" t="str">
        <f t="shared" si="74"/>
        <v/>
      </c>
      <c r="OF30" s="250" t="str">
        <f t="shared" si="74"/>
        <v/>
      </c>
      <c r="OG30" s="250" t="str">
        <f t="shared" si="74"/>
        <v/>
      </c>
      <c r="OH30" s="250" t="str">
        <f t="shared" si="74"/>
        <v/>
      </c>
      <c r="OI30" s="250" t="str">
        <f t="shared" si="75"/>
        <v/>
      </c>
      <c r="OJ30" s="250" t="str">
        <f t="shared" si="75"/>
        <v/>
      </c>
      <c r="OK30" s="250" t="str">
        <f t="shared" si="75"/>
        <v/>
      </c>
      <c r="OL30" s="250" t="str">
        <f t="shared" si="75"/>
        <v/>
      </c>
      <c r="OM30" s="250" t="str">
        <f t="shared" si="75"/>
        <v/>
      </c>
      <c r="ON30" s="250" t="str">
        <f t="shared" si="75"/>
        <v/>
      </c>
      <c r="OO30" s="250" t="str">
        <f t="shared" si="75"/>
        <v/>
      </c>
      <c r="OP30" s="250" t="str">
        <f t="shared" si="75"/>
        <v/>
      </c>
      <c r="OQ30" s="250" t="str">
        <f t="shared" si="75"/>
        <v/>
      </c>
      <c r="OR30" s="250" t="str">
        <f t="shared" si="75"/>
        <v/>
      </c>
      <c r="OS30" s="250" t="str">
        <f t="shared" si="75"/>
        <v/>
      </c>
      <c r="OT30" s="250" t="str">
        <f t="shared" si="75"/>
        <v/>
      </c>
      <c r="OU30" s="250" t="str">
        <f t="shared" si="75"/>
        <v/>
      </c>
      <c r="OV30" s="250" t="str">
        <f t="shared" si="75"/>
        <v/>
      </c>
      <c r="OW30" s="250" t="str">
        <f t="shared" si="75"/>
        <v/>
      </c>
      <c r="OX30" s="250" t="str">
        <f t="shared" si="75"/>
        <v/>
      </c>
      <c r="OY30" s="250" t="str">
        <f t="shared" si="76"/>
        <v/>
      </c>
      <c r="OZ30" s="250" t="str">
        <f t="shared" si="48"/>
        <v/>
      </c>
      <c r="PA30" s="250" t="str">
        <f t="shared" si="48"/>
        <v/>
      </c>
      <c r="PB30" s="250" t="str">
        <f t="shared" si="48"/>
        <v/>
      </c>
      <c r="PC30" s="250" t="str">
        <f t="shared" si="48"/>
        <v/>
      </c>
      <c r="PD30" s="250" t="str">
        <f t="shared" si="48"/>
        <v/>
      </c>
      <c r="PE30" s="250" t="str">
        <f t="shared" si="48"/>
        <v/>
      </c>
      <c r="PF30" s="250" t="str">
        <f t="shared" si="48"/>
        <v/>
      </c>
      <c r="PG30" s="250"/>
      <c r="PH30" s="250" t="str">
        <f t="shared" si="49"/>
        <v/>
      </c>
    </row>
    <row r="31" spans="1:473" ht="27" thickBot="1" x14ac:dyDescent="0.3">
      <c r="N31" s="259" t="s">
        <v>139</v>
      </c>
      <c r="O31" s="260" t="s">
        <v>140</v>
      </c>
      <c r="P31" s="260" t="s">
        <v>142</v>
      </c>
      <c r="Q31" s="260" t="s">
        <v>119</v>
      </c>
      <c r="R31" s="261" t="s">
        <v>190</v>
      </c>
      <c r="S31" s="285" t="s">
        <v>142</v>
      </c>
      <c r="T31" s="262" t="s">
        <v>191</v>
      </c>
      <c r="U31" s="264" t="s">
        <v>192</v>
      </c>
      <c r="V31" s="262" t="s">
        <v>161</v>
      </c>
      <c r="W31" s="264" t="s">
        <v>141</v>
      </c>
      <c r="X31" s="293" t="s">
        <v>193</v>
      </c>
      <c r="Y31" s="263" t="s">
        <v>194</v>
      </c>
      <c r="Z31" s="261" t="s">
        <v>195</v>
      </c>
      <c r="AA31" s="264" t="s">
        <v>196</v>
      </c>
      <c r="AC31" s="250" t="str">
        <f t="shared" si="77"/>
        <v/>
      </c>
      <c r="AD31" s="250" t="str">
        <f t="shared" si="77"/>
        <v/>
      </c>
      <c r="AE31" s="250" t="str">
        <f t="shared" si="77"/>
        <v/>
      </c>
      <c r="AF31" s="250" t="str">
        <f t="shared" si="77"/>
        <v/>
      </c>
      <c r="AG31" s="250" t="str">
        <f t="shared" si="77"/>
        <v/>
      </c>
      <c r="AH31" s="250" t="str">
        <f t="shared" si="77"/>
        <v/>
      </c>
      <c r="AI31" s="250" t="str">
        <f t="shared" si="77"/>
        <v/>
      </c>
      <c r="AJ31" s="250" t="str">
        <f t="shared" si="77"/>
        <v/>
      </c>
      <c r="AK31" s="250" t="str">
        <f t="shared" si="77"/>
        <v/>
      </c>
      <c r="AL31" s="250" t="str">
        <f t="shared" si="77"/>
        <v/>
      </c>
      <c r="AM31" s="250" t="str">
        <f t="shared" si="77"/>
        <v/>
      </c>
      <c r="AN31" s="250" t="str">
        <f t="shared" si="77"/>
        <v/>
      </c>
      <c r="AO31" s="250" t="str">
        <f t="shared" si="77"/>
        <v/>
      </c>
      <c r="AP31" s="250" t="str">
        <f t="shared" si="77"/>
        <v/>
      </c>
      <c r="AQ31" s="250" t="str">
        <f t="shared" si="77"/>
        <v/>
      </c>
      <c r="AR31" s="250" t="str">
        <f t="shared" si="54"/>
        <v/>
      </c>
      <c r="AS31" s="250" t="str">
        <f t="shared" si="54"/>
        <v/>
      </c>
      <c r="AT31" s="250" t="str">
        <f t="shared" si="54"/>
        <v/>
      </c>
      <c r="AU31" s="250" t="str">
        <f t="shared" si="54"/>
        <v/>
      </c>
      <c r="AV31" s="250" t="str">
        <f t="shared" si="54"/>
        <v/>
      </c>
      <c r="AW31" s="250" t="str">
        <f t="shared" si="54"/>
        <v/>
      </c>
      <c r="AX31" s="250" t="str">
        <f t="shared" si="54"/>
        <v/>
      </c>
      <c r="AY31" s="250" t="str">
        <f t="shared" si="54"/>
        <v/>
      </c>
      <c r="AZ31" s="250" t="str">
        <f t="shared" si="54"/>
        <v/>
      </c>
      <c r="BA31" s="250" t="str">
        <f t="shared" si="54"/>
        <v/>
      </c>
      <c r="BB31" s="250" t="str">
        <f t="shared" si="54"/>
        <v/>
      </c>
      <c r="BC31" s="250" t="str">
        <f t="shared" si="54"/>
        <v/>
      </c>
      <c r="BD31" s="250" t="str">
        <f t="shared" si="54"/>
        <v/>
      </c>
      <c r="BE31" s="250" t="str">
        <f t="shared" si="54"/>
        <v/>
      </c>
      <c r="BF31" s="250" t="str">
        <f t="shared" si="54"/>
        <v/>
      </c>
      <c r="BG31" s="250" t="str">
        <f t="shared" si="54"/>
        <v/>
      </c>
      <c r="BH31" s="250" t="str">
        <f t="shared" si="55"/>
        <v/>
      </c>
      <c r="BI31" s="250" t="str">
        <f t="shared" si="55"/>
        <v/>
      </c>
      <c r="BJ31" s="250" t="str">
        <f t="shared" si="55"/>
        <v/>
      </c>
      <c r="BK31" s="250" t="str">
        <f t="shared" si="55"/>
        <v/>
      </c>
      <c r="BL31" s="250" t="str">
        <f t="shared" si="55"/>
        <v/>
      </c>
      <c r="BM31" s="250" t="str">
        <f t="shared" si="55"/>
        <v/>
      </c>
      <c r="BN31" s="250" t="str">
        <f t="shared" si="55"/>
        <v/>
      </c>
      <c r="BO31" s="250" t="str">
        <f t="shared" si="55"/>
        <v/>
      </c>
      <c r="BP31" s="250" t="str">
        <f t="shared" si="55"/>
        <v/>
      </c>
      <c r="BQ31" s="250" t="str">
        <f t="shared" si="55"/>
        <v/>
      </c>
      <c r="BR31" s="250" t="str">
        <f t="shared" si="55"/>
        <v/>
      </c>
      <c r="BS31" s="250" t="str">
        <f t="shared" si="55"/>
        <v/>
      </c>
      <c r="BT31" s="250" t="str">
        <f t="shared" si="55"/>
        <v/>
      </c>
      <c r="BU31" s="250" t="str">
        <f t="shared" si="55"/>
        <v/>
      </c>
      <c r="BV31" s="250" t="str">
        <f t="shared" si="55"/>
        <v/>
      </c>
      <c r="BW31" s="250" t="str">
        <f t="shared" si="55"/>
        <v/>
      </c>
      <c r="BX31" s="250" t="str">
        <f t="shared" si="56"/>
        <v/>
      </c>
      <c r="BY31" s="250" t="str">
        <f t="shared" si="56"/>
        <v/>
      </c>
      <c r="BZ31" s="250" t="str">
        <f t="shared" si="56"/>
        <v/>
      </c>
      <c r="CA31" s="250" t="str">
        <f t="shared" si="56"/>
        <v/>
      </c>
      <c r="CB31" s="250" t="str">
        <f t="shared" si="56"/>
        <v/>
      </c>
      <c r="CC31" s="250" t="str">
        <f t="shared" si="56"/>
        <v/>
      </c>
      <c r="CD31" s="250" t="str">
        <f t="shared" si="56"/>
        <v/>
      </c>
      <c r="CE31" s="250" t="str">
        <f t="shared" si="56"/>
        <v/>
      </c>
      <c r="CF31" s="250" t="str">
        <f t="shared" si="56"/>
        <v/>
      </c>
      <c r="CG31" s="250" t="str">
        <f t="shared" si="56"/>
        <v/>
      </c>
      <c r="CH31" s="250" t="str">
        <f t="shared" si="56"/>
        <v/>
      </c>
      <c r="CI31" s="250" t="str">
        <f t="shared" si="56"/>
        <v/>
      </c>
      <c r="CJ31" s="250" t="str">
        <f t="shared" si="56"/>
        <v/>
      </c>
      <c r="CK31" s="250" t="str">
        <f t="shared" si="56"/>
        <v/>
      </c>
      <c r="CL31" s="250" t="str">
        <f t="shared" si="56"/>
        <v/>
      </c>
      <c r="CM31" s="250" t="str">
        <f t="shared" si="56"/>
        <v/>
      </c>
      <c r="CN31" s="250" t="str">
        <f t="shared" si="57"/>
        <v/>
      </c>
      <c r="CO31" s="250" t="str">
        <f t="shared" si="57"/>
        <v/>
      </c>
      <c r="CP31" s="250" t="str">
        <f t="shared" si="57"/>
        <v/>
      </c>
      <c r="CQ31" s="250" t="str">
        <f t="shared" si="57"/>
        <v/>
      </c>
      <c r="CR31" s="250" t="str">
        <f t="shared" si="57"/>
        <v/>
      </c>
      <c r="CS31" s="250" t="str">
        <f t="shared" si="57"/>
        <v/>
      </c>
      <c r="CT31" s="250" t="str">
        <f t="shared" si="57"/>
        <v/>
      </c>
      <c r="CU31" s="250" t="str">
        <f t="shared" si="57"/>
        <v/>
      </c>
      <c r="CV31" s="250" t="str">
        <f t="shared" si="57"/>
        <v/>
      </c>
      <c r="CW31" s="250" t="str">
        <f t="shared" si="57"/>
        <v/>
      </c>
      <c r="CX31" s="250" t="str">
        <f t="shared" si="57"/>
        <v/>
      </c>
      <c r="CY31" s="250" t="str">
        <f t="shared" si="57"/>
        <v/>
      </c>
      <c r="CZ31" s="250" t="str">
        <f t="shared" si="57"/>
        <v/>
      </c>
      <c r="DA31" s="250" t="str">
        <f t="shared" si="57"/>
        <v/>
      </c>
      <c r="DB31" s="250" t="str">
        <f t="shared" si="57"/>
        <v/>
      </c>
      <c r="DC31" s="250" t="str">
        <f t="shared" si="57"/>
        <v/>
      </c>
      <c r="DD31" s="250" t="str">
        <f t="shared" si="58"/>
        <v/>
      </c>
      <c r="DE31" s="250" t="str">
        <f t="shared" si="58"/>
        <v/>
      </c>
      <c r="DF31" s="250" t="str">
        <f t="shared" si="58"/>
        <v/>
      </c>
      <c r="DG31" s="250" t="str">
        <f t="shared" si="58"/>
        <v/>
      </c>
      <c r="DH31" s="250" t="str">
        <f t="shared" si="58"/>
        <v/>
      </c>
      <c r="DI31" s="250" t="str">
        <f t="shared" si="58"/>
        <v/>
      </c>
      <c r="DJ31" s="250" t="str">
        <f t="shared" si="58"/>
        <v/>
      </c>
      <c r="DK31" s="250" t="str">
        <f t="shared" si="58"/>
        <v/>
      </c>
      <c r="DL31" s="250" t="str">
        <f t="shared" si="58"/>
        <v/>
      </c>
      <c r="DM31" s="250" t="str">
        <f t="shared" si="58"/>
        <v/>
      </c>
      <c r="DN31" s="250" t="str">
        <f t="shared" si="58"/>
        <v/>
      </c>
      <c r="DO31" s="250" t="str">
        <f t="shared" si="58"/>
        <v/>
      </c>
      <c r="DP31" s="250" t="str">
        <f t="shared" si="58"/>
        <v/>
      </c>
      <c r="DQ31" s="250" t="str">
        <f t="shared" si="58"/>
        <v/>
      </c>
      <c r="DR31" s="250" t="str">
        <f t="shared" si="58"/>
        <v/>
      </c>
      <c r="DS31" s="250" t="str">
        <f t="shared" si="58"/>
        <v/>
      </c>
      <c r="DT31" s="250" t="str">
        <f t="shared" si="59"/>
        <v/>
      </c>
      <c r="DU31" s="250" t="str">
        <f t="shared" si="59"/>
        <v/>
      </c>
      <c r="DV31" s="250" t="str">
        <f t="shared" si="59"/>
        <v/>
      </c>
      <c r="DW31" s="250" t="str">
        <f t="shared" si="59"/>
        <v/>
      </c>
      <c r="DX31" s="250" t="str">
        <f t="shared" si="59"/>
        <v/>
      </c>
      <c r="DY31" s="250" t="str">
        <f t="shared" si="59"/>
        <v/>
      </c>
      <c r="DZ31" s="250" t="str">
        <f t="shared" si="59"/>
        <v/>
      </c>
      <c r="EA31" s="250" t="str">
        <f t="shared" si="59"/>
        <v/>
      </c>
      <c r="EB31" s="250" t="str">
        <f t="shared" si="59"/>
        <v/>
      </c>
      <c r="EC31" s="250" t="str">
        <f t="shared" si="59"/>
        <v/>
      </c>
      <c r="ED31" s="250" t="str">
        <f t="shared" si="59"/>
        <v/>
      </c>
      <c r="EE31" s="250" t="str">
        <f t="shared" si="59"/>
        <v/>
      </c>
      <c r="EF31" s="250" t="str">
        <f t="shared" si="59"/>
        <v/>
      </c>
      <c r="EG31" s="250" t="str">
        <f t="shared" si="59"/>
        <v/>
      </c>
      <c r="EH31" s="250" t="str">
        <f t="shared" si="59"/>
        <v/>
      </c>
      <c r="EI31" s="250" t="str">
        <f t="shared" si="59"/>
        <v/>
      </c>
      <c r="EJ31" s="250" t="str">
        <f t="shared" si="60"/>
        <v/>
      </c>
      <c r="EK31" s="250" t="str">
        <f t="shared" si="60"/>
        <v/>
      </c>
      <c r="EL31" s="250" t="str">
        <f t="shared" si="60"/>
        <v/>
      </c>
      <c r="EM31" s="250" t="str">
        <f t="shared" si="60"/>
        <v/>
      </c>
      <c r="EN31" s="250" t="str">
        <f t="shared" si="60"/>
        <v/>
      </c>
      <c r="EO31" s="250" t="str">
        <f t="shared" si="60"/>
        <v/>
      </c>
      <c r="EP31" s="250" t="str">
        <f t="shared" si="60"/>
        <v/>
      </c>
      <c r="EQ31" s="250" t="str">
        <f t="shared" si="60"/>
        <v/>
      </c>
      <c r="ER31" s="250" t="str">
        <f t="shared" si="60"/>
        <v/>
      </c>
      <c r="ES31" s="250" t="str">
        <f t="shared" si="60"/>
        <v/>
      </c>
      <c r="ET31" s="250" t="str">
        <f t="shared" si="60"/>
        <v/>
      </c>
      <c r="EU31" s="250" t="str">
        <f t="shared" si="60"/>
        <v/>
      </c>
      <c r="EV31" s="250" t="str">
        <f t="shared" si="60"/>
        <v/>
      </c>
      <c r="EW31" s="250" t="str">
        <f t="shared" si="60"/>
        <v/>
      </c>
      <c r="EX31" s="250" t="str">
        <f t="shared" si="60"/>
        <v/>
      </c>
      <c r="EY31" s="250" t="str">
        <f t="shared" si="60"/>
        <v/>
      </c>
      <c r="EZ31" s="250" t="str">
        <f t="shared" si="61"/>
        <v/>
      </c>
      <c r="FA31" s="250" t="str">
        <f t="shared" si="31"/>
        <v/>
      </c>
      <c r="FB31" s="250" t="str">
        <f t="shared" si="31"/>
        <v/>
      </c>
      <c r="FC31" s="250" t="str">
        <f t="shared" si="31"/>
        <v/>
      </c>
      <c r="FD31" s="250" t="str">
        <f t="shared" si="31"/>
        <v/>
      </c>
      <c r="FE31" s="250" t="str">
        <f t="shared" si="31"/>
        <v/>
      </c>
      <c r="FF31" s="250" t="str">
        <f t="shared" si="78"/>
        <v/>
      </c>
      <c r="FG31" s="250" t="str">
        <f t="shared" si="78"/>
        <v/>
      </c>
      <c r="FH31" s="250" t="str">
        <f t="shared" si="78"/>
        <v/>
      </c>
      <c r="FI31" s="250" t="str">
        <f t="shared" si="78"/>
        <v/>
      </c>
      <c r="FJ31" s="250" t="str">
        <f t="shared" si="78"/>
        <v/>
      </c>
      <c r="FK31" s="250" t="str">
        <f t="shared" si="78"/>
        <v/>
      </c>
      <c r="FL31" s="250" t="str">
        <f t="shared" si="78"/>
        <v/>
      </c>
      <c r="FM31" s="250" t="str">
        <f t="shared" si="78"/>
        <v/>
      </c>
      <c r="FN31" s="250" t="str">
        <f t="shared" si="78"/>
        <v/>
      </c>
      <c r="FO31" s="250" t="str">
        <f t="shared" si="78"/>
        <v/>
      </c>
      <c r="FP31" s="250" t="str">
        <f t="shared" si="78"/>
        <v/>
      </c>
      <c r="FQ31" s="250" t="str">
        <f t="shared" si="78"/>
        <v/>
      </c>
      <c r="FR31" s="250" t="str">
        <f t="shared" si="78"/>
        <v/>
      </c>
      <c r="FS31" s="250" t="str">
        <f t="shared" si="78"/>
        <v/>
      </c>
      <c r="FT31" s="250" t="str">
        <f t="shared" si="62"/>
        <v/>
      </c>
      <c r="FU31" s="250" t="str">
        <f t="shared" si="62"/>
        <v/>
      </c>
      <c r="FV31" s="250" t="str">
        <f t="shared" si="62"/>
        <v/>
      </c>
      <c r="FW31" s="250" t="str">
        <f t="shared" si="62"/>
        <v/>
      </c>
      <c r="FX31" s="250" t="str">
        <f t="shared" si="62"/>
        <v/>
      </c>
      <c r="FY31" s="250" t="str">
        <f t="shared" si="62"/>
        <v/>
      </c>
      <c r="FZ31" s="250" t="str">
        <f t="shared" si="62"/>
        <v/>
      </c>
      <c r="GA31" s="250" t="str">
        <f t="shared" si="62"/>
        <v/>
      </c>
      <c r="GB31" s="250" t="str">
        <f t="shared" si="62"/>
        <v/>
      </c>
      <c r="GC31" s="250" t="str">
        <f t="shared" si="62"/>
        <v/>
      </c>
      <c r="GD31" s="250" t="str">
        <f t="shared" si="62"/>
        <v/>
      </c>
      <c r="GE31" s="250" t="str">
        <f t="shared" si="62"/>
        <v/>
      </c>
      <c r="GF31" s="250" t="str">
        <f t="shared" si="62"/>
        <v/>
      </c>
      <c r="GG31" s="250" t="str">
        <f t="shared" si="62"/>
        <v/>
      </c>
      <c r="GH31" s="250" t="str">
        <f t="shared" si="62"/>
        <v/>
      </c>
      <c r="GI31" s="250" t="str">
        <f t="shared" si="62"/>
        <v/>
      </c>
      <c r="GJ31" s="250" t="str">
        <f t="shared" si="63"/>
        <v/>
      </c>
      <c r="GK31" s="250" t="str">
        <f t="shared" si="63"/>
        <v/>
      </c>
      <c r="GL31" s="250" t="str">
        <f t="shared" si="63"/>
        <v/>
      </c>
      <c r="GM31" s="250" t="str">
        <f t="shared" si="63"/>
        <v/>
      </c>
      <c r="GN31" s="250" t="str">
        <f t="shared" si="63"/>
        <v/>
      </c>
      <c r="GO31" s="250" t="str">
        <f t="shared" si="63"/>
        <v/>
      </c>
      <c r="GP31" s="250" t="str">
        <f t="shared" si="63"/>
        <v/>
      </c>
      <c r="GQ31" s="250" t="str">
        <f t="shared" si="63"/>
        <v/>
      </c>
      <c r="GR31" s="250" t="str">
        <f t="shared" si="63"/>
        <v/>
      </c>
      <c r="GS31" s="250" t="str">
        <f t="shared" si="63"/>
        <v/>
      </c>
      <c r="GT31" s="250" t="str">
        <f t="shared" si="63"/>
        <v/>
      </c>
      <c r="GU31" s="250" t="str">
        <f t="shared" si="63"/>
        <v/>
      </c>
      <c r="GV31" s="250" t="str">
        <f t="shared" si="63"/>
        <v/>
      </c>
      <c r="GW31" s="250" t="str">
        <f t="shared" si="63"/>
        <v/>
      </c>
      <c r="GX31" s="250" t="str">
        <f t="shared" si="63"/>
        <v/>
      </c>
      <c r="GY31" s="250" t="str">
        <f t="shared" si="63"/>
        <v/>
      </c>
      <c r="GZ31" s="250" t="str">
        <f t="shared" si="64"/>
        <v/>
      </c>
      <c r="HA31" s="250" t="str">
        <f t="shared" si="64"/>
        <v/>
      </c>
      <c r="HB31" s="250" t="str">
        <f t="shared" si="64"/>
        <v/>
      </c>
      <c r="HC31" s="250" t="str">
        <f t="shared" si="64"/>
        <v/>
      </c>
      <c r="HD31" s="250" t="str">
        <f t="shared" si="64"/>
        <v/>
      </c>
      <c r="HE31" s="250" t="str">
        <f t="shared" si="64"/>
        <v/>
      </c>
      <c r="HF31" s="250" t="str">
        <f t="shared" si="64"/>
        <v/>
      </c>
      <c r="HG31" s="250" t="str">
        <f t="shared" si="64"/>
        <v/>
      </c>
      <c r="HH31" s="250" t="str">
        <f t="shared" si="64"/>
        <v/>
      </c>
      <c r="HI31" s="250" t="str">
        <f t="shared" si="64"/>
        <v/>
      </c>
      <c r="HJ31" s="250" t="str">
        <f t="shared" si="64"/>
        <v/>
      </c>
      <c r="HK31" s="250" t="str">
        <f t="shared" si="64"/>
        <v/>
      </c>
      <c r="HL31" s="250" t="str">
        <f t="shared" si="64"/>
        <v/>
      </c>
      <c r="HM31" s="250" t="str">
        <f t="shared" si="64"/>
        <v/>
      </c>
      <c r="HN31" s="250" t="str">
        <f t="shared" si="64"/>
        <v/>
      </c>
      <c r="HO31" s="250" t="str">
        <f t="shared" si="64"/>
        <v/>
      </c>
      <c r="HP31" s="250" t="str">
        <f t="shared" si="65"/>
        <v/>
      </c>
      <c r="HQ31" s="250" t="str">
        <f t="shared" si="65"/>
        <v/>
      </c>
      <c r="HR31" s="250" t="str">
        <f t="shared" si="65"/>
        <v/>
      </c>
      <c r="HS31" s="250" t="str">
        <f t="shared" si="65"/>
        <v/>
      </c>
      <c r="HT31" s="250" t="str">
        <f t="shared" si="65"/>
        <v/>
      </c>
      <c r="HU31" s="250" t="str">
        <f t="shared" si="65"/>
        <v/>
      </c>
      <c r="HV31" s="250" t="str">
        <f t="shared" si="65"/>
        <v/>
      </c>
      <c r="HW31" s="250" t="str">
        <f t="shared" si="65"/>
        <v/>
      </c>
      <c r="HX31" s="250" t="str">
        <f t="shared" si="65"/>
        <v/>
      </c>
      <c r="HY31" s="250" t="str">
        <f t="shared" si="65"/>
        <v/>
      </c>
      <c r="HZ31" s="250" t="str">
        <f t="shared" si="65"/>
        <v/>
      </c>
      <c r="IA31" s="250" t="str">
        <f t="shared" si="65"/>
        <v/>
      </c>
      <c r="IB31" s="250" t="str">
        <f t="shared" si="65"/>
        <v/>
      </c>
      <c r="IC31" s="250" t="str">
        <f t="shared" si="65"/>
        <v/>
      </c>
      <c r="ID31" s="250" t="str">
        <f t="shared" si="65"/>
        <v/>
      </c>
      <c r="IE31" s="250" t="str">
        <f t="shared" si="65"/>
        <v/>
      </c>
      <c r="IF31" s="250" t="str">
        <f t="shared" si="66"/>
        <v/>
      </c>
      <c r="IG31" s="250" t="str">
        <f t="shared" si="66"/>
        <v/>
      </c>
      <c r="IH31" s="250" t="str">
        <f t="shared" si="66"/>
        <v/>
      </c>
      <c r="II31" s="250" t="str">
        <f t="shared" si="66"/>
        <v/>
      </c>
      <c r="IJ31" s="250" t="str">
        <f t="shared" si="66"/>
        <v/>
      </c>
      <c r="IK31" s="250" t="str">
        <f t="shared" si="66"/>
        <v/>
      </c>
      <c r="IL31" s="250" t="str">
        <f t="shared" si="66"/>
        <v/>
      </c>
      <c r="IM31" s="250" t="str">
        <f t="shared" si="66"/>
        <v/>
      </c>
      <c r="IN31" s="250" t="str">
        <f t="shared" si="66"/>
        <v/>
      </c>
      <c r="IO31" s="250" t="str">
        <f t="shared" si="66"/>
        <v/>
      </c>
      <c r="IP31" s="250" t="str">
        <f t="shared" si="66"/>
        <v/>
      </c>
      <c r="IQ31" s="250" t="str">
        <f t="shared" si="66"/>
        <v/>
      </c>
      <c r="IR31" s="250" t="str">
        <f t="shared" si="66"/>
        <v/>
      </c>
      <c r="IS31" s="250" t="str">
        <f t="shared" si="66"/>
        <v/>
      </c>
      <c r="IT31" s="250" t="str">
        <f t="shared" si="66"/>
        <v/>
      </c>
      <c r="IU31" s="250" t="str">
        <f t="shared" si="66"/>
        <v/>
      </c>
      <c r="IV31" s="250" t="str">
        <f t="shared" si="67"/>
        <v/>
      </c>
      <c r="IW31" s="250" t="str">
        <f t="shared" si="67"/>
        <v/>
      </c>
      <c r="IX31" s="250" t="str">
        <f t="shared" si="67"/>
        <v/>
      </c>
      <c r="IY31" s="250" t="str">
        <f t="shared" si="67"/>
        <v/>
      </c>
      <c r="IZ31" s="250" t="str">
        <f t="shared" si="67"/>
        <v/>
      </c>
      <c r="JA31" s="250" t="str">
        <f t="shared" si="67"/>
        <v/>
      </c>
      <c r="JB31" s="250" t="str">
        <f t="shared" si="67"/>
        <v/>
      </c>
      <c r="JC31" s="250" t="str">
        <f t="shared" si="67"/>
        <v/>
      </c>
      <c r="JD31" s="250" t="str">
        <f t="shared" si="67"/>
        <v/>
      </c>
      <c r="JE31" s="250" t="str">
        <f t="shared" si="67"/>
        <v/>
      </c>
      <c r="JF31" s="250" t="str">
        <f t="shared" si="67"/>
        <v/>
      </c>
      <c r="JG31" s="250" t="str">
        <f t="shared" si="67"/>
        <v/>
      </c>
      <c r="JH31" s="250" t="str">
        <f t="shared" si="67"/>
        <v/>
      </c>
      <c r="JI31" s="250" t="str">
        <f t="shared" si="67"/>
        <v/>
      </c>
      <c r="JJ31" s="250" t="str">
        <f t="shared" si="67"/>
        <v/>
      </c>
      <c r="JK31" s="250" t="str">
        <f t="shared" si="67"/>
        <v/>
      </c>
      <c r="JL31" s="250" t="str">
        <f t="shared" si="68"/>
        <v/>
      </c>
      <c r="JM31" s="250" t="str">
        <f t="shared" si="68"/>
        <v/>
      </c>
      <c r="JN31" s="250" t="str">
        <f t="shared" si="68"/>
        <v/>
      </c>
      <c r="JO31" s="250" t="str">
        <f t="shared" si="68"/>
        <v/>
      </c>
      <c r="JP31" s="250" t="str">
        <f t="shared" si="68"/>
        <v/>
      </c>
      <c r="JQ31" s="250" t="str">
        <f t="shared" si="68"/>
        <v/>
      </c>
      <c r="JR31" s="250" t="str">
        <f t="shared" si="68"/>
        <v/>
      </c>
      <c r="JS31" s="250" t="str">
        <f t="shared" si="68"/>
        <v/>
      </c>
      <c r="JT31" s="250" t="str">
        <f t="shared" si="68"/>
        <v/>
      </c>
      <c r="JU31" s="250" t="str">
        <f t="shared" si="68"/>
        <v/>
      </c>
      <c r="JV31" s="250" t="str">
        <f t="shared" si="68"/>
        <v/>
      </c>
      <c r="JW31" s="250" t="str">
        <f t="shared" si="68"/>
        <v/>
      </c>
      <c r="JX31" s="250" t="str">
        <f t="shared" si="68"/>
        <v/>
      </c>
      <c r="JY31" s="250" t="str">
        <f t="shared" si="68"/>
        <v/>
      </c>
      <c r="JZ31" s="250" t="str">
        <f t="shared" si="68"/>
        <v/>
      </c>
      <c r="KA31" s="250" t="str">
        <f t="shared" si="68"/>
        <v/>
      </c>
      <c r="KB31" s="250" t="str">
        <f t="shared" si="69"/>
        <v/>
      </c>
      <c r="KC31" s="250" t="str">
        <f t="shared" si="69"/>
        <v/>
      </c>
      <c r="KD31" s="250" t="str">
        <f t="shared" si="69"/>
        <v/>
      </c>
      <c r="KE31" s="250" t="str">
        <f t="shared" si="69"/>
        <v/>
      </c>
      <c r="KF31" s="250" t="str">
        <f t="shared" si="69"/>
        <v/>
      </c>
      <c r="KG31" s="250" t="str">
        <f t="shared" si="69"/>
        <v/>
      </c>
      <c r="KH31" s="250" t="str">
        <f t="shared" si="69"/>
        <v/>
      </c>
      <c r="KI31" s="250" t="str">
        <f t="shared" si="69"/>
        <v/>
      </c>
      <c r="KJ31" s="250" t="str">
        <f t="shared" si="69"/>
        <v/>
      </c>
      <c r="KK31" s="250" t="str">
        <f t="shared" si="69"/>
        <v/>
      </c>
      <c r="KL31" s="250" t="str">
        <f t="shared" si="69"/>
        <v/>
      </c>
      <c r="KM31" s="250" t="str">
        <f t="shared" si="69"/>
        <v/>
      </c>
      <c r="KN31" s="250" t="str">
        <f t="shared" si="69"/>
        <v/>
      </c>
      <c r="KO31" s="250" t="str">
        <f t="shared" si="69"/>
        <v/>
      </c>
      <c r="KP31" s="250" t="str">
        <f t="shared" si="69"/>
        <v/>
      </c>
      <c r="KQ31" s="250" t="str">
        <f t="shared" si="69"/>
        <v/>
      </c>
      <c r="KR31" s="250" t="str">
        <f t="shared" si="70"/>
        <v/>
      </c>
      <c r="KS31" s="250" t="str">
        <f t="shared" si="70"/>
        <v/>
      </c>
      <c r="KT31" s="250" t="str">
        <f t="shared" si="70"/>
        <v/>
      </c>
      <c r="KU31" s="250" t="str">
        <f t="shared" si="70"/>
        <v/>
      </c>
      <c r="KV31" s="250" t="str">
        <f t="shared" si="70"/>
        <v/>
      </c>
      <c r="KW31" s="250" t="str">
        <f t="shared" si="70"/>
        <v/>
      </c>
      <c r="KX31" s="250" t="str">
        <f t="shared" si="70"/>
        <v/>
      </c>
      <c r="KY31" s="250" t="str">
        <f t="shared" si="70"/>
        <v/>
      </c>
      <c r="KZ31" s="250" t="str">
        <f t="shared" si="70"/>
        <v/>
      </c>
      <c r="LA31" s="250" t="str">
        <f t="shared" si="70"/>
        <v/>
      </c>
      <c r="LB31" s="250" t="str">
        <f t="shared" si="70"/>
        <v/>
      </c>
      <c r="LC31" s="250" t="str">
        <f t="shared" si="70"/>
        <v/>
      </c>
      <c r="LD31" s="250" t="str">
        <f t="shared" si="70"/>
        <v/>
      </c>
      <c r="LE31" s="250" t="str">
        <f t="shared" si="70"/>
        <v/>
      </c>
      <c r="LF31" s="250" t="str">
        <f t="shared" si="70"/>
        <v/>
      </c>
      <c r="LG31" s="250" t="str">
        <f t="shared" si="70"/>
        <v/>
      </c>
      <c r="LH31" s="250" t="str">
        <f t="shared" si="71"/>
        <v/>
      </c>
      <c r="LI31" s="250" t="str">
        <f t="shared" si="71"/>
        <v/>
      </c>
      <c r="LJ31" s="250" t="str">
        <f t="shared" si="71"/>
        <v/>
      </c>
      <c r="LK31" s="250" t="str">
        <f t="shared" si="71"/>
        <v/>
      </c>
      <c r="LL31" s="250" t="str">
        <f t="shared" si="71"/>
        <v/>
      </c>
      <c r="LM31" s="250" t="str">
        <f t="shared" si="71"/>
        <v/>
      </c>
      <c r="LN31" s="250" t="str">
        <f t="shared" si="71"/>
        <v/>
      </c>
      <c r="LO31" s="250" t="str">
        <f t="shared" si="71"/>
        <v/>
      </c>
      <c r="LP31" s="250" t="str">
        <f t="shared" si="71"/>
        <v/>
      </c>
      <c r="LQ31" s="250" t="str">
        <f t="shared" si="71"/>
        <v/>
      </c>
      <c r="LR31" s="250" t="str">
        <f t="shared" si="71"/>
        <v/>
      </c>
      <c r="LS31" s="250" t="str">
        <f t="shared" si="71"/>
        <v/>
      </c>
      <c r="LT31" s="250" t="str">
        <f t="shared" si="71"/>
        <v/>
      </c>
      <c r="LU31" s="250" t="str">
        <f t="shared" si="71"/>
        <v/>
      </c>
      <c r="LV31" s="250" t="str">
        <f t="shared" si="71"/>
        <v/>
      </c>
      <c r="LW31" s="250" t="str">
        <f t="shared" si="71"/>
        <v/>
      </c>
      <c r="LX31" s="250" t="str">
        <f t="shared" si="72"/>
        <v/>
      </c>
      <c r="LY31" s="250" t="str">
        <f t="shared" si="72"/>
        <v/>
      </c>
      <c r="LZ31" s="250" t="str">
        <f t="shared" si="72"/>
        <v/>
      </c>
      <c r="MA31" s="250" t="str">
        <f t="shared" si="72"/>
        <v/>
      </c>
      <c r="MB31" s="250" t="str">
        <f t="shared" si="80"/>
        <v/>
      </c>
      <c r="MC31" s="250" t="str">
        <f t="shared" si="80"/>
        <v/>
      </c>
      <c r="MD31" s="250" t="str">
        <f t="shared" si="80"/>
        <v/>
      </c>
      <c r="ME31" s="250" t="str">
        <f t="shared" si="80"/>
        <v/>
      </c>
      <c r="MF31" s="250" t="str">
        <f t="shared" si="80"/>
        <v/>
      </c>
      <c r="MG31" s="250" t="str">
        <f t="shared" si="80"/>
        <v/>
      </c>
      <c r="MH31" s="250" t="str">
        <f t="shared" si="80"/>
        <v/>
      </c>
      <c r="MI31" s="250" t="str">
        <f t="shared" si="80"/>
        <v/>
      </c>
      <c r="MJ31" s="250" t="str">
        <f t="shared" si="80"/>
        <v/>
      </c>
      <c r="MK31" s="250" t="str">
        <f t="shared" si="80"/>
        <v/>
      </c>
      <c r="ML31" s="250" t="str">
        <f t="shared" si="80"/>
        <v/>
      </c>
      <c r="MM31" s="250"/>
      <c r="MN31" s="250" t="str">
        <f t="shared" si="79"/>
        <v/>
      </c>
      <c r="MO31" s="250" t="str">
        <f t="shared" si="79"/>
        <v/>
      </c>
      <c r="MP31" s="250" t="str">
        <f t="shared" si="79"/>
        <v/>
      </c>
      <c r="MQ31" s="250" t="str">
        <f t="shared" si="79"/>
        <v/>
      </c>
      <c r="MR31" s="250" t="str">
        <f t="shared" si="79"/>
        <v/>
      </c>
      <c r="MS31" s="250" t="str">
        <f t="shared" si="79"/>
        <v/>
      </c>
      <c r="MT31" s="250" t="str">
        <f t="shared" si="79"/>
        <v/>
      </c>
      <c r="MU31" s="250" t="str">
        <f t="shared" si="79"/>
        <v/>
      </c>
      <c r="MV31" s="250" t="str">
        <f t="shared" si="79"/>
        <v/>
      </c>
      <c r="MW31" s="250" t="str">
        <f t="shared" si="79"/>
        <v/>
      </c>
      <c r="MX31" s="250" t="str">
        <f t="shared" si="79"/>
        <v/>
      </c>
      <c r="MY31" s="250" t="str">
        <f t="shared" si="79"/>
        <v/>
      </c>
      <c r="MZ31" s="250" t="str">
        <f t="shared" si="79"/>
        <v/>
      </c>
      <c r="NA31" s="250" t="str">
        <f t="shared" si="79"/>
        <v/>
      </c>
      <c r="NB31" s="250" t="str">
        <f t="shared" si="79"/>
        <v/>
      </c>
      <c r="NC31" s="250" t="str">
        <f t="shared" si="73"/>
        <v/>
      </c>
      <c r="ND31" s="250" t="str">
        <f t="shared" si="73"/>
        <v/>
      </c>
      <c r="NE31" s="250" t="str">
        <f t="shared" si="73"/>
        <v/>
      </c>
      <c r="NF31" s="250" t="str">
        <f t="shared" si="73"/>
        <v/>
      </c>
      <c r="NG31" s="250" t="str">
        <f t="shared" si="73"/>
        <v/>
      </c>
      <c r="NH31" s="250" t="str">
        <f t="shared" si="73"/>
        <v/>
      </c>
      <c r="NI31" s="250" t="str">
        <f t="shared" si="73"/>
        <v/>
      </c>
      <c r="NJ31" s="250" t="str">
        <f t="shared" si="73"/>
        <v/>
      </c>
      <c r="NK31" s="250" t="str">
        <f t="shared" si="73"/>
        <v/>
      </c>
      <c r="NL31" s="250" t="str">
        <f t="shared" si="73"/>
        <v/>
      </c>
      <c r="NM31" s="250" t="str">
        <f t="shared" si="73"/>
        <v/>
      </c>
      <c r="NN31" s="250" t="str">
        <f t="shared" si="73"/>
        <v/>
      </c>
      <c r="NO31" s="250" t="str">
        <f t="shared" si="73"/>
        <v/>
      </c>
      <c r="NP31" s="250" t="str">
        <f t="shared" si="73"/>
        <v/>
      </c>
      <c r="NQ31" s="250" t="str">
        <f t="shared" si="73"/>
        <v/>
      </c>
      <c r="NR31" s="250" t="str">
        <f t="shared" si="73"/>
        <v/>
      </c>
      <c r="NS31" s="250" t="str">
        <f t="shared" si="74"/>
        <v/>
      </c>
      <c r="NT31" s="250" t="str">
        <f t="shared" si="74"/>
        <v/>
      </c>
      <c r="NU31" s="250" t="str">
        <f t="shared" si="74"/>
        <v/>
      </c>
      <c r="NV31" s="250" t="str">
        <f t="shared" si="74"/>
        <v/>
      </c>
      <c r="NW31" s="250" t="str">
        <f t="shared" si="74"/>
        <v/>
      </c>
      <c r="NX31" s="250" t="str">
        <f t="shared" si="74"/>
        <v/>
      </c>
      <c r="NY31" s="250" t="str">
        <f t="shared" si="74"/>
        <v/>
      </c>
      <c r="NZ31" s="250" t="str">
        <f t="shared" si="74"/>
        <v/>
      </c>
      <c r="OA31" s="250" t="str">
        <f t="shared" si="74"/>
        <v/>
      </c>
      <c r="OB31" s="250" t="str">
        <f t="shared" si="74"/>
        <v/>
      </c>
      <c r="OC31" s="250" t="str">
        <f t="shared" si="74"/>
        <v/>
      </c>
      <c r="OD31" s="250" t="str">
        <f t="shared" si="74"/>
        <v/>
      </c>
      <c r="OE31" s="250" t="str">
        <f t="shared" si="74"/>
        <v/>
      </c>
      <c r="OF31" s="250" t="str">
        <f t="shared" si="74"/>
        <v/>
      </c>
      <c r="OG31" s="250" t="str">
        <f t="shared" si="74"/>
        <v/>
      </c>
      <c r="OH31" s="250" t="str">
        <f t="shared" si="74"/>
        <v/>
      </c>
      <c r="OI31" s="250" t="str">
        <f t="shared" si="75"/>
        <v/>
      </c>
      <c r="OJ31" s="250" t="str">
        <f t="shared" si="75"/>
        <v/>
      </c>
      <c r="OK31" s="250" t="str">
        <f t="shared" si="75"/>
        <v/>
      </c>
      <c r="OL31" s="250" t="str">
        <f t="shared" si="75"/>
        <v/>
      </c>
      <c r="OM31" s="250" t="str">
        <f t="shared" si="75"/>
        <v/>
      </c>
      <c r="ON31" s="250" t="str">
        <f t="shared" si="75"/>
        <v/>
      </c>
      <c r="OO31" s="250" t="str">
        <f t="shared" si="75"/>
        <v/>
      </c>
      <c r="OP31" s="250" t="str">
        <f t="shared" si="75"/>
        <v/>
      </c>
      <c r="OQ31" s="250" t="str">
        <f t="shared" si="75"/>
        <v/>
      </c>
      <c r="OR31" s="250" t="str">
        <f t="shared" si="75"/>
        <v/>
      </c>
      <c r="OS31" s="250" t="str">
        <f t="shared" si="75"/>
        <v/>
      </c>
      <c r="OT31" s="250" t="str">
        <f t="shared" si="75"/>
        <v/>
      </c>
      <c r="OU31" s="250" t="str">
        <f t="shared" si="75"/>
        <v/>
      </c>
      <c r="OV31" s="250" t="str">
        <f t="shared" si="75"/>
        <v/>
      </c>
      <c r="OW31" s="250" t="str">
        <f t="shared" si="75"/>
        <v/>
      </c>
      <c r="OX31" s="250" t="str">
        <f t="shared" si="75"/>
        <v/>
      </c>
      <c r="OY31" s="250" t="str">
        <f t="shared" si="76"/>
        <v/>
      </c>
      <c r="OZ31" s="250" t="str">
        <f t="shared" si="48"/>
        <v/>
      </c>
      <c r="PA31" s="250" t="str">
        <f t="shared" si="48"/>
        <v/>
      </c>
      <c r="PB31" s="250" t="str">
        <f t="shared" si="48"/>
        <v/>
      </c>
      <c r="PC31" s="250" t="str">
        <f t="shared" si="48"/>
        <v/>
      </c>
      <c r="PD31" s="250" t="str">
        <f t="shared" si="48"/>
        <v/>
      </c>
      <c r="PE31" s="250" t="str">
        <f t="shared" si="48"/>
        <v/>
      </c>
      <c r="PF31" s="250" t="str">
        <f t="shared" si="48"/>
        <v/>
      </c>
      <c r="PG31" s="250"/>
      <c r="PH31" s="250" t="str">
        <f t="shared" si="49"/>
        <v/>
      </c>
    </row>
    <row r="32" spans="1:473" x14ac:dyDescent="0.25">
      <c r="K32" s="97"/>
      <c r="L32" s="97"/>
      <c r="M32" s="98"/>
      <c r="R32" s="93"/>
      <c r="S32" s="93"/>
      <c r="T32" s="93"/>
      <c r="U32" s="93"/>
      <c r="V32" s="93">
        <f>Tableau3[[#Totals],[      Début actualisé]]</f>
        <v>42689</v>
      </c>
      <c r="W32" s="93"/>
      <c r="X32" s="93"/>
      <c r="Y32" s="93"/>
      <c r="Z32" s="93"/>
    </row>
    <row r="33" spans="6:12" x14ac:dyDescent="0.25">
      <c r="K33" s="97"/>
      <c r="L33" s="97"/>
    </row>
    <row r="34" spans="6:12" x14ac:dyDescent="0.25">
      <c r="K34" s="97"/>
      <c r="L34" s="97"/>
    </row>
    <row r="35" spans="6:12" x14ac:dyDescent="0.25">
      <c r="F35" s="246" t="s">
        <v>148</v>
      </c>
      <c r="K35" s="97"/>
      <c r="L35" s="97"/>
    </row>
    <row r="36" spans="6:12" x14ac:dyDescent="0.25">
      <c r="K36" s="97"/>
      <c r="L36" s="97"/>
    </row>
    <row r="37" spans="6:12" x14ac:dyDescent="0.25">
      <c r="K37" s="97"/>
      <c r="L37" s="97"/>
    </row>
    <row r="38" spans="6:12" x14ac:dyDescent="0.25">
      <c r="K38" s="97"/>
      <c r="L38" s="97"/>
    </row>
    <row r="39" spans="6:12" x14ac:dyDescent="0.25">
      <c r="K39" s="97"/>
      <c r="L39" s="97"/>
    </row>
    <row r="40" spans="6:12" x14ac:dyDescent="0.25">
      <c r="K40" s="97"/>
      <c r="L40" s="97"/>
    </row>
    <row r="41" spans="6:12" x14ac:dyDescent="0.25">
      <c r="K41" s="97"/>
      <c r="L41" s="97"/>
    </row>
    <row r="42" spans="6:12" x14ac:dyDescent="0.25">
      <c r="K42" s="97"/>
      <c r="L42" s="97"/>
    </row>
    <row r="43" spans="6:12" x14ac:dyDescent="0.25">
      <c r="K43" s="97"/>
      <c r="L43" s="97"/>
    </row>
    <row r="44" spans="6:12" x14ac:dyDescent="0.25">
      <c r="K44" s="97"/>
      <c r="L44" s="97"/>
    </row>
  </sheetData>
  <conditionalFormatting sqref="AC2:ER31 PG2:PH31 PJ2:RE29">
    <cfRule type="cellIs" dxfId="149" priority="247" operator="notEqual">
      <formula>""</formula>
    </cfRule>
  </conditionalFormatting>
  <conditionalFormatting sqref="Q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{74F47331-5592-4448-8150-581BEEEECD82}</x14:id>
        </ext>
      </extLst>
    </cfRule>
  </conditionalFormatting>
  <conditionalFormatting sqref="Q2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{F034AEF7-1AB4-48BE-B6EC-E085B7D6CE51}</x14:id>
        </ext>
      </extLst>
    </cfRule>
  </conditionalFormatting>
  <conditionalFormatting sqref="Q15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{80F4D9D3-4CAF-451A-B0D7-56CFF1F84CDA}</x14:id>
        </ext>
      </extLst>
    </cfRule>
  </conditionalFormatting>
  <conditionalFormatting sqref="Q1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{B8C53D4A-B9C7-47AC-89C8-813888EA6E07}</x14:id>
        </ext>
      </extLst>
    </cfRule>
  </conditionalFormatting>
  <conditionalFormatting sqref="Q17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{7B9FCBC7-8FD6-403C-815B-D0778F009654}</x14:id>
        </ext>
      </extLst>
    </cfRule>
  </conditionalFormatting>
  <conditionalFormatting sqref="Q18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{973792C3-0FE7-4FB4-A054-47326C41ED3D}</x14:id>
        </ext>
      </extLst>
    </cfRule>
  </conditionalFormatting>
  <conditionalFormatting sqref="Q14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{D608E3FC-7AFA-409F-A5F7-52233C655F3C}</x14:id>
        </ext>
      </extLst>
    </cfRule>
  </conditionalFormatting>
  <conditionalFormatting sqref="Q2:Q3 Q9:Q29 Q5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{705FE1CF-AC50-4CD5-9BD1-1D1F88B14EB8}</x14:id>
        </ext>
      </extLst>
    </cfRule>
  </conditionalFormatting>
  <conditionalFormatting sqref="Q9:Q29 Q5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{8D1074C0-24C5-4729-A5C8-B1559201B694}</x14:id>
        </ext>
      </extLst>
    </cfRule>
  </conditionalFormatting>
  <conditionalFormatting sqref="AC2:ER31 PG2:PH31">
    <cfRule type="iconSet" priority="3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J2:RE29">
    <cfRule type="iconSet" priority="3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6:Q7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{CC73F711-D5E9-42A1-8D19-B24D1D35FA09}</x14:id>
        </ext>
      </extLst>
    </cfRule>
  </conditionalFormatting>
  <conditionalFormatting sqref="Q6:Q7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{43CCDE0B-0E1F-4F7A-91BC-0A8EAF9314C1}</x14:id>
        </ext>
      </extLst>
    </cfRule>
  </conditionalFormatting>
  <conditionalFormatting sqref="Q8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{6BF2E79F-13D0-4E92-89DF-71C8ADB81709}</x14:id>
        </ext>
      </extLst>
    </cfRule>
  </conditionalFormatting>
  <conditionalFormatting sqref="Q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{CC88C9E0-F57C-4EAD-9216-53695A6ACCEE}</x14:id>
        </ext>
      </extLst>
    </cfRule>
  </conditionalFormatting>
  <conditionalFormatting sqref="Q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{0FBDCC33-F6A9-4F58-B5E5-44C82CC63C6C}</x14:id>
        </ext>
      </extLst>
    </cfRule>
  </conditionalFormatting>
  <conditionalFormatting sqref="Q4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{FBCE79C5-8AC7-4F22-90DF-F03EFCA58A42}</x14:id>
        </ext>
      </extLst>
    </cfRule>
  </conditionalFormatting>
  <conditionalFormatting sqref="Q30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{27995776-8C75-48E7-8236-115ABB0AAAF9}</x14:id>
        </ext>
      </extLst>
    </cfRule>
  </conditionalFormatting>
  <conditionalFormatting sqref="Q30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{905F82F2-DB28-4DED-BC14-B84D08746748}</x14:id>
        </ext>
      </extLst>
    </cfRule>
  </conditionalFormatting>
  <conditionalFormatting sqref="ES2:FE31">
    <cfRule type="cellIs" dxfId="148" priority="109" operator="notEqual">
      <formula>""</formula>
    </cfRule>
  </conditionalFormatting>
  <conditionalFormatting sqref="ES2:FE31">
    <cfRule type="iconSet" priority="1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F2:FG31 GW2:HN31">
    <cfRule type="cellIs" dxfId="147" priority="98" operator="notEqual">
      <formula>""</formula>
    </cfRule>
  </conditionalFormatting>
  <conditionalFormatting sqref="FF2:FG31 GW2:HN31">
    <cfRule type="iconSet" priority="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V2:PF31">
    <cfRule type="cellIs" dxfId="146" priority="87" operator="notEqual">
      <formula>""</formula>
    </cfRule>
  </conditionalFormatting>
  <conditionalFormatting sqref="OV2:PF31">
    <cfRule type="iconSet" priority="8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H2:GK31">
    <cfRule type="cellIs" dxfId="145" priority="76" operator="notEqual">
      <formula>""</formula>
    </cfRule>
  </conditionalFormatting>
  <conditionalFormatting sqref="FH2:GK31">
    <cfRule type="iconSet" priority="7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L2:GV31">
    <cfRule type="cellIs" dxfId="144" priority="65" operator="notEqual">
      <formula>""</formula>
    </cfRule>
  </conditionalFormatting>
  <conditionalFormatting sqref="GL2:GV31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O2:MA31">
    <cfRule type="cellIs" dxfId="143" priority="54" operator="notEqual">
      <formula>""</formula>
    </cfRule>
  </conditionalFormatting>
  <conditionalFormatting sqref="HO2:MA31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B2:MM31">
    <cfRule type="cellIs" dxfId="142" priority="43" operator="notEqual">
      <formula>""</formula>
    </cfRule>
  </conditionalFormatting>
  <conditionalFormatting sqref="MB2:MM31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N2:MP31 OF2:OU31">
    <cfRule type="cellIs" dxfId="141" priority="32" operator="notEqual">
      <formula>""</formula>
    </cfRule>
  </conditionalFormatting>
  <conditionalFormatting sqref="MN2:MP31 OF2:OU31">
    <cfRule type="iconSet" priority="3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Q2:NT31">
    <cfRule type="cellIs" dxfId="140" priority="21" operator="notEqual">
      <formula>""</formula>
    </cfRule>
  </conditionalFormatting>
  <conditionalFormatting sqref="MQ2:NT31">
    <cfRule type="iconSet" priority="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U2:OE31">
    <cfRule type="cellIs" dxfId="139" priority="10" operator="notEqual">
      <formula>""</formula>
    </cfRule>
  </conditionalFormatting>
  <conditionalFormatting sqref="NU2:OE31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M2:M29">
      <formula1>"non debutée,en cours,en validation,finalisé,en attente,bloqué"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F47331-5592-4448-8150-581BEEEEC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Q24</xm:sqref>
        </x14:conditionalFormatting>
        <x14:conditionalFormatting xmlns:xm="http://schemas.microsoft.com/office/excel/2006/main">
          <x14:cfRule type="dataBar" id="{F034AEF7-1AB4-48BE-B6EC-E085B7D6CE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Q25</xm:sqref>
        </x14:conditionalFormatting>
        <x14:conditionalFormatting xmlns:xm="http://schemas.microsoft.com/office/excel/2006/main">
          <x14:cfRule type="dataBar" id="{80F4D9D3-4CAF-451A-B0D7-56CFF1F84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Q15</xm:sqref>
        </x14:conditionalFormatting>
        <x14:conditionalFormatting xmlns:xm="http://schemas.microsoft.com/office/excel/2006/main">
          <x14:cfRule type="dataBar" id="{B8C53D4A-B9C7-47AC-89C8-813888EA6E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Q16</xm:sqref>
        </x14:conditionalFormatting>
        <x14:conditionalFormatting xmlns:xm="http://schemas.microsoft.com/office/excel/2006/main">
          <x14:cfRule type="dataBar" id="{7B9FCBC7-8FD6-403C-815B-D0778F0096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973792C3-0FE7-4FB4-A054-47326C41E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Q18</xm:sqref>
        </x14:conditionalFormatting>
        <x14:conditionalFormatting xmlns:xm="http://schemas.microsoft.com/office/excel/2006/main">
          <x14:cfRule type="dataBar" id="{D608E3FC-7AFA-409F-A5F7-52233C655F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</xm:sqref>
        </x14:conditionalFormatting>
        <x14:conditionalFormatting xmlns:xm="http://schemas.microsoft.com/office/excel/2006/main">
          <x14:cfRule type="dataBar" id="{705FE1CF-AC50-4CD5-9BD1-1D1F88B14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Q2:Q3 Q9:Q29 Q5</xm:sqref>
        </x14:conditionalFormatting>
        <x14:conditionalFormatting xmlns:xm="http://schemas.microsoft.com/office/excel/2006/main">
          <x14:cfRule type="dataBar" id="{8D1074C0-24C5-4729-A5C8-B1559201B6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Q9:Q29 Q5</xm:sqref>
        </x14:conditionalFormatting>
        <x14:conditionalFormatting xmlns:xm="http://schemas.microsoft.com/office/excel/2006/main">
          <x14:cfRule type="dataBar" id="{CC73F711-D5E9-42A1-8D19-B24D1D35F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Q6:Q7</xm:sqref>
        </x14:conditionalFormatting>
        <x14:conditionalFormatting xmlns:xm="http://schemas.microsoft.com/office/excel/2006/main">
          <x14:cfRule type="dataBar" id="{43CCDE0B-0E1F-4F7A-91BC-0A8EAF9314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Q6:Q7</xm:sqref>
        </x14:conditionalFormatting>
        <x14:conditionalFormatting xmlns:xm="http://schemas.microsoft.com/office/excel/2006/main">
          <x14:cfRule type="dataBar" id="{6BF2E79F-13D0-4E92-89DF-71C8ADB817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CC88C9E0-F57C-4EAD-9216-53695A6ACC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0FBDCC33-F6A9-4F58-B5E5-44C82CC63C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FBCE79C5-8AC7-4F22-90DF-F03EFCA58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27995776-8C75-48E7-8236-115ABB0AAA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Q30</xm:sqref>
        </x14:conditionalFormatting>
        <x14:conditionalFormatting xmlns:xm="http://schemas.microsoft.com/office/excel/2006/main">
          <x14:cfRule type="dataBar" id="{905F82F2-DB28-4DED-BC14-B84D087467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Q30</xm:sqref>
        </x14:conditionalFormatting>
        <x14:conditionalFormatting xmlns:xm="http://schemas.microsoft.com/office/excel/2006/main">
          <x14:cfRule type="iconSet" priority="186" id="{27F3A339-30E5-44EF-BB51-B99CA16032A8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R24</xm:sqref>
        </x14:conditionalFormatting>
        <x14:conditionalFormatting xmlns:xm="http://schemas.microsoft.com/office/excel/2006/main">
          <x14:cfRule type="iconSet" priority="187" id="{98B5DACD-D355-49F5-A456-E504FFE4A464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AA24</xm:sqref>
        </x14:conditionalFormatting>
        <x14:conditionalFormatting xmlns:xm="http://schemas.microsoft.com/office/excel/2006/main">
          <x14:cfRule type="iconSet" priority="179" id="{73192A9A-5E89-45A1-BD9D-1EE7EAD1121C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R25</xm:sqref>
        </x14:conditionalFormatting>
        <x14:conditionalFormatting xmlns:xm="http://schemas.microsoft.com/office/excel/2006/main">
          <x14:cfRule type="iconSet" priority="180" id="{D28DCE89-DAC6-42B4-8CAC-2505383EBC21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67" id="{47360EA5-9F57-44EE-B611-4C234166817E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R15</xm:sqref>
        </x14:conditionalFormatting>
        <x14:conditionalFormatting xmlns:xm="http://schemas.microsoft.com/office/excel/2006/main">
          <x14:cfRule type="iconSet" priority="166" id="{502C67DF-B714-4633-87BF-2CCE174A859B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R16</xm:sqref>
        </x14:conditionalFormatting>
        <x14:conditionalFormatting xmlns:xm="http://schemas.microsoft.com/office/excel/2006/main">
          <x14:cfRule type="iconSet" priority="165" id="{2B31AE1B-5317-4B0C-9B48-CBA91D4377BF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R17</xm:sqref>
        </x14:conditionalFormatting>
        <x14:conditionalFormatting xmlns:xm="http://schemas.microsoft.com/office/excel/2006/main">
          <x14:cfRule type="iconSet" priority="152" id="{1D77E696-2539-4B5E-805B-EAD407E4BDB0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AA18</xm:sqref>
        </x14:conditionalFormatting>
        <x14:conditionalFormatting xmlns:xm="http://schemas.microsoft.com/office/excel/2006/main">
          <x14:cfRule type="iconSet" priority="150" id="{FFB871A2-2B4B-4E25-9B41-797D4DE50085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R18</xm:sqref>
        </x14:conditionalFormatting>
        <x14:conditionalFormatting xmlns:xm="http://schemas.microsoft.com/office/excel/2006/main">
          <x14:cfRule type="iconSet" priority="334" id="{07410CB7-FA6F-48DF-9844-DBADC78FBBC0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R14</xm:sqref>
        </x14:conditionalFormatting>
        <x14:conditionalFormatting xmlns:xm="http://schemas.microsoft.com/office/excel/2006/main">
          <x14:cfRule type="iconSet" priority="335" id="{1EF8E2C6-24BA-40C0-891E-4083760493BF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364" id="{7329CA36-778A-4F9E-B9F2-2F24F728E1EB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R2:R3 R9:R29 R5</xm:sqref>
        </x14:conditionalFormatting>
        <x14:conditionalFormatting xmlns:xm="http://schemas.microsoft.com/office/excel/2006/main">
          <x14:cfRule type="iconSet" priority="366" id="{7252564C-4E88-441A-B3CC-F9977D9487E3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AA2:AA3 AA9:AA29 AA5</xm:sqref>
        </x14:conditionalFormatting>
        <x14:conditionalFormatting xmlns:xm="http://schemas.microsoft.com/office/excel/2006/main">
          <x14:cfRule type="iconSet" priority="368" id="{99A7FDE5-FB20-4AFF-BEBE-FE7611DE9596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R5 R9:R29</xm:sqref>
        </x14:conditionalFormatting>
        <x14:conditionalFormatting xmlns:xm="http://schemas.microsoft.com/office/excel/2006/main">
          <x14:cfRule type="iconSet" priority="370" id="{B1008ECF-C4C9-4B3B-989C-16684957292E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AA5 AA9:AA29</xm:sqref>
        </x14:conditionalFormatting>
        <x14:conditionalFormatting xmlns:xm="http://schemas.microsoft.com/office/excel/2006/main">
          <x14:cfRule type="iconSet" priority="139" id="{3EB2D5A0-466A-4452-97F4-F07664875D33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R6:R7</xm:sqref>
        </x14:conditionalFormatting>
        <x14:conditionalFormatting xmlns:xm="http://schemas.microsoft.com/office/excel/2006/main">
          <x14:cfRule type="iconSet" priority="140" id="{704721C8-7BE3-475D-B8E6-3DC77C515766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AA6:AA7</xm:sqref>
        </x14:conditionalFormatting>
        <x14:conditionalFormatting xmlns:xm="http://schemas.microsoft.com/office/excel/2006/main">
          <x14:cfRule type="iconSet" priority="141" id="{4E9BBC40-51E5-4A5C-AE81-BE26FE21C2E6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R6:R7</xm:sqref>
        </x14:conditionalFormatting>
        <x14:conditionalFormatting xmlns:xm="http://schemas.microsoft.com/office/excel/2006/main">
          <x14:cfRule type="iconSet" priority="142" id="{621B39A1-A6A4-4EB3-B25C-2103F7A55E30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AA6:AA7</xm:sqref>
        </x14:conditionalFormatting>
        <x14:conditionalFormatting xmlns:xm="http://schemas.microsoft.com/office/excel/2006/main">
          <x14:cfRule type="iconSet" priority="130" id="{43A2703C-BE1F-4B73-9209-72F02A18389C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R8</xm:sqref>
        </x14:conditionalFormatting>
        <x14:conditionalFormatting xmlns:xm="http://schemas.microsoft.com/office/excel/2006/main">
          <x14:cfRule type="iconSet" priority="131" id="{B7A6E766-35F1-4AA8-9991-4091F6803652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132" id="{0B281377-D718-425A-8D8E-6846CDB65CE4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R8</xm:sqref>
        </x14:conditionalFormatting>
        <x14:conditionalFormatting xmlns:xm="http://schemas.microsoft.com/office/excel/2006/main">
          <x14:cfRule type="iconSet" priority="133" id="{2F956312-59FF-4FA3-9418-E4FFF07598CC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121" id="{37A964EE-15ED-4C7F-A4E1-7D61FE923C19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122" id="{BCE8BF4D-6889-472C-84DF-2282AA73328E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AA4</xm:sqref>
        </x14:conditionalFormatting>
        <x14:conditionalFormatting xmlns:xm="http://schemas.microsoft.com/office/excel/2006/main">
          <x14:cfRule type="iconSet" priority="123" id="{C899C272-F2EA-425F-BA1F-1CF265831554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124" id="{6EB1DB94-56DB-4488-9D28-912DAA26755C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AA4</xm:sqref>
        </x14:conditionalFormatting>
        <x14:conditionalFormatting xmlns:xm="http://schemas.microsoft.com/office/excel/2006/main">
          <x14:cfRule type="iconSet" priority="113" id="{FC3C3F3E-59A7-475E-B207-389BAAE22B83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R30</xm:sqref>
        </x14:conditionalFormatting>
        <x14:conditionalFormatting xmlns:xm="http://schemas.microsoft.com/office/excel/2006/main">
          <x14:cfRule type="iconSet" priority="114" id="{22B30944-4412-4CB6-A33C-BCBB60A7023B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115" id="{9DD8FAC4-1A83-4FDC-9C35-9A55464E0DB9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R30</xm:sqref>
        </x14:conditionalFormatting>
        <x14:conditionalFormatting xmlns:xm="http://schemas.microsoft.com/office/excel/2006/main">
          <x14:cfRule type="iconSet" priority="116" id="{710EF254-6CDC-4632-A729-EA832F6C69B3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AA30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Contacts!$D$5:$D$16</xm:f>
          </x14:formula1>
          <xm:sqref>J2:J29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9"/>
  <sheetViews>
    <sheetView zoomScale="85" zoomScaleNormal="85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K6" sqref="K6"/>
    </sheetView>
  </sheetViews>
  <sheetFormatPr baseColWidth="10" defaultColWidth="15.140625" defaultRowHeight="15" x14ac:dyDescent="0.25"/>
  <cols>
    <col min="1" max="2" width="10.7109375" style="13" customWidth="1"/>
    <col min="3" max="3" width="21.28515625" style="13" customWidth="1"/>
    <col min="4" max="4" width="41.5703125" style="13" customWidth="1"/>
    <col min="5" max="5" width="15" style="13" customWidth="1"/>
    <col min="6" max="6" width="19.85546875" style="13" customWidth="1"/>
    <col min="7" max="7" width="16.42578125" style="13" customWidth="1"/>
    <col min="8" max="8" width="22.85546875" style="13" customWidth="1"/>
    <col min="9" max="18" width="15.140625" style="13"/>
    <col min="19" max="19" width="12" style="13" customWidth="1"/>
    <col min="20" max="20" width="44.7109375" style="13" customWidth="1"/>
    <col min="21" max="16384" width="15.140625" style="13"/>
  </cols>
  <sheetData>
    <row r="1" spans="1:21" ht="18.75" x14ac:dyDescent="0.25">
      <c r="A1" s="12" t="s">
        <v>114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15.75" thickBot="1" x14ac:dyDescent="0.3"/>
    <row r="3" spans="1:21" ht="108.75" thickBot="1" x14ac:dyDescent="0.3">
      <c r="A3" s="167" t="s">
        <v>179</v>
      </c>
      <c r="B3" s="108" t="s">
        <v>25</v>
      </c>
      <c r="C3" s="108" t="s">
        <v>104</v>
      </c>
      <c r="D3" s="108" t="s">
        <v>105</v>
      </c>
      <c r="E3" s="108" t="s">
        <v>116</v>
      </c>
      <c r="F3" s="108" t="s">
        <v>117</v>
      </c>
      <c r="G3" s="108" t="s">
        <v>118</v>
      </c>
      <c r="H3" s="109" t="s">
        <v>122</v>
      </c>
      <c r="I3" s="109" t="s">
        <v>181</v>
      </c>
      <c r="J3" s="109" t="s">
        <v>180</v>
      </c>
      <c r="K3" s="152" t="s">
        <v>178</v>
      </c>
      <c r="L3" s="156" t="s">
        <v>119</v>
      </c>
      <c r="M3" s="100" t="s">
        <v>182</v>
      </c>
      <c r="N3" s="100" t="s">
        <v>183</v>
      </c>
      <c r="O3" s="100" t="s">
        <v>141</v>
      </c>
      <c r="P3" s="151" t="s">
        <v>184</v>
      </c>
      <c r="Q3" s="152" t="s">
        <v>177</v>
      </c>
      <c r="R3" s="152" t="s">
        <v>187</v>
      </c>
      <c r="S3" s="109" t="s">
        <v>121</v>
      </c>
      <c r="T3" s="110" t="s">
        <v>120</v>
      </c>
    </row>
    <row r="4" spans="1:21" ht="30" x14ac:dyDescent="0.25">
      <c r="A4" s="117"/>
      <c r="B4" s="118"/>
      <c r="C4" s="118" t="s">
        <v>280</v>
      </c>
      <c r="D4" s="118" t="s">
        <v>336</v>
      </c>
      <c r="E4" s="118"/>
      <c r="F4" s="118" t="s">
        <v>199</v>
      </c>
      <c r="G4" s="118" t="s">
        <v>67</v>
      </c>
      <c r="H4" s="118" t="s">
        <v>330</v>
      </c>
      <c r="I4" s="118">
        <v>24</v>
      </c>
      <c r="J4" s="118">
        <v>34</v>
      </c>
      <c r="K4" s="164">
        <f>IF(Tableau8[[#This Row],[Estimation
JH Coût]]="","",IF(Tableau8[[#This Row],[Estimation
JH Coût]]=0,Tableau8[[#This Row],[Reel
JH Coût]],Tableau8[[#This Row],[Reel
JH Coût]]-Tableau8[[#This Row],[Estimation
JH Coût]]))</f>
        <v>10</v>
      </c>
      <c r="L4" s="157">
        <f>IF(Tableau8[[#This Row],[Estimation
JH Coût]]="","",IF(Tableau8[[#This Row],[Estimation
JH Coût]]=0,Tableau8[[#This Row],[Ecart
Coût (JH)]],Tableau8[[#This Row],[Ecart
Coût (JH)]]/Tableau8[[#This Row],[Estimation
JH Coût]]))</f>
        <v>0.41666666666666669</v>
      </c>
      <c r="M4" s="149"/>
      <c r="N4" s="149"/>
      <c r="O4" s="149"/>
      <c r="P4" s="153" t="str">
        <f>IF(Tableau8[[#This Row],[Début
Initiale]]="","", Tableau8[[#This Row],[Fin
Initiale]]-Tableau8[[#This Row],[Début
Initiale]]+1)</f>
        <v/>
      </c>
      <c r="Q4" s="153" t="str">
        <f>IF(Tableau8[[#This Row],[Début
Initiale]]="","", Tableau8[[#This Row],[Fin
Actualisé]]-Tableau8[[#This Row],[Début
Initiale]]+1)</f>
        <v/>
      </c>
      <c r="R4" s="153" t="str">
        <f>IF(Tableau8[[#This Row],[Début
Initiale]]="","", Tableau8[[#This Row],[Durée (J) 
Actualisé]]-Tableau8[[#This Row],[Durée (J) 
Initiale]])</f>
        <v/>
      </c>
      <c r="S4" s="118"/>
      <c r="T4" s="119" t="s">
        <v>333</v>
      </c>
    </row>
    <row r="5" spans="1:21" ht="30" x14ac:dyDescent="0.25">
      <c r="A5" s="240"/>
      <c r="B5" s="241"/>
      <c r="C5" s="118" t="s">
        <v>280</v>
      </c>
      <c r="D5" s="118" t="s">
        <v>335</v>
      </c>
      <c r="E5" s="118"/>
      <c r="F5" s="118" t="s">
        <v>199</v>
      </c>
      <c r="G5" s="118" t="s">
        <v>67</v>
      </c>
      <c r="H5" s="118" t="s">
        <v>330</v>
      </c>
      <c r="I5" s="118">
        <v>24</v>
      </c>
      <c r="J5" s="118">
        <v>34</v>
      </c>
      <c r="K5" s="164">
        <f>IF(Tableau8[[#This Row],[Estimation
JH Coût]]="","",IF(Tableau8[[#This Row],[Estimation
JH Coût]]=0,Tableau8[[#This Row],[Reel
JH Coût]],Tableau8[[#This Row],[Reel
JH Coût]]-Tableau8[[#This Row],[Estimation
JH Coût]]))</f>
        <v>10</v>
      </c>
      <c r="L5" s="157">
        <f>IF(Tableau8[[#This Row],[Estimation
JH Coût]]="","",IF(Tableau8[[#This Row],[Estimation
JH Coût]]=0,Tableau8[[#This Row],[Ecart
Coût (JH)]],Tableau8[[#This Row],[Ecart
Coût (JH)]]/Tableau8[[#This Row],[Estimation
JH Coût]]))</f>
        <v>0.41666666666666669</v>
      </c>
      <c r="M5" s="149"/>
      <c r="N5" s="149"/>
      <c r="O5" s="149"/>
      <c r="P5" s="153" t="str">
        <f>IF(Tableau8[[#This Row],[Début
Initiale]]="","", Tableau8[[#This Row],[Fin
Initiale]]-Tableau8[[#This Row],[Début
Initiale]]+1)</f>
        <v/>
      </c>
      <c r="Q5" s="153" t="str">
        <f>IF(Tableau8[[#This Row],[Début
Initiale]]="","", Tableau8[[#This Row],[Fin
Actualisé]]-Tableau8[[#This Row],[Début
Initiale]]+1)</f>
        <v/>
      </c>
      <c r="R5" s="153" t="str">
        <f>IF(Tableau8[[#This Row],[Début
Initiale]]="","", Tableau8[[#This Row],[Durée (J) 
Actualisé]]-Tableau8[[#This Row],[Durée (J) 
Initiale]])</f>
        <v/>
      </c>
      <c r="S5" s="118"/>
      <c r="T5" s="119" t="s">
        <v>333</v>
      </c>
    </row>
    <row r="6" spans="1:21" ht="30" x14ac:dyDescent="0.25">
      <c r="A6" s="117"/>
      <c r="B6" s="118"/>
      <c r="C6" s="118" t="s">
        <v>331</v>
      </c>
      <c r="D6" s="118" t="s">
        <v>332</v>
      </c>
      <c r="E6" s="118"/>
      <c r="F6" s="118" t="s">
        <v>199</v>
      </c>
      <c r="G6" s="118" t="s">
        <v>67</v>
      </c>
      <c r="H6" s="118" t="s">
        <v>330</v>
      </c>
      <c r="I6" s="118">
        <v>6</v>
      </c>
      <c r="J6" s="118">
        <v>0</v>
      </c>
      <c r="K6" s="164">
        <f>IF(Tableau8[[#This Row],[Estimation
JH Coût]]="","",IF(Tableau8[[#This Row],[Estimation
JH Coût]]=0,Tableau8[[#This Row],[Reel
JH Coût]],Tableau8[[#This Row],[Reel
JH Coût]]-Tableau8[[#This Row],[Estimation
JH Coût]]))</f>
        <v>-6</v>
      </c>
      <c r="L6" s="157">
        <f>IF(Tableau8[[#This Row],[Estimation
JH Coût]]="","",IF(Tableau8[[#This Row],[Estimation
JH Coût]]=0,Tableau8[[#This Row],[Ecart
Coût (JH)]],Tableau8[[#This Row],[Ecart
Coût (JH)]]/Tableau8[[#This Row],[Estimation
JH Coût]]))</f>
        <v>-1</v>
      </c>
      <c r="M6" s="148"/>
      <c r="N6" s="149"/>
      <c r="O6" s="149"/>
      <c r="P6" s="153" t="str">
        <f>IF(Tableau8[[#This Row],[Début
Initiale]]="","", Tableau8[[#This Row],[Fin
Initiale]]-Tableau8[[#This Row],[Début
Initiale]]+1)</f>
        <v/>
      </c>
      <c r="Q6" s="153" t="str">
        <f>IF(Tableau8[[#This Row],[Début
Initiale]]="","", Tableau8[[#This Row],[Fin
Actualisé]]-Tableau8[[#This Row],[Début
Initiale]]+1)</f>
        <v/>
      </c>
      <c r="R6" s="153" t="str">
        <f>IF(Tableau8[[#This Row],[Début
Initiale]]="","", Tableau8[[#This Row],[Durée (J) 
Actualisé]]-Tableau8[[#This Row],[Durée (J) 
Initiale]])</f>
        <v/>
      </c>
      <c r="S6" s="118"/>
      <c r="T6" s="119" t="s">
        <v>333</v>
      </c>
    </row>
    <row r="7" spans="1:21" x14ac:dyDescent="0.25">
      <c r="A7" s="192"/>
      <c r="B7" s="193"/>
      <c r="C7" s="118"/>
      <c r="D7" s="118"/>
      <c r="E7" s="193"/>
      <c r="F7" s="193"/>
      <c r="G7" s="118"/>
      <c r="H7" s="118"/>
      <c r="I7" s="193"/>
      <c r="J7" s="193"/>
      <c r="K7" s="164"/>
      <c r="L7" s="194"/>
      <c r="M7" s="195"/>
      <c r="N7" s="195"/>
      <c r="O7" s="195"/>
      <c r="P7" s="196"/>
      <c r="Q7" s="196"/>
      <c r="R7" s="197"/>
      <c r="S7" s="193"/>
      <c r="T7" s="119"/>
    </row>
    <row r="8" spans="1:21" ht="30" x14ac:dyDescent="0.25">
      <c r="A8" s="117"/>
      <c r="B8" s="118"/>
      <c r="C8" s="118" t="s">
        <v>65</v>
      </c>
      <c r="D8" s="118" t="s">
        <v>150</v>
      </c>
      <c r="E8" s="118"/>
      <c r="F8" s="193" t="s">
        <v>199</v>
      </c>
      <c r="G8" s="118" t="s">
        <v>126</v>
      </c>
      <c r="H8" s="118" t="s">
        <v>198</v>
      </c>
      <c r="I8" s="118">
        <v>4</v>
      </c>
      <c r="J8" s="118">
        <v>8</v>
      </c>
      <c r="K8" s="164">
        <f>IF(Tableau8[[#This Row],[Estimation
JH Coût]]="","",IF(Tableau8[[#This Row],[Estimation
JH Coût]]=0,Tableau8[[#This Row],[Reel
JH Coût]],Tableau8[[#This Row],[Reel
JH Coût]]-Tableau8[[#This Row],[Estimation
JH Coût]]))</f>
        <v>4</v>
      </c>
      <c r="L8" s="157">
        <f>IF(Tableau8[[#This Row],[Estimation
JH Coût]]="","",IF(Tableau8[[#This Row],[Estimation
JH Coût]]=0,Tableau8[[#This Row],[Ecart
Coût (JH)]],Tableau8[[#This Row],[Ecart
Coût (JH)]]/Tableau8[[#This Row],[Estimation
JH Coût]]))</f>
        <v>1</v>
      </c>
      <c r="M8" s="149"/>
      <c r="N8" s="149"/>
      <c r="O8" s="149"/>
      <c r="P8" s="153" t="str">
        <f>IF(Tableau8[[#This Row],[Début
Initiale]]="","", Tableau8[[#This Row],[Fin
Initiale]]-Tableau8[[#This Row],[Début
Initiale]]+1)</f>
        <v/>
      </c>
      <c r="Q8" s="153" t="str">
        <f>IF(Tableau8[[#This Row],[Début
Initiale]]="","", Tableau8[[#This Row],[Fin
Actualisé]]-Tableau8[[#This Row],[Début
Initiale]]+1)</f>
        <v/>
      </c>
      <c r="R8" s="153" t="str">
        <f>IF(Tableau8[[#This Row],[Début
Initiale]]="","", Tableau8[[#This Row],[Durée (J) 
Actualisé]]-Tableau8[[#This Row],[Durée (J) 
Initiale]])</f>
        <v/>
      </c>
      <c r="S8" s="118"/>
      <c r="T8" s="119" t="s">
        <v>144</v>
      </c>
    </row>
    <row r="9" spans="1:21" ht="45" x14ac:dyDescent="0.25">
      <c r="A9" s="117"/>
      <c r="B9" s="118"/>
      <c r="C9" s="118" t="s">
        <v>65</v>
      </c>
      <c r="D9" s="118" t="s">
        <v>151</v>
      </c>
      <c r="E9" s="118"/>
      <c r="F9" s="118" t="s">
        <v>219</v>
      </c>
      <c r="G9" s="118" t="s">
        <v>126</v>
      </c>
      <c r="H9" s="118" t="s">
        <v>167</v>
      </c>
      <c r="I9" s="118">
        <v>20</v>
      </c>
      <c r="J9" s="118">
        <v>25</v>
      </c>
      <c r="K9" s="164">
        <f>IF(Tableau8[[#This Row],[Estimation
JH Coût]]="","",IF(Tableau8[[#This Row],[Estimation
JH Coût]]=0,Tableau8[[#This Row],[Reel
JH Coût]],Tableau8[[#This Row],[Reel
JH Coût]]-Tableau8[[#This Row],[Estimation
JH Coût]]))</f>
        <v>5</v>
      </c>
      <c r="L9" s="157">
        <f>IF(Tableau8[[#This Row],[Estimation
JH Coût]]="","",IF(Tableau8[[#This Row],[Estimation
JH Coût]]=0,Tableau8[[#This Row],[Ecart
Coût (JH)]],Tableau8[[#This Row],[Ecart
Coût (JH)]]/Tableau8[[#This Row],[Estimation
JH Coût]]))</f>
        <v>0.25</v>
      </c>
      <c r="M9" s="149"/>
      <c r="N9" s="149"/>
      <c r="O9" s="149"/>
      <c r="P9" s="153" t="str">
        <f>IF(Tableau8[[#This Row],[Début
Initiale]]="","", Tableau8[[#This Row],[Fin
Initiale]]-Tableau8[[#This Row],[Début
Initiale]]+1)</f>
        <v/>
      </c>
      <c r="Q9" s="153" t="str">
        <f>IF(Tableau8[[#This Row],[Début
Initiale]]="","", Tableau8[[#This Row],[Fin
Actualisé]]-Tableau8[[#This Row],[Début
Initiale]]+1)</f>
        <v/>
      </c>
      <c r="R9" s="153" t="str">
        <f>IF(Tableau8[[#This Row],[Début
Initiale]]="","", Tableau8[[#This Row],[Durée (J) 
Actualisé]]-Tableau8[[#This Row],[Durée (J) 
Initiale]])</f>
        <v/>
      </c>
      <c r="S9" s="118"/>
      <c r="T9" s="119" t="s">
        <v>203</v>
      </c>
    </row>
    <row r="10" spans="1:21" ht="75" x14ac:dyDescent="0.25">
      <c r="A10" s="117"/>
      <c r="B10" s="118"/>
      <c r="C10" s="118" t="s">
        <v>65</v>
      </c>
      <c r="D10" s="118" t="s">
        <v>152</v>
      </c>
      <c r="E10" s="118"/>
      <c r="F10" s="118" t="s">
        <v>220</v>
      </c>
      <c r="G10" s="118" t="s">
        <v>126</v>
      </c>
      <c r="H10" s="118" t="s">
        <v>217</v>
      </c>
      <c r="I10" s="118">
        <v>18</v>
      </c>
      <c r="J10" s="225">
        <v>78</v>
      </c>
      <c r="K10" s="164">
        <f>IF(Tableau8[[#This Row],[Estimation
JH Coût]]="","",IF(Tableau8[[#This Row],[Estimation
JH Coût]]=0,Tableau8[[#This Row],[Reel
JH Coût]],Tableau8[[#This Row],[Reel
JH Coût]]-Tableau8[[#This Row],[Estimation
JH Coût]]))</f>
        <v>60</v>
      </c>
      <c r="L10" s="157">
        <f>IF(Tableau8[[#This Row],[Estimation
JH Coût]]="","",IF(Tableau8[[#This Row],[Estimation
JH Coût]]=0,Tableau8[[#This Row],[Ecart
Coût (JH)]],Tableau8[[#This Row],[Ecart
Coût (JH)]]/Tableau8[[#This Row],[Estimation
JH Coût]]))</f>
        <v>3.3333333333333335</v>
      </c>
      <c r="M10" s="149"/>
      <c r="N10" s="149"/>
      <c r="O10" s="149"/>
      <c r="P10" s="153" t="str">
        <f>IF(Tableau8[[#This Row],[Début
Initiale]]="","", Tableau8[[#This Row],[Fin
Initiale]]-Tableau8[[#This Row],[Début
Initiale]]+1)</f>
        <v/>
      </c>
      <c r="Q10" s="153" t="str">
        <f>IF(Tableau8[[#This Row],[Début
Initiale]]="","", Tableau8[[#This Row],[Fin
Actualisé]]-Tableau8[[#This Row],[Début
Initiale]]+1)</f>
        <v/>
      </c>
      <c r="R10" s="153" t="str">
        <f>IF(Tableau8[[#This Row],[Début
Initiale]]="","", Tableau8[[#This Row],[Durée (J) 
Actualisé]]-Tableau8[[#This Row],[Durée (J) 
Initiale]])</f>
        <v/>
      </c>
      <c r="S10" s="118"/>
      <c r="T10" s="119" t="s">
        <v>218</v>
      </c>
    </row>
    <row r="11" spans="1:21" ht="30" x14ac:dyDescent="0.25">
      <c r="A11" s="117"/>
      <c r="B11" s="118"/>
      <c r="C11" s="118" t="s">
        <v>65</v>
      </c>
      <c r="D11" s="118" t="s">
        <v>153</v>
      </c>
      <c r="E11" s="118"/>
      <c r="F11" s="118"/>
      <c r="G11" s="118" t="s">
        <v>126</v>
      </c>
      <c r="H11" s="118"/>
      <c r="I11" s="118">
        <v>6</v>
      </c>
      <c r="J11" s="118">
        <v>5</v>
      </c>
      <c r="K11" s="164">
        <f>IF(Tableau8[[#This Row],[Estimation
JH Coût]]="","",IF(Tableau8[[#This Row],[Estimation
JH Coût]]=0,Tableau8[[#This Row],[Reel
JH Coût]],Tableau8[[#This Row],[Reel
JH Coût]]-Tableau8[[#This Row],[Estimation
JH Coût]]))</f>
        <v>-1</v>
      </c>
      <c r="L11" s="157">
        <f>IF(Tableau8[[#This Row],[Estimation
JH Coût]]="","",IF(Tableau8[[#This Row],[Estimation
JH Coût]]=0,Tableau8[[#This Row],[Ecart
Coût (JH)]],Tableau8[[#This Row],[Ecart
Coût (JH)]]/Tableau8[[#This Row],[Estimation
JH Coût]]))</f>
        <v>-0.16666666666666666</v>
      </c>
      <c r="M11" s="149"/>
      <c r="N11" s="149"/>
      <c r="O11" s="149"/>
      <c r="P11" s="153" t="str">
        <f>IF(Tableau8[[#This Row],[Début
Initiale]]="","", Tableau8[[#This Row],[Fin
Initiale]]-Tableau8[[#This Row],[Début
Initiale]]+1)</f>
        <v/>
      </c>
      <c r="Q11" s="153" t="str">
        <f>IF(Tableau8[[#This Row],[Début
Initiale]]="","", Tableau8[[#This Row],[Fin
Actualisé]]-Tableau8[[#This Row],[Début
Initiale]]+1)</f>
        <v/>
      </c>
      <c r="R11" s="153" t="str">
        <f>IF(Tableau8[[#This Row],[Début
Initiale]]="","", Tableau8[[#This Row],[Durée (J) 
Actualisé]]-Tableau8[[#This Row],[Durée (J) 
Initiale]])</f>
        <v/>
      </c>
      <c r="S11" s="118"/>
      <c r="T11" s="119" t="s">
        <v>210</v>
      </c>
    </row>
    <row r="12" spans="1:21" x14ac:dyDescent="0.25">
      <c r="A12" s="117"/>
      <c r="B12" s="118"/>
      <c r="C12" s="118"/>
      <c r="D12" s="118"/>
      <c r="E12" s="118"/>
      <c r="F12" s="118"/>
      <c r="G12" s="118"/>
      <c r="H12" s="118"/>
      <c r="I12" s="118"/>
      <c r="J12" s="118"/>
      <c r="K12" s="164" t="str">
        <f>IF(Tableau8[[#This Row],[Estimation
JH Coût]]="","",IF(Tableau8[[#This Row],[Estimation
JH Coût]]=0,Tableau8[[#This Row],[Reel
JH Coût]],Tableau8[[#This Row],[Reel
JH Coût]]-Tableau8[[#This Row],[Estimation
JH Coût]]))</f>
        <v/>
      </c>
      <c r="L12" s="157" t="str">
        <f>IF(Tableau8[[#This Row],[Estimation
JH Coût]]="","",IF(Tableau8[[#This Row],[Estimation
JH Coût]]=0,Tableau8[[#This Row],[Ecart
Coût (JH)]],Tableau8[[#This Row],[Ecart
Coût (JH)]]/Tableau8[[#This Row],[Estimation
JH Coût]]))</f>
        <v/>
      </c>
      <c r="M12" s="149"/>
      <c r="N12" s="149"/>
      <c r="O12" s="149"/>
      <c r="P12" s="153" t="str">
        <f>IF(Tableau8[[#This Row],[Début
Initiale]]="","", Tableau8[[#This Row],[Fin
Initiale]]-Tableau8[[#This Row],[Début
Initiale]]+1)</f>
        <v/>
      </c>
      <c r="Q12" s="153" t="str">
        <f>IF(Tableau8[[#This Row],[Début
Initiale]]="","", Tableau8[[#This Row],[Fin
Actualisé]]-Tableau8[[#This Row],[Début
Initiale]]+1)</f>
        <v/>
      </c>
      <c r="R12" s="153" t="str">
        <f>IF(Tableau8[[#This Row],[Début
Initiale]]="","", Tableau8[[#This Row],[Durée (J) 
Actualisé]]-Tableau8[[#This Row],[Durée (J) 
Initiale]])</f>
        <v/>
      </c>
      <c r="S12" s="118"/>
      <c r="T12" s="119"/>
    </row>
    <row r="13" spans="1:21" ht="60" x14ac:dyDescent="0.25">
      <c r="A13" s="117"/>
      <c r="B13" s="118"/>
      <c r="C13" s="118" t="s">
        <v>66</v>
      </c>
      <c r="D13" s="118"/>
      <c r="E13" s="118"/>
      <c r="F13" s="118" t="s">
        <v>68</v>
      </c>
      <c r="G13" s="118" t="s">
        <v>201</v>
      </c>
      <c r="H13" s="118" t="s">
        <v>202</v>
      </c>
      <c r="I13" s="118">
        <v>0</v>
      </c>
      <c r="J13" s="118">
        <v>0</v>
      </c>
      <c r="K13" s="164">
        <f>IF(Tableau8[[#This Row],[Estimation
JH Coût]]="","",IF(Tableau8[[#This Row],[Estimation
JH Coût]]=0,Tableau8[[#This Row],[Reel
JH Coût]],Tableau8[[#This Row],[Reel
JH Coût]]-Tableau8[[#This Row],[Estimation
JH Coût]]))</f>
        <v>0</v>
      </c>
      <c r="L13" s="157">
        <f>IF(Tableau8[[#This Row],[Estimation
JH Coût]]="","",IF(Tableau8[[#This Row],[Estimation
JH Coût]]=0,Tableau8[[#This Row],[Ecart
Coût (JH)]],Tableau8[[#This Row],[Ecart
Coût (JH)]]/Tableau8[[#This Row],[Estimation
JH Coût]]))</f>
        <v>0</v>
      </c>
      <c r="M13" s="149">
        <v>42489</v>
      </c>
      <c r="N13" s="149">
        <v>42510</v>
      </c>
      <c r="O13" s="149">
        <v>42534</v>
      </c>
      <c r="P13" s="153">
        <f>IF(Tableau8[[#This Row],[Début
Initiale]]="","", Tableau8[[#This Row],[Fin
Initiale]]-Tableau8[[#This Row],[Début
Initiale]]+1)</f>
        <v>22</v>
      </c>
      <c r="Q13" s="153">
        <f>IF(Tableau8[[#This Row],[Début
Initiale]]="","", Tableau8[[#This Row],[Fin
Actualisé]]-Tableau8[[#This Row],[Début
Initiale]]+1)</f>
        <v>46</v>
      </c>
      <c r="R13" s="153">
        <f>IF(Tableau8[[#This Row],[Début
Initiale]]="","", Tableau8[[#This Row],[Durée (J) 
Actualisé]]-Tableau8[[#This Row],[Durée (J) 
Initiale]])</f>
        <v>24</v>
      </c>
      <c r="S13" s="118"/>
      <c r="T13" s="119" t="s">
        <v>200</v>
      </c>
    </row>
    <row r="14" spans="1:21" x14ac:dyDescent="0.25">
      <c r="A14" s="117"/>
      <c r="B14" s="118"/>
      <c r="C14" s="118" t="s">
        <v>66</v>
      </c>
      <c r="D14" s="118" t="s">
        <v>149</v>
      </c>
      <c r="E14" s="118"/>
      <c r="F14" s="118"/>
      <c r="G14" s="118" t="s">
        <v>67</v>
      </c>
      <c r="H14" s="118"/>
      <c r="I14" s="118">
        <v>12</v>
      </c>
      <c r="J14" s="118">
        <v>13</v>
      </c>
      <c r="K14" s="164">
        <f>IF(Tableau8[[#This Row],[Estimation
JH Coût]]="","",IF(Tableau8[[#This Row],[Estimation
JH Coût]]=0,Tableau8[[#This Row],[Reel
JH Coût]],Tableau8[[#This Row],[Reel
JH Coût]]-Tableau8[[#This Row],[Estimation
JH Coût]]))</f>
        <v>1</v>
      </c>
      <c r="L14" s="157">
        <f>IF(Tableau8[[#This Row],[Estimation
JH Coût]]="","",IF(Tableau8[[#This Row],[Estimation
JH Coût]]=0,Tableau8[[#This Row],[Ecart
Coût (JH)]],Tableau8[[#This Row],[Ecart
Coût (JH)]]/Tableau8[[#This Row],[Estimation
JH Coût]]))</f>
        <v>8.3333333333333329E-2</v>
      </c>
      <c r="M14" s="149"/>
      <c r="N14" s="149"/>
      <c r="O14" s="149"/>
      <c r="P14" s="153" t="str">
        <f>IF(Tableau8[[#This Row],[Début
Initiale]]="","", Tableau8[[#This Row],[Fin
Initiale]]-Tableau8[[#This Row],[Début
Initiale]]+1)</f>
        <v/>
      </c>
      <c r="Q14" s="153" t="str">
        <f>IF(Tableau8[[#This Row],[Début
Initiale]]="","", Tableau8[[#This Row],[Fin
Actualisé]]-Tableau8[[#This Row],[Début
Initiale]]+1)</f>
        <v/>
      </c>
      <c r="R14" s="153" t="str">
        <f>IF(Tableau8[[#This Row],[Début
Initiale]]="","", Tableau8[[#This Row],[Durée (J) 
Actualisé]]-Tableau8[[#This Row],[Durée (J) 
Initiale]])</f>
        <v/>
      </c>
      <c r="S14" s="118"/>
      <c r="T14" s="119"/>
    </row>
    <row r="15" spans="1:21" ht="30" x14ac:dyDescent="0.25">
      <c r="A15" s="117"/>
      <c r="B15" s="118"/>
      <c r="C15" s="118" t="s">
        <v>66</v>
      </c>
      <c r="D15" s="118" t="s">
        <v>154</v>
      </c>
      <c r="E15" s="118"/>
      <c r="F15" s="118"/>
      <c r="G15" s="118" t="s">
        <v>126</v>
      </c>
      <c r="H15" s="118"/>
      <c r="I15" s="118">
        <v>16</v>
      </c>
      <c r="J15" s="118">
        <v>17</v>
      </c>
      <c r="K15" s="164">
        <f>IF(Tableau8[[#This Row],[Estimation
JH Coût]]="","",IF(Tableau8[[#This Row],[Estimation
JH Coût]]=0,Tableau8[[#This Row],[Reel
JH Coût]],Tableau8[[#This Row],[Reel
JH Coût]]-Tableau8[[#This Row],[Estimation
JH Coût]]))</f>
        <v>1</v>
      </c>
      <c r="L15" s="157">
        <f>IF(Tableau8[[#This Row],[Estimation
JH Coût]]="","",IF(Tableau8[[#This Row],[Estimation
JH Coût]]=0,Tableau8[[#This Row],[Ecart
Coût (JH)]],Tableau8[[#This Row],[Ecart
Coût (JH)]]/Tableau8[[#This Row],[Estimation
JH Coût]]))</f>
        <v>6.25E-2</v>
      </c>
      <c r="M15" s="149"/>
      <c r="N15" s="149"/>
      <c r="O15" s="149"/>
      <c r="P15" s="153" t="str">
        <f>IF(Tableau8[[#This Row],[Début
Initiale]]="","", Tableau8[[#This Row],[Fin
Initiale]]-Tableau8[[#This Row],[Début
Initiale]]+1)</f>
        <v/>
      </c>
      <c r="Q15" s="153" t="str">
        <f>IF(Tableau8[[#This Row],[Début
Initiale]]="","", Tableau8[[#This Row],[Fin
Actualisé]]-Tableau8[[#This Row],[Début
Initiale]]+1)</f>
        <v/>
      </c>
      <c r="R15" s="153" t="str">
        <f>IF(Tableau8[[#This Row],[Début
Initiale]]="","", Tableau8[[#This Row],[Durée (J) 
Actualisé]]-Tableau8[[#This Row],[Durée (J) 
Initiale]])</f>
        <v/>
      </c>
      <c r="S15" s="118"/>
      <c r="T15" s="119"/>
    </row>
    <row r="16" spans="1:21" x14ac:dyDescent="0.25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64" t="str">
        <f>IF(Tableau8[[#This Row],[Estimation
JH Coût]]="","",IF(Tableau8[[#This Row],[Estimation
JH Coût]]=0,Tableau8[[#This Row],[Reel
JH Coût]],Tableau8[[#This Row],[Reel
JH Coût]]-Tableau8[[#This Row],[Estimation
JH Coût]]))</f>
        <v/>
      </c>
      <c r="L16" s="157" t="str">
        <f>IF(Tableau8[[#This Row],[Estimation
JH Coût]]="","",IF(Tableau8[[#This Row],[Estimation
JH Coût]]=0,Tableau8[[#This Row],[Ecart
Coût (JH)]],Tableau8[[#This Row],[Ecart
Coût (JH)]]/Tableau8[[#This Row],[Estimation
JH Coût]]))</f>
        <v/>
      </c>
      <c r="M16" s="149"/>
      <c r="N16" s="149"/>
      <c r="O16" s="149"/>
      <c r="P16" s="153" t="str">
        <f>IF(Tableau8[[#This Row],[Début
Initiale]]="","", Tableau8[[#This Row],[Fin
Initiale]]-Tableau8[[#This Row],[Début
Initiale]]+1)</f>
        <v/>
      </c>
      <c r="Q16" s="153" t="str">
        <f>IF(Tableau8[[#This Row],[Début
Initiale]]="","", Tableau8[[#This Row],[Fin
Actualisé]]-Tableau8[[#This Row],[Début
Initiale]]+1)</f>
        <v/>
      </c>
      <c r="R16" s="153" t="str">
        <f>IF(Tableau8[[#This Row],[Début
Initiale]]="","", Tableau8[[#This Row],[Durée (J) 
Actualisé]]-Tableau8[[#This Row],[Durée (J) 
Initiale]])</f>
        <v/>
      </c>
      <c r="S16" s="118"/>
      <c r="T16" s="119"/>
    </row>
    <row r="17" spans="1:20" ht="15.75" thickBot="1" x14ac:dyDescent="0.3">
      <c r="A17" s="120"/>
      <c r="B17" s="121"/>
      <c r="C17" s="121"/>
      <c r="D17" s="121"/>
      <c r="E17" s="121"/>
      <c r="F17" s="121"/>
      <c r="G17" s="121"/>
      <c r="H17" s="121"/>
      <c r="I17" s="121"/>
      <c r="J17" s="121"/>
      <c r="K17" s="164" t="str">
        <f>IF(Tableau8[[#This Row],[Estimation
JH Coût]]="","",IF(Tableau8[[#This Row],[Estimation
JH Coût]]=0,Tableau8[[#This Row],[Reel
JH Coût]],Tableau8[[#This Row],[Reel
JH Coût]]-Tableau8[[#This Row],[Estimation
JH Coût]]))</f>
        <v/>
      </c>
      <c r="L17" s="158" t="str">
        <f>IF(Tableau8[[#This Row],[Estimation
JH Coût]]="","",IF(Tableau8[[#This Row],[Estimation
JH Coût]]=0,Tableau8[[#This Row],[Ecart
Coût (JH)]],Tableau8[[#This Row],[Ecart
Coût (JH)]]/Tableau8[[#This Row],[Estimation
JH Coût]]))</f>
        <v/>
      </c>
      <c r="M17" s="150"/>
      <c r="N17" s="150"/>
      <c r="O17" s="150"/>
      <c r="P17" s="154" t="str">
        <f>IF(Tableau8[[#This Row],[Début
Initiale]]="","", Tableau8[[#This Row],[Fin
Initiale]]-Tableau8[[#This Row],[Début
Initiale]]+1)</f>
        <v/>
      </c>
      <c r="Q17" s="154" t="str">
        <f>IF(Tableau8[[#This Row],[Début
Initiale]]="","", Tableau8[[#This Row],[Fin
Actualisé]]-Tableau8[[#This Row],[Début
Initiale]]+1)</f>
        <v/>
      </c>
      <c r="R17" s="154" t="str">
        <f>IF(Tableau8[[#This Row],[Début
Initiale]]="","", Tableau8[[#This Row],[Durée (J) 
Actualisé]]-Tableau8[[#This Row],[Durée (J) 
Initiale]])</f>
        <v/>
      </c>
      <c r="S17" s="121"/>
      <c r="T17" s="122"/>
    </row>
    <row r="18" spans="1:20" ht="15.75" thickBot="1" x14ac:dyDescent="0.3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5">
        <f>SUBTOTAL(109,Tableau8[Ecart
Coût (JH)])</f>
        <v>84</v>
      </c>
      <c r="L18" s="161"/>
      <c r="M18" s="162"/>
      <c r="N18" s="162"/>
      <c r="O18" s="162"/>
      <c r="P18" s="155"/>
      <c r="Q18" s="155"/>
      <c r="R18" s="198">
        <f>SUBTOTAL(109,Tableau8[Ecart Durée (en J)])</f>
        <v>24</v>
      </c>
      <c r="S18" s="160"/>
      <c r="T18" s="163"/>
    </row>
    <row r="19" spans="1:20" ht="56.25" x14ac:dyDescent="0.3">
      <c r="K19" s="166" t="s">
        <v>189</v>
      </c>
      <c r="R19" s="166" t="s">
        <v>188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3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10.7109375" style="89" customWidth="1"/>
    <col min="2" max="2" width="33.5703125" style="89" customWidth="1"/>
    <col min="3" max="3" width="44" style="93" customWidth="1"/>
    <col min="4" max="4" width="13.140625" style="93" customWidth="1"/>
    <col min="5" max="5" width="14" style="93" bestFit="1" customWidth="1"/>
    <col min="6" max="6" width="20.42578125" style="93" customWidth="1"/>
    <col min="7" max="7" width="30.28515625" style="89" customWidth="1"/>
    <col min="8" max="8" width="23.140625" style="89" customWidth="1"/>
    <col min="9" max="9" width="24" style="93" customWidth="1"/>
    <col min="10" max="10" width="19.28515625" style="89" customWidth="1"/>
    <col min="11" max="16384" width="11.5703125" style="89"/>
  </cols>
  <sheetData>
    <row r="1" spans="1:10" s="13" customFormat="1" ht="18.75" x14ac:dyDescent="0.25">
      <c r="A1" s="12" t="s">
        <v>113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75" thickBot="1" x14ac:dyDescent="0.3"/>
    <row r="3" spans="1:10" ht="116.25" x14ac:dyDescent="0.25">
      <c r="A3" s="108" t="s">
        <v>91</v>
      </c>
      <c r="B3" s="108" t="s">
        <v>92</v>
      </c>
      <c r="C3" s="108" t="s">
        <v>19</v>
      </c>
      <c r="D3" s="108" t="s">
        <v>93</v>
      </c>
      <c r="E3" s="108" t="s">
        <v>94</v>
      </c>
      <c r="F3" s="109" t="s">
        <v>123</v>
      </c>
      <c r="G3" s="109" t="s">
        <v>124</v>
      </c>
      <c r="H3" s="108" t="s">
        <v>115</v>
      </c>
      <c r="I3" s="108" t="s">
        <v>125</v>
      </c>
      <c r="J3" s="108" t="s">
        <v>95</v>
      </c>
    </row>
    <row r="4" spans="1:10" x14ac:dyDescent="0.25">
      <c r="A4" s="111"/>
      <c r="B4" s="102"/>
      <c r="C4" s="103"/>
      <c r="D4" s="103"/>
      <c r="E4" s="103"/>
      <c r="F4" s="103"/>
      <c r="G4" s="102"/>
      <c r="H4" s="102"/>
      <c r="I4" s="103"/>
      <c r="J4" s="112"/>
    </row>
    <row r="5" spans="1:10" x14ac:dyDescent="0.25">
      <c r="A5" s="111"/>
      <c r="B5" s="102"/>
      <c r="C5" s="103"/>
      <c r="D5" s="103"/>
      <c r="E5" s="103"/>
      <c r="F5" s="103"/>
      <c r="G5" s="102"/>
      <c r="H5" s="102"/>
      <c r="I5" s="103"/>
      <c r="J5" s="112"/>
    </row>
    <row r="6" spans="1:10" x14ac:dyDescent="0.25">
      <c r="A6" s="111"/>
      <c r="B6" s="102"/>
      <c r="C6" s="103"/>
      <c r="D6" s="103"/>
      <c r="E6" s="103"/>
      <c r="F6" s="103"/>
      <c r="G6" s="102"/>
      <c r="H6" s="102"/>
      <c r="I6" s="103"/>
      <c r="J6" s="112"/>
    </row>
    <row r="7" spans="1:10" x14ac:dyDescent="0.25">
      <c r="A7" s="111"/>
      <c r="B7" s="102"/>
      <c r="C7" s="103"/>
      <c r="D7" s="103"/>
      <c r="E7" s="103"/>
      <c r="F7" s="103"/>
      <c r="G7" s="102"/>
      <c r="H7" s="102"/>
      <c r="I7" s="103"/>
      <c r="J7" s="112"/>
    </row>
    <row r="8" spans="1:10" x14ac:dyDescent="0.25">
      <c r="A8" s="111"/>
      <c r="B8" s="102"/>
      <c r="C8" s="103"/>
      <c r="D8" s="103"/>
      <c r="E8" s="103"/>
      <c r="F8" s="103"/>
      <c r="G8" s="102"/>
      <c r="H8" s="102"/>
      <c r="I8" s="103"/>
      <c r="J8" s="112"/>
    </row>
    <row r="9" spans="1:10" x14ac:dyDescent="0.25">
      <c r="A9" s="111"/>
      <c r="B9" s="102"/>
      <c r="C9" s="103"/>
      <c r="D9" s="103"/>
      <c r="E9" s="103"/>
      <c r="F9" s="103"/>
      <c r="G9" s="102"/>
      <c r="H9" s="102"/>
      <c r="I9" s="103"/>
      <c r="J9" s="112"/>
    </row>
    <row r="10" spans="1:10" x14ac:dyDescent="0.25">
      <c r="A10" s="111"/>
      <c r="B10" s="102"/>
      <c r="C10" s="103"/>
      <c r="D10" s="103"/>
      <c r="E10" s="103"/>
      <c r="F10" s="103"/>
      <c r="G10" s="102"/>
      <c r="H10" s="102"/>
      <c r="I10" s="103"/>
      <c r="J10" s="112"/>
    </row>
    <row r="11" spans="1:10" x14ac:dyDescent="0.25">
      <c r="A11" s="111"/>
      <c r="B11" s="102"/>
      <c r="C11" s="103"/>
      <c r="D11" s="103"/>
      <c r="E11" s="103"/>
      <c r="F11" s="103"/>
      <c r="G11" s="102"/>
      <c r="H11" s="102"/>
      <c r="I11" s="103"/>
      <c r="J11" s="112"/>
    </row>
    <row r="12" spans="1:10" x14ac:dyDescent="0.25">
      <c r="A12" s="111"/>
      <c r="B12" s="102"/>
      <c r="C12" s="103"/>
      <c r="D12" s="103"/>
      <c r="E12" s="103"/>
      <c r="F12" s="103"/>
      <c r="G12" s="102"/>
      <c r="H12" s="102"/>
      <c r="I12" s="103"/>
      <c r="J12" s="112"/>
    </row>
    <row r="13" spans="1:10" x14ac:dyDescent="0.25">
      <c r="A13" s="113"/>
      <c r="B13" s="114"/>
      <c r="C13" s="115"/>
      <c r="D13" s="115"/>
      <c r="E13" s="115"/>
      <c r="F13" s="115"/>
      <c r="G13" s="114"/>
      <c r="H13" s="114"/>
      <c r="I13" s="115"/>
      <c r="J13" s="116"/>
    </row>
  </sheetData>
  <conditionalFormatting sqref="J4">
    <cfRule type="cellIs" dxfId="48" priority="4" operator="equal">
      <formula>"validé"</formula>
    </cfRule>
    <cfRule type="cellIs" dxfId="47" priority="5" operator="equal">
      <formula>"refusé"</formula>
    </cfRule>
    <cfRule type="cellIs" dxfId="46" priority="6" operator="equal">
      <formula>"étude en cours"</formula>
    </cfRule>
  </conditionalFormatting>
  <dataValidations count="1">
    <dataValidation type="list" allowBlank="1" showInputMessage="1" showErrorMessage="1" sqref="J4">
      <formula1>"étude en cours,validé,refusé"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77"/>
  <sheetViews>
    <sheetView workbookViewId="0">
      <selection activeCell="F28" sqref="F28"/>
    </sheetView>
  </sheetViews>
  <sheetFormatPr baseColWidth="10" defaultColWidth="15.140625" defaultRowHeight="15" x14ac:dyDescent="0.25"/>
  <cols>
    <col min="1" max="1" width="5.7109375" style="13" customWidth="1"/>
    <col min="2" max="2" width="9.7109375" style="13" customWidth="1"/>
    <col min="3" max="3" width="10.85546875" style="13" customWidth="1"/>
    <col min="4" max="4" width="43.28515625" style="13" customWidth="1"/>
    <col min="5" max="5" width="40.140625" style="13" customWidth="1"/>
    <col min="6" max="6" width="47.42578125" style="13" customWidth="1"/>
    <col min="7" max="7" width="18" style="13" customWidth="1"/>
    <col min="8" max="8" width="15.140625" style="13"/>
    <col min="9" max="9" width="23.140625" style="13" customWidth="1"/>
    <col min="10" max="16384" width="15.140625" style="13"/>
  </cols>
  <sheetData>
    <row r="1" spans="1:13" ht="18.75" x14ac:dyDescent="0.25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60.75" x14ac:dyDescent="0.25">
      <c r="A3" s="104" t="s">
        <v>103</v>
      </c>
      <c r="B3" s="105" t="s">
        <v>104</v>
      </c>
      <c r="C3" s="105" t="s">
        <v>105</v>
      </c>
      <c r="D3" s="105" t="s">
        <v>106</v>
      </c>
      <c r="E3" s="105" t="s">
        <v>107</v>
      </c>
      <c r="F3" s="106" t="s">
        <v>108</v>
      </c>
      <c r="G3" s="106" t="s">
        <v>109</v>
      </c>
      <c r="H3" s="106" t="s">
        <v>110</v>
      </c>
      <c r="I3" s="106" t="s">
        <v>111</v>
      </c>
      <c r="J3" s="105" t="s">
        <v>112</v>
      </c>
      <c r="K3" s="106" t="s">
        <v>1</v>
      </c>
      <c r="L3" s="105" t="s">
        <v>20</v>
      </c>
      <c r="M3" s="89"/>
    </row>
    <row r="4" spans="1:13" x14ac:dyDescent="0.25">
      <c r="A4" s="92"/>
      <c r="B4" s="89"/>
      <c r="C4" s="93"/>
      <c r="D4" s="93" t="s">
        <v>296</v>
      </c>
      <c r="E4" s="93" t="s">
        <v>297</v>
      </c>
      <c r="F4" s="107">
        <v>43061</v>
      </c>
      <c r="G4" s="107">
        <v>43061</v>
      </c>
      <c r="H4" s="107">
        <v>43061</v>
      </c>
      <c r="I4" s="89" t="s">
        <v>246</v>
      </c>
      <c r="J4" s="93"/>
      <c r="K4" s="89" t="s">
        <v>298</v>
      </c>
      <c r="L4" s="235">
        <v>1</v>
      </c>
      <c r="M4" s="89"/>
    </row>
    <row r="5" spans="1:13" x14ac:dyDescent="0.25">
      <c r="A5" s="92"/>
      <c r="B5" s="89"/>
      <c r="C5" s="93"/>
      <c r="D5" s="93"/>
      <c r="E5" s="93" t="s">
        <v>299</v>
      </c>
      <c r="F5" s="107">
        <v>43064</v>
      </c>
      <c r="G5" s="107">
        <v>43064</v>
      </c>
      <c r="H5" s="107">
        <v>43064</v>
      </c>
      <c r="I5" s="89" t="s">
        <v>246</v>
      </c>
      <c r="J5" s="93"/>
      <c r="K5" s="89" t="s">
        <v>298</v>
      </c>
      <c r="L5" s="235">
        <v>1</v>
      </c>
      <c r="M5" s="89"/>
    </row>
    <row r="6" spans="1:13" ht="17.25" customHeight="1" x14ac:dyDescent="0.25">
      <c r="A6" s="92"/>
      <c r="B6" s="89"/>
      <c r="C6" s="93"/>
      <c r="D6" s="93"/>
      <c r="E6" s="232" t="s">
        <v>300</v>
      </c>
      <c r="F6" s="107">
        <v>43064</v>
      </c>
      <c r="G6" s="107">
        <v>43064</v>
      </c>
      <c r="H6" s="107">
        <v>43064</v>
      </c>
      <c r="I6" s="89" t="s">
        <v>246</v>
      </c>
      <c r="J6" s="93"/>
      <c r="K6" s="89" t="s">
        <v>298</v>
      </c>
      <c r="L6" s="235">
        <v>1</v>
      </c>
      <c r="M6" s="89"/>
    </row>
    <row r="7" spans="1:13" x14ac:dyDescent="0.25">
      <c r="A7" s="92"/>
      <c r="B7" s="89"/>
      <c r="C7" s="93"/>
      <c r="D7" s="232"/>
      <c r="E7" s="93" t="s">
        <v>305</v>
      </c>
      <c r="F7" s="107">
        <v>43081</v>
      </c>
      <c r="G7" s="107">
        <v>43081</v>
      </c>
      <c r="H7" s="107">
        <v>43081</v>
      </c>
      <c r="I7" s="233" t="s">
        <v>246</v>
      </c>
      <c r="J7" s="93"/>
      <c r="K7" s="89" t="s">
        <v>298</v>
      </c>
      <c r="L7" s="235">
        <v>1</v>
      </c>
      <c r="M7" s="89"/>
    </row>
    <row r="8" spans="1:13" x14ac:dyDescent="0.25">
      <c r="A8" s="92"/>
      <c r="B8" s="89"/>
      <c r="C8" s="93"/>
      <c r="D8" s="93"/>
      <c r="E8" s="93" t="s">
        <v>302</v>
      </c>
      <c r="F8" s="107">
        <v>42761</v>
      </c>
      <c r="G8" s="107">
        <v>42761</v>
      </c>
      <c r="H8" s="107">
        <v>42761</v>
      </c>
      <c r="I8" s="89" t="s">
        <v>246</v>
      </c>
      <c r="J8" s="93"/>
      <c r="K8" s="89" t="s">
        <v>298</v>
      </c>
      <c r="L8" s="235">
        <v>1</v>
      </c>
      <c r="M8" s="89"/>
    </row>
    <row r="9" spans="1:13" x14ac:dyDescent="0.25">
      <c r="A9" s="92"/>
      <c r="B9" s="89"/>
      <c r="C9" s="93"/>
      <c r="D9" s="93"/>
      <c r="E9" s="93" t="s">
        <v>301</v>
      </c>
      <c r="F9" s="107">
        <v>42766</v>
      </c>
      <c r="G9" s="107">
        <v>42766</v>
      </c>
      <c r="H9" s="107">
        <v>42766</v>
      </c>
      <c r="I9" s="89" t="s">
        <v>246</v>
      </c>
      <c r="J9" s="93"/>
      <c r="K9" s="89" t="s">
        <v>298</v>
      </c>
      <c r="L9" s="235">
        <v>1</v>
      </c>
      <c r="M9" s="89"/>
    </row>
    <row r="10" spans="1:13" x14ac:dyDescent="0.25">
      <c r="A10" s="92"/>
      <c r="B10" s="89"/>
      <c r="C10" s="93"/>
      <c r="D10" s="93"/>
      <c r="E10" s="93" t="s">
        <v>300</v>
      </c>
      <c r="F10" s="107">
        <v>42782</v>
      </c>
      <c r="G10" s="107">
        <v>42782</v>
      </c>
      <c r="H10" s="107">
        <v>42782</v>
      </c>
      <c r="I10" s="89" t="s">
        <v>246</v>
      </c>
      <c r="J10" s="93"/>
      <c r="K10" s="89" t="s">
        <v>298</v>
      </c>
      <c r="L10" s="235">
        <v>1</v>
      </c>
      <c r="M10" s="89"/>
    </row>
    <row r="11" spans="1:13" x14ac:dyDescent="0.25">
      <c r="A11" s="92"/>
      <c r="B11" s="89"/>
      <c r="C11" s="93"/>
      <c r="D11" s="93"/>
      <c r="E11" s="93"/>
      <c r="F11" s="107"/>
      <c r="G11" s="107"/>
      <c r="H11" s="107"/>
      <c r="I11" s="89"/>
      <c r="J11" s="234"/>
      <c r="K11" s="89"/>
      <c r="L11" s="235"/>
      <c r="M11" s="89"/>
    </row>
    <row r="12" spans="1:13" x14ac:dyDescent="0.25">
      <c r="A12" s="92"/>
      <c r="B12" s="89"/>
      <c r="C12" s="93"/>
      <c r="D12" s="93"/>
      <c r="E12" s="93"/>
      <c r="F12" s="107"/>
      <c r="G12" s="107"/>
      <c r="H12" s="107"/>
      <c r="I12" s="89"/>
      <c r="J12" s="234"/>
      <c r="K12" s="89"/>
      <c r="L12" s="235"/>
      <c r="M12" s="89"/>
    </row>
    <row r="13" spans="1:13" x14ac:dyDescent="0.25">
      <c r="A13" s="92"/>
      <c r="B13" s="89"/>
      <c r="C13" s="93"/>
      <c r="D13" s="93"/>
      <c r="E13" s="93" t="s">
        <v>326</v>
      </c>
      <c r="F13" s="107">
        <v>42797</v>
      </c>
      <c r="G13" s="89"/>
      <c r="H13" s="89"/>
      <c r="I13" s="89" t="s">
        <v>325</v>
      </c>
      <c r="J13" s="93"/>
      <c r="K13" s="89" t="s">
        <v>298</v>
      </c>
      <c r="L13" s="235">
        <v>1</v>
      </c>
      <c r="M13" s="89"/>
    </row>
    <row r="14" spans="1:13" x14ac:dyDescent="0.25">
      <c r="A14" s="92"/>
      <c r="B14" s="89"/>
      <c r="C14" s="93"/>
      <c r="D14" s="93"/>
      <c r="E14" s="93" t="s">
        <v>327</v>
      </c>
      <c r="F14" s="107">
        <v>42807</v>
      </c>
      <c r="G14" s="89"/>
      <c r="H14" s="89"/>
      <c r="I14" s="89"/>
      <c r="J14" s="234"/>
      <c r="K14" s="89" t="s">
        <v>282</v>
      </c>
      <c r="L14" s="235">
        <v>0.25</v>
      </c>
      <c r="M14" s="89"/>
    </row>
    <row r="15" spans="1:13" x14ac:dyDescent="0.25">
      <c r="A15" s="92"/>
      <c r="B15" s="89"/>
      <c r="C15" s="93"/>
      <c r="D15" s="93"/>
      <c r="E15" s="93" t="s">
        <v>328</v>
      </c>
      <c r="F15" s="107">
        <v>42797</v>
      </c>
      <c r="G15" s="89"/>
      <c r="H15" s="89"/>
      <c r="I15" s="89" t="s">
        <v>329</v>
      </c>
      <c r="J15" s="234"/>
      <c r="K15" s="89" t="s">
        <v>282</v>
      </c>
      <c r="L15" s="235">
        <v>0.25</v>
      </c>
      <c r="M15" s="89"/>
    </row>
    <row r="16" spans="1:13" x14ac:dyDescent="0.25">
      <c r="A16" s="92"/>
      <c r="B16" s="89"/>
      <c r="C16" s="93"/>
      <c r="D16" s="93"/>
      <c r="E16" s="232" t="s">
        <v>349</v>
      </c>
      <c r="F16" s="107">
        <v>42835</v>
      </c>
      <c r="G16" s="89"/>
      <c r="H16" s="89"/>
      <c r="I16" s="233" t="s">
        <v>350</v>
      </c>
      <c r="J16" s="234"/>
      <c r="K16" s="89"/>
      <c r="L16" s="235"/>
    </row>
    <row r="17" spans="1:12" x14ac:dyDescent="0.25">
      <c r="A17" s="92"/>
      <c r="B17" s="89"/>
      <c r="C17" s="93"/>
      <c r="D17" s="93"/>
      <c r="E17" s="93"/>
      <c r="F17" s="107"/>
      <c r="G17" s="89"/>
      <c r="H17" s="89"/>
      <c r="I17" s="89"/>
      <c r="J17" s="234"/>
      <c r="K17" s="89"/>
      <c r="L17" s="235"/>
    </row>
    <row r="18" spans="1:12" x14ac:dyDescent="0.25">
      <c r="A18" s="92"/>
      <c r="B18" s="89"/>
      <c r="C18" s="93"/>
      <c r="D18" s="93"/>
      <c r="E18" s="93"/>
      <c r="F18" s="107"/>
      <c r="G18" s="89"/>
      <c r="H18" s="89"/>
      <c r="I18" s="89"/>
      <c r="J18" s="234"/>
      <c r="K18" s="89"/>
      <c r="L18" s="235"/>
    </row>
    <row r="19" spans="1:12" x14ac:dyDescent="0.25">
      <c r="A19" s="92"/>
      <c r="B19" s="89"/>
      <c r="C19" s="93"/>
      <c r="D19" s="232"/>
      <c r="E19" s="232"/>
      <c r="F19" s="107"/>
      <c r="G19" s="89"/>
      <c r="H19" s="89"/>
      <c r="I19" s="89"/>
      <c r="J19" s="234"/>
      <c r="K19" s="89"/>
      <c r="L19" s="235"/>
    </row>
    <row r="20" spans="1:12" x14ac:dyDescent="0.25">
      <c r="A20" s="92"/>
      <c r="B20" s="89"/>
      <c r="C20" s="93"/>
      <c r="D20" s="93"/>
      <c r="E20" s="232"/>
      <c r="F20" s="107"/>
      <c r="G20" s="89"/>
      <c r="H20" s="89"/>
      <c r="I20" s="89"/>
      <c r="J20" s="234"/>
      <c r="K20" s="89"/>
      <c r="L20" s="235"/>
    </row>
    <row r="21" spans="1:12" x14ac:dyDescent="0.25">
      <c r="A21" s="92"/>
      <c r="B21" s="89"/>
      <c r="C21" s="93"/>
      <c r="D21" s="93"/>
      <c r="E21" s="232"/>
      <c r="F21" s="107"/>
      <c r="G21" s="107"/>
      <c r="H21" s="89"/>
      <c r="I21" s="89"/>
      <c r="J21" s="93"/>
      <c r="K21" s="89"/>
      <c r="L21" s="235"/>
    </row>
    <row r="22" spans="1:12" x14ac:dyDescent="0.25">
      <c r="A22" s="92"/>
      <c r="B22" s="89"/>
      <c r="C22" s="93"/>
      <c r="D22" s="93"/>
      <c r="E22" s="232"/>
      <c r="F22" s="89"/>
      <c r="G22" s="89"/>
      <c r="H22" s="89"/>
      <c r="I22" s="89"/>
      <c r="J22" s="93"/>
      <c r="K22" s="89"/>
      <c r="L22" s="235"/>
    </row>
    <row r="23" spans="1:12" x14ac:dyDescent="0.25">
      <c r="A23" s="92"/>
      <c r="B23" s="89"/>
      <c r="C23" s="93"/>
      <c r="D23" s="93"/>
      <c r="E23" s="93"/>
      <c r="F23" s="89"/>
      <c r="G23" s="89"/>
      <c r="H23" s="89"/>
      <c r="I23" s="89"/>
      <c r="J23" s="93"/>
      <c r="K23" s="89"/>
      <c r="L23" s="93"/>
    </row>
    <row r="24" spans="1:12" x14ac:dyDescent="0.25">
      <c r="A24" s="92"/>
      <c r="B24" s="89"/>
      <c r="C24" s="93"/>
      <c r="D24" s="93"/>
      <c r="E24" s="93"/>
      <c r="F24" s="89"/>
      <c r="G24" s="89"/>
      <c r="H24" s="89"/>
      <c r="I24" s="89"/>
      <c r="J24" s="93"/>
      <c r="K24" s="89"/>
      <c r="L24" s="93"/>
    </row>
    <row r="36" spans="1:7" x14ac:dyDescent="0.25">
      <c r="A36" s="62"/>
      <c r="B36" s="60"/>
      <c r="C36" s="60"/>
      <c r="D36" s="61"/>
      <c r="E36" s="61"/>
      <c r="F36" s="58"/>
      <c r="G36" s="58"/>
    </row>
    <row r="37" spans="1:7" x14ac:dyDescent="0.25">
      <c r="A37" s="62"/>
      <c r="B37" s="60"/>
      <c r="C37" s="60"/>
      <c r="D37" s="61"/>
      <c r="E37" s="61"/>
      <c r="F37" s="58"/>
      <c r="G37" s="58"/>
    </row>
    <row r="38" spans="1:7" x14ac:dyDescent="0.25">
      <c r="A38" s="62"/>
      <c r="B38" s="60"/>
      <c r="C38" s="60"/>
      <c r="D38" s="61"/>
      <c r="E38" s="61"/>
      <c r="F38" s="58"/>
      <c r="G38" s="58"/>
    </row>
    <row r="39" spans="1:7" x14ac:dyDescent="0.25">
      <c r="A39" s="62"/>
      <c r="B39" s="60"/>
      <c r="C39" s="60"/>
      <c r="D39" s="61"/>
      <c r="E39" s="61"/>
      <c r="F39" s="58"/>
      <c r="G39" s="58"/>
    </row>
    <row r="40" spans="1:7" x14ac:dyDescent="0.25">
      <c r="A40" s="62"/>
      <c r="B40" s="60"/>
      <c r="C40" s="60"/>
      <c r="D40" s="61"/>
      <c r="E40" s="61"/>
      <c r="F40" s="58"/>
      <c r="G40" s="58"/>
    </row>
    <row r="41" spans="1:7" x14ac:dyDescent="0.25">
      <c r="A41" s="62"/>
      <c r="B41" s="60"/>
      <c r="C41" s="60"/>
      <c r="D41" s="61"/>
      <c r="E41" s="61"/>
      <c r="F41" s="58"/>
      <c r="G41" s="58"/>
    </row>
    <row r="42" spans="1:7" x14ac:dyDescent="0.25">
      <c r="A42" s="62"/>
      <c r="B42" s="60"/>
      <c r="C42" s="60"/>
      <c r="D42" s="61"/>
      <c r="E42" s="61"/>
      <c r="F42" s="58"/>
      <c r="G42" s="58"/>
    </row>
    <row r="43" spans="1:7" x14ac:dyDescent="0.25">
      <c r="A43" s="62"/>
      <c r="B43" s="60"/>
      <c r="C43" s="60"/>
      <c r="D43" s="61"/>
      <c r="E43" s="61"/>
      <c r="F43" s="58"/>
      <c r="G43" s="58"/>
    </row>
    <row r="44" spans="1:7" x14ac:dyDescent="0.25">
      <c r="A44" s="62"/>
      <c r="B44" s="60"/>
      <c r="C44" s="60"/>
      <c r="D44" s="61"/>
      <c r="E44" s="61"/>
      <c r="F44" s="58"/>
      <c r="G44" s="58"/>
    </row>
    <row r="45" spans="1:7" x14ac:dyDescent="0.25">
      <c r="A45" s="62"/>
      <c r="B45" s="60"/>
      <c r="C45" s="60"/>
      <c r="D45" s="61"/>
      <c r="E45" s="61"/>
      <c r="F45" s="58"/>
      <c r="G45" s="58"/>
    </row>
    <row r="46" spans="1:7" x14ac:dyDescent="0.25">
      <c r="A46" s="62"/>
      <c r="B46" s="60"/>
      <c r="C46" s="60"/>
      <c r="D46" s="61"/>
      <c r="E46" s="61"/>
      <c r="F46" s="58"/>
      <c r="G46" s="58"/>
    </row>
    <row r="47" spans="1:7" x14ac:dyDescent="0.25">
      <c r="A47" s="62"/>
      <c r="B47" s="60"/>
      <c r="C47" s="60"/>
      <c r="D47" s="61"/>
      <c r="E47" s="61"/>
      <c r="F47" s="58"/>
      <c r="G47" s="58"/>
    </row>
    <row r="48" spans="1:7" x14ac:dyDescent="0.25">
      <c r="A48" s="62"/>
      <c r="B48" s="60"/>
      <c r="C48" s="60"/>
      <c r="D48" s="61"/>
      <c r="E48" s="61"/>
      <c r="F48" s="58"/>
      <c r="G48" s="58"/>
    </row>
    <row r="49" spans="1:7" x14ac:dyDescent="0.25">
      <c r="A49" s="62"/>
      <c r="B49" s="60"/>
      <c r="C49" s="60"/>
      <c r="D49" s="61"/>
      <c r="E49" s="61"/>
      <c r="F49" s="58"/>
      <c r="G49" s="58"/>
    </row>
    <row r="50" spans="1:7" x14ac:dyDescent="0.25">
      <c r="A50" s="62"/>
      <c r="B50" s="60"/>
      <c r="C50" s="60"/>
      <c r="D50" s="61"/>
      <c r="E50" s="61"/>
      <c r="F50" s="58"/>
      <c r="G50" s="58"/>
    </row>
    <row r="51" spans="1:7" x14ac:dyDescent="0.25">
      <c r="A51" s="62"/>
      <c r="B51" s="60"/>
      <c r="C51" s="60"/>
      <c r="D51" s="61"/>
      <c r="E51" s="61"/>
      <c r="F51" s="58"/>
      <c r="G51" s="58"/>
    </row>
    <row r="52" spans="1:7" x14ac:dyDescent="0.25">
      <c r="A52" s="63"/>
      <c r="B52" s="63"/>
      <c r="C52" s="63"/>
      <c r="D52" s="63"/>
      <c r="E52" s="63"/>
    </row>
    <row r="53" spans="1:7" x14ac:dyDescent="0.25">
      <c r="A53" s="63"/>
      <c r="B53" s="63"/>
      <c r="C53" s="63"/>
      <c r="D53" s="63"/>
      <c r="E53" s="63"/>
    </row>
    <row r="54" spans="1:7" x14ac:dyDescent="0.25">
      <c r="A54" s="63"/>
      <c r="B54" s="63"/>
      <c r="C54" s="63"/>
      <c r="D54" s="63"/>
      <c r="E54" s="63"/>
    </row>
    <row r="55" spans="1:7" x14ac:dyDescent="0.25">
      <c r="A55" s="63"/>
      <c r="B55" s="63"/>
      <c r="C55" s="63"/>
      <c r="D55" s="63"/>
      <c r="E55" s="63"/>
    </row>
    <row r="56" spans="1:7" x14ac:dyDescent="0.25">
      <c r="A56" s="63"/>
      <c r="B56" s="63"/>
      <c r="C56" s="63"/>
      <c r="D56" s="63"/>
      <c r="E56" s="63"/>
    </row>
    <row r="57" spans="1:7" x14ac:dyDescent="0.25">
      <c r="A57" s="63"/>
      <c r="B57" s="63"/>
      <c r="C57" s="63"/>
      <c r="D57" s="63"/>
      <c r="E57" s="63"/>
    </row>
    <row r="58" spans="1:7" x14ac:dyDescent="0.25">
      <c r="A58" s="63"/>
      <c r="B58" s="63"/>
      <c r="C58" s="63"/>
      <c r="D58" s="63"/>
      <c r="E58" s="63"/>
    </row>
    <row r="59" spans="1:7" x14ac:dyDescent="0.25">
      <c r="A59" s="63"/>
      <c r="B59" s="63"/>
      <c r="C59" s="63"/>
      <c r="D59" s="63"/>
      <c r="E59" s="63"/>
    </row>
    <row r="60" spans="1:7" x14ac:dyDescent="0.25">
      <c r="A60" s="63"/>
      <c r="B60" s="63"/>
      <c r="C60" s="63"/>
      <c r="D60" s="63"/>
      <c r="E60" s="63"/>
    </row>
    <row r="61" spans="1:7" x14ac:dyDescent="0.25">
      <c r="A61" s="63"/>
      <c r="B61" s="63"/>
      <c r="C61" s="63"/>
      <c r="D61" s="63"/>
      <c r="E61" s="63"/>
    </row>
    <row r="62" spans="1:7" x14ac:dyDescent="0.25">
      <c r="A62" s="63"/>
      <c r="B62" s="63"/>
      <c r="C62" s="63"/>
      <c r="D62" s="63"/>
      <c r="E62" s="63"/>
    </row>
    <row r="63" spans="1:7" x14ac:dyDescent="0.25">
      <c r="A63" s="63"/>
      <c r="B63" s="63"/>
      <c r="C63" s="63"/>
      <c r="D63" s="63"/>
      <c r="E63" s="63"/>
    </row>
    <row r="64" spans="1:7" x14ac:dyDescent="0.25">
      <c r="A64" s="63"/>
      <c r="B64" s="63"/>
      <c r="C64" s="63"/>
      <c r="D64" s="63"/>
      <c r="E64" s="63"/>
    </row>
    <row r="65" spans="1:5" x14ac:dyDescent="0.25">
      <c r="A65" s="63"/>
      <c r="B65" s="63"/>
      <c r="C65" s="63"/>
      <c r="D65" s="63"/>
      <c r="E65" s="63"/>
    </row>
    <row r="66" spans="1:5" x14ac:dyDescent="0.25">
      <c r="A66" s="63"/>
      <c r="B66" s="63"/>
      <c r="C66" s="63"/>
      <c r="D66" s="63"/>
      <c r="E66" s="63"/>
    </row>
    <row r="67" spans="1:5" x14ac:dyDescent="0.25">
      <c r="A67" s="63"/>
      <c r="B67" s="63"/>
      <c r="C67" s="63"/>
      <c r="D67" s="63"/>
      <c r="E67" s="63"/>
    </row>
    <row r="68" spans="1:5" x14ac:dyDescent="0.25">
      <c r="A68" s="63"/>
      <c r="B68" s="63"/>
      <c r="C68" s="63"/>
      <c r="D68" s="63"/>
      <c r="E68" s="63"/>
    </row>
    <row r="69" spans="1:5" x14ac:dyDescent="0.25">
      <c r="A69" s="63"/>
      <c r="B69" s="63"/>
      <c r="C69" s="63"/>
      <c r="D69" s="63"/>
      <c r="E69" s="63"/>
    </row>
    <row r="70" spans="1:5" x14ac:dyDescent="0.25">
      <c r="A70" s="63"/>
      <c r="B70" s="63"/>
      <c r="C70" s="63"/>
      <c r="D70" s="63"/>
      <c r="E70" s="63"/>
    </row>
    <row r="71" spans="1:5" x14ac:dyDescent="0.25">
      <c r="A71" s="63"/>
      <c r="B71" s="63"/>
      <c r="C71" s="63"/>
      <c r="D71" s="63"/>
      <c r="E71" s="63"/>
    </row>
    <row r="72" spans="1:5" x14ac:dyDescent="0.25">
      <c r="A72" s="63"/>
      <c r="B72" s="63"/>
      <c r="C72" s="63"/>
      <c r="D72" s="63"/>
      <c r="E72" s="63"/>
    </row>
    <row r="73" spans="1:5" x14ac:dyDescent="0.25">
      <c r="A73" s="63"/>
      <c r="B73" s="63"/>
      <c r="C73" s="63"/>
      <c r="D73" s="63"/>
      <c r="E73" s="63"/>
    </row>
    <row r="74" spans="1:5" x14ac:dyDescent="0.25">
      <c r="A74" s="63"/>
      <c r="B74" s="63"/>
      <c r="C74" s="63"/>
      <c r="D74" s="63"/>
      <c r="E74" s="63"/>
    </row>
    <row r="75" spans="1:5" x14ac:dyDescent="0.25">
      <c r="A75" s="63"/>
      <c r="B75" s="63"/>
      <c r="C75" s="63"/>
      <c r="D75" s="63"/>
      <c r="E75" s="63"/>
    </row>
    <row r="76" spans="1:5" x14ac:dyDescent="0.25">
      <c r="A76" s="63"/>
      <c r="B76" s="63"/>
      <c r="C76" s="63"/>
      <c r="D76" s="63"/>
      <c r="E76" s="63"/>
    </row>
    <row r="77" spans="1:5" x14ac:dyDescent="0.25">
      <c r="A77" s="63"/>
      <c r="B77" s="63"/>
      <c r="C77" s="63"/>
      <c r="D77" s="63"/>
      <c r="E77" s="63"/>
    </row>
  </sheetData>
  <conditionalFormatting sqref="K3:K24">
    <cfRule type="cellIs" dxfId="31" priority="1" operator="equal">
      <formula>"clos"</formula>
    </cfRule>
    <cfRule type="cellIs" dxfId="30" priority="2" operator="equal">
      <formula>"en attente"</formula>
    </cfRule>
  </conditionalFormatting>
  <dataValidations count="4">
    <dataValidation type="list" allowBlank="1" sqref="C35:C51">
      <formula1>Status</formula1>
    </dataValidation>
    <dataValidation type="list" allowBlank="1" sqref="B35:B51">
      <formula1>#REF!</formula1>
    </dataValidation>
    <dataValidation type="list" allowBlank="1" showInputMessage="1" showErrorMessage="1" sqref="K4:K22">
      <formula1>"en cours,clos,en attente"</formula1>
    </dataValidation>
    <dataValidation type="list" allowBlank="1" showInputMessage="1" showErrorMessage="1" sqref="L4:L22">
      <formula1>"0%,25%,50%,75%,100%,"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5"/>
  <sheetViews>
    <sheetView workbookViewId="0">
      <selection activeCell="D24" sqref="D24"/>
    </sheetView>
  </sheetViews>
  <sheetFormatPr baseColWidth="10" defaultColWidth="15.140625" defaultRowHeight="15" x14ac:dyDescent="0.25"/>
  <cols>
    <col min="1" max="1" width="7" style="133" customWidth="1"/>
    <col min="2" max="2" width="43.85546875" style="133" customWidth="1"/>
    <col min="3" max="3" width="15.42578125" style="133" customWidth="1"/>
    <col min="4" max="4" width="52" style="133" customWidth="1"/>
    <col min="5" max="5" width="67.140625" style="133" customWidth="1"/>
    <col min="6" max="6" width="9.5703125" style="133" customWidth="1"/>
    <col min="7" max="16384" width="15.140625" style="133"/>
  </cols>
  <sheetData>
    <row r="1" spans="1:5" ht="18.75" x14ac:dyDescent="0.25">
      <c r="A1" s="124" t="s">
        <v>46</v>
      </c>
      <c r="B1" s="124"/>
      <c r="C1" s="124"/>
      <c r="D1" s="124"/>
      <c r="E1" s="124"/>
    </row>
    <row r="3" spans="1:5" x14ac:dyDescent="0.25">
      <c r="A3" s="134" t="s">
        <v>25</v>
      </c>
      <c r="B3" s="134" t="s">
        <v>21</v>
      </c>
      <c r="C3" s="134" t="s">
        <v>3</v>
      </c>
      <c r="D3" s="134" t="s">
        <v>23</v>
      </c>
      <c r="E3" s="134" t="s">
        <v>22</v>
      </c>
    </row>
    <row r="4" spans="1:5" x14ac:dyDescent="0.25">
      <c r="A4" s="135" t="s">
        <v>65</v>
      </c>
      <c r="B4" s="136"/>
      <c r="C4" s="136"/>
      <c r="D4" s="136"/>
      <c r="E4" s="137"/>
    </row>
    <row r="5" spans="1:5" ht="30" x14ac:dyDescent="0.25">
      <c r="A5" s="37">
        <v>1</v>
      </c>
      <c r="B5" s="37" t="s">
        <v>128</v>
      </c>
      <c r="C5" s="48">
        <v>42479</v>
      </c>
      <c r="D5" s="49" t="s">
        <v>129</v>
      </c>
      <c r="E5" s="49" t="s">
        <v>130</v>
      </c>
    </row>
    <row r="6" spans="1:5" x14ac:dyDescent="0.25">
      <c r="A6" s="138">
        <v>2</v>
      </c>
      <c r="B6" s="138" t="s">
        <v>127</v>
      </c>
      <c r="C6" s="139">
        <v>42480</v>
      </c>
      <c r="D6" s="140" t="s">
        <v>172</v>
      </c>
      <c r="E6" s="140" t="s">
        <v>175</v>
      </c>
    </row>
    <row r="7" spans="1:5" x14ac:dyDescent="0.25">
      <c r="A7" s="37">
        <v>3</v>
      </c>
      <c r="B7" s="37" t="s">
        <v>138</v>
      </c>
      <c r="C7" s="48">
        <v>42481</v>
      </c>
      <c r="D7" s="49" t="s">
        <v>168</v>
      </c>
      <c r="E7" s="49"/>
    </row>
    <row r="8" spans="1:5" x14ac:dyDescent="0.25">
      <c r="A8" s="37">
        <v>4</v>
      </c>
      <c r="B8" s="37" t="s">
        <v>127</v>
      </c>
      <c r="C8" s="48">
        <v>42485</v>
      </c>
      <c r="D8" s="49" t="s">
        <v>172</v>
      </c>
      <c r="E8" s="49" t="s">
        <v>173</v>
      </c>
    </row>
    <row r="9" spans="1:5" x14ac:dyDescent="0.25">
      <c r="A9" s="37">
        <v>5</v>
      </c>
      <c r="B9" s="37"/>
      <c r="C9" s="48"/>
      <c r="D9" s="49"/>
      <c r="E9" s="49"/>
    </row>
    <row r="10" spans="1:5" x14ac:dyDescent="0.25">
      <c r="A10" s="37">
        <v>6</v>
      </c>
      <c r="B10" s="37"/>
      <c r="C10" s="48"/>
      <c r="D10" s="49"/>
      <c r="E10" s="49"/>
    </row>
    <row r="11" spans="1:5" x14ac:dyDescent="0.25">
      <c r="A11" s="37">
        <v>7</v>
      </c>
      <c r="B11" s="37"/>
      <c r="C11" s="48"/>
      <c r="D11" s="49"/>
      <c r="E11" s="49"/>
    </row>
    <row r="12" spans="1:5" x14ac:dyDescent="0.25">
      <c r="A12" s="37">
        <v>8</v>
      </c>
      <c r="B12" s="37"/>
      <c r="C12" s="48"/>
      <c r="D12" s="49"/>
      <c r="E12" s="49"/>
    </row>
    <row r="13" spans="1:5" x14ac:dyDescent="0.25">
      <c r="A13" s="37">
        <v>9</v>
      </c>
      <c r="B13" s="37"/>
      <c r="C13" s="48"/>
      <c r="D13" s="49"/>
      <c r="E13" s="49"/>
    </row>
    <row r="14" spans="1:5" x14ac:dyDescent="0.25">
      <c r="A14" s="37">
        <v>10</v>
      </c>
      <c r="B14" s="37"/>
      <c r="C14" s="48"/>
      <c r="D14" s="49"/>
      <c r="E14" s="49"/>
    </row>
    <row r="15" spans="1:5" x14ac:dyDescent="0.25">
      <c r="A15" s="135" t="s">
        <v>66</v>
      </c>
      <c r="B15" s="136"/>
      <c r="C15" s="136"/>
      <c r="D15" s="136"/>
      <c r="E15" s="137"/>
    </row>
    <row r="16" spans="1:5" x14ac:dyDescent="0.25">
      <c r="A16" s="138">
        <v>11</v>
      </c>
      <c r="B16" s="37" t="s">
        <v>127</v>
      </c>
      <c r="C16" s="48">
        <v>42485</v>
      </c>
      <c r="D16" s="49" t="s">
        <v>171</v>
      </c>
      <c r="E16" s="49" t="s">
        <v>174</v>
      </c>
    </row>
    <row r="17" spans="1:5" x14ac:dyDescent="0.25">
      <c r="A17" s="138">
        <v>12</v>
      </c>
      <c r="B17" s="37"/>
      <c r="C17" s="48"/>
      <c r="D17" s="49"/>
      <c r="E17" s="49"/>
    </row>
    <row r="18" spans="1:5" x14ac:dyDescent="0.25">
      <c r="A18" s="138">
        <v>13</v>
      </c>
      <c r="B18" s="37"/>
      <c r="C18" s="48"/>
      <c r="D18" s="49"/>
      <c r="E18" s="49"/>
    </row>
    <row r="19" spans="1:5" x14ac:dyDescent="0.25">
      <c r="A19" s="138">
        <v>14</v>
      </c>
      <c r="B19" s="37"/>
      <c r="C19" s="48"/>
      <c r="D19" s="49"/>
      <c r="E19" s="49"/>
    </row>
    <row r="20" spans="1:5" x14ac:dyDescent="0.25">
      <c r="A20" s="138">
        <v>15</v>
      </c>
      <c r="B20" s="37"/>
      <c r="C20" s="48"/>
      <c r="D20" s="49"/>
      <c r="E20" s="49"/>
    </row>
    <row r="21" spans="1:5" x14ac:dyDescent="0.25">
      <c r="A21" s="138">
        <v>16</v>
      </c>
      <c r="B21" s="37"/>
      <c r="C21" s="48"/>
      <c r="D21" s="49"/>
      <c r="E21" s="49"/>
    </row>
    <row r="22" spans="1:5" x14ac:dyDescent="0.25">
      <c r="A22" s="138">
        <v>17</v>
      </c>
      <c r="B22" s="37"/>
      <c r="C22" s="48"/>
      <c r="D22" s="49"/>
      <c r="E22" s="49"/>
    </row>
    <row r="23" spans="1:5" x14ac:dyDescent="0.25">
      <c r="A23" s="138">
        <v>18</v>
      </c>
      <c r="B23" s="37"/>
      <c r="C23" s="48"/>
      <c r="D23" s="49"/>
      <c r="E23" s="49"/>
    </row>
    <row r="24" spans="1:5" x14ac:dyDescent="0.25">
      <c r="A24" s="138">
        <v>19</v>
      </c>
      <c r="B24" s="37"/>
      <c r="C24" s="48"/>
      <c r="D24" s="49"/>
      <c r="E24" s="49"/>
    </row>
    <row r="25" spans="1:5" x14ac:dyDescent="0.25">
      <c r="A25" s="138">
        <v>20</v>
      </c>
      <c r="B25" s="37"/>
      <c r="C25" s="48"/>
      <c r="D25" s="49"/>
      <c r="E25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6"/>
  <sheetViews>
    <sheetView workbookViewId="0">
      <selection activeCell="E17" sqref="E17"/>
    </sheetView>
  </sheetViews>
  <sheetFormatPr baseColWidth="10" defaultColWidth="15.140625" defaultRowHeight="15" customHeight="1" x14ac:dyDescent="0.25"/>
  <cols>
    <col min="1" max="1" width="8.140625" style="13" customWidth="1"/>
    <col min="2" max="2" width="34.5703125" style="13" customWidth="1"/>
    <col min="3" max="3" width="18.5703125" style="13" customWidth="1"/>
    <col min="4" max="4" width="22.85546875" style="13" bestFit="1" customWidth="1"/>
    <col min="5" max="5" width="19.42578125" style="13" customWidth="1"/>
    <col min="6" max="6" width="23.5703125" style="13" customWidth="1"/>
    <col min="7" max="7" width="52.5703125" style="13" customWidth="1"/>
    <col min="8" max="8" width="10" style="13" customWidth="1"/>
    <col min="9" max="16384" width="15.140625" style="13"/>
  </cols>
  <sheetData>
    <row r="1" spans="1:7" ht="18.75" x14ac:dyDescent="0.25">
      <c r="A1" s="12" t="s">
        <v>50</v>
      </c>
      <c r="B1" s="20"/>
      <c r="C1" s="20"/>
      <c r="D1" s="20"/>
      <c r="E1" s="20"/>
      <c r="F1" s="20"/>
      <c r="G1" s="20"/>
    </row>
    <row r="2" spans="1:7" ht="16.5" customHeight="1" x14ac:dyDescent="0.25"/>
    <row r="3" spans="1:7" x14ac:dyDescent="0.25">
      <c r="A3" s="59" t="s">
        <v>25</v>
      </c>
      <c r="B3" s="59" t="s">
        <v>26</v>
      </c>
      <c r="C3" s="59" t="s">
        <v>1</v>
      </c>
      <c r="D3" s="59" t="s">
        <v>47</v>
      </c>
      <c r="E3" s="59" t="s">
        <v>27</v>
      </c>
      <c r="F3" s="59" t="s">
        <v>48</v>
      </c>
      <c r="G3" s="59" t="s">
        <v>22</v>
      </c>
    </row>
    <row r="4" spans="1:7" x14ac:dyDescent="0.25">
      <c r="A4" s="82" t="s">
        <v>324</v>
      </c>
      <c r="B4" s="83"/>
      <c r="C4" s="83"/>
      <c r="D4" s="83"/>
      <c r="E4" s="83"/>
      <c r="F4" s="83"/>
      <c r="G4" s="84"/>
    </row>
    <row r="5" spans="1:7" x14ac:dyDescent="0.25">
      <c r="A5" s="57">
        <v>1</v>
      </c>
      <c r="B5" s="85" t="s">
        <v>310</v>
      </c>
      <c r="C5" s="80" t="s">
        <v>28</v>
      </c>
      <c r="D5" s="81">
        <v>42766</v>
      </c>
      <c r="E5" s="81">
        <v>42766</v>
      </c>
      <c r="F5" s="81"/>
      <c r="G5" s="79"/>
    </row>
    <row r="6" spans="1:7" ht="30" x14ac:dyDescent="0.25">
      <c r="A6" s="57">
        <v>2</v>
      </c>
      <c r="B6" s="85" t="s">
        <v>303</v>
      </c>
      <c r="C6" s="80" t="s">
        <v>17</v>
      </c>
      <c r="D6" s="81">
        <v>42804</v>
      </c>
      <c r="E6" s="81"/>
      <c r="F6" s="81"/>
      <c r="G6" s="79"/>
    </row>
    <row r="7" spans="1:7" ht="30" x14ac:dyDescent="0.25">
      <c r="A7" s="57">
        <v>3</v>
      </c>
      <c r="B7" s="85" t="s">
        <v>306</v>
      </c>
      <c r="C7" s="200" t="s">
        <v>17</v>
      </c>
      <c r="D7" s="81">
        <v>42804</v>
      </c>
      <c r="E7" s="81"/>
      <c r="F7" s="81"/>
      <c r="G7" s="79"/>
    </row>
    <row r="8" spans="1:7" x14ac:dyDescent="0.25">
      <c r="A8" s="57">
        <v>4</v>
      </c>
      <c r="B8" s="201" t="s">
        <v>304</v>
      </c>
      <c r="C8" s="201" t="s">
        <v>17</v>
      </c>
      <c r="D8" s="81">
        <v>42804</v>
      </c>
      <c r="E8" s="199">
        <v>42489</v>
      </c>
      <c r="F8" s="51">
        <v>42489</v>
      </c>
      <c r="G8" s="47"/>
    </row>
    <row r="9" spans="1:7" ht="37.5" customHeight="1" x14ac:dyDescent="0.25">
      <c r="A9" s="57">
        <v>5</v>
      </c>
      <c r="B9" s="80" t="s">
        <v>314</v>
      </c>
      <c r="C9" s="80" t="s">
        <v>17</v>
      </c>
      <c r="D9" s="81">
        <v>42804</v>
      </c>
      <c r="E9" s="81"/>
      <c r="F9" s="81"/>
      <c r="G9" s="36"/>
    </row>
    <row r="10" spans="1:7" x14ac:dyDescent="0.25">
      <c r="A10" s="57">
        <v>7</v>
      </c>
      <c r="B10" s="50" t="s">
        <v>315</v>
      </c>
      <c r="C10" s="50"/>
      <c r="D10" s="51">
        <v>42795</v>
      </c>
      <c r="E10" s="51">
        <v>42804</v>
      </c>
      <c r="F10" s="51"/>
      <c r="G10" s="36"/>
    </row>
    <row r="11" spans="1:7" x14ac:dyDescent="0.25">
      <c r="A11" s="57">
        <v>8</v>
      </c>
      <c r="B11" s="50" t="s">
        <v>323</v>
      </c>
      <c r="C11" s="50"/>
      <c r="D11" s="51"/>
      <c r="E11" s="51"/>
      <c r="F11" s="51"/>
      <c r="G11" s="36"/>
    </row>
    <row r="12" spans="1:7" x14ac:dyDescent="0.25">
      <c r="A12" s="57">
        <v>9</v>
      </c>
      <c r="B12" s="50"/>
      <c r="C12" s="50"/>
      <c r="D12" s="52"/>
      <c r="E12" s="51"/>
      <c r="F12" s="51"/>
      <c r="G12" s="36"/>
    </row>
    <row r="13" spans="1:7" x14ac:dyDescent="0.25">
      <c r="A13" s="57">
        <v>10</v>
      </c>
      <c r="B13" s="50"/>
      <c r="C13" s="50"/>
      <c r="D13" s="51"/>
      <c r="E13" s="51"/>
      <c r="F13" s="51"/>
      <c r="G13" s="36"/>
    </row>
    <row r="14" spans="1:7" x14ac:dyDescent="0.25">
      <c r="A14" s="57">
        <v>11</v>
      </c>
      <c r="B14" s="50"/>
      <c r="C14" s="50"/>
      <c r="E14" s="51"/>
      <c r="F14" s="51"/>
      <c r="G14" s="53"/>
    </row>
    <row r="15" spans="1:7" x14ac:dyDescent="0.25">
      <c r="A15" s="57">
        <v>12</v>
      </c>
      <c r="B15" s="56"/>
      <c r="C15" s="50"/>
      <c r="D15" s="51"/>
      <c r="E15" s="51"/>
      <c r="F15" s="51"/>
      <c r="G15" s="47"/>
    </row>
    <row r="16" spans="1:7" x14ac:dyDescent="0.25">
      <c r="A16" s="82" t="s">
        <v>311</v>
      </c>
      <c r="B16" s="83"/>
      <c r="C16" s="83"/>
      <c r="D16" s="83"/>
      <c r="E16" s="83"/>
      <c r="F16" s="83"/>
      <c r="G16" s="84"/>
    </row>
    <row r="17" spans="1:7" ht="30" x14ac:dyDescent="0.25">
      <c r="A17" s="57">
        <v>11</v>
      </c>
      <c r="B17" s="80" t="s">
        <v>312</v>
      </c>
      <c r="C17" s="80" t="s">
        <v>4</v>
      </c>
      <c r="D17" s="81" t="s">
        <v>69</v>
      </c>
      <c r="E17" s="81"/>
      <c r="F17" s="81"/>
      <c r="G17" s="79"/>
    </row>
    <row r="18" spans="1:7" ht="30" x14ac:dyDescent="0.25">
      <c r="A18" s="57">
        <v>12</v>
      </c>
      <c r="B18" s="50" t="s">
        <v>313</v>
      </c>
      <c r="C18" s="50" t="s">
        <v>4</v>
      </c>
      <c r="D18" s="81" t="s">
        <v>69</v>
      </c>
      <c r="E18" s="51"/>
      <c r="F18" s="51"/>
      <c r="G18" s="47"/>
    </row>
    <row r="19" spans="1:7" ht="16.5" customHeight="1" x14ac:dyDescent="0.25">
      <c r="A19" s="57">
        <v>13</v>
      </c>
      <c r="B19" s="50"/>
      <c r="C19" s="50"/>
      <c r="D19" s="81"/>
      <c r="E19" s="51"/>
      <c r="F19" s="51"/>
      <c r="G19" s="36"/>
    </row>
    <row r="20" spans="1:7" x14ac:dyDescent="0.25">
      <c r="A20" s="57">
        <v>14</v>
      </c>
      <c r="B20" s="50"/>
      <c r="C20" s="50"/>
      <c r="D20" s="81"/>
      <c r="E20" s="51"/>
      <c r="F20" s="51"/>
      <c r="G20" s="47"/>
    </row>
    <row r="21" spans="1:7" x14ac:dyDescent="0.25">
      <c r="A21" s="57">
        <v>15</v>
      </c>
      <c r="B21" s="50"/>
      <c r="C21" s="50"/>
      <c r="D21" s="81"/>
      <c r="E21" s="51"/>
      <c r="F21" s="51"/>
      <c r="G21" s="36"/>
    </row>
    <row r="22" spans="1:7" x14ac:dyDescent="0.25">
      <c r="A22" s="57">
        <v>16</v>
      </c>
      <c r="B22" s="50"/>
      <c r="C22" s="50"/>
      <c r="D22" s="81"/>
      <c r="E22" s="51"/>
      <c r="F22" s="51"/>
      <c r="G22" s="36"/>
    </row>
    <row r="23" spans="1:7" x14ac:dyDescent="0.25">
      <c r="A23" s="57">
        <v>17</v>
      </c>
      <c r="B23" s="56"/>
      <c r="C23" s="50"/>
      <c r="D23" s="51"/>
      <c r="E23" s="51"/>
      <c r="F23" s="51"/>
      <c r="G23" s="36"/>
    </row>
    <row r="24" spans="1:7" x14ac:dyDescent="0.25">
      <c r="A24" s="57">
        <v>18</v>
      </c>
      <c r="B24" s="56"/>
      <c r="C24" s="50"/>
      <c r="D24" s="51"/>
      <c r="E24" s="51"/>
      <c r="F24" s="51"/>
      <c r="G24" s="36"/>
    </row>
    <row r="25" spans="1:7" x14ac:dyDescent="0.25">
      <c r="A25" s="57">
        <v>19</v>
      </c>
      <c r="B25" s="56"/>
      <c r="C25" s="50"/>
      <c r="E25" s="51"/>
      <c r="F25" s="51"/>
      <c r="G25" s="53"/>
    </row>
    <row r="26" spans="1:7" x14ac:dyDescent="0.25">
      <c r="A26" s="57">
        <v>20</v>
      </c>
      <c r="B26" s="56"/>
      <c r="C26" s="50"/>
      <c r="D26" s="51"/>
      <c r="E26" s="51"/>
      <c r="F26" s="51"/>
      <c r="G26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048569"/>
  <sheetViews>
    <sheetView workbookViewId="0">
      <selection activeCell="I10" sqref="I10"/>
    </sheetView>
  </sheetViews>
  <sheetFormatPr baseColWidth="10" defaultColWidth="11.5703125" defaultRowHeight="15" customHeight="1" x14ac:dyDescent="0.25"/>
  <cols>
    <col min="1" max="1" width="3.85546875" style="91" bestFit="1" customWidth="1"/>
    <col min="2" max="2" width="11.5703125" style="91"/>
    <col min="3" max="3" width="9.7109375" style="91" bestFit="1" customWidth="1"/>
    <col min="4" max="4" width="37.5703125" style="132" bestFit="1" customWidth="1"/>
    <col min="5" max="5" width="43.7109375" style="132" customWidth="1"/>
    <col min="6" max="6" width="10.7109375" style="91" bestFit="1" customWidth="1"/>
    <col min="7" max="7" width="7" style="91" bestFit="1" customWidth="1"/>
    <col min="8" max="8" width="11.5703125" style="91"/>
    <col min="9" max="9" width="47.5703125" style="132" customWidth="1"/>
    <col min="10" max="10" width="23.5703125" style="132" bestFit="1" customWidth="1"/>
    <col min="11" max="11" width="18.85546875" style="91" bestFit="1" customWidth="1"/>
    <col min="12" max="12" width="23" style="91" bestFit="1" customWidth="1"/>
    <col min="13" max="16384" width="11.5703125" style="91"/>
  </cols>
  <sheetData>
    <row r="1" spans="1:12" ht="15" customHeight="1" x14ac:dyDescent="0.25">
      <c r="A1" s="124" t="s">
        <v>49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x14ac:dyDescent="0.25">
      <c r="A3" s="125" t="s">
        <v>91</v>
      </c>
      <c r="B3" s="125" t="s">
        <v>95</v>
      </c>
      <c r="C3" s="125" t="s">
        <v>64</v>
      </c>
      <c r="D3" s="126" t="s">
        <v>92</v>
      </c>
      <c r="E3" s="126" t="s">
        <v>19</v>
      </c>
      <c r="F3" s="125" t="s">
        <v>96</v>
      </c>
      <c r="G3" s="125" t="s">
        <v>24</v>
      </c>
      <c r="H3" s="125" t="s">
        <v>97</v>
      </c>
      <c r="I3" s="126" t="s">
        <v>98</v>
      </c>
      <c r="J3" s="126" t="s">
        <v>99</v>
      </c>
      <c r="K3" s="125" t="s">
        <v>100</v>
      </c>
      <c r="L3" s="125" t="s">
        <v>101</v>
      </c>
    </row>
    <row r="4" spans="1:12" ht="45" x14ac:dyDescent="0.25">
      <c r="A4" s="127"/>
      <c r="B4" s="128" t="s">
        <v>205</v>
      </c>
      <c r="C4" s="128" t="s">
        <v>132</v>
      </c>
      <c r="D4" s="129" t="s">
        <v>135</v>
      </c>
      <c r="E4" s="129" t="s">
        <v>133</v>
      </c>
      <c r="F4" s="128">
        <v>4</v>
      </c>
      <c r="G4" s="128">
        <v>3</v>
      </c>
      <c r="H4" s="128">
        <f>F4*G4</f>
        <v>12</v>
      </c>
      <c r="I4" s="129" t="s">
        <v>134</v>
      </c>
      <c r="J4" s="129"/>
      <c r="K4" s="128"/>
      <c r="L4" s="128"/>
    </row>
    <row r="5" spans="1:12" ht="30" x14ac:dyDescent="0.25">
      <c r="A5" s="127"/>
      <c r="B5" s="128" t="s">
        <v>204</v>
      </c>
      <c r="C5" s="128" t="s">
        <v>132</v>
      </c>
      <c r="D5" s="145" t="s">
        <v>170</v>
      </c>
      <c r="E5" s="146"/>
      <c r="F5" s="128">
        <v>2</v>
      </c>
      <c r="G5" s="128">
        <v>4</v>
      </c>
      <c r="H5" s="128">
        <f>F5*G5</f>
        <v>8</v>
      </c>
      <c r="I5" s="129" t="s">
        <v>131</v>
      </c>
      <c r="J5" s="129"/>
      <c r="K5" s="128"/>
      <c r="L5" s="128"/>
    </row>
    <row r="6" spans="1:12" ht="30" x14ac:dyDescent="0.25">
      <c r="A6" s="127"/>
      <c r="B6" s="128" t="s">
        <v>204</v>
      </c>
      <c r="C6" s="128" t="s">
        <v>132</v>
      </c>
      <c r="D6" s="129" t="s">
        <v>136</v>
      </c>
      <c r="E6" s="129" t="s">
        <v>137</v>
      </c>
      <c r="F6" s="128">
        <v>5</v>
      </c>
      <c r="G6" s="128">
        <v>5</v>
      </c>
      <c r="H6" s="128">
        <f>F6*G6</f>
        <v>25</v>
      </c>
      <c r="I6" s="129" t="s">
        <v>169</v>
      </c>
      <c r="J6" s="129" t="s">
        <v>143</v>
      </c>
      <c r="K6" s="128"/>
      <c r="L6" s="128"/>
    </row>
    <row r="7" spans="1:12" ht="60" x14ac:dyDescent="0.25">
      <c r="A7" s="127"/>
      <c r="B7" s="128" t="s">
        <v>102</v>
      </c>
      <c r="C7" s="128" t="s">
        <v>206</v>
      </c>
      <c r="D7" s="129" t="s">
        <v>207</v>
      </c>
      <c r="E7" s="129" t="s">
        <v>209</v>
      </c>
      <c r="F7" s="128">
        <v>4</v>
      </c>
      <c r="G7" s="128">
        <v>3</v>
      </c>
      <c r="H7" s="128">
        <f>F7*G7</f>
        <v>12</v>
      </c>
      <c r="I7" s="129" t="s">
        <v>208</v>
      </c>
      <c r="J7" s="129"/>
      <c r="K7" s="128"/>
      <c r="L7" s="128"/>
    </row>
    <row r="8" spans="1:12" x14ac:dyDescent="0.25">
      <c r="A8" s="127"/>
      <c r="B8" s="128"/>
      <c r="C8" s="128"/>
      <c r="D8" s="129"/>
      <c r="E8" s="129"/>
      <c r="F8" s="128"/>
      <c r="G8" s="128"/>
      <c r="H8" s="128"/>
      <c r="I8" s="129"/>
      <c r="J8" s="129"/>
      <c r="K8" s="128"/>
      <c r="L8" s="128"/>
    </row>
    <row r="9" spans="1:12" x14ac:dyDescent="0.25">
      <c r="A9" s="127"/>
      <c r="B9" s="128" t="s">
        <v>102</v>
      </c>
      <c r="C9" s="128" t="s">
        <v>206</v>
      </c>
      <c r="D9" s="129"/>
      <c r="E9" s="146" t="s">
        <v>318</v>
      </c>
      <c r="F9" s="128"/>
      <c r="G9" s="128"/>
      <c r="H9" s="128"/>
      <c r="I9" s="129"/>
      <c r="J9" s="129"/>
      <c r="K9" s="128"/>
      <c r="L9" s="128"/>
    </row>
    <row r="10" spans="1:12" x14ac:dyDescent="0.25">
      <c r="A10" s="127"/>
      <c r="B10" s="128" t="s">
        <v>102</v>
      </c>
      <c r="C10" s="128" t="s">
        <v>132</v>
      </c>
      <c r="D10" s="129"/>
      <c r="E10" s="146" t="s">
        <v>319</v>
      </c>
      <c r="F10" s="128"/>
      <c r="G10" s="128"/>
      <c r="H10" s="128"/>
      <c r="I10" s="146" t="s">
        <v>321</v>
      </c>
      <c r="J10" s="129"/>
      <c r="K10" s="128"/>
      <c r="L10" s="128"/>
    </row>
    <row r="11" spans="1:12" x14ac:dyDescent="0.25">
      <c r="A11" s="127"/>
      <c r="B11" s="128" t="s">
        <v>102</v>
      </c>
      <c r="C11" s="128" t="s">
        <v>132</v>
      </c>
      <c r="D11" s="129"/>
      <c r="E11" s="146" t="s">
        <v>320</v>
      </c>
      <c r="F11" s="128"/>
      <c r="G11" s="128"/>
      <c r="H11" s="128"/>
      <c r="I11" s="146" t="s">
        <v>322</v>
      </c>
      <c r="J11" s="129"/>
      <c r="K11" s="128"/>
      <c r="L11" s="128"/>
    </row>
    <row r="12" spans="1:12" x14ac:dyDescent="0.25">
      <c r="A12" s="130"/>
      <c r="B12" s="128"/>
      <c r="C12" s="128"/>
      <c r="D12" s="129"/>
      <c r="E12" s="129"/>
      <c r="F12" s="131"/>
      <c r="G12" s="131"/>
      <c r="H12" s="128"/>
      <c r="I12" s="129"/>
      <c r="J12" s="129"/>
      <c r="K12" s="128"/>
      <c r="L12" s="128"/>
    </row>
    <row r="13" spans="1:12" x14ac:dyDescent="0.25">
      <c r="A13" s="130"/>
      <c r="B13" s="128"/>
      <c r="C13" s="128"/>
      <c r="D13" s="129"/>
      <c r="E13" s="129"/>
      <c r="F13" s="131"/>
      <c r="G13" s="131"/>
      <c r="H13" s="128"/>
      <c r="I13" s="129"/>
      <c r="J13" s="129"/>
      <c r="K13" s="128"/>
      <c r="L13" s="128"/>
    </row>
    <row r="1048569" spans="11:11" x14ac:dyDescent="0.25">
      <c r="K1048569" s="128"/>
    </row>
  </sheetData>
  <conditionalFormatting sqref="H14:H1048576 H4:H7">
    <cfRule type="cellIs" dxfId="24" priority="24" operator="between">
      <formula>4</formula>
      <formula>12</formula>
    </cfRule>
    <cfRule type="cellIs" dxfId="23" priority="25" operator="greaterThan">
      <formula>12</formula>
    </cfRule>
  </conditionalFormatting>
  <conditionalFormatting sqref="H14:H1048576 H4:H7">
    <cfRule type="cellIs" dxfId="22" priority="23" operator="between">
      <formula>1</formula>
      <formula>4</formula>
    </cfRule>
  </conditionalFormatting>
  <conditionalFormatting sqref="H8">
    <cfRule type="cellIs" dxfId="21" priority="21" operator="between">
      <formula>4</formula>
      <formula>12</formula>
    </cfRule>
    <cfRule type="cellIs" dxfId="20" priority="22" operator="greaterThan">
      <formula>12</formula>
    </cfRule>
  </conditionalFormatting>
  <conditionalFormatting sqref="H8">
    <cfRule type="cellIs" dxfId="19" priority="20" operator="between">
      <formula>1</formula>
      <formula>4</formula>
    </cfRule>
  </conditionalFormatting>
  <conditionalFormatting sqref="H9">
    <cfRule type="cellIs" dxfId="18" priority="18" operator="between">
      <formula>4</formula>
      <formula>12</formula>
    </cfRule>
    <cfRule type="cellIs" dxfId="17" priority="19" operator="greaterThan">
      <formula>12</formula>
    </cfRule>
  </conditionalFormatting>
  <conditionalFormatting sqref="H9">
    <cfRule type="cellIs" dxfId="16" priority="17" operator="between">
      <formula>1</formula>
      <formula>4</formula>
    </cfRule>
  </conditionalFormatting>
  <conditionalFormatting sqref="B1:B5 B7:B1048576">
    <cfRule type="cellIs" dxfId="15" priority="15" operator="equal">
      <formula>"open"</formula>
    </cfRule>
    <cfRule type="cellIs" dxfId="14" priority="16" operator="equal">
      <formula>"closed"</formula>
    </cfRule>
  </conditionalFormatting>
  <conditionalFormatting sqref="H11">
    <cfRule type="cellIs" dxfId="13" priority="13" operator="between">
      <formula>4</formula>
      <formula>12</formula>
    </cfRule>
    <cfRule type="cellIs" dxfId="12" priority="14" operator="greaterThan">
      <formula>12</formula>
    </cfRule>
  </conditionalFormatting>
  <conditionalFormatting sqref="H11">
    <cfRule type="cellIs" dxfId="11" priority="12" operator="between">
      <formula>1</formula>
      <formula>4</formula>
    </cfRule>
  </conditionalFormatting>
  <conditionalFormatting sqref="H10">
    <cfRule type="cellIs" dxfId="10" priority="10" operator="between">
      <formula>4</formula>
      <formula>12</formula>
    </cfRule>
    <cfRule type="cellIs" dxfId="9" priority="11" operator="greaterThan">
      <formula>12</formula>
    </cfRule>
  </conditionalFormatting>
  <conditionalFormatting sqref="H10">
    <cfRule type="cellIs" dxfId="8" priority="9" operator="between">
      <formula>1</formula>
      <formula>4</formula>
    </cfRule>
  </conditionalFormatting>
  <conditionalFormatting sqref="H12">
    <cfRule type="cellIs" dxfId="7" priority="7" operator="between">
      <formula>4</formula>
      <formula>12</formula>
    </cfRule>
    <cfRule type="cellIs" dxfId="6" priority="8" operator="greaterThan">
      <formula>12</formula>
    </cfRule>
  </conditionalFormatting>
  <conditionalFormatting sqref="H12">
    <cfRule type="cellIs" dxfId="5" priority="6" operator="between">
      <formula>1</formula>
      <formula>4</formula>
    </cfRule>
  </conditionalFormatting>
  <conditionalFormatting sqref="H13">
    <cfRule type="cellIs" dxfId="4" priority="4" operator="between">
      <formula>4</formula>
      <formula>12</formula>
    </cfRule>
    <cfRule type="cellIs" dxfId="3" priority="5" operator="greaterThan">
      <formula>12</formula>
    </cfRule>
  </conditionalFormatting>
  <conditionalFormatting sqref="H13">
    <cfRule type="cellIs" dxfId="2" priority="3" operator="between">
      <formula>1</formula>
      <formula>4</formula>
    </cfRule>
  </conditionalFormatting>
  <conditionalFormatting sqref="B6">
    <cfRule type="cellIs" dxfId="1" priority="1" operator="equal">
      <formula>"open"</formula>
    </cfRule>
    <cfRule type="cellIs" dxfId="0" priority="2" operator="equal">
      <formula>"closed"</formula>
    </cfRule>
  </conditionalFormatting>
  <dataValidations count="3">
    <dataValidation type="list" allowBlank="1" showInputMessage="1" showErrorMessage="1" sqref="G7:G8 F9:G11 F4:G6">
      <formula1>"1,2,3,4,5"</formula1>
    </dataValidation>
    <dataValidation type="list" allowBlank="1" showInputMessage="1" showErrorMessage="1" sqref="C4:C13">
      <formula1>"risque,problème"</formula1>
    </dataValidation>
    <dataValidation type="list" allowBlank="1" showInputMessage="1" showErrorMessage="1" sqref="B4:B13">
      <formula1>"ouvert,fermé,en attente"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</vt:i4>
      </vt:variant>
    </vt:vector>
  </HeadingPairs>
  <TitlesOfParts>
    <vt:vector size="16" baseType="lpstr">
      <vt:lpstr>Resumé</vt:lpstr>
      <vt:lpstr>ProjectModelCanvas</vt:lpstr>
      <vt:lpstr>WBS</vt:lpstr>
      <vt:lpstr>Ecart</vt:lpstr>
      <vt:lpstr>Change</vt:lpstr>
      <vt:lpstr>Actions</vt:lpstr>
      <vt:lpstr>Evénements</vt:lpstr>
      <vt:lpstr>Livrables</vt:lpstr>
      <vt:lpstr>Risques</vt:lpstr>
      <vt:lpstr>Congés</vt:lpstr>
      <vt:lpstr>Contacts</vt:lpstr>
      <vt:lpstr>Devis et Facturation</vt:lpstr>
      <vt:lpstr>Planning</vt:lpstr>
      <vt:lpstr>Plan de recette</vt:lpstr>
      <vt:lpstr>Calendrier Réunions</vt:lpstr>
      <vt:lpstr>Actions!_FilterDatabase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Boudou</dc:creator>
  <cp:lastModifiedBy>Cyril_C</cp:lastModifiedBy>
  <dcterms:created xsi:type="dcterms:W3CDTF">2016-04-20T15:40:18Z</dcterms:created>
  <dcterms:modified xsi:type="dcterms:W3CDTF">2017-04-11T10:32:43Z</dcterms:modified>
</cp:coreProperties>
</file>