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esang\Desktop\MVS\Module8\MatlabCode\"/>
    </mc:Choice>
  </mc:AlternateContent>
  <xr:revisionPtr revIDLastSave="0" documentId="13_ncr:1_{E864340F-D19B-4C75-839B-0D3D8B6EC458}" xr6:coauthVersionLast="45" xr6:coauthVersionMax="45" xr10:uidLastSave="{00000000-0000-0000-0000-000000000000}"/>
  <bookViews>
    <workbookView xWindow="6855" yWindow="840" windowWidth="20880" windowHeight="14460" activeTab="3" xr2:uid="{00000000-000D-0000-FFFF-FFFF00000000}"/>
  </bookViews>
  <sheets>
    <sheet name="same_datatype" sheetId="1" r:id="rId1"/>
    <sheet name="diff_datatype" sheetId="4" r:id="rId2"/>
    <sheet name="chi_sml" sheetId="6" r:id="rId3"/>
    <sheet name="chi_multi" sheetId="8" r:id="rId4"/>
    <sheet name="corr_coef" sheetId="7" r:id="rId5"/>
  </sheets>
  <definedNames>
    <definedName name="PROVA" localSheetId="1">diff_datatype!$B$2:$D$6</definedName>
    <definedName name="PROVA" localSheetId="0">same_datatype!$B$2:$D$6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1" i="7" l="1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K3" i="7"/>
  <c r="K2" i="7"/>
  <c r="K22" i="7" s="1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J5" i="7"/>
  <c r="J4" i="7"/>
  <c r="J3" i="7"/>
  <c r="J2" i="7"/>
  <c r="J22" i="7" s="1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I3" i="7"/>
  <c r="I2" i="7"/>
  <c r="I22" i="7" s="1"/>
  <c r="K25" i="7" s="1"/>
  <c r="F20" i="7"/>
  <c r="G20" i="7" s="1"/>
  <c r="F19" i="7"/>
  <c r="G19" i="7" s="1"/>
  <c r="F18" i="7"/>
  <c r="G18" i="7" s="1"/>
  <c r="F16" i="7"/>
  <c r="G16" i="7" s="1"/>
  <c r="F15" i="7"/>
  <c r="G15" i="7" s="1"/>
  <c r="F14" i="7"/>
  <c r="G14" i="7" s="1"/>
  <c r="F12" i="7"/>
  <c r="G12" i="7" s="1"/>
  <c r="F11" i="7"/>
  <c r="G11" i="7" s="1"/>
  <c r="F10" i="7"/>
  <c r="G10" i="7" s="1"/>
  <c r="F8" i="7"/>
  <c r="G8" i="7" s="1"/>
  <c r="F7" i="7"/>
  <c r="G7" i="7" s="1"/>
  <c r="F6" i="7"/>
  <c r="G6" i="7" s="1"/>
  <c r="F4" i="7"/>
  <c r="G4" i="7" s="1"/>
  <c r="F3" i="7"/>
  <c r="G3" i="7" s="1"/>
  <c r="F2" i="7"/>
  <c r="G2" i="7" s="1"/>
  <c r="D19" i="7"/>
  <c r="E19" i="7" s="1"/>
  <c r="D18" i="7"/>
  <c r="E18" i="7" s="1"/>
  <c r="D15" i="7"/>
  <c r="E15" i="7" s="1"/>
  <c r="D14" i="7"/>
  <c r="E14" i="7" s="1"/>
  <c r="D11" i="7"/>
  <c r="E11" i="7" s="1"/>
  <c r="D10" i="7"/>
  <c r="E10" i="7" s="1"/>
  <c r="D7" i="7"/>
  <c r="E7" i="7" s="1"/>
  <c r="D6" i="7"/>
  <c r="E6" i="7" s="1"/>
  <c r="D3" i="7"/>
  <c r="E3" i="7" s="1"/>
  <c r="D2" i="7"/>
  <c r="E2" i="7" s="1"/>
  <c r="C23" i="7"/>
  <c r="F21" i="7" s="1"/>
  <c r="G21" i="7" s="1"/>
  <c r="B23" i="7"/>
  <c r="D21" i="7" s="1"/>
  <c r="B22" i="7"/>
  <c r="C22" i="7"/>
  <c r="H21" i="7" l="1"/>
  <c r="E21" i="7"/>
  <c r="H2" i="7"/>
  <c r="H6" i="7"/>
  <c r="H10" i="7"/>
  <c r="H14" i="7"/>
  <c r="H18" i="7"/>
  <c r="H3" i="7"/>
  <c r="H7" i="7"/>
  <c r="H11" i="7"/>
  <c r="H15" i="7"/>
  <c r="H19" i="7"/>
  <c r="D4" i="7"/>
  <c r="D8" i="7"/>
  <c r="D12" i="7"/>
  <c r="D16" i="7"/>
  <c r="D20" i="7"/>
  <c r="D5" i="7"/>
  <c r="D9" i="7"/>
  <c r="D13" i="7"/>
  <c r="D17" i="7"/>
  <c r="F5" i="7"/>
  <c r="G5" i="7" s="1"/>
  <c r="G22" i="7" s="1"/>
  <c r="F9" i="7"/>
  <c r="G9" i="7" s="1"/>
  <c r="F13" i="7"/>
  <c r="G13" i="7" s="1"/>
  <c r="F17" i="7"/>
  <c r="G17" i="7" s="1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H5" i="7" l="1"/>
  <c r="E5" i="7"/>
  <c r="E20" i="7"/>
  <c r="H20" i="7"/>
  <c r="H13" i="7"/>
  <c r="E13" i="7"/>
  <c r="E16" i="7"/>
  <c r="H16" i="7"/>
  <c r="H22" i="7" s="1"/>
  <c r="E8" i="7"/>
  <c r="H8" i="7"/>
  <c r="H17" i="7"/>
  <c r="E17" i="7"/>
  <c r="E4" i="7"/>
  <c r="H4" i="7"/>
  <c r="H9" i="7"/>
  <c r="E9" i="7"/>
  <c r="E12" i="7"/>
  <c r="H12" i="7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7" i="1"/>
  <c r="E22" i="7" l="1"/>
  <c r="F25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ROVA" type="6" refreshedVersion="3" background="1" saveData="1">
    <textPr codePage="850" sourceFile="C:\Users\lavoro\Desktop\PROVA.txt" thousands="." space="1" consecutive="1">
      <textFields count="3">
        <textField/>
        <textField/>
        <textField/>
      </textFields>
    </textPr>
  </connection>
  <connection id="2" xr16:uid="{4B7DBF9B-DB54-4D60-970A-79906A8AC5A7}" name="PROVA1" type="6" refreshedVersion="3" background="1" saveData="1">
    <textPr codePage="850" sourceFile="C:\Users\lavoro\Desktop\PROVA.txt" thousands=".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<sst xmlns="http://schemas.openxmlformats.org/spreadsheetml/2006/main" count="64" uniqueCount="41">
  <si>
    <t>Day</t>
  </si>
  <si>
    <t>TMean</t>
  </si>
  <si>
    <t>Tmin</t>
  </si>
  <si>
    <t>Tmax</t>
  </si>
  <si>
    <t>Perimeter</t>
  </si>
  <si>
    <t>Area</t>
  </si>
  <si>
    <t>Sample Num.</t>
  </si>
  <si>
    <t>Major Axis</t>
  </si>
  <si>
    <t>Minor Axis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</si>
  <si>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</si>
  <si>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</si>
  <si>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</si>
  <si>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</si>
  <si>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</si>
  <si>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</si>
  <si>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</si>
  <si>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</si>
  <si>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</si>
  <si>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</si>
  <si>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</si>
  <si>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</si>
  <si>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s</t>
  </si>
  <si>
    <t>y</t>
  </si>
  <si>
    <t>v</t>
  </si>
  <si>
    <t>char</t>
  </si>
  <si>
    <t>Area (x)</t>
  </si>
  <si>
    <t>Weight (y)</t>
  </si>
  <si>
    <t>sum</t>
  </si>
  <si>
    <t>mean</t>
  </si>
  <si>
    <t>x-x_bar</t>
  </si>
  <si>
    <t>y-y_bar</t>
  </si>
  <si>
    <t>(x-x_bar)(y-y_bar)</t>
  </si>
  <si>
    <t>(x-x_bar)^2</t>
  </si>
  <si>
    <t>(y-y_bar)^2</t>
  </si>
  <si>
    <t>R_1stformu=</t>
  </si>
  <si>
    <t>xy</t>
  </si>
  <si>
    <t>x^2</t>
  </si>
  <si>
    <t>y^2</t>
  </si>
  <si>
    <t>R_2ndformu=</t>
  </si>
  <si>
    <t>Weight</t>
  </si>
  <si>
    <t>Sample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</si>
</sst>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2" fontId="0" fillId="0" borderId="0" xfId="0" applyNumberFormat="1"/>
    <xf numFmtId="2" fontId="0" fillId="0" borderId="4" xfId="0" applyNumberFormat="1" applyBorder="1"/>
    <xf numFmtId="2" fontId="0" fillId="0" borderId="0" xfId="0" applyNumberFormat="1" applyBorder="1"/>
    <xf numFmtId="0" fontId="0" fillId="0" borderId="5" xfId="0" applyBorder="1"/>
    <xf numFmtId="2" fontId="0" fillId="0" borderId="6" xfId="0" applyNumberFormat="1" applyBorder="1"/>
    <xf numFmtId="2" fontId="0" fillId="0" borderId="7" xfId="0" applyNumberFormat="1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1" xfId="0" applyFill="1" applyBorder="1" applyAlignment="1">
      <alignment horizontal="center"/>
    </xf>
    <xf numFmtId="0" fontId="0" fillId="0" borderId="4" xfId="0" applyBorder="1"/>
    <xf numFmtId="164" fontId="0" fillId="0" borderId="0" xfId="0" applyNumberFormat="1" applyBorder="1"/>
    <xf numFmtId="0" fontId="0" fillId="0" borderId="6" xfId="0" applyBorder="1"/>
    <xf numFmtId="164" fontId="0" fillId="0" borderId="7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VA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VA" connectionId="2" xr16:uid="{BAD0C336-1412-420A-A82D-9563969D987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sqref="A1:D1048576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>
        <v>26</v>
      </c>
      <c r="C2" s="1">
        <v>24</v>
      </c>
      <c r="D2" s="1">
        <v>29</v>
      </c>
    </row>
    <row r="3" spans="1:4" x14ac:dyDescent="0.25">
      <c r="A3" s="1">
        <v>2</v>
      </c>
      <c r="B3" s="1">
        <v>26</v>
      </c>
      <c r="C3" s="1">
        <v>24</v>
      </c>
      <c r="D3" s="1">
        <v>29</v>
      </c>
    </row>
    <row r="4" spans="1:4" x14ac:dyDescent="0.25">
      <c r="A4" s="1">
        <v>3</v>
      </c>
      <c r="B4" s="1">
        <v>26</v>
      </c>
      <c r="C4" s="1">
        <v>24</v>
      </c>
      <c r="D4" s="1">
        <v>30</v>
      </c>
    </row>
    <row r="5" spans="1:4" x14ac:dyDescent="0.25">
      <c r="A5" s="1">
        <v>4</v>
      </c>
      <c r="B5" s="1">
        <v>27</v>
      </c>
      <c r="C5" s="1">
        <v>24</v>
      </c>
      <c r="D5" s="1">
        <v>30</v>
      </c>
    </row>
    <row r="6" spans="1:4" x14ac:dyDescent="0.25">
      <c r="A6" s="1">
        <v>5</v>
      </c>
      <c r="B6" s="1">
        <v>26</v>
      </c>
      <c r="C6" s="1">
        <v>23</v>
      </c>
      <c r="D6" s="1">
        <v>28</v>
      </c>
    </row>
    <row r="7" spans="1:4" x14ac:dyDescent="0.25">
      <c r="A7" s="1">
        <v>6</v>
      </c>
      <c r="B7" s="1">
        <f>AVERAGE(C7:D7)</f>
        <v>24.5</v>
      </c>
      <c r="C7" s="1">
        <v>22</v>
      </c>
      <c r="D7" s="1">
        <v>27</v>
      </c>
    </row>
    <row r="8" spans="1:4" x14ac:dyDescent="0.25">
      <c r="A8" s="1">
        <v>7</v>
      </c>
      <c r="B8" s="1">
        <f t="shared" ref="B8:B31" si="0">AVERAGE(C8:D8)</f>
        <v>27</v>
      </c>
      <c r="C8" s="1">
        <v>23</v>
      </c>
      <c r="D8" s="1">
        <v>31</v>
      </c>
    </row>
    <row r="9" spans="1:4" x14ac:dyDescent="0.25">
      <c r="A9" s="1">
        <v>8</v>
      </c>
      <c r="B9" s="1">
        <f t="shared" si="0"/>
        <v>26.5</v>
      </c>
      <c r="C9" s="1">
        <v>24</v>
      </c>
      <c r="D9" s="1">
        <v>29</v>
      </c>
    </row>
    <row r="10" spans="1:4" x14ac:dyDescent="0.25">
      <c r="A10" s="1">
        <v>9</v>
      </c>
      <c r="B10" s="1">
        <f t="shared" si="0"/>
        <v>26.5</v>
      </c>
      <c r="C10" s="1">
        <v>24</v>
      </c>
      <c r="D10" s="1">
        <v>29</v>
      </c>
    </row>
    <row r="11" spans="1:4" x14ac:dyDescent="0.25">
      <c r="A11" s="1">
        <v>10</v>
      </c>
      <c r="B11" s="1">
        <f t="shared" si="0"/>
        <v>27</v>
      </c>
      <c r="C11" s="1">
        <v>24</v>
      </c>
      <c r="D11" s="1">
        <v>30</v>
      </c>
    </row>
    <row r="12" spans="1:4" x14ac:dyDescent="0.25">
      <c r="A12" s="1">
        <v>11</v>
      </c>
      <c r="B12" s="1">
        <f t="shared" si="0"/>
        <v>24.5</v>
      </c>
      <c r="C12" s="1">
        <v>22</v>
      </c>
      <c r="D12" s="1">
        <v>27</v>
      </c>
    </row>
    <row r="13" spans="1:4" x14ac:dyDescent="0.25">
      <c r="A13" s="1">
        <v>12</v>
      </c>
      <c r="B13" s="1">
        <f t="shared" si="0"/>
        <v>27</v>
      </c>
      <c r="C13" s="1">
        <v>23</v>
      </c>
      <c r="D13" s="1">
        <v>31</v>
      </c>
    </row>
    <row r="14" spans="1:4" x14ac:dyDescent="0.25">
      <c r="A14" s="1">
        <v>13</v>
      </c>
      <c r="B14" s="1">
        <f t="shared" si="0"/>
        <v>26.5</v>
      </c>
      <c r="C14" s="1">
        <v>24</v>
      </c>
      <c r="D14" s="1">
        <v>29</v>
      </c>
    </row>
    <row r="15" spans="1:4" x14ac:dyDescent="0.25">
      <c r="A15" s="1">
        <v>14</v>
      </c>
      <c r="B15" s="1">
        <f t="shared" si="0"/>
        <v>26.5</v>
      </c>
      <c r="C15" s="1">
        <v>24</v>
      </c>
      <c r="D15" s="1">
        <v>29</v>
      </c>
    </row>
    <row r="16" spans="1:4" x14ac:dyDescent="0.25">
      <c r="A16" s="1">
        <v>15</v>
      </c>
      <c r="B16" s="1">
        <f t="shared" si="0"/>
        <v>26.5</v>
      </c>
      <c r="C16" s="1">
        <v>24</v>
      </c>
      <c r="D16" s="1">
        <v>29</v>
      </c>
    </row>
    <row r="17" spans="1:4" x14ac:dyDescent="0.25">
      <c r="A17" s="1">
        <v>16</v>
      </c>
      <c r="B17" s="1">
        <f t="shared" si="0"/>
        <v>27</v>
      </c>
      <c r="C17" s="1">
        <v>24</v>
      </c>
      <c r="D17" s="1">
        <v>30</v>
      </c>
    </row>
    <row r="18" spans="1:4" x14ac:dyDescent="0.25">
      <c r="A18" s="1">
        <v>17</v>
      </c>
      <c r="B18" s="1">
        <f t="shared" si="0"/>
        <v>24.5</v>
      </c>
      <c r="C18" s="1">
        <v>22</v>
      </c>
      <c r="D18" s="1">
        <v>27</v>
      </c>
    </row>
    <row r="19" spans="1:4" x14ac:dyDescent="0.25">
      <c r="A19" s="1">
        <v>18</v>
      </c>
      <c r="B19" s="1">
        <f t="shared" si="0"/>
        <v>27</v>
      </c>
      <c r="C19" s="1">
        <v>23</v>
      </c>
      <c r="D19" s="1">
        <v>31</v>
      </c>
    </row>
    <row r="20" spans="1:4" x14ac:dyDescent="0.25">
      <c r="A20" s="1">
        <v>19</v>
      </c>
      <c r="B20" s="1">
        <f t="shared" si="0"/>
        <v>26.5</v>
      </c>
      <c r="C20" s="1">
        <v>24</v>
      </c>
      <c r="D20" s="1">
        <v>29</v>
      </c>
    </row>
    <row r="21" spans="1:4" x14ac:dyDescent="0.25">
      <c r="A21" s="1">
        <v>20</v>
      </c>
      <c r="B21" s="1">
        <f t="shared" si="0"/>
        <v>26.5</v>
      </c>
      <c r="C21" s="1">
        <v>24</v>
      </c>
      <c r="D21" s="1">
        <v>29</v>
      </c>
    </row>
    <row r="22" spans="1:4" x14ac:dyDescent="0.25">
      <c r="A22" s="1">
        <v>21</v>
      </c>
      <c r="B22" s="1">
        <f t="shared" si="0"/>
        <v>26.5</v>
      </c>
      <c r="C22" s="1">
        <v>24</v>
      </c>
      <c r="D22" s="1">
        <v>29</v>
      </c>
    </row>
    <row r="23" spans="1:4" x14ac:dyDescent="0.25">
      <c r="A23" s="1">
        <v>22</v>
      </c>
      <c r="B23" s="1">
        <f t="shared" si="0"/>
        <v>27</v>
      </c>
      <c r="C23" s="1">
        <v>24</v>
      </c>
      <c r="D23" s="1">
        <v>30</v>
      </c>
    </row>
    <row r="24" spans="1:4" x14ac:dyDescent="0.25">
      <c r="A24" s="1">
        <v>23</v>
      </c>
      <c r="B24" s="1">
        <f t="shared" si="0"/>
        <v>24</v>
      </c>
      <c r="C24" s="1">
        <v>21</v>
      </c>
      <c r="D24" s="1">
        <v>27</v>
      </c>
    </row>
    <row r="25" spans="1:4" x14ac:dyDescent="0.25">
      <c r="A25" s="1">
        <v>24</v>
      </c>
      <c r="B25" s="1">
        <f t="shared" si="0"/>
        <v>23</v>
      </c>
      <c r="C25" s="1">
        <v>20</v>
      </c>
      <c r="D25" s="1">
        <v>26</v>
      </c>
    </row>
    <row r="26" spans="1:4" x14ac:dyDescent="0.25">
      <c r="A26" s="1">
        <v>25</v>
      </c>
      <c r="B26" s="1">
        <f t="shared" si="0"/>
        <v>26.5</v>
      </c>
      <c r="C26" s="1">
        <v>24</v>
      </c>
      <c r="D26" s="1">
        <v>29</v>
      </c>
    </row>
    <row r="27" spans="1:4" x14ac:dyDescent="0.25">
      <c r="A27" s="1">
        <v>26</v>
      </c>
      <c r="B27" s="1">
        <f t="shared" si="0"/>
        <v>26.5</v>
      </c>
      <c r="C27" s="1">
        <v>24</v>
      </c>
      <c r="D27" s="1">
        <v>29</v>
      </c>
    </row>
    <row r="28" spans="1:4" x14ac:dyDescent="0.25">
      <c r="A28" s="1">
        <v>27</v>
      </c>
      <c r="B28" s="1">
        <f t="shared" si="0"/>
        <v>27</v>
      </c>
      <c r="C28" s="1">
        <v>24</v>
      </c>
      <c r="D28" s="1">
        <v>30</v>
      </c>
    </row>
    <row r="29" spans="1:4" x14ac:dyDescent="0.25">
      <c r="A29" s="1">
        <v>28</v>
      </c>
      <c r="B29" s="1">
        <f t="shared" si="0"/>
        <v>24.5</v>
      </c>
      <c r="C29" s="1">
        <v>22</v>
      </c>
      <c r="D29" s="1">
        <v>27</v>
      </c>
    </row>
    <row r="30" spans="1:4" x14ac:dyDescent="0.25">
      <c r="A30" s="1">
        <v>29</v>
      </c>
      <c r="B30" s="1">
        <f t="shared" si="0"/>
        <v>27</v>
      </c>
      <c r="C30" s="1">
        <v>23</v>
      </c>
      <c r="D30" s="1">
        <v>31</v>
      </c>
    </row>
    <row r="31" spans="1:4" x14ac:dyDescent="0.25">
      <c r="A31" s="1">
        <v>30</v>
      </c>
      <c r="B31" s="1">
        <f t="shared" si="0"/>
        <v>26.5</v>
      </c>
      <c r="C31" s="1">
        <v>24</v>
      </c>
      <c r="D31" s="1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F9ED-8E10-4E50-8774-522CDB9226F2}">
  <dimension ref="A1:E31"/>
  <sheetViews>
    <sheetView workbookViewId="0">
      <selection activeCell="E4" sqref="E1:E1048576"/>
    </sheetView>
  </sheetViews>
  <sheetFormatPr defaultRowHeight="15" x14ac:dyDescent="0.25"/>
  <cols>
    <col min="1" max="5" width="9.140625" style="3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24</v>
      </c>
    </row>
    <row r="2" spans="1:5" x14ac:dyDescent="0.25">
      <c r="A2" s="1">
        <v>1</v>
      </c>
      <c r="B2" s="1">
        <v>26</v>
      </c>
      <c r="C2" s="1">
        <v>24</v>
      </c>
      <c r="D2" s="1">
        <v>29</v>
      </c>
      <c r="E2" s="3" t="s">
        <v>9</v>
      </c>
    </row>
    <row r="3" spans="1:5" x14ac:dyDescent="0.25">
      <c r="A3" s="1">
        <v>2</v>
      </c>
      <c r="B3" s="1">
        <v>26</v>
      </c>
      <c r="C3" s="1">
        <v>24</v>
      </c>
      <c r="D3" s="1">
        <v>29</v>
      </c>
      <c r="E3" s="3" t="s">
        <v>10</v>
      </c>
    </row>
    <row r="4" spans="1:5" x14ac:dyDescent="0.25">
      <c r="A4" s="1">
        <v>3</v>
      </c>
      <c r="B4" s="1">
        <v>26</v>
      </c>
      <c r="C4" s="1">
        <v>24</v>
      </c>
      <c r="D4" s="1">
        <v>30</v>
      </c>
      <c r="E4" s="3" t="s">
        <v>11</v>
      </c>
    </row>
    <row r="5" spans="1:5" x14ac:dyDescent="0.25">
      <c r="A5" s="1">
        <v>4</v>
      </c>
      <c r="B5" s="1">
        <v>27</v>
      </c>
      <c r="C5" s="1">
        <v>24</v>
      </c>
      <c r="D5" s="1">
        <v>30</v>
      </c>
      <c r="E5" s="3" t="s">
        <v>12</v>
      </c>
    </row>
    <row r="6" spans="1:5" x14ac:dyDescent="0.25">
      <c r="A6" s="1">
        <v>5</v>
      </c>
      <c r="B6" s="1">
        <v>26</v>
      </c>
      <c r="C6" s="1">
        <v>23</v>
      </c>
      <c r="D6" s="1">
        <v>28</v>
      </c>
      <c r="E6" s="3" t="s">
        <v>13</v>
      </c>
    </row>
    <row r="7" spans="1:5" x14ac:dyDescent="0.25">
      <c r="A7" s="1">
        <v>6</v>
      </c>
      <c r="B7" s="1">
        <f>AVERAGE(C7:D7)</f>
        <v>24.5</v>
      </c>
      <c r="C7" s="1">
        <v>22</v>
      </c>
      <c r="D7" s="1">
        <v>27</v>
      </c>
      <c r="E7" s="3" t="s">
        <v>14</v>
      </c>
    </row>
    <row r="8" spans="1:5" x14ac:dyDescent="0.25">
      <c r="A8" s="1">
        <v>7</v>
      </c>
      <c r="B8" s="1">
        <f t="shared" ref="B8:B31" si="0">AVERAGE(C8:D8)</f>
        <v>27</v>
      </c>
      <c r="C8" s="1">
        <v>23</v>
      </c>
      <c r="D8" s="1">
        <v>31</v>
      </c>
      <c r="E8" s="3" t="s">
        <v>15</v>
      </c>
    </row>
    <row r="9" spans="1:5" x14ac:dyDescent="0.25">
      <c r="A9" s="1">
        <v>8</v>
      </c>
      <c r="B9" s="1">
        <f t="shared" si="0"/>
        <v>26.5</v>
      </c>
      <c r="C9" s="1">
        <v>24</v>
      </c>
      <c r="D9" s="1">
        <v>29</v>
      </c>
      <c r="E9" s="3" t="s">
        <v>16</v>
      </c>
    </row>
    <row r="10" spans="1:5" x14ac:dyDescent="0.25">
      <c r="A10" s="1">
        <v>9</v>
      </c>
      <c r="B10" s="1">
        <f t="shared" si="0"/>
        <v>26.5</v>
      </c>
      <c r="C10" s="1">
        <v>24</v>
      </c>
      <c r="D10" s="1">
        <v>29</v>
      </c>
      <c r="E10" s="3" t="s">
        <v>17</v>
      </c>
    </row>
    <row r="11" spans="1:5" x14ac:dyDescent="0.25">
      <c r="A11" s="1">
        <v>10</v>
      </c>
      <c r="B11" s="1">
        <f t="shared" si="0"/>
        <v>27</v>
      </c>
      <c r="C11" s="1">
        <v>24</v>
      </c>
      <c r="D11" s="1">
        <v>30</v>
      </c>
      <c r="E11" s="3" t="s">
        <v>18</v>
      </c>
    </row>
    <row r="12" spans="1:5" x14ac:dyDescent="0.25">
      <c r="A12" s="1">
        <v>11</v>
      </c>
      <c r="B12" s="1">
        <f t="shared" si="0"/>
        <v>24.5</v>
      </c>
      <c r="C12" s="1">
        <v>22</v>
      </c>
      <c r="D12" s="1">
        <v>27</v>
      </c>
      <c r="E12" s="3" t="s">
        <v>19</v>
      </c>
    </row>
    <row r="13" spans="1:5" x14ac:dyDescent="0.25">
      <c r="A13" s="1">
        <v>12</v>
      </c>
      <c r="B13" s="1">
        <f t="shared" si="0"/>
        <v>27</v>
      </c>
      <c r="C13" s="1">
        <v>23</v>
      </c>
      <c r="D13" s="1">
        <v>31</v>
      </c>
      <c r="E13" s="3" t="s">
        <v>20</v>
      </c>
    </row>
    <row r="14" spans="1:5" x14ac:dyDescent="0.25">
      <c r="A14" s="1">
        <v>13</v>
      </c>
      <c r="B14" s="1">
        <f t="shared" si="0"/>
        <v>26.5</v>
      </c>
      <c r="C14" s="1">
        <v>24</v>
      </c>
      <c r="D14" s="1">
        <v>29</v>
      </c>
      <c r="E14" s="3" t="s">
        <v>16</v>
      </c>
    </row>
    <row r="15" spans="1:5" x14ac:dyDescent="0.25">
      <c r="A15" s="1">
        <v>14</v>
      </c>
      <c r="B15" s="1">
        <f t="shared" si="0"/>
        <v>26.5</v>
      </c>
      <c r="C15" s="1">
        <v>24</v>
      </c>
      <c r="D15" s="1">
        <v>29</v>
      </c>
      <c r="E15" s="3" t="s">
        <v>15</v>
      </c>
    </row>
    <row r="16" spans="1:5" x14ac:dyDescent="0.25">
      <c r="A16" s="1">
        <v>15</v>
      </c>
      <c r="B16" s="1">
        <f t="shared" si="0"/>
        <v>26.5</v>
      </c>
      <c r="C16" s="1">
        <v>24</v>
      </c>
      <c r="D16" s="1">
        <v>29</v>
      </c>
      <c r="E16" s="3" t="s">
        <v>14</v>
      </c>
    </row>
    <row r="17" spans="1:5" x14ac:dyDescent="0.25">
      <c r="A17" s="1">
        <v>16</v>
      </c>
      <c r="B17" s="1">
        <f t="shared" si="0"/>
        <v>27</v>
      </c>
      <c r="C17" s="1">
        <v>24</v>
      </c>
      <c r="D17" s="1">
        <v>30</v>
      </c>
      <c r="E17" s="3" t="s">
        <v>14</v>
      </c>
    </row>
    <row r="18" spans="1:5" x14ac:dyDescent="0.25">
      <c r="A18" s="1">
        <v>17</v>
      </c>
      <c r="B18" s="1">
        <f t="shared" si="0"/>
        <v>24.5</v>
      </c>
      <c r="C18" s="1">
        <v>22</v>
      </c>
      <c r="D18" s="1">
        <v>27</v>
      </c>
      <c r="E18" s="3" t="s">
        <v>11</v>
      </c>
    </row>
    <row r="19" spans="1:5" x14ac:dyDescent="0.25">
      <c r="A19" s="1">
        <v>18</v>
      </c>
      <c r="B19" s="1">
        <f t="shared" si="0"/>
        <v>27</v>
      </c>
      <c r="C19" s="1">
        <v>23</v>
      </c>
      <c r="D19" s="1">
        <v>31</v>
      </c>
      <c r="E19" s="3" t="s">
        <v>14</v>
      </c>
    </row>
    <row r="20" spans="1:5" x14ac:dyDescent="0.25">
      <c r="A20" s="1">
        <v>19</v>
      </c>
      <c r="B20" s="1">
        <f t="shared" si="0"/>
        <v>26.5</v>
      </c>
      <c r="C20" s="1">
        <v>24</v>
      </c>
      <c r="D20" s="1">
        <v>29</v>
      </c>
      <c r="E20" s="3" t="s">
        <v>14</v>
      </c>
    </row>
    <row r="21" spans="1:5" x14ac:dyDescent="0.25">
      <c r="A21" s="1">
        <v>20</v>
      </c>
      <c r="B21" s="1">
        <f t="shared" si="0"/>
        <v>26.5</v>
      </c>
      <c r="C21" s="1">
        <v>24</v>
      </c>
      <c r="D21" s="1">
        <v>29</v>
      </c>
      <c r="E21" s="3" t="s">
        <v>23</v>
      </c>
    </row>
    <row r="22" spans="1:5" x14ac:dyDescent="0.25">
      <c r="A22" s="1">
        <v>21</v>
      </c>
      <c r="B22" s="1">
        <f t="shared" si="0"/>
        <v>26.5</v>
      </c>
      <c r="C22" s="1">
        <v>24</v>
      </c>
      <c r="D22" s="1">
        <v>29</v>
      </c>
      <c r="E22" s="3" t="s">
        <v>12</v>
      </c>
    </row>
    <row r="23" spans="1:5" x14ac:dyDescent="0.25">
      <c r="A23" s="1">
        <v>22</v>
      </c>
      <c r="B23" s="1">
        <f t="shared" si="0"/>
        <v>27</v>
      </c>
      <c r="C23" s="1">
        <v>24</v>
      </c>
      <c r="D23" s="1">
        <v>30</v>
      </c>
      <c r="E23" s="3" t="s">
        <v>12</v>
      </c>
    </row>
    <row r="24" spans="1:5" x14ac:dyDescent="0.25">
      <c r="A24" s="1">
        <v>23</v>
      </c>
      <c r="B24" s="1">
        <f t="shared" si="0"/>
        <v>24</v>
      </c>
      <c r="C24" s="1">
        <v>21</v>
      </c>
      <c r="D24" s="1">
        <v>27</v>
      </c>
      <c r="E24" s="3" t="s">
        <v>21</v>
      </c>
    </row>
    <row r="25" spans="1:5" x14ac:dyDescent="0.25">
      <c r="A25" s="1">
        <v>24</v>
      </c>
      <c r="B25" s="1">
        <f t="shared" si="0"/>
        <v>23</v>
      </c>
      <c r="C25" s="1">
        <v>20</v>
      </c>
      <c r="D25" s="1">
        <v>26</v>
      </c>
      <c r="E25" s="3" t="s">
        <v>21</v>
      </c>
    </row>
    <row r="26" spans="1:5" x14ac:dyDescent="0.25">
      <c r="A26" s="1">
        <v>25</v>
      </c>
      <c r="B26" s="1">
        <f t="shared" si="0"/>
        <v>26.5</v>
      </c>
      <c r="C26" s="1">
        <v>24</v>
      </c>
      <c r="D26" s="1">
        <v>29</v>
      </c>
      <c r="E26" s="3" t="s">
        <v>12</v>
      </c>
    </row>
    <row r="27" spans="1:5" x14ac:dyDescent="0.25">
      <c r="A27" s="1">
        <v>26</v>
      </c>
      <c r="B27" s="1">
        <f t="shared" si="0"/>
        <v>26.5</v>
      </c>
      <c r="C27" s="1">
        <v>24</v>
      </c>
      <c r="D27" s="1">
        <v>29</v>
      </c>
      <c r="E27" s="3" t="s">
        <v>15</v>
      </c>
    </row>
    <row r="28" spans="1:5" x14ac:dyDescent="0.25">
      <c r="A28" s="1">
        <v>27</v>
      </c>
      <c r="B28" s="1">
        <f t="shared" si="0"/>
        <v>27</v>
      </c>
      <c r="C28" s="1">
        <v>24</v>
      </c>
      <c r="D28" s="1">
        <v>30</v>
      </c>
      <c r="E28" s="3" t="s">
        <v>16</v>
      </c>
    </row>
    <row r="29" spans="1:5" x14ac:dyDescent="0.25">
      <c r="A29" s="1">
        <v>28</v>
      </c>
      <c r="B29" s="1">
        <f t="shared" si="0"/>
        <v>24.5</v>
      </c>
      <c r="C29" s="1">
        <v>22</v>
      </c>
      <c r="D29" s="1">
        <v>27</v>
      </c>
      <c r="E29" s="3" t="s">
        <v>22</v>
      </c>
    </row>
    <row r="30" spans="1:5" x14ac:dyDescent="0.25">
      <c r="A30" s="1">
        <v>29</v>
      </c>
      <c r="B30" s="1">
        <f t="shared" si="0"/>
        <v>27</v>
      </c>
      <c r="C30" s="1">
        <v>23</v>
      </c>
      <c r="D30" s="1">
        <v>31</v>
      </c>
      <c r="E30" s="3" t="s">
        <v>21</v>
      </c>
    </row>
    <row r="31" spans="1:5" x14ac:dyDescent="0.25">
      <c r="A31" s="1">
        <v>30</v>
      </c>
      <c r="B31" s="1">
        <f t="shared" si="0"/>
        <v>26.5</v>
      </c>
      <c r="C31" s="1">
        <v>24</v>
      </c>
      <c r="D31" s="1">
        <v>29</v>
      </c>
      <c r="E31" s="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25BA-809E-477A-8857-994CD890E393}">
  <dimension ref="A1:F37"/>
  <sheetViews>
    <sheetView topLeftCell="A4" workbookViewId="0">
      <selection activeCell="J35" sqref="J35"/>
    </sheetView>
  </sheetViews>
  <sheetFormatPr defaultRowHeight="15" x14ac:dyDescent="0.25"/>
  <sheetData>
    <row r="1" spans="1:6" x14ac:dyDescent="0.25">
      <c r="A1" s="3" t="s">
        <v>6</v>
      </c>
      <c r="B1" s="3" t="s">
        <v>4</v>
      </c>
      <c r="C1" s="3" t="s">
        <v>5</v>
      </c>
      <c r="D1" s="3" t="s">
        <v>7</v>
      </c>
      <c r="E1" s="3" t="s">
        <v>8</v>
      </c>
      <c r="F1" s="3" t="s">
        <v>39</v>
      </c>
    </row>
    <row r="2" spans="1:6" x14ac:dyDescent="0.25">
      <c r="A2" s="3">
        <v>1</v>
      </c>
      <c r="B2" s="4">
        <v>481.66429732510397</v>
      </c>
      <c r="C2" s="4">
        <v>14245.398423841099</v>
      </c>
      <c r="D2" s="4">
        <v>164.876108798356</v>
      </c>
      <c r="E2" s="4">
        <v>113.996555945111</v>
      </c>
      <c r="F2" s="3">
        <v>940</v>
      </c>
    </row>
    <row r="3" spans="1:6" x14ac:dyDescent="0.25">
      <c r="A3" s="3">
        <v>2</v>
      </c>
      <c r="B3" s="4">
        <v>557.15335655809599</v>
      </c>
      <c r="C3" s="4">
        <v>16508.959924756986</v>
      </c>
      <c r="D3" s="4">
        <v>182.92412268750783</v>
      </c>
      <c r="E3" s="4">
        <v>135.54930776789115</v>
      </c>
      <c r="F3" s="3">
        <v>1060</v>
      </c>
    </row>
    <row r="4" spans="1:6" x14ac:dyDescent="0.25">
      <c r="A4" s="3">
        <v>3</v>
      </c>
      <c r="B4" s="4">
        <v>578.39423925225594</v>
      </c>
      <c r="C4" s="4">
        <v>16777.427842186888</v>
      </c>
      <c r="D4" s="4">
        <v>207.46413426180101</v>
      </c>
      <c r="E4" s="4">
        <v>134.67660095354123</v>
      </c>
      <c r="F4" s="3">
        <v>1160</v>
      </c>
    </row>
    <row r="5" spans="1:6" x14ac:dyDescent="0.25">
      <c r="A5" s="3">
        <v>4</v>
      </c>
      <c r="B5" s="4">
        <v>604.13876886875198</v>
      </c>
      <c r="C5" s="4">
        <v>24103.708592644802</v>
      </c>
      <c r="D5" s="4">
        <v>202.98814120637692</v>
      </c>
      <c r="E5" s="4">
        <v>146.95297686493132</v>
      </c>
      <c r="F5" s="3">
        <v>1220</v>
      </c>
    </row>
    <row r="6" spans="1:6" x14ac:dyDescent="0.25">
      <c r="A6" s="3">
        <v>5</v>
      </c>
      <c r="B6" s="4">
        <v>683.88329848524791</v>
      </c>
      <c r="C6" s="4">
        <v>19126.989343102774</v>
      </c>
      <c r="D6" s="4">
        <v>227.51214815095287</v>
      </c>
      <c r="E6" s="4">
        <v>159.22935277632138</v>
      </c>
      <c r="F6" s="3">
        <v>1280</v>
      </c>
    </row>
    <row r="7" spans="1:6" x14ac:dyDescent="0.25">
      <c r="A7" s="3">
        <v>6</v>
      </c>
      <c r="B7" s="4">
        <v>754.13876886875198</v>
      </c>
      <c r="C7" s="4">
        <v>17594.708592644831</v>
      </c>
      <c r="D7" s="4">
        <v>212.98814120637692</v>
      </c>
      <c r="E7" s="4">
        <v>143.95297686493132</v>
      </c>
      <c r="F7" s="3">
        <v>1220</v>
      </c>
    </row>
    <row r="8" spans="1:6" x14ac:dyDescent="0.25">
      <c r="A8" s="3">
        <v>7</v>
      </c>
      <c r="B8" s="4">
        <v>657.88329848524791</v>
      </c>
      <c r="C8" s="4">
        <v>20356.989343102774</v>
      </c>
      <c r="D8" s="4">
        <v>219.51214815095287</v>
      </c>
      <c r="E8" s="4">
        <v>197.22935277632101</v>
      </c>
      <c r="F8" s="3">
        <v>1280</v>
      </c>
    </row>
    <row r="9" spans="1:6" x14ac:dyDescent="0.25">
      <c r="A9" s="3">
        <v>8</v>
      </c>
      <c r="B9" s="4">
        <v>716.00009290999196</v>
      </c>
      <c r="C9" s="4">
        <v>27344.910468789702</v>
      </c>
      <c r="D9" s="4">
        <v>282.29815856781698</v>
      </c>
      <c r="E9" s="4">
        <v>169.1439166434065</v>
      </c>
      <c r="F9" s="3">
        <v>1370</v>
      </c>
    </row>
    <row r="10" spans="1:6" x14ac:dyDescent="0.25">
      <c r="A10" s="3">
        <v>9</v>
      </c>
      <c r="B10" s="4">
        <v>742.62053425707188</v>
      </c>
      <c r="C10" s="4">
        <v>21874.644427504638</v>
      </c>
      <c r="D10" s="4">
        <v>240.0681643549633</v>
      </c>
      <c r="E10" s="4">
        <v>174.20756323623152</v>
      </c>
      <c r="F10" s="3">
        <v>1420</v>
      </c>
    </row>
    <row r="11" spans="1:6" x14ac:dyDescent="0.25">
      <c r="A11" s="3">
        <v>10</v>
      </c>
      <c r="B11" s="4">
        <v>756.86141695123194</v>
      </c>
      <c r="C11" s="4">
        <v>22921.112344934547</v>
      </c>
      <c r="D11" s="4">
        <v>260.6081759292565</v>
      </c>
      <c r="E11" s="4">
        <v>177.33485642188163</v>
      </c>
      <c r="F11" s="3">
        <v>1520</v>
      </c>
    </row>
    <row r="12" spans="1:6" x14ac:dyDescent="0.25">
      <c r="A12" s="3">
        <v>11</v>
      </c>
      <c r="B12" s="4">
        <v>954.35047618422402</v>
      </c>
      <c r="C12" s="4">
        <v>24744.67384585043</v>
      </c>
      <c r="D12" s="4">
        <v>288.65618981840834</v>
      </c>
      <c r="E12" s="4">
        <v>201.88760824466175</v>
      </c>
      <c r="F12" s="3">
        <v>1640</v>
      </c>
    </row>
    <row r="13" spans="1:6" x14ac:dyDescent="0.25">
      <c r="A13" s="3">
        <v>12</v>
      </c>
      <c r="B13" s="4">
        <v>862.34318233955196</v>
      </c>
      <c r="C13" s="4">
        <v>27029.048179794354</v>
      </c>
      <c r="D13" s="4">
        <v>311.68819907784291</v>
      </c>
      <c r="E13" s="4">
        <v>215.58944279318183</v>
      </c>
      <c r="F13" s="3">
        <v>1720</v>
      </c>
    </row>
    <row r="14" spans="1:6" x14ac:dyDescent="0.25">
      <c r="A14" s="3">
        <v>13</v>
      </c>
      <c r="B14" s="4">
        <v>869.59135887838397</v>
      </c>
      <c r="C14" s="4">
        <v>26637.141763280335</v>
      </c>
      <c r="D14" s="4">
        <v>302.19620139270154</v>
      </c>
      <c r="E14" s="4">
        <v>216.01490143031188</v>
      </c>
      <c r="F14" s="3">
        <v>1740</v>
      </c>
    </row>
    <row r="15" spans="1:6" x14ac:dyDescent="0.25">
      <c r="A15" s="3">
        <v>14</v>
      </c>
      <c r="B15" s="4">
        <v>974.07312426670387</v>
      </c>
      <c r="C15" s="4">
        <v>29349.077598140142</v>
      </c>
      <c r="D15" s="4">
        <v>301.276224541288</v>
      </c>
      <c r="E15" s="4">
        <v>229.26948780161209</v>
      </c>
      <c r="F15" s="3">
        <v>1940</v>
      </c>
    </row>
    <row r="16" spans="1:6" x14ac:dyDescent="0.25">
      <c r="A16" s="3">
        <v>15</v>
      </c>
      <c r="B16" s="4">
        <v>1029.5621834996959</v>
      </c>
      <c r="C16" s="4">
        <v>30372.639099056028</v>
      </c>
      <c r="D16" s="4">
        <v>356.32423843043978</v>
      </c>
      <c r="E16" s="4">
        <v>248.82223962439221</v>
      </c>
      <c r="F16" s="3">
        <v>2060</v>
      </c>
    </row>
    <row r="17" spans="1:6" x14ac:dyDescent="0.25">
      <c r="A17" s="3">
        <v>16</v>
      </c>
      <c r="B17" s="4">
        <v>1168.547595810352</v>
      </c>
      <c r="C17" s="4">
        <v>34192.387766943881</v>
      </c>
      <c r="D17" s="4">
        <v>385.38825694930887</v>
      </c>
      <c r="E17" s="4">
        <v>262.2259087214324</v>
      </c>
      <c r="F17" s="3">
        <v>2220</v>
      </c>
    </row>
    <row r="18" spans="1:6" x14ac:dyDescent="0.25">
      <c r="A18" s="3">
        <v>17</v>
      </c>
      <c r="B18" s="4">
        <v>1199.7884785045119</v>
      </c>
      <c r="C18" s="4">
        <v>34391.855684373775</v>
      </c>
      <c r="D18" s="4">
        <v>417.92826852360201</v>
      </c>
      <c r="E18" s="4">
        <v>285.35320190708245</v>
      </c>
      <c r="F18" s="3">
        <v>2320</v>
      </c>
    </row>
    <row r="19" spans="1:6" x14ac:dyDescent="0.25">
      <c r="A19" s="3">
        <v>18</v>
      </c>
      <c r="B19" s="4">
        <v>1236.0293611986719</v>
      </c>
      <c r="C19" s="4">
        <v>36598.323601803684</v>
      </c>
      <c r="D19" s="4">
        <v>417.46828009789522</v>
      </c>
      <c r="E19" s="4">
        <v>300.48049509273261</v>
      </c>
      <c r="F19" s="3">
        <v>2420</v>
      </c>
    </row>
    <row r="20" spans="1:6" x14ac:dyDescent="0.25">
      <c r="A20" s="3">
        <v>19</v>
      </c>
      <c r="B20" s="4">
        <v>1380.0147735093301</v>
      </c>
      <c r="C20" s="4">
        <v>42164.072269691504</v>
      </c>
      <c r="D20" s="4">
        <v>453.53229861676436</v>
      </c>
      <c r="E20" s="4">
        <v>297.884164189773</v>
      </c>
      <c r="F20" s="3">
        <v>2580</v>
      </c>
    </row>
    <row r="21" spans="1:6" x14ac:dyDescent="0.25">
      <c r="A21" s="3">
        <v>20</v>
      </c>
      <c r="B21" s="4">
        <v>1483.75930312582</v>
      </c>
      <c r="C21" s="4">
        <v>40604.353020149501</v>
      </c>
      <c r="D21" s="4">
        <v>465.05630556134031</v>
      </c>
      <c r="E21" s="4">
        <v>316.16054010116284</v>
      </c>
      <c r="F21" s="3">
        <v>2640</v>
      </c>
    </row>
    <row r="22" spans="1:6" s="3" customFormat="1" x14ac:dyDescent="0.25">
      <c r="A22" s="3">
        <v>21</v>
      </c>
      <c r="B22" s="4">
        <v>750.80189579659145</v>
      </c>
      <c r="C22" s="4">
        <v>25849.271523178799</v>
      </c>
      <c r="D22" s="4">
        <v>271.31931382598731</v>
      </c>
      <c r="E22" s="4">
        <v>184.68744505660257</v>
      </c>
      <c r="F22" s="3">
        <v>1540</v>
      </c>
    </row>
    <row r="23" spans="1:6" s="3" customFormat="1" x14ac:dyDescent="0.25">
      <c r="A23" s="3">
        <v>22</v>
      </c>
      <c r="B23" s="4">
        <v>773.27212414966118</v>
      </c>
      <c r="C23" s="4">
        <v>24692.376537369921</v>
      </c>
      <c r="D23" s="4">
        <v>283.89434311564901</v>
      </c>
      <c r="E23" s="4">
        <v>194.0218577868157</v>
      </c>
      <c r="F23" s="3">
        <v>1620</v>
      </c>
    </row>
    <row r="24" spans="1:6" s="3" customFormat="1" x14ac:dyDescent="0.25">
      <c r="A24" s="3">
        <v>23</v>
      </c>
      <c r="B24" s="4">
        <v>805.87479541446339</v>
      </c>
      <c r="C24" s="4">
        <v>25315.205298013247</v>
      </c>
      <c r="D24" s="4">
        <v>293.07561508289524</v>
      </c>
      <c r="E24" s="4">
        <v>188.02266733447553</v>
      </c>
      <c r="F24" s="3">
        <v>1680</v>
      </c>
    </row>
    <row r="25" spans="1:6" s="3" customFormat="1" x14ac:dyDescent="0.25">
      <c r="A25" s="3">
        <v>24</v>
      </c>
      <c r="B25" s="4">
        <v>894.11791588785059</v>
      </c>
      <c r="C25" s="4">
        <v>23286.28186915888</v>
      </c>
      <c r="D25" s="4">
        <v>309.35272843218274</v>
      </c>
      <c r="E25" s="4">
        <v>167.66465426542501</v>
      </c>
      <c r="F25" s="3">
        <v>1760</v>
      </c>
    </row>
    <row r="26" spans="1:6" s="3" customFormat="1" x14ac:dyDescent="0.25">
      <c r="A26" s="3">
        <v>25</v>
      </c>
      <c r="B26" s="4">
        <v>982.12007019966029</v>
      </c>
      <c r="C26" s="4">
        <v>25076.226066270181</v>
      </c>
      <c r="D26" s="4">
        <v>321.34958800219312</v>
      </c>
      <c r="E26" s="4">
        <v>213.16514598505128</v>
      </c>
      <c r="F26" s="3">
        <v>1860</v>
      </c>
    </row>
    <row r="27" spans="1:6" s="3" customFormat="1" x14ac:dyDescent="0.25">
      <c r="A27" s="3">
        <v>26</v>
      </c>
      <c r="B27" s="4">
        <v>871.23877761257449</v>
      </c>
      <c r="C27" s="4">
        <v>22586.115548003399</v>
      </c>
      <c r="D27" s="4">
        <v>301.78347226018701</v>
      </c>
      <c r="E27" s="4">
        <v>204.48885095327543</v>
      </c>
      <c r="F27" s="3">
        <v>1800</v>
      </c>
    </row>
    <row r="28" spans="1:6" s="3" customFormat="1" x14ac:dyDescent="0.25">
      <c r="A28" s="3">
        <v>27</v>
      </c>
      <c r="B28" s="4">
        <v>1034.2835170985559</v>
      </c>
      <c r="C28" s="4">
        <v>25374.920781648259</v>
      </c>
      <c r="D28" s="4">
        <v>338.89256331420972</v>
      </c>
      <c r="E28" s="4">
        <v>233.52193273645352</v>
      </c>
      <c r="F28" s="3">
        <v>2020</v>
      </c>
    </row>
    <row r="29" spans="1:6" s="3" customFormat="1" x14ac:dyDescent="0.25">
      <c r="A29" s="3">
        <v>28</v>
      </c>
      <c r="B29" s="4">
        <v>923.78351709855599</v>
      </c>
      <c r="C29" s="4">
        <v>27522.180781648258</v>
      </c>
      <c r="D29" s="4">
        <v>363.13256331420973</v>
      </c>
      <c r="E29" s="4">
        <v>225.44193273645354</v>
      </c>
      <c r="F29" s="3">
        <v>2020</v>
      </c>
    </row>
    <row r="30" spans="1:6" s="3" customFormat="1" x14ac:dyDescent="0.25">
      <c r="A30" s="3">
        <v>29</v>
      </c>
      <c r="B30" s="4">
        <v>633.07993273461352</v>
      </c>
      <c r="C30" s="4">
        <v>21168.184087997801</v>
      </c>
      <c r="D30" s="4">
        <v>218.77745267686689</v>
      </c>
      <c r="E30" s="4">
        <v>123.95280843404474</v>
      </c>
      <c r="F30" s="3">
        <v>1180</v>
      </c>
    </row>
    <row r="31" spans="1:6" s="3" customFormat="1" x14ac:dyDescent="0.25">
      <c r="A31" s="3">
        <v>30</v>
      </c>
      <c r="B31" s="4">
        <v>714.89077449178421</v>
      </c>
      <c r="C31" s="4">
        <v>18492.55494291283</v>
      </c>
      <c r="D31" s="4">
        <v>288.83791476812701</v>
      </c>
      <c r="E31" s="4">
        <v>124.21728372506549</v>
      </c>
      <c r="F31" s="3">
        <v>1280</v>
      </c>
    </row>
    <row r="32" spans="1:6" s="3" customFormat="1" x14ac:dyDescent="0.25">
      <c r="A32" s="3">
        <v>31</v>
      </c>
      <c r="B32" s="4">
        <v>706.31178460038893</v>
      </c>
      <c r="C32" s="4">
        <v>21116.631968810907</v>
      </c>
      <c r="D32" s="4">
        <v>270.76646927763863</v>
      </c>
      <c r="E32" s="4">
        <v>194.26265407429</v>
      </c>
      <c r="F32" s="3">
        <v>1400</v>
      </c>
    </row>
    <row r="33" spans="1:6" s="3" customFormat="1" x14ac:dyDescent="0.25">
      <c r="A33" s="3">
        <v>32</v>
      </c>
      <c r="B33" s="4">
        <v>807.89279470899385</v>
      </c>
      <c r="C33" s="4">
        <v>21783.588994708985</v>
      </c>
      <c r="D33" s="4">
        <v>304.61502378715056</v>
      </c>
      <c r="E33" s="4">
        <v>147.50802442351525</v>
      </c>
      <c r="F33" s="3">
        <v>1520</v>
      </c>
    </row>
    <row r="34" spans="1:6" s="3" customFormat="1" x14ac:dyDescent="0.25">
      <c r="A34" s="3">
        <v>33</v>
      </c>
      <c r="B34" s="4">
        <v>912.88363646616449</v>
      </c>
      <c r="C34" s="4">
        <v>25392.379849624052</v>
      </c>
      <c r="D34" s="4">
        <v>386.83548587841102</v>
      </c>
      <c r="E34" s="4">
        <v>157.21249971453602</v>
      </c>
      <c r="F34" s="3">
        <v>1620</v>
      </c>
    </row>
    <row r="35" spans="1:6" x14ac:dyDescent="0.25">
      <c r="A35" s="3">
        <v>34</v>
      </c>
      <c r="B35" s="4">
        <v>1430.1212122807003</v>
      </c>
      <c r="C35" s="4">
        <v>39879.777543859636</v>
      </c>
      <c r="D35" s="4">
        <v>517.21964469975001</v>
      </c>
      <c r="E35" s="4">
        <v>264.71277733372267</v>
      </c>
      <c r="F35" s="3">
        <v>2520</v>
      </c>
    </row>
    <row r="36" spans="1:6" x14ac:dyDescent="0.25">
      <c r="A36" s="3">
        <v>35</v>
      </c>
      <c r="B36" s="4">
        <v>1586.2832324979099</v>
      </c>
      <c r="C36" s="4">
        <v>43295.971595655799</v>
      </c>
      <c r="D36" s="4">
        <v>553.11675371877334</v>
      </c>
      <c r="E36" s="4">
        <v>267.84351803217243</v>
      </c>
      <c r="F36" s="3">
        <v>2760</v>
      </c>
    </row>
    <row r="37" spans="1:6" s="3" customFormat="1" x14ac:dyDescent="0.25">
      <c r="A37" s="3">
        <v>36</v>
      </c>
      <c r="B37" s="4">
        <v>1186.2392935038231</v>
      </c>
      <c r="C37" s="4">
        <v>36718.874172185402</v>
      </c>
      <c r="D37" s="4">
        <v>413.85712136743496</v>
      </c>
      <c r="E37" s="4">
        <v>285.69877872384035</v>
      </c>
      <c r="F37" s="3">
        <v>2380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E3614-0D99-4178-9908-4398E2AB722F}">
  <dimension ref="A1:G37"/>
  <sheetViews>
    <sheetView tabSelected="1" workbookViewId="0">
      <selection activeCell="B23" sqref="B23"/>
    </sheetView>
  </sheetViews>
  <sheetFormatPr defaultRowHeight="15" x14ac:dyDescent="0.25"/>
  <cols>
    <col min="1" max="7" width="9.140625" style="3"/>
  </cols>
  <sheetData>
    <row r="1" spans="1:5" x14ac:dyDescent="0.25">
      <c r="A1" s="3" t="s">
        <v>40</v>
      </c>
      <c r="B1" s="3" t="s">
        <v>4</v>
      </c>
      <c r="C1" s="3" t="s">
        <v>5</v>
      </c>
      <c r="D1" s="3" t="s">
        <v>8</v>
      </c>
      <c r="E1" s="3" t="s">
        <v>39</v>
      </c>
    </row>
    <row r="2" spans="1:5" x14ac:dyDescent="0.25">
      <c r="A2" s="3">
        <v>1</v>
      </c>
      <c r="B2" s="4">
        <v>481.66429732510397</v>
      </c>
      <c r="C2" s="4">
        <v>14245.398423841099</v>
      </c>
      <c r="D2" s="4">
        <v>113.996555945111</v>
      </c>
      <c r="E2" s="3">
        <v>940</v>
      </c>
    </row>
    <row r="3" spans="1:5" x14ac:dyDescent="0.25">
      <c r="A3" s="3">
        <v>2</v>
      </c>
      <c r="B3" s="4">
        <v>557.15335655809599</v>
      </c>
      <c r="C3" s="4">
        <v>16508.959924756986</v>
      </c>
      <c r="D3" s="4">
        <v>135.54930776789115</v>
      </c>
      <c r="E3" s="3">
        <v>1060</v>
      </c>
    </row>
    <row r="4" spans="1:5" x14ac:dyDescent="0.25">
      <c r="A4" s="3">
        <v>3</v>
      </c>
      <c r="B4" s="4">
        <v>578.39423925225594</v>
      </c>
      <c r="C4" s="4">
        <v>16777.427842186888</v>
      </c>
      <c r="D4" s="4">
        <v>134.67660095354123</v>
      </c>
      <c r="E4" s="3">
        <v>1160</v>
      </c>
    </row>
    <row r="5" spans="1:5" x14ac:dyDescent="0.25">
      <c r="A5" s="3">
        <v>4</v>
      </c>
      <c r="B5" s="4">
        <v>604.13876886875198</v>
      </c>
      <c r="C5" s="4">
        <v>24103.708592644802</v>
      </c>
      <c r="D5" s="4">
        <v>146.95297686493132</v>
      </c>
      <c r="E5" s="3">
        <v>1320</v>
      </c>
    </row>
    <row r="6" spans="1:5" x14ac:dyDescent="0.25">
      <c r="A6" s="3">
        <v>5</v>
      </c>
      <c r="B6" s="4">
        <v>683.88329848524791</v>
      </c>
      <c r="C6" s="4">
        <v>19126.989343102774</v>
      </c>
      <c r="D6" s="4">
        <v>159.22935277632138</v>
      </c>
      <c r="E6" s="3">
        <v>1280</v>
      </c>
    </row>
    <row r="7" spans="1:5" x14ac:dyDescent="0.25">
      <c r="A7" s="3">
        <v>6</v>
      </c>
      <c r="B7" s="4">
        <v>754.13876886875198</v>
      </c>
      <c r="C7" s="4">
        <v>18594.708592644802</v>
      </c>
      <c r="D7" s="4">
        <v>143.95297686493132</v>
      </c>
      <c r="E7" s="3">
        <v>1220</v>
      </c>
    </row>
    <row r="8" spans="1:5" x14ac:dyDescent="0.25">
      <c r="A8" s="3">
        <v>7</v>
      </c>
      <c r="B8" s="4">
        <v>657.88329848524791</v>
      </c>
      <c r="C8" s="4">
        <v>20356.989343102774</v>
      </c>
      <c r="D8" s="4">
        <v>197.22935277632101</v>
      </c>
      <c r="E8" s="3">
        <v>1280</v>
      </c>
    </row>
    <row r="9" spans="1:5" x14ac:dyDescent="0.25">
      <c r="A9" s="3">
        <v>8</v>
      </c>
      <c r="B9" s="4">
        <v>716.00009290999196</v>
      </c>
      <c r="C9" s="4">
        <v>27344.910468789702</v>
      </c>
      <c r="D9" s="4">
        <v>169.1439166434065</v>
      </c>
      <c r="E9" s="3">
        <v>1670</v>
      </c>
    </row>
    <row r="10" spans="1:5" x14ac:dyDescent="0.25">
      <c r="A10" s="3">
        <v>9</v>
      </c>
      <c r="B10" s="4">
        <v>742.62053425707188</v>
      </c>
      <c r="C10" s="4">
        <v>21874.644427504638</v>
      </c>
      <c r="D10" s="4">
        <v>174.20756323623152</v>
      </c>
      <c r="E10" s="3">
        <v>1420</v>
      </c>
    </row>
    <row r="11" spans="1:5" x14ac:dyDescent="0.25">
      <c r="A11" s="3">
        <v>10</v>
      </c>
      <c r="B11" s="4">
        <v>756.86141695123194</v>
      </c>
      <c r="C11" s="4">
        <v>22921.112344934547</v>
      </c>
      <c r="D11" s="4">
        <v>177.33485642188163</v>
      </c>
      <c r="E11" s="3">
        <v>1520</v>
      </c>
    </row>
    <row r="12" spans="1:5" x14ac:dyDescent="0.25">
      <c r="A12" s="3">
        <v>11</v>
      </c>
      <c r="B12" s="4">
        <v>954.35047618422402</v>
      </c>
      <c r="C12" s="4">
        <v>24744.67384585043</v>
      </c>
      <c r="D12" s="4">
        <v>201.88760824466175</v>
      </c>
      <c r="E12" s="3">
        <v>1640</v>
      </c>
    </row>
    <row r="13" spans="1:5" x14ac:dyDescent="0.25">
      <c r="A13" s="3">
        <v>12</v>
      </c>
      <c r="B13" s="4">
        <v>662.34318233955196</v>
      </c>
      <c r="C13" s="4">
        <v>27029.048179794354</v>
      </c>
      <c r="D13" s="4">
        <v>215.58944279318183</v>
      </c>
      <c r="E13" s="3">
        <v>1720</v>
      </c>
    </row>
    <row r="14" spans="1:5" x14ac:dyDescent="0.25">
      <c r="A14" s="3">
        <v>13</v>
      </c>
      <c r="B14" s="4">
        <v>869.59135887838397</v>
      </c>
      <c r="C14" s="4">
        <v>26637.141763280335</v>
      </c>
      <c r="D14" s="4">
        <v>216.01490143031188</v>
      </c>
      <c r="E14" s="3">
        <v>1740</v>
      </c>
    </row>
    <row r="15" spans="1:5" x14ac:dyDescent="0.25">
      <c r="A15" s="3">
        <v>14</v>
      </c>
      <c r="B15" s="4">
        <v>974.07312426670387</v>
      </c>
      <c r="C15" s="4">
        <v>29349.077598140142</v>
      </c>
      <c r="D15" s="4">
        <v>229.26948780161209</v>
      </c>
      <c r="E15" s="3">
        <v>1940</v>
      </c>
    </row>
    <row r="16" spans="1:5" x14ac:dyDescent="0.25">
      <c r="A16" s="3">
        <v>15</v>
      </c>
      <c r="B16" s="4">
        <v>1129.5621834997</v>
      </c>
      <c r="C16" s="4">
        <v>36372.639099056003</v>
      </c>
      <c r="D16" s="4">
        <v>248.82223962439221</v>
      </c>
      <c r="E16" s="3">
        <v>2060</v>
      </c>
    </row>
    <row r="17" spans="1:5" x14ac:dyDescent="0.25">
      <c r="A17" s="3">
        <v>16</v>
      </c>
      <c r="B17" s="4">
        <v>1168.547595810352</v>
      </c>
      <c r="C17" s="4">
        <v>34192.387766943881</v>
      </c>
      <c r="D17" s="4">
        <v>262.2259087214324</v>
      </c>
      <c r="E17" s="3">
        <v>2220</v>
      </c>
    </row>
    <row r="18" spans="1:5" x14ac:dyDescent="0.25">
      <c r="A18" s="3">
        <v>17</v>
      </c>
      <c r="B18" s="4">
        <v>1399.7884785045101</v>
      </c>
      <c r="C18" s="4">
        <v>38391.855684373797</v>
      </c>
      <c r="D18" s="4">
        <v>285.35320190708245</v>
      </c>
      <c r="E18" s="3">
        <v>2320</v>
      </c>
    </row>
    <row r="19" spans="1:5" x14ac:dyDescent="0.25">
      <c r="A19" s="3">
        <v>18</v>
      </c>
      <c r="B19" s="4">
        <v>1236.0293611986719</v>
      </c>
      <c r="C19" s="4">
        <v>36598.323601803684</v>
      </c>
      <c r="D19" s="4">
        <v>300.48049509273261</v>
      </c>
      <c r="E19" s="3">
        <v>2420</v>
      </c>
    </row>
    <row r="20" spans="1:5" x14ac:dyDescent="0.25">
      <c r="A20" s="3">
        <v>19</v>
      </c>
      <c r="B20" s="4">
        <v>1380.0147735093301</v>
      </c>
      <c r="C20" s="4">
        <v>42164.072269691504</v>
      </c>
      <c r="D20" s="4">
        <v>297.884164189773</v>
      </c>
      <c r="E20" s="3">
        <v>2580</v>
      </c>
    </row>
    <row r="21" spans="1:5" x14ac:dyDescent="0.25">
      <c r="A21" s="3">
        <v>20</v>
      </c>
      <c r="B21" s="4">
        <v>1483.75930312582</v>
      </c>
      <c r="C21" s="4">
        <v>40604.353020149501</v>
      </c>
      <c r="D21" s="4">
        <v>316.16054010116284</v>
      </c>
      <c r="E21" s="3">
        <v>2640</v>
      </c>
    </row>
    <row r="22" spans="1:5" x14ac:dyDescent="0.25">
      <c r="A22" s="3">
        <v>21</v>
      </c>
      <c r="B22" s="4">
        <v>750.80189579659145</v>
      </c>
      <c r="C22" s="4">
        <v>21849.271523178799</v>
      </c>
      <c r="D22" s="4">
        <v>184.68744505660257</v>
      </c>
      <c r="E22" s="3">
        <v>1540</v>
      </c>
    </row>
    <row r="23" spans="1:5" x14ac:dyDescent="0.25">
      <c r="A23" s="3">
        <v>22</v>
      </c>
      <c r="B23" s="4">
        <v>973.27212414966095</v>
      </c>
      <c r="C23" s="4">
        <v>34692.376537369899</v>
      </c>
      <c r="D23" s="4">
        <v>194.0218577868157</v>
      </c>
      <c r="E23" s="3">
        <v>2020</v>
      </c>
    </row>
    <row r="24" spans="1:5" x14ac:dyDescent="0.25">
      <c r="A24" s="3">
        <v>23</v>
      </c>
      <c r="B24" s="4">
        <v>805.87479541446339</v>
      </c>
      <c r="C24" s="4">
        <v>25315.205298013247</v>
      </c>
      <c r="D24" s="4">
        <v>188.02266733447553</v>
      </c>
      <c r="E24" s="3">
        <v>1680</v>
      </c>
    </row>
    <row r="25" spans="1:5" x14ac:dyDescent="0.25">
      <c r="A25" s="3">
        <v>24</v>
      </c>
      <c r="B25" s="4">
        <v>894.11791588785059</v>
      </c>
      <c r="C25" s="4">
        <v>23286.28186915888</v>
      </c>
      <c r="D25" s="4">
        <v>167.66465426542501</v>
      </c>
      <c r="E25" s="3">
        <v>1760</v>
      </c>
    </row>
    <row r="26" spans="1:5" x14ac:dyDescent="0.25">
      <c r="A26" s="3">
        <v>25</v>
      </c>
      <c r="B26" s="4">
        <v>982.12007019966029</v>
      </c>
      <c r="C26" s="4">
        <v>25076.226066270181</v>
      </c>
      <c r="D26" s="4">
        <v>213.16514598505128</v>
      </c>
      <c r="E26" s="3">
        <v>1860</v>
      </c>
    </row>
    <row r="27" spans="1:5" x14ac:dyDescent="0.25">
      <c r="A27" s="3">
        <v>26</v>
      </c>
      <c r="B27" s="4">
        <v>871.23877761257449</v>
      </c>
      <c r="C27" s="4">
        <v>22586.115548003399</v>
      </c>
      <c r="D27" s="4">
        <v>204.48885095327543</v>
      </c>
      <c r="E27" s="3">
        <v>1800</v>
      </c>
    </row>
    <row r="28" spans="1:5" x14ac:dyDescent="0.25">
      <c r="A28" s="3">
        <v>27</v>
      </c>
      <c r="B28" s="4">
        <v>1034.2835170985559</v>
      </c>
      <c r="C28" s="4">
        <v>25374.920781648259</v>
      </c>
      <c r="D28" s="4">
        <v>233.52193273645352</v>
      </c>
      <c r="E28" s="3">
        <v>2020</v>
      </c>
    </row>
    <row r="29" spans="1:5" x14ac:dyDescent="0.25">
      <c r="A29" s="3">
        <v>28</v>
      </c>
      <c r="B29" s="4">
        <v>923.78351709855599</v>
      </c>
      <c r="C29" s="4">
        <v>27522.180781648258</v>
      </c>
      <c r="D29" s="4">
        <v>225.44193273645354</v>
      </c>
      <c r="E29" s="3">
        <v>2020</v>
      </c>
    </row>
    <row r="30" spans="1:5" x14ac:dyDescent="0.25">
      <c r="A30" s="3">
        <v>29</v>
      </c>
      <c r="B30" s="4">
        <v>633.07993273461352</v>
      </c>
      <c r="C30" s="4">
        <v>21168.184087997801</v>
      </c>
      <c r="D30" s="4">
        <v>123.95280843404474</v>
      </c>
      <c r="E30" s="3">
        <v>1180</v>
      </c>
    </row>
    <row r="31" spans="1:5" x14ac:dyDescent="0.25">
      <c r="A31" s="3">
        <v>30</v>
      </c>
      <c r="B31" s="4">
        <v>714.89077449178421</v>
      </c>
      <c r="C31" s="4">
        <v>18492.55494291283</v>
      </c>
      <c r="D31" s="4">
        <v>124.21728372506549</v>
      </c>
      <c r="E31" s="3">
        <v>1280</v>
      </c>
    </row>
    <row r="32" spans="1:5" x14ac:dyDescent="0.25">
      <c r="A32" s="3">
        <v>31</v>
      </c>
      <c r="B32" s="4">
        <v>706.31178460038893</v>
      </c>
      <c r="C32" s="4">
        <v>21116.631968810907</v>
      </c>
      <c r="D32" s="4">
        <v>194.26265407429</v>
      </c>
      <c r="E32" s="3">
        <v>1400</v>
      </c>
    </row>
    <row r="33" spans="1:5" x14ac:dyDescent="0.25">
      <c r="A33" s="3">
        <v>32</v>
      </c>
      <c r="B33" s="4">
        <v>807.89279470899385</v>
      </c>
      <c r="C33" s="4">
        <v>21783.588994708985</v>
      </c>
      <c r="D33" s="4">
        <v>147.50802442351525</v>
      </c>
      <c r="E33" s="3">
        <v>1520</v>
      </c>
    </row>
    <row r="34" spans="1:5" x14ac:dyDescent="0.25">
      <c r="A34" s="3">
        <v>33</v>
      </c>
      <c r="B34" s="4">
        <v>912.88363646616449</v>
      </c>
      <c r="C34" s="4">
        <v>25392.379849624052</v>
      </c>
      <c r="D34" s="4">
        <v>157.21249971453602</v>
      </c>
      <c r="E34" s="3">
        <v>1620</v>
      </c>
    </row>
    <row r="35" spans="1:5" x14ac:dyDescent="0.25">
      <c r="A35" s="3">
        <v>34</v>
      </c>
      <c r="B35" s="4">
        <v>1430.1212122807003</v>
      </c>
      <c r="C35" s="4">
        <v>39879.777543859636</v>
      </c>
      <c r="D35" s="4">
        <v>264.71277733372267</v>
      </c>
      <c r="E35" s="3">
        <v>2520</v>
      </c>
    </row>
    <row r="36" spans="1:5" x14ac:dyDescent="0.25">
      <c r="A36" s="3">
        <v>35</v>
      </c>
      <c r="B36" s="4">
        <v>1586.2832324979099</v>
      </c>
      <c r="C36" s="4">
        <v>43295.971595655799</v>
      </c>
      <c r="D36" s="4">
        <v>267.84351803217243</v>
      </c>
      <c r="E36" s="3">
        <v>2760</v>
      </c>
    </row>
    <row r="37" spans="1:5" s="3" customFormat="1" x14ac:dyDescent="0.25">
      <c r="A37" s="3">
        <v>36</v>
      </c>
      <c r="B37" s="4">
        <v>1186.2392935038231</v>
      </c>
      <c r="C37" s="4">
        <v>36718.874172185402</v>
      </c>
      <c r="D37" s="4">
        <v>285.69877872384035</v>
      </c>
      <c r="E37" s="3">
        <v>2380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5572-3482-4DB5-BE74-A14006162271}">
  <dimension ref="A1:K25"/>
  <sheetViews>
    <sheetView workbookViewId="0">
      <selection activeCell="M25" sqref="M25"/>
    </sheetView>
  </sheetViews>
  <sheetFormatPr defaultRowHeight="15" x14ac:dyDescent="0.25"/>
  <cols>
    <col min="1" max="1" width="9.140625" style="3"/>
    <col min="2" max="3" width="10" style="3" customWidth="1"/>
    <col min="5" max="5" width="14.7109375" style="3" customWidth="1"/>
    <col min="7" max="7" width="12.140625" style="3" customWidth="1"/>
    <col min="8" max="8" width="16.85546875" customWidth="1"/>
    <col min="9" max="9" width="12.7109375" customWidth="1"/>
    <col min="10" max="10" width="21.28515625" customWidth="1"/>
    <col min="11" max="11" width="12.85546875" customWidth="1"/>
  </cols>
  <sheetData>
    <row r="1" spans="1:11" s="1" customFormat="1" x14ac:dyDescent="0.25">
      <c r="B1" s="1" t="s">
        <v>25</v>
      </c>
      <c r="C1" s="1" t="s">
        <v>26</v>
      </c>
      <c r="D1" s="11" t="s">
        <v>29</v>
      </c>
      <c r="E1" s="12" t="s">
        <v>32</v>
      </c>
      <c r="F1" s="12" t="s">
        <v>30</v>
      </c>
      <c r="G1" s="12" t="s">
        <v>33</v>
      </c>
      <c r="H1" s="13" t="s">
        <v>31</v>
      </c>
      <c r="I1" s="16" t="s">
        <v>35</v>
      </c>
      <c r="J1" s="12" t="s">
        <v>36</v>
      </c>
      <c r="K1" s="13" t="s">
        <v>37</v>
      </c>
    </row>
    <row r="2" spans="1:11" x14ac:dyDescent="0.25">
      <c r="A2" s="3">
        <v>1</v>
      </c>
      <c r="B2" s="4">
        <v>14245.398423841099</v>
      </c>
      <c r="C2" s="3">
        <v>940</v>
      </c>
      <c r="D2" s="5">
        <f>B2-$B$23</f>
        <v>-11701.522682788534</v>
      </c>
      <c r="E2" s="6">
        <f>D2^2</f>
        <v>136925633.09581459</v>
      </c>
      <c r="F2" s="6">
        <f>C2-$C$23</f>
        <v>-747.5</v>
      </c>
      <c r="G2" s="6">
        <f>F2^2</f>
        <v>558756.25</v>
      </c>
      <c r="H2" s="7">
        <f>D2*F2</f>
        <v>8746888.2053844295</v>
      </c>
      <c r="I2" s="17">
        <f>B2*C2</f>
        <v>13390674.518410634</v>
      </c>
      <c r="J2" s="18">
        <f>B2^2</f>
        <v>202931376.25397447</v>
      </c>
      <c r="K2" s="7">
        <f>C2^2</f>
        <v>883600</v>
      </c>
    </row>
    <row r="3" spans="1:11" x14ac:dyDescent="0.25">
      <c r="A3" s="3">
        <v>2</v>
      </c>
      <c r="B3" s="4">
        <v>16508.959924756986</v>
      </c>
      <c r="C3" s="3">
        <v>1060</v>
      </c>
      <c r="D3" s="5">
        <f t="shared" ref="D3:D21" si="0">B3-$B$23</f>
        <v>-9437.961181872648</v>
      </c>
      <c r="E3" s="6">
        <f t="shared" ref="E3:E21" si="1">D3^2</f>
        <v>89075111.270534948</v>
      </c>
      <c r="F3" s="6">
        <f t="shared" ref="F3:F21" si="2">C3-$C$23</f>
        <v>-627.5</v>
      </c>
      <c r="G3" s="6">
        <f t="shared" ref="G3:G21" si="3">F3^2</f>
        <v>393756.25</v>
      </c>
      <c r="H3" s="7">
        <f t="shared" ref="H3:H21" si="4">D3*F3</f>
        <v>5922320.6416250868</v>
      </c>
      <c r="I3" s="17">
        <f t="shared" ref="I3:I21" si="5">B3*C3</f>
        <v>17499497.520242404</v>
      </c>
      <c r="J3" s="18">
        <f t="shared" ref="J3:J21" si="6">B3^2</f>
        <v>272545757.79723221</v>
      </c>
      <c r="K3" s="7">
        <f t="shared" ref="K3:K21" si="7">C3^2</f>
        <v>1123600</v>
      </c>
    </row>
    <row r="4" spans="1:11" x14ac:dyDescent="0.25">
      <c r="A4" s="3">
        <v>3</v>
      </c>
      <c r="B4" s="4">
        <v>16777.427842186888</v>
      </c>
      <c r="C4" s="3">
        <v>1160</v>
      </c>
      <c r="D4" s="5">
        <f t="shared" si="0"/>
        <v>-9169.4932644427463</v>
      </c>
      <c r="E4" s="6">
        <f t="shared" si="1"/>
        <v>84079606.726660892</v>
      </c>
      <c r="F4" s="6">
        <f t="shared" si="2"/>
        <v>-527.5</v>
      </c>
      <c r="G4" s="6">
        <f t="shared" si="3"/>
        <v>278256.25</v>
      </c>
      <c r="H4" s="7">
        <f t="shared" si="4"/>
        <v>4836907.6969935484</v>
      </c>
      <c r="I4" s="17">
        <f t="shared" si="5"/>
        <v>19461816.296936791</v>
      </c>
      <c r="J4" s="18">
        <f t="shared" si="6"/>
        <v>281482084.99978775</v>
      </c>
      <c r="K4" s="7">
        <f t="shared" si="7"/>
        <v>1345600</v>
      </c>
    </row>
    <row r="5" spans="1:11" x14ac:dyDescent="0.25">
      <c r="A5" s="3">
        <v>4</v>
      </c>
      <c r="B5" s="4">
        <v>19103.708592644831</v>
      </c>
      <c r="C5" s="3">
        <v>1220</v>
      </c>
      <c r="D5" s="5">
        <f t="shared" si="0"/>
        <v>-6843.2125139848031</v>
      </c>
      <c r="E5" s="6">
        <f t="shared" si="1"/>
        <v>46829557.511558212</v>
      </c>
      <c r="F5" s="6">
        <f t="shared" si="2"/>
        <v>-467.5</v>
      </c>
      <c r="G5" s="6">
        <f t="shared" si="3"/>
        <v>218556.25</v>
      </c>
      <c r="H5" s="7">
        <f t="shared" si="4"/>
        <v>3199201.8502878956</v>
      </c>
      <c r="I5" s="17">
        <f t="shared" si="5"/>
        <v>23306524.483026695</v>
      </c>
      <c r="J5" s="18">
        <f t="shared" si="6"/>
        <v>364951681.99269193</v>
      </c>
      <c r="K5" s="7">
        <f t="shared" si="7"/>
        <v>1488400</v>
      </c>
    </row>
    <row r="6" spans="1:11" x14ac:dyDescent="0.25">
      <c r="A6" s="3">
        <v>5</v>
      </c>
      <c r="B6" s="4">
        <v>19126.989343102774</v>
      </c>
      <c r="C6" s="3">
        <v>1280</v>
      </c>
      <c r="D6" s="5">
        <f t="shared" si="0"/>
        <v>-6819.9317635268599</v>
      </c>
      <c r="E6" s="6">
        <f t="shared" si="1"/>
        <v>46511469.259162582</v>
      </c>
      <c r="F6" s="6">
        <f t="shared" si="2"/>
        <v>-407.5</v>
      </c>
      <c r="G6" s="6">
        <f t="shared" si="3"/>
        <v>166056.25</v>
      </c>
      <c r="H6" s="7">
        <f t="shared" si="4"/>
        <v>2779122.1936371955</v>
      </c>
      <c r="I6" s="17">
        <f t="shared" si="5"/>
        <v>24482546.359171551</v>
      </c>
      <c r="J6" s="18">
        <f t="shared" si="6"/>
        <v>365841721.3311671</v>
      </c>
      <c r="K6" s="7">
        <f t="shared" si="7"/>
        <v>1638400</v>
      </c>
    </row>
    <row r="7" spans="1:11" x14ac:dyDescent="0.25">
      <c r="A7" s="3">
        <v>6</v>
      </c>
      <c r="B7" s="4">
        <v>17594.708592644831</v>
      </c>
      <c r="C7" s="3">
        <v>1220</v>
      </c>
      <c r="D7" s="5">
        <f t="shared" si="0"/>
        <v>-8352.2125139848031</v>
      </c>
      <c r="E7" s="6">
        <f t="shared" si="1"/>
        <v>69759453.878764346</v>
      </c>
      <c r="F7" s="6">
        <f t="shared" si="2"/>
        <v>-467.5</v>
      </c>
      <c r="G7" s="6">
        <f t="shared" si="3"/>
        <v>218556.25</v>
      </c>
      <c r="H7" s="7">
        <f t="shared" si="4"/>
        <v>3904659.3502878956</v>
      </c>
      <c r="I7" s="17">
        <f t="shared" si="5"/>
        <v>21465544.483026695</v>
      </c>
      <c r="J7" s="18">
        <f t="shared" si="6"/>
        <v>309573770.46008986</v>
      </c>
      <c r="K7" s="7">
        <f t="shared" si="7"/>
        <v>1488400</v>
      </c>
    </row>
    <row r="8" spans="1:11" x14ac:dyDescent="0.25">
      <c r="A8" s="3">
        <v>7</v>
      </c>
      <c r="B8" s="4">
        <v>20356.989343102774</v>
      </c>
      <c r="C8" s="3">
        <v>1280</v>
      </c>
      <c r="D8" s="5">
        <f t="shared" si="0"/>
        <v>-5589.9317635268599</v>
      </c>
      <c r="E8" s="6">
        <f t="shared" si="1"/>
        <v>31247337.120886508</v>
      </c>
      <c r="F8" s="6">
        <f t="shared" si="2"/>
        <v>-407.5</v>
      </c>
      <c r="G8" s="6">
        <f t="shared" si="3"/>
        <v>166056.25</v>
      </c>
      <c r="H8" s="7">
        <f t="shared" si="4"/>
        <v>2277897.1936371955</v>
      </c>
      <c r="I8" s="17">
        <f t="shared" si="5"/>
        <v>26056946.359171551</v>
      </c>
      <c r="J8" s="18">
        <f t="shared" si="6"/>
        <v>414407015.11519992</v>
      </c>
      <c r="K8" s="7">
        <f t="shared" si="7"/>
        <v>1638400</v>
      </c>
    </row>
    <row r="9" spans="1:11" x14ac:dyDescent="0.25">
      <c r="A9" s="3">
        <v>8</v>
      </c>
      <c r="B9" s="4">
        <v>20344.910468789691</v>
      </c>
      <c r="C9" s="3">
        <v>1370</v>
      </c>
      <c r="D9" s="5">
        <f t="shared" si="0"/>
        <v>-5602.0106378399432</v>
      </c>
      <c r="E9" s="6">
        <f t="shared" si="1"/>
        <v>31382523.186471887</v>
      </c>
      <c r="F9" s="6">
        <f t="shared" si="2"/>
        <v>-317.5</v>
      </c>
      <c r="G9" s="6">
        <f t="shared" si="3"/>
        <v>100806.25</v>
      </c>
      <c r="H9" s="7">
        <f t="shared" si="4"/>
        <v>1778638.3775141819</v>
      </c>
      <c r="I9" s="17">
        <f t="shared" si="5"/>
        <v>27872527.342241876</v>
      </c>
      <c r="J9" s="18">
        <f t="shared" si="6"/>
        <v>413915381.98306835</v>
      </c>
      <c r="K9" s="7">
        <f t="shared" si="7"/>
        <v>1876900</v>
      </c>
    </row>
    <row r="10" spans="1:11" x14ac:dyDescent="0.25">
      <c r="A10" s="3">
        <v>9</v>
      </c>
      <c r="B10" s="4">
        <v>21874.644427504638</v>
      </c>
      <c r="C10" s="3">
        <v>1420</v>
      </c>
      <c r="D10" s="5">
        <f t="shared" si="0"/>
        <v>-4072.276679124996</v>
      </c>
      <c r="E10" s="6">
        <f t="shared" si="1"/>
        <v>16583437.351345306</v>
      </c>
      <c r="F10" s="6">
        <f t="shared" si="2"/>
        <v>-267.5</v>
      </c>
      <c r="G10" s="6">
        <f t="shared" si="3"/>
        <v>71556.25</v>
      </c>
      <c r="H10" s="7">
        <f t="shared" si="4"/>
        <v>1089334.0116659363</v>
      </c>
      <c r="I10" s="17">
        <f t="shared" si="5"/>
        <v>31061995.087056585</v>
      </c>
      <c r="J10" s="18">
        <f t="shared" si="6"/>
        <v>478500068.82975972</v>
      </c>
      <c r="K10" s="7">
        <f t="shared" si="7"/>
        <v>2016400</v>
      </c>
    </row>
    <row r="11" spans="1:11" x14ac:dyDescent="0.25">
      <c r="A11" s="3">
        <v>10</v>
      </c>
      <c r="B11" s="4">
        <v>22921.112344934547</v>
      </c>
      <c r="C11" s="3">
        <v>1520</v>
      </c>
      <c r="D11" s="5">
        <f t="shared" si="0"/>
        <v>-3025.808761695087</v>
      </c>
      <c r="E11" s="6">
        <f t="shared" si="1"/>
        <v>9155518.6623507552</v>
      </c>
      <c r="F11" s="6">
        <f t="shared" si="2"/>
        <v>-167.5</v>
      </c>
      <c r="G11" s="6">
        <f t="shared" si="3"/>
        <v>28056.25</v>
      </c>
      <c r="H11" s="7">
        <f t="shared" si="4"/>
        <v>506822.96758392709</v>
      </c>
      <c r="I11" s="17">
        <f t="shared" si="5"/>
        <v>34840090.76430051</v>
      </c>
      <c r="J11" s="18">
        <f t="shared" si="6"/>
        <v>525377391.12911087</v>
      </c>
      <c r="K11" s="7">
        <f t="shared" si="7"/>
        <v>2310400</v>
      </c>
    </row>
    <row r="12" spans="1:11" x14ac:dyDescent="0.25">
      <c r="A12" s="3">
        <v>11</v>
      </c>
      <c r="B12" s="4">
        <v>24744.67384585043</v>
      </c>
      <c r="C12" s="3">
        <v>1640</v>
      </c>
      <c r="D12" s="5">
        <f t="shared" si="0"/>
        <v>-1202.2472607792042</v>
      </c>
      <c r="E12" s="6">
        <f t="shared" si="1"/>
        <v>1445398.4760510998</v>
      </c>
      <c r="F12" s="6">
        <f t="shared" si="2"/>
        <v>-47.5</v>
      </c>
      <c r="G12" s="6">
        <f t="shared" si="3"/>
        <v>2256.25</v>
      </c>
      <c r="H12" s="7">
        <f t="shared" si="4"/>
        <v>57106.744887012203</v>
      </c>
      <c r="I12" s="17">
        <f t="shared" si="5"/>
        <v>40581265.107194707</v>
      </c>
      <c r="J12" s="18">
        <f t="shared" si="6"/>
        <v>612298883.73751426</v>
      </c>
      <c r="K12" s="7">
        <f t="shared" si="7"/>
        <v>2689600</v>
      </c>
    </row>
    <row r="13" spans="1:11" x14ac:dyDescent="0.25">
      <c r="A13" s="3">
        <v>12</v>
      </c>
      <c r="B13" s="4">
        <v>27029.048179794354</v>
      </c>
      <c r="C13" s="3">
        <v>1720</v>
      </c>
      <c r="D13" s="5">
        <f t="shared" si="0"/>
        <v>1082.1270731647201</v>
      </c>
      <c r="E13" s="6">
        <f t="shared" si="1"/>
        <v>1170999.0024760433</v>
      </c>
      <c r="F13" s="6">
        <f t="shared" si="2"/>
        <v>32.5</v>
      </c>
      <c r="G13" s="6">
        <f t="shared" si="3"/>
        <v>1056.25</v>
      </c>
      <c r="H13" s="7">
        <f t="shared" si="4"/>
        <v>35169.129877853404</v>
      </c>
      <c r="I13" s="17">
        <f t="shared" si="5"/>
        <v>46489962.869246289</v>
      </c>
      <c r="J13" s="18">
        <f t="shared" si="6"/>
        <v>730569445.50564444</v>
      </c>
      <c r="K13" s="7">
        <f t="shared" si="7"/>
        <v>2958400</v>
      </c>
    </row>
    <row r="14" spans="1:11" x14ac:dyDescent="0.25">
      <c r="A14" s="3">
        <v>13</v>
      </c>
      <c r="B14" s="4">
        <v>26637.141763280335</v>
      </c>
      <c r="C14" s="3">
        <v>1740</v>
      </c>
      <c r="D14" s="5">
        <f t="shared" si="0"/>
        <v>690.22065665070113</v>
      </c>
      <c r="E14" s="6">
        <f t="shared" si="1"/>
        <v>476404.55486732506</v>
      </c>
      <c r="F14" s="6">
        <f t="shared" si="2"/>
        <v>52.5</v>
      </c>
      <c r="G14" s="6">
        <f t="shared" si="3"/>
        <v>2756.25</v>
      </c>
      <c r="H14" s="7">
        <f t="shared" si="4"/>
        <v>36236.584474161806</v>
      </c>
      <c r="I14" s="17">
        <f t="shared" si="5"/>
        <v>46348626.668107785</v>
      </c>
      <c r="J14" s="18">
        <f t="shared" si="6"/>
        <v>709537321.31709337</v>
      </c>
      <c r="K14" s="7">
        <f t="shared" si="7"/>
        <v>3027600</v>
      </c>
    </row>
    <row r="15" spans="1:11" x14ac:dyDescent="0.25">
      <c r="A15" s="3">
        <v>14</v>
      </c>
      <c r="B15" s="4">
        <v>29349.077598140142</v>
      </c>
      <c r="C15" s="3">
        <v>1940</v>
      </c>
      <c r="D15" s="5">
        <f t="shared" si="0"/>
        <v>3402.1564915105082</v>
      </c>
      <c r="E15" s="6">
        <f t="shared" si="1"/>
        <v>11574668.79272709</v>
      </c>
      <c r="F15" s="6">
        <f t="shared" si="2"/>
        <v>252.5</v>
      </c>
      <c r="G15" s="6">
        <f t="shared" si="3"/>
        <v>63756.25</v>
      </c>
      <c r="H15" s="7">
        <f t="shared" si="4"/>
        <v>859044.51410640334</v>
      </c>
      <c r="I15" s="17">
        <f t="shared" si="5"/>
        <v>56937210.540391877</v>
      </c>
      <c r="J15" s="18">
        <f t="shared" si="6"/>
        <v>861368355.86165154</v>
      </c>
      <c r="K15" s="7">
        <f t="shared" si="7"/>
        <v>3763600</v>
      </c>
    </row>
    <row r="16" spans="1:11" x14ac:dyDescent="0.25">
      <c r="A16" s="3">
        <v>15</v>
      </c>
      <c r="B16" s="4">
        <v>30372.639099056028</v>
      </c>
      <c r="C16" s="3">
        <v>2060</v>
      </c>
      <c r="D16" s="5">
        <f t="shared" si="0"/>
        <v>4425.7179924263946</v>
      </c>
      <c r="E16" s="6">
        <f t="shared" si="1"/>
        <v>19586979.748486716</v>
      </c>
      <c r="F16" s="6">
        <f t="shared" si="2"/>
        <v>372.5</v>
      </c>
      <c r="G16" s="6">
        <f t="shared" si="3"/>
        <v>138756.25</v>
      </c>
      <c r="H16" s="7">
        <f t="shared" si="4"/>
        <v>1648579.9521788319</v>
      </c>
      <c r="I16" s="17">
        <f t="shared" si="5"/>
        <v>62567636.544055417</v>
      </c>
      <c r="J16" s="18">
        <f t="shared" si="6"/>
        <v>922497205.84150696</v>
      </c>
      <c r="K16" s="7">
        <f t="shared" si="7"/>
        <v>4243600</v>
      </c>
    </row>
    <row r="17" spans="1:11" x14ac:dyDescent="0.25">
      <c r="A17" s="3">
        <v>16</v>
      </c>
      <c r="B17" s="4">
        <v>34192.387766943881</v>
      </c>
      <c r="C17" s="3">
        <v>2220</v>
      </c>
      <c r="D17" s="5">
        <f t="shared" si="0"/>
        <v>8245.4666603142468</v>
      </c>
      <c r="E17" s="6">
        <f t="shared" si="1"/>
        <v>67987720.446353778</v>
      </c>
      <c r="F17" s="6">
        <f t="shared" si="2"/>
        <v>532.5</v>
      </c>
      <c r="G17" s="6">
        <f t="shared" si="3"/>
        <v>283556.25</v>
      </c>
      <c r="H17" s="7">
        <f t="shared" si="4"/>
        <v>4390710.9966173368</v>
      </c>
      <c r="I17" s="17">
        <f t="shared" si="5"/>
        <v>75907100.842615411</v>
      </c>
      <c r="J17" s="18">
        <f t="shared" si="6"/>
        <v>1169119381.2050536</v>
      </c>
      <c r="K17" s="7">
        <f t="shared" si="7"/>
        <v>4928400</v>
      </c>
    </row>
    <row r="18" spans="1:11" x14ac:dyDescent="0.25">
      <c r="A18" s="3">
        <v>17</v>
      </c>
      <c r="B18" s="4">
        <v>34391.855684373775</v>
      </c>
      <c r="C18" s="3">
        <v>2320</v>
      </c>
      <c r="D18" s="5">
        <f t="shared" si="0"/>
        <v>8444.9345777441413</v>
      </c>
      <c r="E18" s="6">
        <f t="shared" si="1"/>
        <v>71316920.022378623</v>
      </c>
      <c r="F18" s="6">
        <f t="shared" si="2"/>
        <v>632.5</v>
      </c>
      <c r="G18" s="6">
        <f t="shared" si="3"/>
        <v>400056.25</v>
      </c>
      <c r="H18" s="7">
        <f t="shared" si="4"/>
        <v>5341421.1204231698</v>
      </c>
      <c r="I18" s="17">
        <f t="shared" si="5"/>
        <v>79789105.187747166</v>
      </c>
      <c r="J18" s="18">
        <f t="shared" si="6"/>
        <v>1182799737.4147928</v>
      </c>
      <c r="K18" s="7">
        <f t="shared" si="7"/>
        <v>5382400</v>
      </c>
    </row>
    <row r="19" spans="1:11" x14ac:dyDescent="0.25">
      <c r="A19" s="3">
        <v>18</v>
      </c>
      <c r="B19" s="4">
        <v>36598.323601803684</v>
      </c>
      <c r="C19" s="3">
        <v>2420</v>
      </c>
      <c r="D19" s="5">
        <f t="shared" si="0"/>
        <v>10651.40249517405</v>
      </c>
      <c r="E19" s="6">
        <f t="shared" si="1"/>
        <v>113452375.11419998</v>
      </c>
      <c r="F19" s="6">
        <f t="shared" si="2"/>
        <v>732.5</v>
      </c>
      <c r="G19" s="6">
        <f t="shared" si="3"/>
        <v>536556.25</v>
      </c>
      <c r="H19" s="7">
        <f t="shared" si="4"/>
        <v>7802152.3277149918</v>
      </c>
      <c r="I19" s="17">
        <f t="shared" si="5"/>
        <v>88567943.116364911</v>
      </c>
      <c r="J19" s="18">
        <f t="shared" si="6"/>
        <v>1339437290.4623406</v>
      </c>
      <c r="K19" s="7">
        <f t="shared" si="7"/>
        <v>5856400</v>
      </c>
    </row>
    <row r="20" spans="1:11" x14ac:dyDescent="0.25">
      <c r="A20" s="3">
        <v>19</v>
      </c>
      <c r="B20" s="4">
        <v>42164.072269691504</v>
      </c>
      <c r="C20" s="3">
        <v>2580</v>
      </c>
      <c r="D20" s="5">
        <f t="shared" si="0"/>
        <v>16217.15116306187</v>
      </c>
      <c r="E20" s="6">
        <f t="shared" si="1"/>
        <v>262995991.84559897</v>
      </c>
      <c r="F20" s="6">
        <f t="shared" si="2"/>
        <v>892.5</v>
      </c>
      <c r="G20" s="6">
        <f t="shared" si="3"/>
        <v>796556.25</v>
      </c>
      <c r="H20" s="7">
        <f t="shared" si="4"/>
        <v>14473807.413032718</v>
      </c>
      <c r="I20" s="17">
        <f t="shared" si="5"/>
        <v>108783306.45580408</v>
      </c>
      <c r="J20" s="18">
        <f t="shared" si="6"/>
        <v>1777808990.3637681</v>
      </c>
      <c r="K20" s="7">
        <f t="shared" si="7"/>
        <v>6656400</v>
      </c>
    </row>
    <row r="21" spans="1:11" x14ac:dyDescent="0.25">
      <c r="A21" s="3">
        <v>20</v>
      </c>
      <c r="B21" s="4">
        <v>44604.353020149501</v>
      </c>
      <c r="C21" s="3">
        <v>2640</v>
      </c>
      <c r="D21" s="5">
        <f t="shared" si="0"/>
        <v>18657.431913519868</v>
      </c>
      <c r="E21" s="6">
        <f t="shared" si="1"/>
        <v>348099765.6076296</v>
      </c>
      <c r="F21" s="6">
        <f t="shared" si="2"/>
        <v>952.5</v>
      </c>
      <c r="G21" s="6">
        <f t="shared" si="3"/>
        <v>907256.25</v>
      </c>
      <c r="H21" s="7">
        <f t="shared" si="4"/>
        <v>17771203.897627674</v>
      </c>
      <c r="I21" s="17">
        <f t="shared" si="5"/>
        <v>117755491.97319469</v>
      </c>
      <c r="J21" s="18">
        <f t="shared" si="6"/>
        <v>1989548308.3461199</v>
      </c>
      <c r="K21" s="7">
        <f t="shared" si="7"/>
        <v>6969600</v>
      </c>
    </row>
    <row r="22" spans="1:11" ht="15.75" thickBot="1" x14ac:dyDescent="0.3">
      <c r="A22" s="3" t="s">
        <v>27</v>
      </c>
      <c r="B22" s="4">
        <f>SUM($B$2:$B$21)</f>
        <v>518938.42213259271</v>
      </c>
      <c r="C22" s="4">
        <f>SUM(C2:C21)</f>
        <v>33750</v>
      </c>
      <c r="D22" s="8"/>
      <c r="E22" s="9">
        <f>SUM(E2:E21)</f>
        <v>1459656871.6743195</v>
      </c>
      <c r="F22" s="9"/>
      <c r="G22" s="9">
        <f>SUM(G2:G21)</f>
        <v>5332975</v>
      </c>
      <c r="H22" s="10">
        <f>SUM(H2:H21)</f>
        <v>87457225.169557452</v>
      </c>
      <c r="I22" s="19">
        <f>SUM(I2:I21)</f>
        <v>963165812.51830769</v>
      </c>
      <c r="J22" s="20">
        <f>SUM(J2:J21)</f>
        <v>14924511169.947571</v>
      </c>
      <c r="K22" s="10">
        <f>SUM(K2:K21)</f>
        <v>62286100</v>
      </c>
    </row>
    <row r="23" spans="1:11" x14ac:dyDescent="0.25">
      <c r="A23" s="3" t="s">
        <v>28</v>
      </c>
      <c r="B23" s="4">
        <f>AVERAGE($B$2:$B$21)</f>
        <v>25946.921106629634</v>
      </c>
      <c r="C23" s="4">
        <f>AVERAGE($C$2:$C$21)</f>
        <v>1687.5</v>
      </c>
      <c r="J23" s="14"/>
    </row>
    <row r="25" spans="1:11" x14ac:dyDescent="0.25">
      <c r="E25" t="s">
        <v>34</v>
      </c>
      <c r="F25">
        <f>H22/(SQRT(E22)*SQRT(G22))</f>
        <v>0.99125532195203481</v>
      </c>
      <c r="J25" s="15" t="s">
        <v>38</v>
      </c>
      <c r="K25">
        <f>(A21*I22-B22*C22)/(SQRT(A21*J22-B22^2)*SQRT(A21*K22-C22^2))</f>
        <v>0.99125532195203558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same_datatype</vt:lpstr>
      <vt:lpstr>diff_datatype</vt:lpstr>
      <vt:lpstr>chi_sml</vt:lpstr>
      <vt:lpstr>chi_multi</vt:lpstr>
      <vt:lpstr>corr_coef</vt:lpstr>
      <vt:lpstr>diff_datatype!PROVA</vt:lpstr>
      <vt:lpstr>same_datatype!PROVA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lavoro</dc:creator>
  <cp:lastModifiedBy>Sang-Heon Lee</cp:lastModifiedBy>
  <cp:lastPrinted>2020-05-02T12:33:39Z</cp:lastPrinted>
  <dcterms:created xsi:type="dcterms:W3CDTF">2017-07-24T06:37:46Z</dcterms:created>
  <dcterms:modified xsi:type="dcterms:W3CDTF">2021-02-20T07:59:24Z</dcterms:modified>
</cp:coreProperties>
</file>