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_2\Veda_models\demos004_test\"/>
    </mc:Choice>
  </mc:AlternateContent>
  <xr:revisionPtr revIDLastSave="0" documentId="13_ncr:1_{7575F9BD-18B7-4B79-AA25-7714DB004321}" xr6:coauthVersionLast="36" xr6:coauthVersionMax="36" xr10:uidLastSave="{00000000-0000-0000-0000-000000000000}"/>
  <bookViews>
    <workbookView xWindow="-120" yWindow="-120" windowWidth="29040" windowHeight="15990" tabRatio="901" activeTab="3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D16" i="136" l="1"/>
  <c r="B16" i="136"/>
  <c r="N16" i="136" l="1"/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E2" i="145"/>
  <c r="C2" i="145"/>
  <c r="B2" i="145"/>
  <c r="I12" i="146"/>
  <c r="Q12" i="146"/>
  <c r="D2" i="146"/>
  <c r="I12" i="145"/>
  <c r="D2" i="145"/>
  <c r="N5" i="145"/>
  <c r="C9" i="134" s="1"/>
  <c r="E11" i="134"/>
  <c r="E10" i="134"/>
  <c r="E12" i="141"/>
  <c r="E12" i="138"/>
  <c r="E19" i="143"/>
  <c r="F19" i="143" s="1"/>
  <c r="E18" i="143"/>
  <c r="F18" i="143" s="1"/>
  <c r="E14" i="143"/>
  <c r="R14" i="143" s="1"/>
  <c r="E12" i="143"/>
  <c r="R12" i="143" s="1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L11" i="133"/>
  <c r="K6" i="140"/>
  <c r="K18" i="140" s="1"/>
  <c r="B18" i="140" s="1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D18" i="143" s="1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 s="1"/>
  <c r="C12" i="138" s="1"/>
  <c r="D2" i="138"/>
  <c r="Q13" i="138" s="1"/>
  <c r="C2" i="138"/>
  <c r="B2" i="141"/>
  <c r="P6" i="141" s="1"/>
  <c r="B2" i="138"/>
  <c r="P6" i="138" s="1"/>
  <c r="R6" i="141"/>
  <c r="F2" i="141"/>
  <c r="I11" i="141" s="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 s="1"/>
  <c r="E2" i="136"/>
  <c r="G10" i="136" s="1"/>
  <c r="G2" i="136"/>
  <c r="H10" i="136"/>
  <c r="E2" i="132"/>
  <c r="G10" i="132" s="1"/>
  <c r="G2" i="132"/>
  <c r="H10" i="132" s="1"/>
  <c r="K11" i="137"/>
  <c r="K11" i="136"/>
  <c r="K11" i="132"/>
  <c r="D2" i="137"/>
  <c r="N5" i="137" s="1"/>
  <c r="C2" i="137"/>
  <c r="M5" i="137" s="1"/>
  <c r="K15" i="137"/>
  <c r="K14" i="137"/>
  <c r="M14" i="137" s="1"/>
  <c r="B14" i="137" s="1"/>
  <c r="D2" i="136"/>
  <c r="C2" i="136"/>
  <c r="K15" i="136"/>
  <c r="K14" i="136"/>
  <c r="K15" i="132"/>
  <c r="K14" i="132"/>
  <c r="D2" i="132"/>
  <c r="N5" i="132" s="1"/>
  <c r="C2" i="132"/>
  <c r="M12" i="132" s="1"/>
  <c r="B12" i="132" s="1"/>
  <c r="M22" i="140"/>
  <c r="M11" i="140"/>
  <c r="X17" i="143"/>
  <c r="O11" i="136"/>
  <c r="I10" i="132"/>
  <c r="O5" i="137"/>
  <c r="M5" i="136"/>
  <c r="D12" i="136" s="1"/>
  <c r="O14" i="137"/>
  <c r="O15" i="137"/>
  <c r="M14" i="136"/>
  <c r="B14" i="136" s="1"/>
  <c r="I10" i="136"/>
  <c r="I11" i="146"/>
  <c r="E11" i="146"/>
  <c r="H11" i="146"/>
  <c r="D12" i="145"/>
  <c r="E11" i="145"/>
  <c r="P12" i="145"/>
  <c r="P11" i="141"/>
  <c r="B12" i="141" s="1"/>
  <c r="C12" i="141" s="1"/>
  <c r="Q6" i="138"/>
  <c r="M20" i="140"/>
  <c r="M9" i="140"/>
  <c r="N21" i="140"/>
  <c r="M19" i="140"/>
  <c r="M17" i="140"/>
  <c r="M5" i="140"/>
  <c r="N17" i="140"/>
  <c r="N18" i="140"/>
  <c r="X18" i="143"/>
  <c r="D16" i="143"/>
  <c r="D24" i="143"/>
  <c r="K9" i="140"/>
  <c r="K21" i="140" s="1"/>
  <c r="B21" i="140" s="1"/>
  <c r="L10" i="140"/>
  <c r="L22" i="140" s="1"/>
  <c r="X14" i="143"/>
  <c r="X12" i="143"/>
  <c r="R19" i="143"/>
  <c r="X5" i="143"/>
  <c r="X13" i="143"/>
  <c r="X16" i="143"/>
  <c r="G10" i="142"/>
  <c r="O5" i="146"/>
  <c r="O12" i="146"/>
  <c r="N12" i="146" s="1"/>
  <c r="B12" i="146" s="1"/>
  <c r="C12" i="146" s="1"/>
  <c r="G12" i="134"/>
  <c r="Q5" i="138"/>
  <c r="O5" i="142"/>
  <c r="M18" i="140"/>
  <c r="M8" i="140"/>
  <c r="N23" i="140"/>
  <c r="M21" i="140"/>
  <c r="N19" i="140"/>
  <c r="N22" i="140"/>
  <c r="M7" i="140"/>
  <c r="N20" i="140"/>
  <c r="Q12" i="141"/>
  <c r="Q6" i="141"/>
  <c r="I10" i="142"/>
  <c r="P5" i="145"/>
  <c r="Q12" i="145"/>
  <c r="N5" i="136"/>
  <c r="E11" i="141"/>
  <c r="Q5" i="141"/>
  <c r="N5" i="146"/>
  <c r="O10" i="134" s="1"/>
  <c r="D14" i="136"/>
  <c r="D15" i="138" l="1"/>
  <c r="D13" i="138"/>
  <c r="O5" i="145"/>
  <c r="I11" i="145"/>
  <c r="S12" i="141"/>
  <c r="D22" i="143"/>
  <c r="O11" i="132"/>
  <c r="O11" i="144"/>
  <c r="M11" i="132"/>
  <c r="M11" i="142"/>
  <c r="N11" i="142" s="1"/>
  <c r="H12" i="134"/>
  <c r="O5" i="132"/>
  <c r="D20" i="143"/>
  <c r="P5" i="138"/>
  <c r="C10" i="134" s="1"/>
  <c r="S11" i="141"/>
  <c r="D12" i="143"/>
  <c r="D19" i="143"/>
  <c r="O13" i="132"/>
  <c r="F12" i="134"/>
  <c r="R11" i="141"/>
  <c r="D14" i="143"/>
  <c r="M11" i="137"/>
  <c r="B11" i="137" s="1"/>
  <c r="H10" i="144"/>
  <c r="R12" i="141"/>
  <c r="M15" i="132"/>
  <c r="B15" i="132" s="1"/>
  <c r="H11" i="141"/>
  <c r="O12" i="132"/>
  <c r="C18" i="143"/>
  <c r="K22" i="140"/>
  <c r="B22" i="140" s="1"/>
  <c r="D22" i="140"/>
  <c r="C22" i="140" s="1"/>
  <c r="B11" i="132"/>
  <c r="N11" i="132"/>
  <c r="D11" i="137"/>
  <c r="D12" i="137"/>
  <c r="D13" i="137"/>
  <c r="C15" i="137"/>
  <c r="O15" i="136"/>
  <c r="M15" i="136"/>
  <c r="M11" i="144"/>
  <c r="B11" i="144" s="1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H11" i="145"/>
  <c r="V14" i="143"/>
  <c r="S12" i="138"/>
  <c r="R18" i="143"/>
  <c r="D14" i="138"/>
  <c r="N11" i="137"/>
  <c r="M13" i="132"/>
  <c r="K8" i="140"/>
  <c r="V18" i="143" s="1"/>
  <c r="K11" i="143"/>
  <c r="V6" i="143"/>
  <c r="D17" i="143" s="1"/>
  <c r="S13" i="138"/>
  <c r="O15" i="132"/>
  <c r="M14" i="132"/>
  <c r="B14" i="132" s="1"/>
  <c r="I10" i="144"/>
  <c r="L14" i="133"/>
  <c r="D21" i="140"/>
  <c r="C21" i="140" s="1"/>
  <c r="R12" i="138"/>
  <c r="R13" i="138"/>
  <c r="M12" i="137"/>
  <c r="M13" i="137"/>
  <c r="B13" i="137" s="1"/>
  <c r="Q12" i="138"/>
  <c r="K11" i="140"/>
  <c r="L11" i="140"/>
  <c r="L23" i="140" s="1"/>
  <c r="W6" i="143"/>
  <c r="O5" i="136"/>
  <c r="M15" i="137"/>
  <c r="B15" i="137" s="1"/>
  <c r="O14" i="132"/>
  <c r="O12" i="136"/>
  <c r="G10" i="137"/>
  <c r="O5" i="144"/>
  <c r="C14" i="138"/>
  <c r="D12" i="138"/>
  <c r="C24" i="143"/>
  <c r="V19" i="143"/>
  <c r="B24" i="143" s="1"/>
  <c r="V15" i="143"/>
  <c r="C20" i="143"/>
  <c r="L9" i="140"/>
  <c r="L21" i="140" s="1"/>
  <c r="D13" i="136"/>
  <c r="W18" i="143"/>
  <c r="B22" i="143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O11" i="134"/>
  <c r="D12" i="146"/>
  <c r="K19" i="140"/>
  <c r="B19" i="140" s="1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N15" i="132" l="1"/>
  <c r="B11" i="142"/>
  <c r="W19" i="143"/>
  <c r="B13" i="132"/>
  <c r="N13" i="132"/>
  <c r="V12" i="143"/>
  <c r="D19" i="140"/>
  <c r="C19" i="140" s="1"/>
  <c r="N11" i="144"/>
  <c r="N13" i="137"/>
  <c r="B18" i="143"/>
  <c r="W15" i="143"/>
  <c r="N12" i="137"/>
  <c r="B12" i="137"/>
  <c r="N15" i="137"/>
  <c r="C14" i="143"/>
  <c r="V13" i="143"/>
  <c r="D25" i="143"/>
  <c r="D23" i="143"/>
  <c r="D21" i="143"/>
  <c r="D15" i="143"/>
  <c r="N13" i="136"/>
  <c r="C22" i="143"/>
  <c r="B16" i="143"/>
  <c r="W14" i="143"/>
  <c r="D11" i="132"/>
  <c r="D13" i="132"/>
  <c r="C15" i="132"/>
  <c r="D14" i="132"/>
  <c r="D12" i="132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4" i="143" l="1"/>
  <c r="W13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<sst xmlns="http://schemas.openxmlformats.org/spreadsheetml/2006/main" count="947" uniqueCount="219">
  <si>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</si>
  <si>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</si>
  <si>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</si>
  <si>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</si>
  <si>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</si>
  <si>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</si>
  <si>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</si>
  <si>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</si>
  <si>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</si>
  <si>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</si>
  <si>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</si>
  <si>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</si>
  <si>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</si>
  <si>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</si>
  <si>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</si>
  <si>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</si>
  <si>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</si>
  <si>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</si>
  <si>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</si>
  <si>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</si>
  <si>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</si>
  <si>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</si>
  <si>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</si>
  <si>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</si>
  <si>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</si>
  <si>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</si>
  <si>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</si>
  <si>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</si>
  <si>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</si>
  <si>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</si>
  <si>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</si>
  <si>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</si>
  <si>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</si>
  <si>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</si>
  <si>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</si>
  <si>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</si>
  <si>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</si>
  <si>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</si>
  <si>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</si>
  <si>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</si>
  <si>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</si>
  <si>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</si>
  <si>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</si>
  <si>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</si>
  <si>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</si>
  <si>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</si>
  <si>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</si>
  <si>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</si>
  <si>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</si>
  <si>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</si>
  <si>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</si>
  <si>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</si>
  <si>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</si>
  <si>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</si>
  <si>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</si>
  <si>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</si>
  <si>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</si>
  <si>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</si>
  <si>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</si>
  <si>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</si>
  <si>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</si>
  <si>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</si>
  <si>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</si>
  <si>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</si>
  <si>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</si>
  <si>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</si>
  <si>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</si>
  <si>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</si>
  <si>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</si>
  <si>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</si>
  <si>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</si>
  <si>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</si>
  <si>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</si>
  <si>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</si>
  <si>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</si>
  <si>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</si>
  <si>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</si>
  <si>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</si>
  <si>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</si>
  <si>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</si>
  <si>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</si>
  <si>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</si>
  <si>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</si>
  <si>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</si>
  <si>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</si>
  <si>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</si>
  <si>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</si>
  <si>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</si>
  <si>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</si>
  <si>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</si>
  <si>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</si>
  <si>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</si>
  <si>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</si>
  <si>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</si>
  <si>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</si>
  <si>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</si>
  <si>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</si>
  <si>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</si>
  <si>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</si>
  <si>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</si>
  <si>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</si>
  <si>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</si>
  <si>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</si>
  <si>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</si>
  <si>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</si>
  <si>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</si>
  <si>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</si>
  <si>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</si>
  <si>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</si>
  <si>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</si>
  <si>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</si>
  <si>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</si>
  <si>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</si>
  <si>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</si>
  <si>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</si>
  <si>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</si>
  <si>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</si>
  <si>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</si>
  <si>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</si>
  <si>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</si>
  <si>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</si>
  <si>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</si>
  <si>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</si>
  <si>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</si>
  <si>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</si>
  <si>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</si>
  <si>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</si>
  <si>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</si>
  <si>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</si>
  <si>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</si>
  <si>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</si>
  <si>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</si>
  <si>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</si>
  <si>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</si>
  <si>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</si>
  <si>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</si>
  <si>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</si>
  <si>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</si>
  <si>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</si>
  <si>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</si>
  <si>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</si>
  <si>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</si>
  <si>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</si>
  <si>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</si>
  <si>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</si>
  <si>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</si>
  <si>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</si>
  <si>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</si>
  <si>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</si>
  <si>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</si>
  <si>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</si>
  <si>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</si>
  <si>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</si>
  <si>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</si>
  <si>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</si>
  <si>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</si>
  <si>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</si>
  <si>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</si>
  <si>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</si>
  <si>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</si>
  <si>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</si>
  <si>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</si>
  <si>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</si>
  <si>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</si>
  <si>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</si>
  <si>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</si>
  <si>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</si>
  <si>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</si>
  <si>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</si>
  <si>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</si>
  <si>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</si>
  <si>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</si>
  <si>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</si>
  <si>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</si>
  <si>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</si>
  <si>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</si>
  <si>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</si>
  <si>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</si>
  <si>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</si>
  <si>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</si>
  <si>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</si>
  <si>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</si>
  <si>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</si>
  <si>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</si>
  <si>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</si>
  <si>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</si>
  <si>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</si>
  <si>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</si>
  <si>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</si>
  <si>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</si>
  <si>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</si>
  <si>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</si>
  <si>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</si>
  <si>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</si>
  <si>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</si>
  <si>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</si>
  <si>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</si>
  <si>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</si>
  <si>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</si>
  <si>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</si>
  <si>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</si>
  <si>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</si>
  <si>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</si>
  <si>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</si>
  <si>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</si>
  <si>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</si>
  <si>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</si>
  <si>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</si>
  <si>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</si>
  <si>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</si>
  <si>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</si>
  <si>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</si>
  <si>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</si>
  <si>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</si>
  <si>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</si>
  <si>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</si>
  <si>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</si>
  <si>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</si>
  <si>
    <t>MINGAS4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</si>
</sst>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2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6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166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4" fillId="16" borderId="0" xfId="10" applyNumberFormat="1" applyFill="1"/>
    <xf numFmtId="1" fontId="4" fillId="0" borderId="2" xfId="10" applyNumberFormat="1" applyBorder="1"/>
    <xf numFmtId="165" fontId="4" fillId="16" borderId="2" xfId="10" applyNumberFormat="1" applyFill="1" applyBorder="1"/>
    <xf numFmtId="2" fontId="4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69" fontId="15" fillId="0" borderId="0" xfId="17" applyNumberFormat="1" applyFont="1" applyFill="1" applyBorder="1" applyAlignment="1">
      <alignment horizontal="right"/>
    </xf>
    <xf numFmtId="165" fontId="4" fillId="0" borderId="0" xfId="10" applyNumberFormat="1" applyFill="1" applyBorder="1"/>
    <xf numFmtId="168" fontId="4" fillId="0" borderId="0" xfId="10" applyNumberFormat="1" applyFill="1" applyBorder="1"/>
    <xf numFmtId="2" fontId="0" fillId="0" borderId="0" xfId="0" applyNumberFormat="1" applyFill="1"/>
    <xf numFmtId="170" fontId="5" fillId="0" borderId="0" xfId="0" applyNumberFormat="1" applyFont="1"/>
    <xf numFmtId="170" fontId="4" fillId="0" borderId="0" xfId="0" applyNumberFormat="1" applyFont="1"/>
    <xf numFmtId="170" fontId="3" fillId="2" borderId="1" xfId="0" applyNumberFormat="1" applyFont="1" applyFill="1" applyBorder="1" applyAlignment="1">
      <alignment horizontal="left"/>
    </xf>
    <xf numFmtId="170" fontId="3" fillId="2" borderId="4" xfId="0" applyNumberFormat="1" applyFont="1" applyFill="1" applyBorder="1" applyAlignment="1">
      <alignment horizontal="left"/>
    </xf>
    <xf numFmtId="170" fontId="21" fillId="3" borderId="3" xfId="1" applyNumberFormat="1" applyFont="1" applyBorder="1" applyAlignment="1">
      <alignment horizontal="left" wrapText="1"/>
    </xf>
    <xf numFmtId="170" fontId="4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1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4" fillId="0" borderId="0" xfId="10" applyNumberFormat="1" applyFont="1"/>
    <xf numFmtId="170" fontId="4" fillId="0" borderId="0" xfId="10" applyNumberFormat="1"/>
    <xf numFmtId="170" fontId="5" fillId="0" borderId="0" xfId="10" applyNumberFormat="1" applyFont="1"/>
    <xf numFmtId="170" fontId="3" fillId="2" borderId="1" xfId="10" applyNumberFormat="1" applyFont="1" applyFill="1" applyBorder="1" applyAlignment="1">
      <alignment horizontal="left"/>
    </xf>
    <xf numFmtId="170" fontId="3" fillId="2" borderId="4" xfId="10" applyNumberFormat="1" applyFont="1" applyFill="1" applyBorder="1" applyAlignment="1">
      <alignment horizontal="left"/>
    </xf>
    <xf numFmtId="170" fontId="4" fillId="0" borderId="0" xfId="10" applyNumberFormat="1" applyFont="1" applyFill="1"/>
    <xf numFmtId="170" fontId="4" fillId="0" borderId="0" xfId="10" applyNumberFormat="1" applyFill="1"/>
    <xf numFmtId="170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  <xf numFmtId="0" fontId="1" fillId="0" borderId="0" xfId="0" applyFont="1" applyFill="1"/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3.28515625" customWidth="1"/>
    <col min="6" max="6" width="15.140625" customWidth="1"/>
    <col min="7" max="11" width="13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5.5" x14ac:dyDescent="0.2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 x14ac:dyDescent="0.2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5" x14ac:dyDescent="0.25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5" x14ac:dyDescent="0.25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5" x14ac:dyDescent="0.25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5" x14ac:dyDescent="0.25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 x14ac:dyDescent="0.2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 x14ac:dyDescent="0.2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5" x14ac:dyDescent="0.25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 x14ac:dyDescent="0.2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 x14ac:dyDescent="0.2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5" x14ac:dyDescent="0.25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 x14ac:dyDescent="0.2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5" x14ac:dyDescent="0.25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 x14ac:dyDescent="0.2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 x14ac:dyDescent="0.2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 x14ac:dyDescent="0.2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5" x14ac:dyDescent="0.25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 x14ac:dyDescent="0.2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 x14ac:dyDescent="0.2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 x14ac:dyDescent="0.2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5" x14ac:dyDescent="0.25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 x14ac:dyDescent="0.2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 x14ac:dyDescent="0.2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5" x14ac:dyDescent="0.25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 x14ac:dyDescent="0.2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 x14ac:dyDescent="0.2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 x14ac:dyDescent="0.2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 x14ac:dyDescent="0.2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5" x14ac:dyDescent="0.25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25" t="s">
        <v>144</v>
      </c>
      <c r="D52" s="127" t="s">
        <v>145</v>
      </c>
      <c r="E52" s="126" t="s">
        <v>146</v>
      </c>
    </row>
    <row r="53" spans="1:14" x14ac:dyDescent="0.2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 x14ac:dyDescent="0.2">
      <c r="A54" s="9"/>
      <c r="B54" s="80" t="s">
        <v>79</v>
      </c>
      <c r="C54" s="122">
        <v>1</v>
      </c>
      <c r="D54" s="122"/>
      <c r="E54" s="122"/>
    </row>
    <row r="55" spans="1:14" x14ac:dyDescent="0.2">
      <c r="A55" s="9"/>
      <c r="B55" s="80" t="s">
        <v>87</v>
      </c>
      <c r="C55" s="122">
        <v>1</v>
      </c>
      <c r="D55" s="122"/>
      <c r="E55" s="122"/>
    </row>
    <row r="56" spans="1:14" x14ac:dyDescent="0.2">
      <c r="A56" s="9"/>
      <c r="B56" s="80" t="s">
        <v>89</v>
      </c>
      <c r="C56" s="122">
        <v>1</v>
      </c>
      <c r="D56" s="122"/>
      <c r="E56" s="122"/>
    </row>
    <row r="57" spans="1:14" x14ac:dyDescent="0.2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.7109375" style="49" customWidth="1"/>
    <col min="6" max="6" width="13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285156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.5" x14ac:dyDescent="0.2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28515625" style="49" customWidth="1"/>
    <col min="6" max="6" width="12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425781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5" x14ac:dyDescent="0.2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8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.5" x14ac:dyDescent="0.2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25.5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 x14ac:dyDescent="0.2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 x14ac:dyDescent="0.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85"/>
      <c r="C23" s="1" t="s">
        <v>197</v>
      </c>
      <c r="K23" s="1"/>
      <c r="L23" s="15"/>
    </row>
    <row r="24" spans="1:22" x14ac:dyDescent="0.2">
      <c r="B24" s="130"/>
      <c r="C24" s="1" t="s">
        <v>198</v>
      </c>
      <c r="K24" s="1"/>
      <c r="L24" s="15"/>
      <c r="M24" s="1"/>
    </row>
    <row r="25" spans="1:22" x14ac:dyDescent="0.2">
      <c r="A25" s="11"/>
      <c r="K25" s="1"/>
      <c r="L25" s="15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.5" x14ac:dyDescent="0.2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 x14ac:dyDescent="0.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85"/>
      <c r="C23" s="1" t="s">
        <v>197</v>
      </c>
    </row>
    <row r="24" spans="2:22" x14ac:dyDescent="0.2">
      <c r="B24" s="130"/>
      <c r="C24" s="1" t="s">
        <v>198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9" width="11.28515625" customWidth="1"/>
    <col min="10" max="10" width="2" bestFit="1" customWidth="1"/>
    <col min="11" max="11" width="12.140625" bestFit="1" customWidth="1"/>
    <col min="12" max="12" width="7" bestFit="1" customWidth="1"/>
    <col min="13" max="13" width="2" bestFit="1" customWidth="1"/>
    <col min="14" max="14" width="12.85546875" customWidth="1"/>
    <col min="15" max="15" width="13.710937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75" x14ac:dyDescent="0.2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 x14ac:dyDescent="0.2">
      <c r="C5" s="5" t="s">
        <v>13</v>
      </c>
      <c r="D5" s="5"/>
      <c r="E5" s="1"/>
      <c r="P5" s="5" t="s">
        <v>13</v>
      </c>
      <c r="Q5" s="1"/>
    </row>
    <row r="6" spans="2:17" x14ac:dyDescent="0.2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2.5" x14ac:dyDescent="0.2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215</v>
      </c>
      <c r="N7" s="27" t="s">
        <v>103</v>
      </c>
      <c r="O7" s="27" t="s">
        <v>104</v>
      </c>
      <c r="P7" s="27"/>
      <c r="Q7" s="27"/>
    </row>
    <row r="8" spans="2:17" ht="13.5" thickBot="1" x14ac:dyDescent="0.25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 x14ac:dyDescent="0.2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 x14ac:dyDescent="0.2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 x14ac:dyDescent="0.2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 x14ac:dyDescent="0.2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 x14ac:dyDescent="0.2">
      <c r="E13" s="56"/>
    </row>
    <row r="14" spans="2:17" x14ac:dyDescent="0.2">
      <c r="E14" s="14"/>
    </row>
    <row r="16" spans="2:17" x14ac:dyDescent="0.2">
      <c r="E16" s="14"/>
    </row>
    <row r="22" spans="2:3" x14ac:dyDescent="0.2">
      <c r="B22" s="85"/>
      <c r="C22" s="1" t="s">
        <v>197</v>
      </c>
    </row>
    <row r="23" spans="2:3" x14ac:dyDescent="0.2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zoomScale="60" zoomScaleNormal="60" workbookViewId="0">
      <selection activeCell="AF33" sqref="AF3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15" ht="18" x14ac:dyDescent="0.25">
      <c r="B2" s="145" t="s">
        <v>216</v>
      </c>
      <c r="M2" s="145"/>
    </row>
    <row r="4" spans="2:15" ht="18" x14ac:dyDescent="0.25">
      <c r="B4" s="145" t="s">
        <v>199</v>
      </c>
    </row>
    <row r="6" spans="2:15" x14ac:dyDescent="0.2">
      <c r="B6" s="47" t="s">
        <v>211</v>
      </c>
    </row>
    <row r="11" spans="2:15" x14ac:dyDescent="0.2">
      <c r="M11" s="147"/>
      <c r="N11" s="147"/>
      <c r="O11" s="9"/>
    </row>
    <row r="12" spans="2:15" x14ac:dyDescent="0.2">
      <c r="M12" s="9"/>
      <c r="N12" s="16"/>
      <c r="O12" s="9"/>
    </row>
    <row r="13" spans="2:15" x14ac:dyDescent="0.2">
      <c r="M13" s="9"/>
      <c r="N13" s="16"/>
      <c r="O13" s="9"/>
    </row>
    <row r="14" spans="2:15" x14ac:dyDescent="0.2">
      <c r="M14" s="9"/>
      <c r="N14" s="16"/>
      <c r="O14" s="9"/>
    </row>
    <row r="15" spans="2:15" x14ac:dyDescent="0.2">
      <c r="M15" s="9"/>
      <c r="N15" s="16"/>
      <c r="O15" s="9"/>
    </row>
    <row r="16" spans="2:15" x14ac:dyDescent="0.2">
      <c r="M16" s="9"/>
      <c r="N16" s="16"/>
      <c r="O16" s="9"/>
    </row>
    <row r="17" spans="2:27" ht="18" x14ac:dyDescent="0.25">
      <c r="B17" s="145" t="s">
        <v>217</v>
      </c>
      <c r="M17" s="9"/>
      <c r="N17" s="9"/>
      <c r="O17" s="9"/>
    </row>
    <row r="19" spans="2:27" x14ac:dyDescent="0.2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Normal="100" workbookViewId="0">
      <selection activeCell="H16" sqref="H16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8.4257812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 x14ac:dyDescent="0.2">
      <c r="K6" s="16"/>
      <c r="L6" s="9"/>
      <c r="M6" s="16"/>
      <c r="N6" s="16"/>
      <c r="O6" s="16"/>
      <c r="P6" s="16"/>
      <c r="Q6" s="16"/>
      <c r="R6" s="16"/>
      <c r="S6" s="16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x14ac:dyDescent="0.2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 x14ac:dyDescent="0.2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 x14ac:dyDescent="0.2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 x14ac:dyDescent="0.2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 x14ac:dyDescent="0.2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 x14ac:dyDescent="0.2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 x14ac:dyDescent="0.2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 x14ac:dyDescent="0.2">
      <c r="B18"/>
      <c r="C18"/>
      <c r="D18"/>
      <c r="E18"/>
      <c r="F18"/>
      <c r="G18"/>
      <c r="H18"/>
      <c r="I18"/>
      <c r="T18"/>
    </row>
    <row r="19" spans="2:20" s="9" customFormat="1" x14ac:dyDescent="0.2">
      <c r="B19"/>
      <c r="C19"/>
      <c r="D19"/>
      <c r="E19"/>
      <c r="F19"/>
      <c r="G19"/>
      <c r="H19"/>
      <c r="I19"/>
    </row>
    <row r="20" spans="2:20" s="9" customFormat="1" x14ac:dyDescent="0.2">
      <c r="B20" s="133"/>
      <c r="C20" s="1" t="s">
        <v>197</v>
      </c>
      <c r="D20"/>
      <c r="E20"/>
      <c r="F20"/>
      <c r="G20"/>
      <c r="H20"/>
      <c r="I20"/>
    </row>
    <row r="21" spans="2:20" s="9" customFormat="1" x14ac:dyDescent="0.2">
      <c r="B21" s="130"/>
      <c r="C21" s="1" t="s">
        <v>198</v>
      </c>
      <c r="D21"/>
      <c r="E21"/>
      <c r="F21"/>
      <c r="G21"/>
      <c r="H21"/>
      <c r="I21"/>
    </row>
    <row r="22" spans="2:20" x14ac:dyDescent="0.2">
      <c r="J22" s="9"/>
      <c r="T22" s="9"/>
    </row>
    <row r="23" spans="2:20" x14ac:dyDescent="0.2">
      <c r="J23" s="9"/>
    </row>
    <row r="24" spans="2:20" x14ac:dyDescent="0.2">
      <c r="J24" s="9"/>
    </row>
    <row r="25" spans="2:20" s="1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">
      <c r="T26" s="1"/>
    </row>
    <row r="28" spans="2:20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J31"/>
    </row>
    <row r="32" spans="2:20" s="9" customFormat="1" x14ac:dyDescent="0.2">
      <c r="B32"/>
      <c r="C32"/>
      <c r="D32"/>
      <c r="E32"/>
      <c r="F32"/>
      <c r="G32"/>
      <c r="H32"/>
      <c r="I32"/>
      <c r="J32"/>
    </row>
    <row r="33" spans="2:20" s="9" customFormat="1" x14ac:dyDescent="0.2">
      <c r="B33"/>
      <c r="C33"/>
      <c r="D33"/>
      <c r="E33"/>
      <c r="F33"/>
      <c r="G33"/>
      <c r="H33"/>
      <c r="I33"/>
      <c r="J33"/>
    </row>
    <row r="34" spans="2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x14ac:dyDescent="0.2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tabSelected="1" zoomScaleNormal="100" workbookViewId="0">
      <selection activeCell="I17" sqref="I17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11.1406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 x14ac:dyDescent="0.2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 x14ac:dyDescent="0.2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 x14ac:dyDescent="0.2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4000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 x14ac:dyDescent="0.2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 x14ac:dyDescent="0.2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 x14ac:dyDescent="0.2">
      <c r="B16" s="16" t="str">
        <f>M16</f>
        <v>MINGAS4</v>
      </c>
      <c r="C16" s="16"/>
      <c r="D16" s="16" t="str">
        <f>$M$5</f>
        <v>GAS</v>
      </c>
      <c r="E16" s="16"/>
      <c r="F16" s="16"/>
      <c r="G16" s="133">
        <v>25000</v>
      </c>
      <c r="H16" s="135">
        <v>5.4</v>
      </c>
      <c r="I16" s="133">
        <v>2000</v>
      </c>
      <c r="K16" s="227" t="s">
        <v>63</v>
      </c>
      <c r="M16" s="227" t="s">
        <v>218</v>
      </c>
      <c r="N16" s="216" t="str">
        <f>"Domestic Supply of "&amp;$D$2&amp; " Step "&amp;RIGHT(M16,1)</f>
        <v>Domestic Supply of Natural Gas Step 4</v>
      </c>
      <c r="O16" s="227" t="s">
        <v>97</v>
      </c>
    </row>
    <row r="17" spans="2:20" s="9" customFormat="1" x14ac:dyDescent="0.2">
      <c r="F17" s="16"/>
    </row>
    <row r="18" spans="2:20" s="9" customFormat="1" x14ac:dyDescent="0.2"/>
    <row r="19" spans="2:20" s="9" customFormat="1" x14ac:dyDescent="0.2">
      <c r="B19"/>
      <c r="C19"/>
      <c r="D19"/>
      <c r="E19"/>
      <c r="F19"/>
      <c r="G19"/>
      <c r="H19"/>
    </row>
    <row r="20" spans="2:20" x14ac:dyDescent="0.2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 x14ac:dyDescent="0.2">
      <c r="B22" s="133"/>
      <c r="C22" s="1" t="s">
        <v>197</v>
      </c>
      <c r="I22" s="9"/>
    </row>
    <row r="23" spans="2:20" s="1" customFormat="1" x14ac:dyDescent="0.2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 x14ac:dyDescent="0.2">
      <c r="I24" s="9"/>
      <c r="J24" s="1"/>
      <c r="T24" s="1"/>
    </row>
    <row r="25" spans="2:20" x14ac:dyDescent="0.2">
      <c r="I25" s="9"/>
    </row>
    <row r="26" spans="2:20" s="9" customFormat="1" x14ac:dyDescent="0.2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 x14ac:dyDescent="0.2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 x14ac:dyDescent="0.2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5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 x14ac:dyDescent="0.2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 x14ac:dyDescent="0.2">
      <c r="U6" s="9"/>
      <c r="V6" s="9"/>
      <c r="W6" s="9"/>
      <c r="X6" s="9"/>
      <c r="Y6" s="9"/>
    </row>
    <row r="7" spans="2:25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 x14ac:dyDescent="0.2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 x14ac:dyDescent="0.2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 x14ac:dyDescent="0.2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 x14ac:dyDescent="0.2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 x14ac:dyDescent="0.2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 x14ac:dyDescent="0.2">
      <c r="F16" s="16"/>
      <c r="I16" s="23"/>
      <c r="T16"/>
      <c r="V16"/>
      <c r="W16"/>
      <c r="X16"/>
      <c r="Y16"/>
    </row>
    <row r="17" spans="2:25" s="9" customFormat="1" x14ac:dyDescent="0.2">
      <c r="F17" s="16"/>
      <c r="H17" s="206"/>
      <c r="U17"/>
      <c r="V17"/>
      <c r="W17"/>
      <c r="X17"/>
      <c r="Y17"/>
    </row>
    <row r="18" spans="2:25" s="9" customFormat="1" x14ac:dyDescent="0.2">
      <c r="B18"/>
      <c r="C18"/>
      <c r="D18"/>
      <c r="G18"/>
      <c r="H18"/>
      <c r="U18"/>
      <c r="V18" s="1"/>
      <c r="W18" s="1"/>
      <c r="X18"/>
      <c r="Y18"/>
    </row>
    <row r="19" spans="2:25" s="9" customFormat="1" x14ac:dyDescent="0.2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 x14ac:dyDescent="0.2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 x14ac:dyDescent="0.2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 x14ac:dyDescent="0.2">
      <c r="B23" s="130"/>
      <c r="C23" s="1" t="s">
        <v>198</v>
      </c>
      <c r="T23" s="9"/>
    </row>
    <row r="24" spans="2:25" x14ac:dyDescent="0.2">
      <c r="J24" s="1"/>
    </row>
    <row r="27" spans="2:25" x14ac:dyDescent="0.2">
      <c r="J27" s="9"/>
    </row>
    <row r="28" spans="2:25" x14ac:dyDescent="0.2">
      <c r="J28" s="9"/>
    </row>
    <row r="29" spans="2:25" x14ac:dyDescent="0.2">
      <c r="J29" s="9"/>
    </row>
    <row r="30" spans="2:25" x14ac:dyDescent="0.2">
      <c r="J30" s="9"/>
    </row>
    <row r="31" spans="2:25" x14ac:dyDescent="0.2">
      <c r="J31" s="9"/>
    </row>
    <row r="32" spans="2:25" x14ac:dyDescent="0.2">
      <c r="J32" s="9"/>
    </row>
    <row r="33" spans="10:10" x14ac:dyDescent="0.2">
      <c r="J33" s="9"/>
    </row>
    <row r="34" spans="10:10" x14ac:dyDescent="0.2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9" customWidth="1"/>
    <col min="10" max="10" width="2.5703125" style="49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ht="25.5" x14ac:dyDescent="0.2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1"/>
      <c r="J26" s="51"/>
      <c r="T26" s="51"/>
    </row>
    <row r="30" spans="2:20" x14ac:dyDescent="0.2">
      <c r="I30" s="52"/>
      <c r="J30" s="52"/>
    </row>
    <row r="31" spans="2:20" x14ac:dyDescent="0.2">
      <c r="I31" s="52"/>
      <c r="J31" s="52"/>
    </row>
    <row r="32" spans="2:20" x14ac:dyDescent="0.2">
      <c r="I32" s="52"/>
      <c r="J32" s="52"/>
    </row>
    <row r="33" spans="9:10" x14ac:dyDescent="0.2">
      <c r="I33" s="52"/>
      <c r="J33" s="52"/>
    </row>
    <row r="34" spans="9:10" x14ac:dyDescent="0.2">
      <c r="I34" s="52"/>
      <c r="J34" s="52"/>
    </row>
    <row r="35" spans="9:10" x14ac:dyDescent="0.2">
      <c r="I35" s="52"/>
      <c r="J35" s="52"/>
    </row>
    <row r="36" spans="9:10" x14ac:dyDescent="0.2">
      <c r="I36" s="52"/>
      <c r="J36" s="52"/>
    </row>
    <row r="37" spans="9:10" x14ac:dyDescent="0.2">
      <c r="I37" s="52"/>
      <c r="J37" s="52"/>
    </row>
    <row r="38" spans="9:10" x14ac:dyDescent="0.2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2.5703125" customWidth="1"/>
    <col min="10" max="10" width="2" style="49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34.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1"/>
      <c r="T26" s="51"/>
    </row>
    <row r="30" spans="2:20" x14ac:dyDescent="0.2">
      <c r="J30" s="52"/>
    </row>
    <row r="31" spans="2:20" x14ac:dyDescent="0.2">
      <c r="J31" s="52"/>
    </row>
    <row r="32" spans="2:20" x14ac:dyDescent="0.2">
      <c r="J32" s="52"/>
    </row>
    <row r="33" spans="10:10" x14ac:dyDescent="0.2">
      <c r="J33" s="52"/>
    </row>
    <row r="34" spans="10:10" x14ac:dyDescent="0.2">
      <c r="J34" s="52"/>
    </row>
    <row r="35" spans="10:10" x14ac:dyDescent="0.2">
      <c r="J35" s="52"/>
    </row>
    <row r="36" spans="10:10" x14ac:dyDescent="0.2">
      <c r="J36" s="52"/>
    </row>
    <row r="37" spans="10:10" x14ac:dyDescent="0.2">
      <c r="J37" s="52"/>
    </row>
    <row r="38" spans="10:10" x14ac:dyDescent="0.2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6" sqref="B26:C28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8.42578125" bestFit="1" customWidth="1"/>
    <col min="7" max="7" width="7.7109375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75" x14ac:dyDescent="0.2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 x14ac:dyDescent="0.2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4" thickBot="1" x14ac:dyDescent="0.3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 x14ac:dyDescent="0.2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 x14ac:dyDescent="0.2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 x14ac:dyDescent="0.2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 x14ac:dyDescent="0.2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 x14ac:dyDescent="0.2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 x14ac:dyDescent="0.2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 x14ac:dyDescent="0.2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 x14ac:dyDescent="0.2">
      <c r="K12" s="52"/>
      <c r="L12" s="54"/>
    </row>
    <row r="13" spans="2:17" x14ac:dyDescent="0.2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 x14ac:dyDescent="0.2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3.25" thickBot="1" x14ac:dyDescent="0.25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.5" thickBot="1" x14ac:dyDescent="0.25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 x14ac:dyDescent="0.2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 x14ac:dyDescent="0.2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 x14ac:dyDescent="0.2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 x14ac:dyDescent="0.2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 x14ac:dyDescent="0.2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 x14ac:dyDescent="0.2">
      <c r="E24" s="9"/>
      <c r="I24" s="50"/>
      <c r="J24" s="49"/>
      <c r="O24" s="9"/>
      <c r="P24" s="9"/>
      <c r="Q24" s="9"/>
    </row>
    <row r="25" spans="2:17" x14ac:dyDescent="0.2">
      <c r="I25" s="49"/>
      <c r="J25" s="49"/>
      <c r="O25" s="9"/>
      <c r="P25" s="9"/>
      <c r="Q25" s="9"/>
    </row>
    <row r="26" spans="2:17" x14ac:dyDescent="0.2">
      <c r="B26" s="85"/>
      <c r="C26" s="1" t="s">
        <v>197</v>
      </c>
      <c r="I26" s="57"/>
      <c r="J26" s="53"/>
      <c r="O26" s="9"/>
      <c r="P26" s="9"/>
      <c r="Q26" s="9"/>
    </row>
    <row r="27" spans="2:17" x14ac:dyDescent="0.2">
      <c r="B27" s="130"/>
      <c r="C27" s="1" t="s">
        <v>198</v>
      </c>
      <c r="I27" s="58"/>
      <c r="J27" s="58"/>
      <c r="O27" s="58"/>
      <c r="P27" s="58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O36" sqref="O36"/>
    </sheetView>
  </sheetViews>
  <sheetFormatPr defaultColWidth="8.85546875" defaultRowHeight="12.75" x14ac:dyDescent="0.2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2" style="49" bestFit="1" customWidth="1"/>
    <col min="6" max="6" width="13.140625" style="49" customWidth="1"/>
    <col min="7" max="7" width="10" style="49" customWidth="1"/>
    <col min="8" max="8" width="8.140625" style="49" customWidth="1"/>
    <col min="9" max="9" width="9.7109375" style="49" customWidth="1"/>
    <col min="10" max="10" width="7.140625" style="49" bestFit="1" customWidth="1"/>
    <col min="11" max="11" width="9.28515625" style="49" customWidth="1"/>
    <col min="12" max="12" width="7.85546875" style="49" customWidth="1"/>
    <col min="13" max="13" width="7" style="49" bestFit="1" customWidth="1"/>
    <col min="14" max="14" width="9.5703125" style="49" customWidth="1"/>
    <col min="15" max="15" width="15.140625" style="49" customWidth="1"/>
    <col min="16" max="16" width="11.7109375" style="49" customWidth="1"/>
    <col min="17" max="17" width="2.28515625" style="52" customWidth="1"/>
    <col min="18" max="18" width="13.42578125" style="52" customWidth="1"/>
    <col min="19" max="19" width="2" style="52" customWidth="1"/>
    <col min="20" max="20" width="12.7109375" bestFit="1" customWidth="1"/>
    <col min="21" max="21" width="7.42578125" bestFit="1" customWidth="1"/>
    <col min="22" max="22" width="14.140625" customWidth="1"/>
    <col min="23" max="23" width="5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49"/>
  </cols>
  <sheetData>
    <row r="1" spans="2:28" ht="30" x14ac:dyDescent="0.25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.5" x14ac:dyDescent="0.2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 x14ac:dyDescent="0.2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30.75" thickBot="1" x14ac:dyDescent="0.3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75" x14ac:dyDescent="0.2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 x14ac:dyDescent="0.2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 x14ac:dyDescent="0.2">
      <c r="T7" s="2"/>
      <c r="U7" s="2"/>
    </row>
    <row r="8" spans="2:28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45" customHeight="1" thickBot="1" x14ac:dyDescent="0.25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3.25" thickBot="1" x14ac:dyDescent="0.25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 x14ac:dyDescent="0.2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 x14ac:dyDescent="0.2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 x14ac:dyDescent="0.2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 x14ac:dyDescent="0.2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 x14ac:dyDescent="0.2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 x14ac:dyDescent="0.2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 x14ac:dyDescent="0.2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 x14ac:dyDescent="0.2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 x14ac:dyDescent="0.2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 x14ac:dyDescent="0.2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 x14ac:dyDescent="0.2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 x14ac:dyDescent="0.2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 x14ac:dyDescent="0.2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 x14ac:dyDescent="0.2">
      <c r="R27" s="186"/>
    </row>
    <row r="28" spans="2:28" x14ac:dyDescent="0.2">
      <c r="R28" s="204"/>
    </row>
    <row r="29" spans="2:28" x14ac:dyDescent="0.2">
      <c r="R29" s="186"/>
    </row>
    <row r="30" spans="2:28" x14ac:dyDescent="0.2">
      <c r="R30" s="205"/>
      <c r="T30" s="9"/>
      <c r="U30" s="9"/>
      <c r="V30" s="9"/>
      <c r="W30" s="35"/>
      <c r="X30" s="9"/>
      <c r="Y30" s="9"/>
      <c r="Z30" s="16"/>
    </row>
    <row r="31" spans="2:28" x14ac:dyDescent="0.2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 x14ac:dyDescent="0.2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 x14ac:dyDescent="0.2">
      <c r="T33" s="9"/>
      <c r="U33" s="9"/>
      <c r="V33" s="9"/>
      <c r="W33" s="35"/>
      <c r="X33" s="9"/>
      <c r="Y33" s="9"/>
      <c r="Z33" s="9"/>
    </row>
    <row r="34" spans="20:27" x14ac:dyDescent="0.2">
      <c r="T34" s="9"/>
      <c r="U34" s="9"/>
      <c r="V34" s="9"/>
      <c r="W34" s="35"/>
      <c r="X34" s="9"/>
      <c r="Y34" s="9"/>
      <c r="Z34" s="16"/>
      <c r="AA34" s="212"/>
    </row>
    <row r="35" spans="20:27" x14ac:dyDescent="0.2">
      <c r="T35" s="9"/>
      <c r="U35" s="9"/>
      <c r="V35" s="9"/>
      <c r="W35" s="9"/>
      <c r="X35" s="9"/>
      <c r="Y35" s="9"/>
      <c r="Z35" s="16"/>
    </row>
    <row r="36" spans="20:27" x14ac:dyDescent="0.2">
      <c r="T36" s="9"/>
      <c r="U36" s="9"/>
      <c r="V36" s="9"/>
      <c r="W36" s="9"/>
      <c r="X36" s="9"/>
      <c r="Y36" s="9"/>
      <c r="Z36" s="9"/>
    </row>
    <row r="37" spans="20:27" x14ac:dyDescent="0.2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Oliver</cp:lastModifiedBy>
  <cp:lastPrinted>2004-11-16T14:57:57Z</cp:lastPrinted>
  <dcterms:created xsi:type="dcterms:W3CDTF">2000-12-13T15:53:11Z</dcterms:created>
  <dcterms:modified xsi:type="dcterms:W3CDTF">2022-09-23T09:11:58Z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