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RESULTADO/pontos/"/>
    </mc:Choice>
  </mc:AlternateContent>
  <xr:revisionPtr revIDLastSave="1" documentId="8_{E729F6B7-881D-4650-90EF-9D41A5421B4B}" xr6:coauthVersionLast="47" xr6:coauthVersionMax="47" xr10:uidLastSave="{77802CE9-768D-405D-87B8-5D49AC987BAC}"/>
  <bookViews>
    <workbookView xWindow="-120" yWindow="-120" windowWidth="29040" windowHeight="15720" xr2:uid="{5B32B99C-DF8C-47A9-8606-7DA583E64E6B}"/>
  </bookViews>
  <sheets>
    <sheet name="BASE PONT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1" l="1"/>
  <c r="T36" i="1"/>
  <c r="S36" i="1"/>
  <c r="R36" i="1"/>
  <c r="O36" i="1"/>
  <c r="U35" i="1"/>
  <c r="T35" i="1"/>
  <c r="S35" i="1"/>
  <c r="R35" i="1"/>
  <c r="O35" i="1"/>
  <c r="U34" i="1"/>
  <c r="T34" i="1"/>
  <c r="S34" i="1"/>
  <c r="R34" i="1"/>
  <c r="O34" i="1"/>
  <c r="U33" i="1"/>
  <c r="T33" i="1"/>
  <c r="S33" i="1"/>
  <c r="R33" i="1"/>
  <c r="O33" i="1"/>
  <c r="U32" i="1"/>
  <c r="T32" i="1"/>
  <c r="S32" i="1"/>
  <c r="R32" i="1"/>
  <c r="O32" i="1"/>
  <c r="U31" i="1"/>
  <c r="T31" i="1"/>
  <c r="S31" i="1"/>
  <c r="R31" i="1"/>
  <c r="O31" i="1"/>
  <c r="U30" i="1"/>
  <c r="T30" i="1"/>
  <c r="S30" i="1"/>
  <c r="R30" i="1"/>
  <c r="O30" i="1"/>
  <c r="U29" i="1"/>
  <c r="T29" i="1"/>
  <c r="S29" i="1"/>
  <c r="R29" i="1"/>
  <c r="O29" i="1"/>
  <c r="U28" i="1"/>
  <c r="T28" i="1"/>
  <c r="S28" i="1"/>
  <c r="R28" i="1"/>
  <c r="O28" i="1"/>
  <c r="U27" i="1"/>
  <c r="T27" i="1"/>
  <c r="S27" i="1"/>
  <c r="R27" i="1"/>
  <c r="O27" i="1"/>
  <c r="U26" i="1"/>
  <c r="T26" i="1"/>
  <c r="S26" i="1"/>
  <c r="R26" i="1"/>
  <c r="O26" i="1"/>
  <c r="U25" i="1"/>
  <c r="T25" i="1"/>
  <c r="S25" i="1"/>
  <c r="R25" i="1"/>
  <c r="O25" i="1"/>
  <c r="U24" i="1"/>
  <c r="T24" i="1"/>
  <c r="S24" i="1"/>
  <c r="R24" i="1"/>
  <c r="O24" i="1"/>
  <c r="U23" i="1"/>
  <c r="T23" i="1"/>
  <c r="S23" i="1"/>
  <c r="R23" i="1"/>
  <c r="O23" i="1"/>
  <c r="U22" i="1"/>
  <c r="T22" i="1"/>
  <c r="S22" i="1"/>
  <c r="R22" i="1"/>
  <c r="O22" i="1"/>
  <c r="U21" i="1"/>
  <c r="T21" i="1"/>
  <c r="S21" i="1"/>
  <c r="R21" i="1"/>
  <c r="O21" i="1"/>
  <c r="U20" i="1"/>
  <c r="T20" i="1"/>
  <c r="S20" i="1"/>
  <c r="R20" i="1"/>
  <c r="O20" i="1"/>
  <c r="U19" i="1"/>
  <c r="T19" i="1"/>
  <c r="S19" i="1"/>
  <c r="R19" i="1"/>
  <c r="O19" i="1"/>
  <c r="U18" i="1"/>
  <c r="T18" i="1"/>
  <c r="S18" i="1"/>
  <c r="R18" i="1"/>
  <c r="O18" i="1"/>
  <c r="U17" i="1"/>
  <c r="T17" i="1"/>
  <c r="S17" i="1"/>
  <c r="R17" i="1"/>
  <c r="O17" i="1"/>
  <c r="U16" i="1"/>
  <c r="T16" i="1"/>
  <c r="S16" i="1"/>
  <c r="R16" i="1"/>
  <c r="O16" i="1"/>
  <c r="U15" i="1"/>
  <c r="T15" i="1"/>
  <c r="S15" i="1"/>
  <c r="R15" i="1"/>
  <c r="O15" i="1"/>
  <c r="U14" i="1"/>
  <c r="T14" i="1"/>
  <c r="S14" i="1"/>
  <c r="R14" i="1"/>
  <c r="O14" i="1"/>
  <c r="U13" i="1"/>
  <c r="T13" i="1"/>
  <c r="S13" i="1"/>
  <c r="R13" i="1"/>
  <c r="O13" i="1"/>
  <c r="U12" i="1"/>
  <c r="T12" i="1"/>
  <c r="S12" i="1"/>
  <c r="R12" i="1"/>
  <c r="O12" i="1"/>
  <c r="U11" i="1"/>
  <c r="T11" i="1"/>
  <c r="S11" i="1"/>
  <c r="R11" i="1"/>
  <c r="O11" i="1"/>
  <c r="U10" i="1"/>
  <c r="T10" i="1"/>
  <c r="S10" i="1"/>
  <c r="R10" i="1"/>
  <c r="O10" i="1"/>
  <c r="U9" i="1"/>
  <c r="T9" i="1"/>
  <c r="S9" i="1"/>
  <c r="R9" i="1"/>
  <c r="O9" i="1"/>
  <c r="U8" i="1"/>
  <c r="T8" i="1"/>
  <c r="S8" i="1"/>
  <c r="R8" i="1"/>
  <c r="O8" i="1"/>
  <c r="U7" i="1"/>
  <c r="T7" i="1"/>
  <c r="S7" i="1"/>
  <c r="R7" i="1"/>
  <c r="O7" i="1"/>
  <c r="U6" i="1"/>
  <c r="T6" i="1"/>
  <c r="S6" i="1"/>
  <c r="R6" i="1"/>
  <c r="O6" i="1"/>
  <c r="U5" i="1"/>
  <c r="T5" i="1"/>
  <c r="S5" i="1"/>
  <c r="R5" i="1"/>
  <c r="O5" i="1"/>
  <c r="U4" i="1"/>
  <c r="T4" i="1"/>
  <c r="S4" i="1"/>
  <c r="R4" i="1"/>
  <c r="O4" i="1"/>
  <c r="U3" i="1"/>
  <c r="T3" i="1"/>
  <c r="S3" i="1"/>
  <c r="R3" i="1"/>
  <c r="O3" i="1"/>
  <c r="U2" i="1"/>
  <c r="T2" i="1"/>
  <c r="S2" i="1"/>
  <c r="R2" i="1"/>
  <c r="O2" i="1"/>
</calcChain>
</file>

<file path=xl/sharedStrings.xml><?xml version="1.0" encoding="utf-8"?>
<sst xmlns="http://schemas.openxmlformats.org/spreadsheetml/2006/main" count="1043" uniqueCount="372">
  <si>
    <t>INSCRIÇÃO</t>
  </si>
  <si>
    <t>MODALIDADE</t>
  </si>
  <si>
    <t>EDITAL</t>
  </si>
  <si>
    <t>EDITAL (RESUMIDO)</t>
  </si>
  <si>
    <t>CATEGORIA</t>
  </si>
  <si>
    <t>LINHA</t>
  </si>
  <si>
    <t>FAIXA</t>
  </si>
  <si>
    <t>NATUREZA</t>
  </si>
  <si>
    <t>NOME DO PROPONENTE OU RESPONSÁVEL</t>
  </si>
  <si>
    <t>NOME ARTÍSTICO</t>
  </si>
  <si>
    <t>NOME SOCIAL</t>
  </si>
  <si>
    <t>NOME DO COLETIVO</t>
  </si>
  <si>
    <t>CPF</t>
  </si>
  <si>
    <t>CPF PADRONIZADO</t>
  </si>
  <si>
    <t>CPF PSEUDONIMIZADO</t>
  </si>
  <si>
    <t>RAZÃO SOCIAL / NOME DE FANTASIA / COLETIVO</t>
  </si>
  <si>
    <t>CNPJ</t>
  </si>
  <si>
    <t>NOME PARA DIVULGAÇÃO</t>
  </si>
  <si>
    <t>NOME PARA INFORMAÇÕES OFICIAIS</t>
  </si>
  <si>
    <t>CPF/CNPJ (PARA DIVULGAÇÃO)</t>
  </si>
  <si>
    <t>CPF/CNPJ (PARA INFORMAÇÕES OFICIAIS)</t>
  </si>
  <si>
    <t>VALOR</t>
  </si>
  <si>
    <t>PRINCIPAL LINGUAGEM ARTÍSTICO CULTURAL</t>
  </si>
  <si>
    <t>TÍTULO DA PROPOSTA</t>
  </si>
  <si>
    <t>RESUMO PUBLICÁVEL</t>
  </si>
  <si>
    <t>TELEFONE</t>
  </si>
  <si>
    <t>E-MAIL</t>
  </si>
  <si>
    <t>MUNICÍPIO</t>
  </si>
  <si>
    <t>MACRORREGIÃO</t>
  </si>
  <si>
    <t>MACRORREGIÃO PÓS REENQUADRAMENTO</t>
  </si>
  <si>
    <t>COTA</t>
  </si>
  <si>
    <t>COTA PÓS REENQUADRAMENTO</t>
  </si>
  <si>
    <t>COTA PÓS RECURSOS</t>
  </si>
  <si>
    <t>INDUTOR</t>
  </si>
  <si>
    <t>INDUTOR PÓS REENQUADRAMENTO</t>
  </si>
  <si>
    <t>INDUTOR PÓS RECURSOS</t>
  </si>
  <si>
    <t>VALIDAÇÃO DA INSCRIÇÃO</t>
  </si>
  <si>
    <t>AVALIAÇÃO DE MÉRITO</t>
  </si>
  <si>
    <t>STATUS REENQUADRAMENTO</t>
  </si>
  <si>
    <t>AVALIAÇÃO MÉRITO (PÓS RECURSO)</t>
  </si>
  <si>
    <t>on-743865175</t>
  </si>
  <si>
    <t>CULTURA VIVA</t>
  </si>
  <si>
    <t>EDITAL PNAB DE FOMENTO AOS PONTÕES DE CULTURA DE PERNAMBUCO</t>
  </si>
  <si>
    <t>PONTÕES DE CULTURA</t>
  </si>
  <si>
    <t>-</t>
  </si>
  <si>
    <t>Pessoa Jurídica</t>
  </si>
  <si>
    <t>TESTE</t>
  </si>
  <si>
    <t>074.037.104-52</t>
  </si>
  <si>
    <t>23.666.745/0001-90</t>
  </si>
  <si>
    <t>(81) 999999999</t>
  </si>
  <si>
    <t>teste@gmail.com</t>
  </si>
  <si>
    <t>CAPOEIRAS</t>
  </si>
  <si>
    <t>AGRESTE PERNAMBUCANO</t>
  </si>
  <si>
    <t>PESSOA COM DEFICIÊNCIA</t>
  </si>
  <si>
    <t>Não se aplica</t>
  </si>
  <si>
    <t>on-77795701</t>
  </si>
  <si>
    <t>ITAMBÉ</t>
  </si>
  <si>
    <t>MATA PERNAMBUCANA</t>
  </si>
  <si>
    <t>PESSOA NEGRA</t>
  </si>
  <si>
    <t>on-1761170017</t>
  </si>
  <si>
    <t>Alan da Silva</t>
  </si>
  <si>
    <t>Allan Shymytty</t>
  </si>
  <si>
    <t>Agremiação Boi Arcoverde</t>
  </si>
  <si>
    <t>026.831.974-03</t>
  </si>
  <si>
    <t>15.546.720/0001-24</t>
  </si>
  <si>
    <t>AÇÕES CONTINUADAS DA AGREMIAÇÃO BOI ARCOVERDE</t>
  </si>
  <si>
    <t>(87) 991781601</t>
  </si>
  <si>
    <t>agremiacaoboiarcoverde@gmail.com</t>
  </si>
  <si>
    <t>ARCOVERDE</t>
  </si>
  <si>
    <t>SERTÃO PERNAMBUCANO</t>
  </si>
  <si>
    <t>VÁLIDA*</t>
  </si>
  <si>
    <t>SUPLENTE</t>
  </si>
  <si>
    <t>on-1233279856</t>
  </si>
  <si>
    <t>josenildo barbosa dos santos</t>
  </si>
  <si>
    <t>professor josenildo</t>
  </si>
  <si>
    <t>associação cultural amigos para sempre</t>
  </si>
  <si>
    <t>086.489.984-09</t>
  </si>
  <si>
    <t>54.382.011/0001-02</t>
  </si>
  <si>
    <t>AMIGOS PARA SEMPRE</t>
  </si>
  <si>
    <t>(81) 992137128</t>
  </si>
  <si>
    <t>josenildobarbosa67@gmail.com</t>
  </si>
  <si>
    <t>GLÓRIA DO GOITÁ</t>
  </si>
  <si>
    <t>AMPLA CONCORRÊNCIA</t>
  </si>
  <si>
    <t>VÁLIDA</t>
  </si>
  <si>
    <t>DESCLASSIFICADA</t>
  </si>
  <si>
    <t>on-470113986</t>
  </si>
  <si>
    <t>Amanda Ayres de Melo</t>
  </si>
  <si>
    <t>AYRES E COUTINHO PROMOCOES E EVENTOS LTDA</t>
  </si>
  <si>
    <t>063.997.334-56</t>
  </si>
  <si>
    <t>21.984.905/0001-13</t>
  </si>
  <si>
    <t>CINE AMIGO</t>
  </si>
  <si>
    <t>(81) 981071433</t>
  </si>
  <si>
    <t>producao1@ayreseeventos.com.br</t>
  </si>
  <si>
    <t>MACAPARANA</t>
  </si>
  <si>
    <t>METROPOLITANA DE RECIFE</t>
  </si>
  <si>
    <t>on-555492439</t>
  </si>
  <si>
    <t>Luciany Barbosa de Souza</t>
  </si>
  <si>
    <t>Mãe Lú de Yemanjá</t>
  </si>
  <si>
    <t>Associação, Beneficente, Cultural e Religiosa Ilê Axé Oxalá Talabi</t>
  </si>
  <si>
    <t>039.648.494-80</t>
  </si>
  <si>
    <t>11.276.890/0001-85</t>
  </si>
  <si>
    <t>PONTÃO DE CULTURA AXÉ TALABI: REDE DE AUTOGESTÃO DOS POVOS DE TERREIROS.</t>
  </si>
  <si>
    <t>(81) 987916321</t>
  </si>
  <si>
    <t>terreiroaxetalabi@gmail.com</t>
  </si>
  <si>
    <t>PAULISTA</t>
  </si>
  <si>
    <t>SELECIONADA</t>
  </si>
  <si>
    <t>on-965479701</t>
  </si>
  <si>
    <t>Marcos Antônio Mendes da Silva</t>
  </si>
  <si>
    <t>Marcos Antônio Mendes</t>
  </si>
  <si>
    <t>ASSOCIAÇÃO PLATAFORMA ITINERANTE</t>
  </si>
  <si>
    <t>025.911.224-07</t>
  </si>
  <si>
    <t>36.696.683/0001-00</t>
  </si>
  <si>
    <t>PLATAFORMA ITINERANTE DE PONTO EM PONTO</t>
  </si>
  <si>
    <t>(81) 982750039</t>
  </si>
  <si>
    <t>plataformaitinerante@gmail.com</t>
  </si>
  <si>
    <t>LIMOEIRO</t>
  </si>
  <si>
    <t>DUPLICIDADE</t>
  </si>
  <si>
    <t>on-330965084</t>
  </si>
  <si>
    <t>Cristiane Michelle das Neves Miguel</t>
  </si>
  <si>
    <t>Federação das Quadrilhas Juninas e Similares do Estado de Pernambuco</t>
  </si>
  <si>
    <t>007.597.294-84</t>
  </si>
  <si>
    <t>05.821.662/0001-46</t>
  </si>
  <si>
    <t>CIRCUITO PERNAMBUCO JUNINO</t>
  </si>
  <si>
    <t>(81) 985981237</t>
  </si>
  <si>
    <t>fequajupe.oficial@gmail.com</t>
  </si>
  <si>
    <t>RECIFE</t>
  </si>
  <si>
    <t>on-1034631883</t>
  </si>
  <si>
    <t>Maria de Fatima de Aguiar</t>
  </si>
  <si>
    <t>Fatima Aguiar</t>
  </si>
  <si>
    <t>Grande Circo Arraial - Escola Pernambucana de Circo</t>
  </si>
  <si>
    <t>331.385.914-34</t>
  </si>
  <si>
    <t>01.870.231/0001-19</t>
  </si>
  <si>
    <t>PROTAGONIZANDO O ESPETÁCULO DA VIDA!</t>
  </si>
  <si>
    <t>(81) 988352360</t>
  </si>
  <si>
    <t>producao.epc@gmail.com</t>
  </si>
  <si>
    <t>on-1968571086</t>
  </si>
  <si>
    <t>JOSÉ LOURENÇO DA SILVA</t>
  </si>
  <si>
    <t>ZÉ BATISTA</t>
  </si>
  <si>
    <t>MARACATU ESTRELA DE OURO DE ALIANÇA</t>
  </si>
  <si>
    <t>197.170.674-49</t>
  </si>
  <si>
    <t>12.813.069/0001-13</t>
  </si>
  <si>
    <t>PONTÃO DE CULTURA CANAVIAL</t>
  </si>
  <si>
    <t>(81) 997158079</t>
  </si>
  <si>
    <t>mrestreladeourodealianca@gmail.com</t>
  </si>
  <si>
    <t>ALIANÇA</t>
  </si>
  <si>
    <t>on-1711616686</t>
  </si>
  <si>
    <t>LUIZ GONZAGA DE OLIVEIRA E SILVA</t>
  </si>
  <si>
    <t>MESTRE LUGA GONZAGA</t>
  </si>
  <si>
    <t>ASAGA AUDIOVISUAL E CIDADANIA</t>
  </si>
  <si>
    <t>073.374.694-20</t>
  </si>
  <si>
    <t>07.435.604/0001-00</t>
  </si>
  <si>
    <t>PONTÃO DE CULTURA MESTRAS E MESTRES DOS SABERES</t>
  </si>
  <si>
    <t>(81) 997902251</t>
  </si>
  <si>
    <t>cinemadeanimacao@gmail.com</t>
  </si>
  <si>
    <t>GRAVATÁ</t>
  </si>
  <si>
    <t>on-867976670</t>
  </si>
  <si>
    <t>José Antonio da Silva</t>
  </si>
  <si>
    <t>Mestre Zé da Zabumba</t>
  </si>
  <si>
    <t>Associação Urucungo</t>
  </si>
  <si>
    <t>653.363.808-49</t>
  </si>
  <si>
    <t>03.486.144/0001-98</t>
  </si>
  <si>
    <t>CULTURA VIVA NO SERTÃO</t>
  </si>
  <si>
    <t>(87) 991003967</t>
  </si>
  <si>
    <t>ac.urucungo@gmail.com</t>
  </si>
  <si>
    <t>on-599328869</t>
  </si>
  <si>
    <t>Maria do Socorro Rodrigues da Silva</t>
  </si>
  <si>
    <t>Socorro Rodrigues</t>
  </si>
  <si>
    <t>Associação Flor do Barro</t>
  </si>
  <si>
    <t>598.376.594-91</t>
  </si>
  <si>
    <t>44.248.569/0001-46</t>
  </si>
  <si>
    <t>"FLOR DO BARRO - PATRIMÔNIO E RESISTÊNCIA CULTURAL"</t>
  </si>
  <si>
    <t>(81) 998584265</t>
  </si>
  <si>
    <t>flordobarroadm@gmail.com</t>
  </si>
  <si>
    <t>CARUARU</t>
  </si>
  <si>
    <t>on-387870213</t>
  </si>
  <si>
    <t>JOSEFA RODRIGUES DOS SANTOS SILVA</t>
  </si>
  <si>
    <t>ZEFINHA</t>
  </si>
  <si>
    <t>CENTRO ESPIRITA MÃE IEMANJA</t>
  </si>
  <si>
    <t>775.655.254-72</t>
  </si>
  <si>
    <t>35.246.720/0001-16</t>
  </si>
  <si>
    <t>PONTO DE CULTURA CENTRO ESPÍRITA MÃE IEMANJÁ (CEMI)</t>
  </si>
  <si>
    <t>(87) 988338876</t>
  </si>
  <si>
    <t>centroespiritamaeiemanjacina18@gmail.com</t>
  </si>
  <si>
    <t>PETROLINA</t>
  </si>
  <si>
    <t>on-300945717</t>
  </si>
  <si>
    <t>Sergio Gomes da Silva Filho</t>
  </si>
  <si>
    <t>Serginho de Olinda</t>
  </si>
  <si>
    <t>GRUPO FOLCLORICO CARNAVALESCO MARACAFREVO</t>
  </si>
  <si>
    <t>243.611.434-04</t>
  </si>
  <si>
    <t>02.928.472/0001-34</t>
  </si>
  <si>
    <t>PROJETO MARACAFREVO CONTRA AS DROGAS</t>
  </si>
  <si>
    <t>(81) 999071714</t>
  </si>
  <si>
    <t>gfcmaracafrevo@gmail.com</t>
  </si>
  <si>
    <t>OLINDA</t>
  </si>
  <si>
    <t>on-229249013</t>
  </si>
  <si>
    <t>Márcio Campos d'Oliveira</t>
  </si>
  <si>
    <t>Instituto para o Desenvolvimento Humano - IDH</t>
  </si>
  <si>
    <t>042.844.374-53</t>
  </si>
  <si>
    <t>05.629.161/0001-62</t>
  </si>
  <si>
    <t>PROJETO DE RESTAURAÇÃO DA IGREJA MATRIZ DE SÃO JOSÉ, EM RECIFE/PE</t>
  </si>
  <si>
    <t>(81) 34263766</t>
  </si>
  <si>
    <t>idh@institutoidh.com.br</t>
  </si>
  <si>
    <t>on-114187191</t>
  </si>
  <si>
    <t>Geysi Pankararu</t>
  </si>
  <si>
    <t>Videoteka Pankararu</t>
  </si>
  <si>
    <t>119.251.764-44</t>
  </si>
  <si>
    <t>46.741.796/0001-34</t>
  </si>
  <si>
    <t>VIDEOTEKA PANKARARU</t>
  </si>
  <si>
    <t>(81) 997157046</t>
  </si>
  <si>
    <t>videotekapartner@gmail.com</t>
  </si>
  <si>
    <t>JATOBÁ</t>
  </si>
  <si>
    <t>PESSOA INDÍGENA</t>
  </si>
  <si>
    <t>on-1841396184</t>
  </si>
  <si>
    <t>Gilmar Correia da Silva</t>
  </si>
  <si>
    <t>Gilmar Bolla 8</t>
  </si>
  <si>
    <t>Rede de Favelas de Pernambuco</t>
  </si>
  <si>
    <t>720.359.194-87</t>
  </si>
  <si>
    <t>00.497.072/0001-96</t>
  </si>
  <si>
    <t>RAÍZES QUE FALAM: AFROCOMUNICADORES</t>
  </si>
  <si>
    <t>(81) 983600843</t>
  </si>
  <si>
    <t>refavelape@gmai.com</t>
  </si>
  <si>
    <t>on-1838100048</t>
  </si>
  <si>
    <t>CARLOS EDUARDO LIMA BEZERRA</t>
  </si>
  <si>
    <t>EDUARDO LIMA</t>
  </si>
  <si>
    <t>Instituto Intercidadania</t>
  </si>
  <si>
    <t>032.703.834-95</t>
  </si>
  <si>
    <t>07.553.412/0001-06</t>
  </si>
  <si>
    <t>PONTÃO DE CULTURA DIGITAL COLABORATIVA.PE</t>
  </si>
  <si>
    <t>(87) 991524174</t>
  </si>
  <si>
    <t>intercidadaniaiteia@gmail.com</t>
  </si>
  <si>
    <t>on-1698644817</t>
  </si>
  <si>
    <t>Cleunice Maria dos Santos</t>
  </si>
  <si>
    <t>Cleonice Maria</t>
  </si>
  <si>
    <t>Fundação Cultural Cabras de Lampião</t>
  </si>
  <si>
    <t>704.377.774-72</t>
  </si>
  <si>
    <t>01.309.793/0001-98</t>
  </si>
  <si>
    <t>PONTÃO DE CULTURA CABRAS DE LAMPIÃO</t>
  </si>
  <si>
    <t>(87) 988752115</t>
  </si>
  <si>
    <t>cabrasdelampiao@gmail.com</t>
  </si>
  <si>
    <t>SERRA TALHADA</t>
  </si>
  <si>
    <t>on-2060540406</t>
  </si>
  <si>
    <t>Geandisson Ramos Andrade</t>
  </si>
  <si>
    <t>Gean Ramos Pankararu</t>
  </si>
  <si>
    <t>Instituto Aió conexões</t>
  </si>
  <si>
    <t>009.740.614-76</t>
  </si>
  <si>
    <t>53.651.825/0001-32</t>
  </si>
  <si>
    <t>AIO CONEXÕES</t>
  </si>
  <si>
    <t>(87) 981669480</t>
  </si>
  <si>
    <t>institutoaioconexoes@gmail.com</t>
  </si>
  <si>
    <t>on-552756382</t>
  </si>
  <si>
    <t>ELAINE LOPES DE SOUZA</t>
  </si>
  <si>
    <t>FUNDAÇÃO DE MULHERES QUILOMBOLAS DO SERROTE</t>
  </si>
  <si>
    <t>003.925.715-01</t>
  </si>
  <si>
    <t>21.739.810/0001-34</t>
  </si>
  <si>
    <t>AQUILOMBANDO E REAFIRMANDO VALORES</t>
  </si>
  <si>
    <t>(87) 999159729</t>
  </si>
  <si>
    <t>fundacaodemulheresquilombolasd@gmail.com</t>
  </si>
  <si>
    <t>SANTA MARIA DA BOA VISTA</t>
  </si>
  <si>
    <t>on-477383086</t>
  </si>
  <si>
    <t>Josias Rufino da Rocha</t>
  </si>
  <si>
    <t>Associação Cultural Carnavalesca Bloco os Bacanas</t>
  </si>
  <si>
    <t>404.969.024-15</t>
  </si>
  <si>
    <t>11.869.148/0001-83</t>
  </si>
  <si>
    <t>ARTES EM MOVIMENTO - APRENDENDO COM OS MESTRES</t>
  </si>
  <si>
    <t>(81) 91014884</t>
  </si>
  <si>
    <t>culturalosbacanas@hotmail.com</t>
  </si>
  <si>
    <t>CAMUTANGA</t>
  </si>
  <si>
    <t>on-197814702</t>
  </si>
  <si>
    <t>Marcos Produtor Cultural</t>
  </si>
  <si>
    <t>Associação Plataforma Itinerante</t>
  </si>
  <si>
    <t>PLATAFORMA ITINERANTE, DO PONTO AO PONTÃO</t>
  </si>
  <si>
    <t>paltaformaitinerante@gmail.com</t>
  </si>
  <si>
    <t>on-434561906</t>
  </si>
  <si>
    <t>MARIA JOSÉ DA SILVA</t>
  </si>
  <si>
    <t>ZEZA DO SAX</t>
  </si>
  <si>
    <t>Associação Caruaruense de Desenvolvimento Educacional, Social e Cultural - ACADESC</t>
  </si>
  <si>
    <t>845.518.444-20</t>
  </si>
  <si>
    <t>10.339.178/0001-15</t>
  </si>
  <si>
    <t>CULTIVANDO A CULTURA: EDUCAÇÃO, ARTE E MEMÓRIA</t>
  </si>
  <si>
    <t>(81) 991139914</t>
  </si>
  <si>
    <t>zezasaxofonista@gmail.com</t>
  </si>
  <si>
    <t>on-464571349</t>
  </si>
  <si>
    <t>MARIA DE FÁTIMA BARBOSA BELÉM</t>
  </si>
  <si>
    <t>FAFÁ</t>
  </si>
  <si>
    <t>ASSOCIAÇÃO DAS ARTESÃS E AGROPECUARISTAS DE PETROLÂNDIA- PERNAMBUCO- CAFÉ COM ARTE.</t>
  </si>
  <si>
    <t>224.431.264-04</t>
  </si>
  <si>
    <t>07.651.835/0001-50</t>
  </si>
  <si>
    <t>CAFÉ COM ARTE EMPOMDERANDO E TRANSFORMANDO PESSOAS " ESPECIAL MULHERES"</t>
  </si>
  <si>
    <t>(87) 999501367</t>
  </si>
  <si>
    <t>cafecomarte2@outlook.com.br</t>
  </si>
  <si>
    <t>PETROLÂNDIA</t>
  </si>
  <si>
    <t>on-736876844</t>
  </si>
  <si>
    <t>CARLOS ALBERTO DAS CHAGAS</t>
  </si>
  <si>
    <t>MARACATU ESTRELA DE TRACUNHAEM</t>
  </si>
  <si>
    <t>800.668.524-04</t>
  </si>
  <si>
    <t>70.181.334/0001-94</t>
  </si>
  <si>
    <t>RAÍZES CULTURAIS DE TRACUNHAÉM: EDUCAÇÃO, ARTE E IDENTIDADE</t>
  </si>
  <si>
    <t>(81) 992174934</t>
  </si>
  <si>
    <t>estreladetracunhaem1980@gmail.com</t>
  </si>
  <si>
    <t>TRACUNHAÉM</t>
  </si>
  <si>
    <t>on-933029979</t>
  </si>
  <si>
    <t>WILTON AUGUSTO DE ALMEIDA</t>
  </si>
  <si>
    <t>WILTON</t>
  </si>
  <si>
    <t>ASSOCIAÇÃO CULTURAL DE SERTANIA</t>
  </si>
  <si>
    <t>862.385.584-15</t>
  </si>
  <si>
    <t>07.737.311/0001-87</t>
  </si>
  <si>
    <t>CASA DA CULTURA DE SERTANIA</t>
  </si>
  <si>
    <t>(81) 998061664</t>
  </si>
  <si>
    <t>oasispurebrasil@gmail.com</t>
  </si>
  <si>
    <t>SERTÂNIA</t>
  </si>
  <si>
    <t>on-605278669</t>
  </si>
  <si>
    <t>Maria Alyce de Lima Alves</t>
  </si>
  <si>
    <t>INSTITUTO CULTURAL E ECOLOGICO TERRA AGRESTE - ICETAG</t>
  </si>
  <si>
    <t>146.513.214-70</t>
  </si>
  <si>
    <t>09.031.642/0001-22</t>
  </si>
  <si>
    <t>GRAVATÁ, O DESTINO DE UM HERÓI</t>
  </si>
  <si>
    <t>(81) 989835652</t>
  </si>
  <si>
    <t>icetag40@gmail.com</t>
  </si>
  <si>
    <t>on-1746774323</t>
  </si>
  <si>
    <t>Ewerton de Melo Macena</t>
  </si>
  <si>
    <t>Ewerton Macena</t>
  </si>
  <si>
    <t>Associação Cultural Boi Estrela Solar</t>
  </si>
  <si>
    <t>125.869.624-00</t>
  </si>
  <si>
    <t>39.688.010/0001-05</t>
  </si>
  <si>
    <t>BOI ESTRELA SOLAR – UMA HISTÓRIA SECULAR</t>
  </si>
  <si>
    <t>(81) 993755933</t>
  </si>
  <si>
    <t>ewertonmacenamelo@gmail.com</t>
  </si>
  <si>
    <t>on-1520083079</t>
  </si>
  <si>
    <t>Christian Marques da Cunha Zecchinelli</t>
  </si>
  <si>
    <t>Centro de Desenvolvimento Sócio Cultural Atelier Multicultural</t>
  </si>
  <si>
    <t>659.008.044-53</t>
  </si>
  <si>
    <t>10.729.145/0001-81</t>
  </si>
  <si>
    <t>RETOMADA DO PONTÃO DE CULTURA PERNAMBUCO PULSANTE</t>
  </si>
  <si>
    <t>(81) 987052880</t>
  </si>
  <si>
    <t>ateliermulticultural@gmail.com</t>
  </si>
  <si>
    <t>on-1411378937</t>
  </si>
  <si>
    <t>Welliton Rubens Severino da Silva</t>
  </si>
  <si>
    <t>Mieto</t>
  </si>
  <si>
    <t>Centro Cultural Raio de Luz do Açude de Pedra</t>
  </si>
  <si>
    <t>032.543.924-93</t>
  </si>
  <si>
    <t>14.946.655/0001-61</t>
  </si>
  <si>
    <t>CULTIVANDO TRADIÇÕES E TRANSFORMANDO VIDAS</t>
  </si>
  <si>
    <t>(81) 993794880</t>
  </si>
  <si>
    <t>centroraiodeluz@hotmai.com</t>
  </si>
  <si>
    <t>LAGOA DE ITAENGA</t>
  </si>
  <si>
    <t>on-318234726</t>
  </si>
  <si>
    <t>Uenes Gomes Pereira Barbosa Silva</t>
  </si>
  <si>
    <t>Uenes Gomes</t>
  </si>
  <si>
    <t>ASSOCIAÇÃO DOS FILHOS E AMIGOS DE VICÊNCIA</t>
  </si>
  <si>
    <t>092.110.794-38</t>
  </si>
  <si>
    <t>04.361.434/0001-78</t>
  </si>
  <si>
    <t>PONTÃO DE CULTURA POÇO COMPRIDO</t>
  </si>
  <si>
    <t>(81) 997987117</t>
  </si>
  <si>
    <t>mcpococomprido@gmail.com</t>
  </si>
  <si>
    <t>VICÊNCIA</t>
  </si>
  <si>
    <t>on-1774693967</t>
  </si>
  <si>
    <t>WELLINGTON AMORIM DA SILVA</t>
  </si>
  <si>
    <t>COMPANHIA DE TEATRO IMAGINARTE</t>
  </si>
  <si>
    <t>010.527.664-20</t>
  </si>
  <si>
    <t>13.434.178/0001-92</t>
  </si>
  <si>
    <t>PONTO CULTURAL IMAGINARTE</t>
  </si>
  <si>
    <t>(87) 988640349</t>
  </si>
  <si>
    <t>ciadeteatroimaginarte@gmail.com</t>
  </si>
  <si>
    <t>on-1635754249</t>
  </si>
  <si>
    <t>ALMIR DE SOUZA SILVA</t>
  </si>
  <si>
    <t>ALMIR DA BANDA</t>
  </si>
  <si>
    <t>SOCIEDADE MUSICAL XV DE NOVEMBRO</t>
  </si>
  <si>
    <t>066.643.514-63</t>
  </si>
  <si>
    <t>08.139.982/0001-09</t>
  </si>
  <si>
    <t>A BANDA XV DE NOVEMBRO TOCA NOS CORETOS DE GRAVATÁ</t>
  </si>
  <si>
    <t>(81) 993081651</t>
  </si>
  <si>
    <t>almirgtape@gmail.com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</si>
</sst>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.&quot;000&quot;.&quot;000&quot;/&quot;0000&quot;-&quot;00"/>
    <numFmt numFmtId="165" formatCode="00000000000"/>
    <numFmt numFmtId="166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</font>
    <font>
      <b/>
      <sz val="8"/>
      <color theme="0"/>
      <name val="Aptos Narrow"/>
    </font>
    <font>
      <b/>
      <sz val="8"/>
      <color theme="1"/>
      <name val="Aptos Narrow"/>
    </font>
    <font>
      <b/>
      <sz val="8"/>
      <color theme="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60CBF3"/>
        <bgColor rgb="FF60CBF3"/>
      </patternFill>
    </fill>
    <fill>
      <patternFill patternType="solid">
        <fgColor rgb="FFDE0000"/>
        <bgColor rgb="FFDE0000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quotePrefix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166" fontId="1" fillId="0" borderId="2" xfId="0" applyNumberFormat="1" applyFont="1" applyBorder="1"/>
    <xf numFmtId="166" fontId="1" fillId="0" borderId="2" xfId="0" quotePrefix="1" applyNumberFormat="1" applyFont="1" applyBorder="1"/>
    <xf numFmtId="0" fontId="1" fillId="9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9821-4D8C-4EC5-95C0-45706AF527BB}">
  <dimension ref="A1:AN999"/>
  <sheetViews>
    <sheetView tabSelected="1" topLeftCell="AD1" workbookViewId="0">
      <selection activeCell="AN1" sqref="AN1"/>
    </sheetView>
  </sheetViews>
  <sheetFormatPr defaultColWidth="12.5703125" defaultRowHeight="15" x14ac:dyDescent="0.25"/>
  <cols>
    <col min="1" max="1" width="14.28515625" customWidth="1"/>
    <col min="2" max="2" width="14.42578125" customWidth="1"/>
    <col min="3" max="3" width="48.7109375" customWidth="1"/>
    <col min="4" max="4" width="18.5703125" customWidth="1"/>
    <col min="5" max="5" width="20.5703125" customWidth="1"/>
    <col min="6" max="6" width="13.7109375" customWidth="1"/>
    <col min="7" max="7" width="29" customWidth="1"/>
    <col min="8" max="8" width="12.85546875" customWidth="1"/>
    <col min="9" max="9" width="33.28515625" customWidth="1"/>
    <col min="10" max="12" width="28.42578125" customWidth="1"/>
    <col min="13" max="14" width="11.5703125" customWidth="1"/>
    <col min="15" max="15" width="14.85546875" customWidth="1"/>
    <col min="16" max="16" width="27" customWidth="1"/>
    <col min="17" max="17" width="15.5703125" customWidth="1"/>
    <col min="18" max="19" width="36" customWidth="1"/>
    <col min="20" max="20" width="16.42578125" customWidth="1"/>
    <col min="21" max="21" width="20.28515625" customWidth="1"/>
    <col min="23" max="23" width="21" customWidth="1"/>
    <col min="24" max="24" width="27.28515625" customWidth="1"/>
    <col min="25" max="25" width="45.7109375" customWidth="1"/>
    <col min="26" max="26" width="12.28515625" customWidth="1"/>
    <col min="27" max="27" width="27.5703125" customWidth="1"/>
    <col min="28" max="33" width="23.7109375" customWidth="1"/>
    <col min="34" max="34" width="25.85546875" customWidth="1"/>
    <col min="35" max="36" width="23.7109375" customWidth="1"/>
    <col min="37" max="39" width="23.140625" customWidth="1"/>
    <col min="40" max="40" width="21.140625" customWidth="1"/>
  </cols>
  <sheetData>
    <row r="1" spans="1:4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6" t="s">
        <v>30</v>
      </c>
      <c r="AF1" s="7" t="s">
        <v>31</v>
      </c>
      <c r="AG1" s="7" t="s">
        <v>32</v>
      </c>
      <c r="AH1" s="6" t="s">
        <v>33</v>
      </c>
      <c r="AI1" s="7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</row>
    <row r="2" spans="1:40" ht="11.25" customHeight="1" x14ac:dyDescent="0.25">
      <c r="A2" s="10" t="s">
        <v>40</v>
      </c>
      <c r="B2" s="10" t="s">
        <v>41</v>
      </c>
      <c r="C2" s="10" t="s">
        <v>42</v>
      </c>
      <c r="D2" s="10" t="s">
        <v>43</v>
      </c>
      <c r="E2" s="11" t="s">
        <v>44</v>
      </c>
      <c r="F2" s="11" t="s">
        <v>44</v>
      </c>
      <c r="G2" s="11" t="s">
        <v>44</v>
      </c>
      <c r="H2" s="10" t="s">
        <v>45</v>
      </c>
      <c r="I2" s="10" t="s">
        <v>46</v>
      </c>
      <c r="J2" s="10" t="s">
        <v>46</v>
      </c>
      <c r="K2" s="10"/>
      <c r="L2" s="10" t="s">
        <v>46</v>
      </c>
      <c r="M2" s="12">
        <v>7403710452</v>
      </c>
      <c r="N2" s="12" t="s">
        <v>47</v>
      </c>
      <c r="O2" s="12" t="str">
        <f t="shared" ref="O2:O36" si="0">"xxx."&amp;MID(M2,LEN(M2)-7,3)&amp;"."&amp;MID(M2,LEN(M2)-4,3)&amp;"-xx"</f>
        <v>xxx.037.104-xx</v>
      </c>
      <c r="P2" s="10" t="s">
        <v>46</v>
      </c>
      <c r="Q2" s="13" t="s">
        <v>48</v>
      </c>
      <c r="R2" s="10" t="str">
        <f t="shared" ref="R2:R36" si="1">UPPER(IF(P2&lt;&gt;"",P2,IF(J2&lt;&gt;"",J2,I2)))</f>
        <v>TESTE</v>
      </c>
      <c r="S2" s="10" t="str">
        <f t="shared" ref="S2:S36" si="2">UPPER(I2)</f>
        <v>TESTE</v>
      </c>
      <c r="T2" s="12" t="str">
        <f t="shared" ref="T2:T36" si="3">IF(Q2&lt;&gt;"",Q2,O2)</f>
        <v>23.666.745/0001-90</v>
      </c>
      <c r="U2" s="12" t="str">
        <f t="shared" ref="U2:U36" si="4">IF(Q2&lt;&gt;"",Q2,N2)</f>
        <v>23.666.745/0001-90</v>
      </c>
      <c r="V2" s="14">
        <v>300000</v>
      </c>
      <c r="W2" s="15" t="s">
        <v>44</v>
      </c>
      <c r="X2" s="10" t="s">
        <v>46</v>
      </c>
      <c r="Y2" s="11" t="s">
        <v>44</v>
      </c>
      <c r="Z2" s="10" t="s">
        <v>49</v>
      </c>
      <c r="AA2" s="10" t="s">
        <v>50</v>
      </c>
      <c r="AB2" s="10" t="s">
        <v>51</v>
      </c>
      <c r="AC2" s="10" t="s">
        <v>52</v>
      </c>
      <c r="AD2" s="10" t="s">
        <v>52</v>
      </c>
      <c r="AE2" s="10" t="s">
        <v>53</v>
      </c>
      <c r="AF2" s="10" t="s">
        <v>53</v>
      </c>
      <c r="AG2" s="10"/>
      <c r="AH2" s="10" t="s">
        <v>54</v>
      </c>
      <c r="AI2" s="10" t="s">
        <v>54</v>
      </c>
      <c r="AJ2" s="10" t="s">
        <v>54</v>
      </c>
      <c r="AK2" s="10" t="s">
        <v>46</v>
      </c>
      <c r="AL2" s="10"/>
      <c r="AM2" s="10"/>
      <c r="AN2" s="10"/>
    </row>
    <row r="3" spans="1:40" ht="11.25" customHeight="1" x14ac:dyDescent="0.25">
      <c r="A3" s="10" t="s">
        <v>55</v>
      </c>
      <c r="B3" s="10" t="s">
        <v>41</v>
      </c>
      <c r="C3" s="10" t="s">
        <v>42</v>
      </c>
      <c r="D3" s="10" t="s">
        <v>43</v>
      </c>
      <c r="E3" s="11" t="s">
        <v>44</v>
      </c>
      <c r="F3" s="11" t="s">
        <v>44</v>
      </c>
      <c r="G3" s="11" t="s">
        <v>44</v>
      </c>
      <c r="H3" s="10" t="s">
        <v>45</v>
      </c>
      <c r="I3" s="10" t="s">
        <v>46</v>
      </c>
      <c r="J3" s="10" t="s">
        <v>46</v>
      </c>
      <c r="K3" s="10"/>
      <c r="L3" s="10" t="s">
        <v>46</v>
      </c>
      <c r="M3" s="12">
        <v>7403710452</v>
      </c>
      <c r="N3" s="12" t="s">
        <v>47</v>
      </c>
      <c r="O3" s="12" t="str">
        <f t="shared" si="0"/>
        <v>xxx.037.104-xx</v>
      </c>
      <c r="P3" s="10" t="s">
        <v>46</v>
      </c>
      <c r="Q3" s="13" t="s">
        <v>48</v>
      </c>
      <c r="R3" s="10" t="str">
        <f t="shared" si="1"/>
        <v>TESTE</v>
      </c>
      <c r="S3" s="10" t="str">
        <f t="shared" si="2"/>
        <v>TESTE</v>
      </c>
      <c r="T3" s="12" t="str">
        <f t="shared" si="3"/>
        <v>23.666.745/0001-90</v>
      </c>
      <c r="U3" s="12" t="str">
        <f t="shared" si="4"/>
        <v>23.666.745/0001-90</v>
      </c>
      <c r="V3" s="14">
        <v>300000</v>
      </c>
      <c r="W3" s="15" t="s">
        <v>44</v>
      </c>
      <c r="X3" s="10" t="s">
        <v>46</v>
      </c>
      <c r="Y3" s="11" t="s">
        <v>44</v>
      </c>
      <c r="Z3" s="10" t="s">
        <v>49</v>
      </c>
      <c r="AA3" s="10" t="s">
        <v>50</v>
      </c>
      <c r="AB3" s="10" t="s">
        <v>56</v>
      </c>
      <c r="AC3" s="10" t="s">
        <v>57</v>
      </c>
      <c r="AD3" s="10" t="s">
        <v>57</v>
      </c>
      <c r="AE3" s="10" t="s">
        <v>58</v>
      </c>
      <c r="AF3" s="10" t="s">
        <v>58</v>
      </c>
      <c r="AG3" s="10"/>
      <c r="AH3" s="10" t="s">
        <v>54</v>
      </c>
      <c r="AI3" s="10" t="s">
        <v>54</v>
      </c>
      <c r="AJ3" s="10" t="s">
        <v>54</v>
      </c>
      <c r="AK3" s="10" t="s">
        <v>46</v>
      </c>
      <c r="AL3" s="10"/>
      <c r="AM3" s="10"/>
      <c r="AN3" s="10"/>
    </row>
    <row r="4" spans="1:40" ht="11.25" customHeight="1" x14ac:dyDescent="0.25">
      <c r="A4" s="10" t="s">
        <v>59</v>
      </c>
      <c r="B4" s="10" t="s">
        <v>41</v>
      </c>
      <c r="C4" s="10" t="s">
        <v>42</v>
      </c>
      <c r="D4" s="10" t="s">
        <v>43</v>
      </c>
      <c r="E4" s="11" t="s">
        <v>44</v>
      </c>
      <c r="F4" s="11" t="s">
        <v>44</v>
      </c>
      <c r="G4" s="11" t="s">
        <v>44</v>
      </c>
      <c r="H4" s="10" t="s">
        <v>45</v>
      </c>
      <c r="I4" s="10" t="s">
        <v>60</v>
      </c>
      <c r="J4" s="10" t="s">
        <v>61</v>
      </c>
      <c r="K4" s="10"/>
      <c r="L4" s="10" t="s">
        <v>62</v>
      </c>
      <c r="M4" s="12">
        <v>2683197403</v>
      </c>
      <c r="N4" s="12" t="s">
        <v>63</v>
      </c>
      <c r="O4" s="12" t="str">
        <f t="shared" si="0"/>
        <v>xxx.831.974-xx</v>
      </c>
      <c r="P4" s="10" t="s">
        <v>62</v>
      </c>
      <c r="Q4" s="13" t="s">
        <v>64</v>
      </c>
      <c r="R4" s="10" t="str">
        <f t="shared" si="1"/>
        <v>AGREMIAÇÃO BOI ARCOVERDE</v>
      </c>
      <c r="S4" s="10" t="str">
        <f t="shared" si="2"/>
        <v>ALAN DA SILVA</v>
      </c>
      <c r="T4" s="12" t="str">
        <f t="shared" si="3"/>
        <v>15.546.720/0001-24</v>
      </c>
      <c r="U4" s="12" t="str">
        <f t="shared" si="4"/>
        <v>15.546.720/0001-24</v>
      </c>
      <c r="V4" s="14">
        <v>300000</v>
      </c>
      <c r="W4" s="15" t="s">
        <v>44</v>
      </c>
      <c r="X4" s="10" t="s">
        <v>65</v>
      </c>
      <c r="Y4" s="11" t="s">
        <v>44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69</v>
      </c>
      <c r="AE4" s="10" t="s">
        <v>58</v>
      </c>
      <c r="AF4" s="10" t="s">
        <v>58</v>
      </c>
      <c r="AG4" s="10"/>
      <c r="AH4" s="10" t="s">
        <v>54</v>
      </c>
      <c r="AI4" s="10" t="s">
        <v>54</v>
      </c>
      <c r="AJ4" s="10" t="s">
        <v>54</v>
      </c>
      <c r="AK4" s="10" t="s">
        <v>70</v>
      </c>
      <c r="AL4" s="10"/>
      <c r="AM4" s="10"/>
      <c r="AN4" s="10" t="s">
        <v>71</v>
      </c>
    </row>
    <row r="5" spans="1:40" ht="11.25" customHeight="1" x14ac:dyDescent="0.25">
      <c r="A5" s="10" t="s">
        <v>72</v>
      </c>
      <c r="B5" s="10" t="s">
        <v>41</v>
      </c>
      <c r="C5" s="10" t="s">
        <v>42</v>
      </c>
      <c r="D5" s="10" t="s">
        <v>43</v>
      </c>
      <c r="E5" s="11" t="s">
        <v>44</v>
      </c>
      <c r="F5" s="11" t="s">
        <v>44</v>
      </c>
      <c r="G5" s="11" t="s">
        <v>44</v>
      </c>
      <c r="H5" s="10" t="s">
        <v>45</v>
      </c>
      <c r="I5" s="10" t="s">
        <v>73</v>
      </c>
      <c r="J5" s="10" t="s">
        <v>74</v>
      </c>
      <c r="K5" s="10"/>
      <c r="L5" s="10" t="s">
        <v>75</v>
      </c>
      <c r="M5" s="12">
        <v>8648998409</v>
      </c>
      <c r="N5" s="12" t="s">
        <v>76</v>
      </c>
      <c r="O5" s="12" t="str">
        <f t="shared" si="0"/>
        <v>xxx.489.984-xx</v>
      </c>
      <c r="P5" s="10" t="s">
        <v>75</v>
      </c>
      <c r="Q5" s="13" t="s">
        <v>77</v>
      </c>
      <c r="R5" s="10" t="str">
        <f t="shared" si="1"/>
        <v>ASSOCIAÇÃO CULTURAL AMIGOS PARA SEMPRE</v>
      </c>
      <c r="S5" s="10" t="str">
        <f t="shared" si="2"/>
        <v>JOSENILDO BARBOSA DOS SANTOS</v>
      </c>
      <c r="T5" s="12" t="str">
        <f t="shared" si="3"/>
        <v>54.382.011/0001-02</v>
      </c>
      <c r="U5" s="12" t="str">
        <f t="shared" si="4"/>
        <v>54.382.011/0001-02</v>
      </c>
      <c r="V5" s="14">
        <v>300000</v>
      </c>
      <c r="W5" s="15" t="s">
        <v>44</v>
      </c>
      <c r="X5" s="10" t="s">
        <v>78</v>
      </c>
      <c r="Y5" s="11" t="s">
        <v>44</v>
      </c>
      <c r="Z5" s="10" t="s">
        <v>79</v>
      </c>
      <c r="AA5" s="10" t="s">
        <v>80</v>
      </c>
      <c r="AB5" s="10" t="s">
        <v>81</v>
      </c>
      <c r="AC5" s="10" t="s">
        <v>57</v>
      </c>
      <c r="AD5" s="10" t="s">
        <v>57</v>
      </c>
      <c r="AE5" s="10" t="s">
        <v>82</v>
      </c>
      <c r="AF5" s="10" t="s">
        <v>82</v>
      </c>
      <c r="AG5" s="10"/>
      <c r="AH5" s="10" t="s">
        <v>54</v>
      </c>
      <c r="AI5" s="10" t="s">
        <v>54</v>
      </c>
      <c r="AJ5" s="10" t="s">
        <v>54</v>
      </c>
      <c r="AK5" s="10" t="s">
        <v>83</v>
      </c>
      <c r="AL5" s="10"/>
      <c r="AM5" s="10"/>
      <c r="AN5" s="10" t="s">
        <v>84</v>
      </c>
    </row>
    <row r="6" spans="1:40" ht="11.25" customHeight="1" x14ac:dyDescent="0.25">
      <c r="A6" s="10" t="s">
        <v>85</v>
      </c>
      <c r="B6" s="10" t="s">
        <v>41</v>
      </c>
      <c r="C6" s="10" t="s">
        <v>42</v>
      </c>
      <c r="D6" s="10" t="s">
        <v>43</v>
      </c>
      <c r="E6" s="11" t="s">
        <v>44</v>
      </c>
      <c r="F6" s="11" t="s">
        <v>44</v>
      </c>
      <c r="G6" s="11" t="s">
        <v>44</v>
      </c>
      <c r="H6" s="10" t="s">
        <v>45</v>
      </c>
      <c r="I6" s="10" t="s">
        <v>86</v>
      </c>
      <c r="J6" s="10"/>
      <c r="K6" s="10"/>
      <c r="L6" s="10" t="s">
        <v>87</v>
      </c>
      <c r="M6" s="12">
        <v>6399733456</v>
      </c>
      <c r="N6" s="12" t="s">
        <v>88</v>
      </c>
      <c r="O6" s="12" t="str">
        <f t="shared" si="0"/>
        <v>xxx.997.334-xx</v>
      </c>
      <c r="P6" s="10" t="s">
        <v>87</v>
      </c>
      <c r="Q6" s="13" t="s">
        <v>89</v>
      </c>
      <c r="R6" s="10" t="str">
        <f t="shared" si="1"/>
        <v>AYRES E COUTINHO PROMOCOES E EVENTOS LTDA</v>
      </c>
      <c r="S6" s="10" t="str">
        <f t="shared" si="2"/>
        <v>AMANDA AYRES DE MELO</v>
      </c>
      <c r="T6" s="12" t="str">
        <f t="shared" si="3"/>
        <v>21.984.905/0001-13</v>
      </c>
      <c r="U6" s="12" t="str">
        <f t="shared" si="4"/>
        <v>21.984.905/0001-13</v>
      </c>
      <c r="V6" s="14">
        <v>300000</v>
      </c>
      <c r="W6" s="15" t="s">
        <v>44</v>
      </c>
      <c r="X6" s="10" t="s">
        <v>90</v>
      </c>
      <c r="Y6" s="11" t="s">
        <v>44</v>
      </c>
      <c r="Z6" s="10" t="s">
        <v>91</v>
      </c>
      <c r="AA6" s="10" t="s">
        <v>92</v>
      </c>
      <c r="AB6" s="10" t="s">
        <v>93</v>
      </c>
      <c r="AC6" s="10" t="s">
        <v>94</v>
      </c>
      <c r="AD6" s="16" t="s">
        <v>94</v>
      </c>
      <c r="AE6" s="10" t="s">
        <v>82</v>
      </c>
      <c r="AF6" s="10" t="s">
        <v>82</v>
      </c>
      <c r="AG6" s="10"/>
      <c r="AH6" s="10" t="s">
        <v>54</v>
      </c>
      <c r="AI6" s="10" t="s">
        <v>54</v>
      </c>
      <c r="AJ6" s="10" t="s">
        <v>54</v>
      </c>
      <c r="AK6" s="10" t="s">
        <v>83</v>
      </c>
      <c r="AL6" s="10"/>
      <c r="AM6" s="10"/>
      <c r="AN6" s="10" t="s">
        <v>84</v>
      </c>
    </row>
    <row r="7" spans="1:40" ht="11.25" customHeight="1" x14ac:dyDescent="0.25">
      <c r="A7" s="10" t="s">
        <v>95</v>
      </c>
      <c r="B7" s="10" t="s">
        <v>41</v>
      </c>
      <c r="C7" s="10" t="s">
        <v>42</v>
      </c>
      <c r="D7" s="10" t="s">
        <v>43</v>
      </c>
      <c r="E7" s="11" t="s">
        <v>44</v>
      </c>
      <c r="F7" s="11" t="s">
        <v>44</v>
      </c>
      <c r="G7" s="11" t="s">
        <v>44</v>
      </c>
      <c r="H7" s="10" t="s">
        <v>45</v>
      </c>
      <c r="I7" s="10" t="s">
        <v>96</v>
      </c>
      <c r="J7" s="10" t="s">
        <v>97</v>
      </c>
      <c r="K7" s="10"/>
      <c r="L7" s="10" t="s">
        <v>98</v>
      </c>
      <c r="M7" s="12">
        <v>3964849480</v>
      </c>
      <c r="N7" s="12" t="s">
        <v>99</v>
      </c>
      <c r="O7" s="12" t="str">
        <f t="shared" si="0"/>
        <v>xxx.648.494-xx</v>
      </c>
      <c r="P7" s="10" t="s">
        <v>98</v>
      </c>
      <c r="Q7" s="13" t="s">
        <v>100</v>
      </c>
      <c r="R7" s="10" t="str">
        <f t="shared" si="1"/>
        <v>ASSOCIAÇÃO, BENEFICENTE, CULTURAL E RELIGIOSA ILÊ AXÉ OXALÁ TALABI</v>
      </c>
      <c r="S7" s="10" t="str">
        <f t="shared" si="2"/>
        <v>LUCIANY BARBOSA DE SOUZA</v>
      </c>
      <c r="T7" s="12" t="str">
        <f t="shared" si="3"/>
        <v>11.276.890/0001-85</v>
      </c>
      <c r="U7" s="12" t="str">
        <f t="shared" si="4"/>
        <v>11.276.890/0001-85</v>
      </c>
      <c r="V7" s="14">
        <v>300000</v>
      </c>
      <c r="W7" s="15" t="s">
        <v>44</v>
      </c>
      <c r="X7" s="10" t="s">
        <v>101</v>
      </c>
      <c r="Y7" s="11" t="s">
        <v>44</v>
      </c>
      <c r="Z7" s="10" t="s">
        <v>102</v>
      </c>
      <c r="AA7" s="10" t="s">
        <v>103</v>
      </c>
      <c r="AB7" s="10" t="s">
        <v>104</v>
      </c>
      <c r="AC7" s="10" t="s">
        <v>94</v>
      </c>
      <c r="AD7" s="10" t="s">
        <v>94</v>
      </c>
      <c r="AE7" s="10" t="s">
        <v>82</v>
      </c>
      <c r="AF7" s="10" t="s">
        <v>82</v>
      </c>
      <c r="AG7" s="10"/>
      <c r="AH7" s="10" t="s">
        <v>54</v>
      </c>
      <c r="AI7" s="10" t="s">
        <v>54</v>
      </c>
      <c r="AJ7" s="10" t="s">
        <v>54</v>
      </c>
      <c r="AK7" s="10" t="s">
        <v>83</v>
      </c>
      <c r="AL7" s="10"/>
      <c r="AM7" s="10"/>
      <c r="AN7" s="10" t="s">
        <v>105</v>
      </c>
    </row>
    <row r="8" spans="1:40" ht="11.25" customHeight="1" x14ac:dyDescent="0.25">
      <c r="A8" s="10" t="s">
        <v>106</v>
      </c>
      <c r="B8" s="10" t="s">
        <v>41</v>
      </c>
      <c r="C8" s="10" t="s">
        <v>42</v>
      </c>
      <c r="D8" s="10" t="s">
        <v>43</v>
      </c>
      <c r="E8" s="11" t="s">
        <v>44</v>
      </c>
      <c r="F8" s="11" t="s">
        <v>44</v>
      </c>
      <c r="G8" s="11" t="s">
        <v>44</v>
      </c>
      <c r="H8" s="10" t="s">
        <v>45</v>
      </c>
      <c r="I8" s="10" t="s">
        <v>107</v>
      </c>
      <c r="J8" s="10" t="s">
        <v>108</v>
      </c>
      <c r="K8" s="10"/>
      <c r="L8" s="10" t="s">
        <v>109</v>
      </c>
      <c r="M8" s="12">
        <v>2591122407</v>
      </c>
      <c r="N8" s="12" t="s">
        <v>110</v>
      </c>
      <c r="O8" s="12" t="str">
        <f t="shared" si="0"/>
        <v>xxx.911.224-xx</v>
      </c>
      <c r="P8" s="10" t="s">
        <v>109</v>
      </c>
      <c r="Q8" s="13" t="s">
        <v>111</v>
      </c>
      <c r="R8" s="10" t="str">
        <f t="shared" si="1"/>
        <v>ASSOCIAÇÃO PLATAFORMA ITINERANTE</v>
      </c>
      <c r="S8" s="10" t="str">
        <f t="shared" si="2"/>
        <v>MARCOS ANTÔNIO MENDES DA SILVA</v>
      </c>
      <c r="T8" s="12" t="str">
        <f t="shared" si="3"/>
        <v>36.696.683/0001-00</v>
      </c>
      <c r="U8" s="12" t="str">
        <f t="shared" si="4"/>
        <v>36.696.683/0001-00</v>
      </c>
      <c r="V8" s="14">
        <v>300000</v>
      </c>
      <c r="W8" s="15" t="s">
        <v>44</v>
      </c>
      <c r="X8" s="10" t="s">
        <v>112</v>
      </c>
      <c r="Y8" s="11" t="s">
        <v>44</v>
      </c>
      <c r="Z8" s="10" t="s">
        <v>113</v>
      </c>
      <c r="AA8" s="10" t="s">
        <v>114</v>
      </c>
      <c r="AB8" s="10" t="s">
        <v>115</v>
      </c>
      <c r="AC8" s="10" t="s">
        <v>52</v>
      </c>
      <c r="AD8" s="10" t="s">
        <v>52</v>
      </c>
      <c r="AE8" s="10" t="s">
        <v>58</v>
      </c>
      <c r="AF8" s="10" t="s">
        <v>58</v>
      </c>
      <c r="AG8" s="10"/>
      <c r="AH8" s="10" t="s">
        <v>54</v>
      </c>
      <c r="AI8" s="10" t="s">
        <v>54</v>
      </c>
      <c r="AJ8" s="10" t="s">
        <v>54</v>
      </c>
      <c r="AK8" s="10" t="s">
        <v>116</v>
      </c>
      <c r="AL8" s="10"/>
      <c r="AM8" s="10"/>
      <c r="AN8" s="10"/>
    </row>
    <row r="9" spans="1:40" ht="11.25" customHeight="1" x14ac:dyDescent="0.25">
      <c r="A9" s="10" t="s">
        <v>117</v>
      </c>
      <c r="B9" s="10" t="s">
        <v>41</v>
      </c>
      <c r="C9" s="10" t="s">
        <v>42</v>
      </c>
      <c r="D9" s="10" t="s">
        <v>43</v>
      </c>
      <c r="E9" s="11" t="s">
        <v>44</v>
      </c>
      <c r="F9" s="11" t="s">
        <v>44</v>
      </c>
      <c r="G9" s="11" t="s">
        <v>44</v>
      </c>
      <c r="H9" s="10" t="s">
        <v>45</v>
      </c>
      <c r="I9" s="10" t="s">
        <v>118</v>
      </c>
      <c r="J9" s="10"/>
      <c r="K9" s="10"/>
      <c r="L9" s="10" t="s">
        <v>119</v>
      </c>
      <c r="M9" s="12">
        <v>759729484</v>
      </c>
      <c r="N9" s="12" t="s">
        <v>120</v>
      </c>
      <c r="O9" s="12" t="str">
        <f t="shared" si="0"/>
        <v>xxx.597.294-xx</v>
      </c>
      <c r="P9" s="10" t="s">
        <v>119</v>
      </c>
      <c r="Q9" s="13" t="s">
        <v>121</v>
      </c>
      <c r="R9" s="10" t="str">
        <f t="shared" si="1"/>
        <v>FEDERAÇÃO DAS QUADRILHAS JUNINAS E SIMILARES DO ESTADO DE PERNAMBUCO</v>
      </c>
      <c r="S9" s="10" t="str">
        <f t="shared" si="2"/>
        <v>CRISTIANE MICHELLE DAS NEVES MIGUEL</v>
      </c>
      <c r="T9" s="12" t="str">
        <f t="shared" si="3"/>
        <v>05.821.662/0001-46</v>
      </c>
      <c r="U9" s="12" t="str">
        <f t="shared" si="4"/>
        <v>05.821.662/0001-46</v>
      </c>
      <c r="V9" s="14">
        <v>300000</v>
      </c>
      <c r="W9" s="15" t="s">
        <v>44</v>
      </c>
      <c r="X9" s="10" t="s">
        <v>122</v>
      </c>
      <c r="Y9" s="11" t="s">
        <v>44</v>
      </c>
      <c r="Z9" s="10" t="s">
        <v>123</v>
      </c>
      <c r="AA9" s="10" t="s">
        <v>124</v>
      </c>
      <c r="AB9" s="10" t="s">
        <v>125</v>
      </c>
      <c r="AC9" s="10" t="s">
        <v>94</v>
      </c>
      <c r="AD9" s="10" t="s">
        <v>94</v>
      </c>
      <c r="AE9" s="10" t="s">
        <v>58</v>
      </c>
      <c r="AF9" s="10" t="s">
        <v>58</v>
      </c>
      <c r="AG9" s="10"/>
      <c r="AH9" s="10" t="s">
        <v>54</v>
      </c>
      <c r="AI9" s="10" t="s">
        <v>54</v>
      </c>
      <c r="AJ9" s="10" t="s">
        <v>54</v>
      </c>
      <c r="AK9" s="10" t="s">
        <v>83</v>
      </c>
      <c r="AL9" s="10"/>
      <c r="AM9" s="10"/>
      <c r="AN9" s="10" t="s">
        <v>105</v>
      </c>
    </row>
    <row r="10" spans="1:40" ht="11.25" customHeight="1" x14ac:dyDescent="0.25">
      <c r="A10" s="10" t="s">
        <v>126</v>
      </c>
      <c r="B10" s="10" t="s">
        <v>41</v>
      </c>
      <c r="C10" s="10" t="s">
        <v>42</v>
      </c>
      <c r="D10" s="10" t="s">
        <v>43</v>
      </c>
      <c r="E10" s="11" t="s">
        <v>44</v>
      </c>
      <c r="F10" s="11" t="s">
        <v>44</v>
      </c>
      <c r="G10" s="11" t="s">
        <v>44</v>
      </c>
      <c r="H10" s="10" t="s">
        <v>45</v>
      </c>
      <c r="I10" s="10" t="s">
        <v>127</v>
      </c>
      <c r="J10" s="10" t="s">
        <v>128</v>
      </c>
      <c r="K10" s="10"/>
      <c r="L10" s="10" t="s">
        <v>129</v>
      </c>
      <c r="M10" s="12">
        <v>33138591434</v>
      </c>
      <c r="N10" s="12" t="s">
        <v>130</v>
      </c>
      <c r="O10" s="12" t="str">
        <f t="shared" si="0"/>
        <v>xxx.385.914-xx</v>
      </c>
      <c r="P10" s="10" t="s">
        <v>129</v>
      </c>
      <c r="Q10" s="13" t="s">
        <v>131</v>
      </c>
      <c r="R10" s="10" t="str">
        <f t="shared" si="1"/>
        <v>GRANDE CIRCO ARRAIAL - ESCOLA PERNAMBUCANA DE CIRCO</v>
      </c>
      <c r="S10" s="10" t="str">
        <f t="shared" si="2"/>
        <v>MARIA DE FATIMA DE AGUIAR</v>
      </c>
      <c r="T10" s="12" t="str">
        <f t="shared" si="3"/>
        <v>01.870.231/0001-19</v>
      </c>
      <c r="U10" s="12" t="str">
        <f t="shared" si="4"/>
        <v>01.870.231/0001-19</v>
      </c>
      <c r="V10" s="14">
        <v>300000</v>
      </c>
      <c r="W10" s="15" t="s">
        <v>44</v>
      </c>
      <c r="X10" s="10" t="s">
        <v>132</v>
      </c>
      <c r="Y10" s="11" t="s">
        <v>44</v>
      </c>
      <c r="Z10" s="10" t="s">
        <v>133</v>
      </c>
      <c r="AA10" s="10" t="s">
        <v>134</v>
      </c>
      <c r="AB10" s="10" t="s">
        <v>125</v>
      </c>
      <c r="AC10" s="10" t="s">
        <v>94</v>
      </c>
      <c r="AD10" s="10" t="s">
        <v>94</v>
      </c>
      <c r="AE10" s="10" t="s">
        <v>58</v>
      </c>
      <c r="AF10" s="10" t="s">
        <v>58</v>
      </c>
      <c r="AG10" s="10"/>
      <c r="AH10" s="10" t="s">
        <v>54</v>
      </c>
      <c r="AI10" s="10" t="s">
        <v>54</v>
      </c>
      <c r="AJ10" s="10" t="s">
        <v>54</v>
      </c>
      <c r="AK10" s="10" t="s">
        <v>83</v>
      </c>
      <c r="AL10" s="10"/>
      <c r="AM10" s="10"/>
      <c r="AN10" s="10" t="s">
        <v>84</v>
      </c>
    </row>
    <row r="11" spans="1:40" ht="11.25" customHeight="1" x14ac:dyDescent="0.25">
      <c r="A11" s="10" t="s">
        <v>135</v>
      </c>
      <c r="B11" s="10" t="s">
        <v>41</v>
      </c>
      <c r="C11" s="10" t="s">
        <v>42</v>
      </c>
      <c r="D11" s="10" t="s">
        <v>43</v>
      </c>
      <c r="E11" s="11" t="s">
        <v>44</v>
      </c>
      <c r="F11" s="11" t="s">
        <v>44</v>
      </c>
      <c r="G11" s="11" t="s">
        <v>44</v>
      </c>
      <c r="H11" s="10" t="s">
        <v>45</v>
      </c>
      <c r="I11" s="10" t="s">
        <v>136</v>
      </c>
      <c r="J11" s="10" t="s">
        <v>137</v>
      </c>
      <c r="K11" s="10"/>
      <c r="L11" s="10" t="s">
        <v>138</v>
      </c>
      <c r="M11" s="12">
        <v>19717067449</v>
      </c>
      <c r="N11" s="12" t="s">
        <v>139</v>
      </c>
      <c r="O11" s="12" t="str">
        <f t="shared" si="0"/>
        <v>xxx.170.674-xx</v>
      </c>
      <c r="P11" s="10" t="s">
        <v>138</v>
      </c>
      <c r="Q11" s="13" t="s">
        <v>140</v>
      </c>
      <c r="R11" s="10" t="str">
        <f t="shared" si="1"/>
        <v>MARACATU ESTRELA DE OURO DE ALIANÇA</v>
      </c>
      <c r="S11" s="10" t="str">
        <f t="shared" si="2"/>
        <v>JOSÉ LOURENÇO DA SILVA</v>
      </c>
      <c r="T11" s="12" t="str">
        <f t="shared" si="3"/>
        <v>12.813.069/0001-13</v>
      </c>
      <c r="U11" s="12" t="str">
        <f t="shared" si="4"/>
        <v>12.813.069/0001-13</v>
      </c>
      <c r="V11" s="14">
        <v>300000</v>
      </c>
      <c r="W11" s="15" t="s">
        <v>44</v>
      </c>
      <c r="X11" s="10" t="s">
        <v>141</v>
      </c>
      <c r="Y11" s="11" t="s">
        <v>44</v>
      </c>
      <c r="Z11" s="10" t="s">
        <v>142</v>
      </c>
      <c r="AA11" s="10" t="s">
        <v>143</v>
      </c>
      <c r="AB11" s="10" t="s">
        <v>144</v>
      </c>
      <c r="AC11" s="10" t="s">
        <v>57</v>
      </c>
      <c r="AD11" s="10" t="s">
        <v>57</v>
      </c>
      <c r="AE11" s="10" t="s">
        <v>82</v>
      </c>
      <c r="AF11" s="10" t="s">
        <v>82</v>
      </c>
      <c r="AG11" s="10"/>
      <c r="AH11" s="10" t="s">
        <v>54</v>
      </c>
      <c r="AI11" s="10" t="s">
        <v>54</v>
      </c>
      <c r="AJ11" s="10" t="s">
        <v>54</v>
      </c>
      <c r="AK11" s="10" t="s">
        <v>70</v>
      </c>
      <c r="AL11" s="10"/>
      <c r="AM11" s="10"/>
      <c r="AN11" s="10" t="s">
        <v>71</v>
      </c>
    </row>
    <row r="12" spans="1:40" ht="11.25" customHeight="1" x14ac:dyDescent="0.25">
      <c r="A12" s="10" t="s">
        <v>145</v>
      </c>
      <c r="B12" s="10" t="s">
        <v>41</v>
      </c>
      <c r="C12" s="10" t="s">
        <v>42</v>
      </c>
      <c r="D12" s="10" t="s">
        <v>43</v>
      </c>
      <c r="E12" s="11" t="s">
        <v>44</v>
      </c>
      <c r="F12" s="11" t="s">
        <v>44</v>
      </c>
      <c r="G12" s="11" t="s">
        <v>44</v>
      </c>
      <c r="H12" s="10" t="s">
        <v>45</v>
      </c>
      <c r="I12" s="10" t="s">
        <v>146</v>
      </c>
      <c r="J12" s="10" t="s">
        <v>147</v>
      </c>
      <c r="K12" s="10"/>
      <c r="L12" s="10" t="s">
        <v>148</v>
      </c>
      <c r="M12" s="12">
        <v>7337469420</v>
      </c>
      <c r="N12" s="12" t="s">
        <v>149</v>
      </c>
      <c r="O12" s="12" t="str">
        <f t="shared" si="0"/>
        <v>xxx.374.694-xx</v>
      </c>
      <c r="P12" s="10" t="s">
        <v>148</v>
      </c>
      <c r="Q12" s="13" t="s">
        <v>150</v>
      </c>
      <c r="R12" s="10" t="str">
        <f t="shared" si="1"/>
        <v>ASAGA AUDIOVISUAL E CIDADANIA</v>
      </c>
      <c r="S12" s="10" t="str">
        <f t="shared" si="2"/>
        <v>LUIZ GONZAGA DE OLIVEIRA E SILVA</v>
      </c>
      <c r="T12" s="12" t="str">
        <f t="shared" si="3"/>
        <v>07.435.604/0001-00</v>
      </c>
      <c r="U12" s="12" t="str">
        <f t="shared" si="4"/>
        <v>07.435.604/0001-00</v>
      </c>
      <c r="V12" s="14">
        <v>300000</v>
      </c>
      <c r="W12" s="15" t="s">
        <v>44</v>
      </c>
      <c r="X12" s="10" t="s">
        <v>151</v>
      </c>
      <c r="Y12" s="11" t="s">
        <v>44</v>
      </c>
      <c r="Z12" s="10" t="s">
        <v>152</v>
      </c>
      <c r="AA12" s="10" t="s">
        <v>153</v>
      </c>
      <c r="AB12" s="10" t="s">
        <v>154</v>
      </c>
      <c r="AC12" s="10" t="s">
        <v>52</v>
      </c>
      <c r="AD12" s="10" t="s">
        <v>52</v>
      </c>
      <c r="AE12" s="10" t="s">
        <v>53</v>
      </c>
      <c r="AF12" s="10" t="s">
        <v>53</v>
      </c>
      <c r="AG12" s="10"/>
      <c r="AH12" s="10" t="s">
        <v>54</v>
      </c>
      <c r="AI12" s="10" t="s">
        <v>54</v>
      </c>
      <c r="AJ12" s="10" t="s">
        <v>54</v>
      </c>
      <c r="AK12" s="10" t="s">
        <v>83</v>
      </c>
      <c r="AL12" s="10"/>
      <c r="AM12" s="10"/>
      <c r="AN12" s="10" t="s">
        <v>105</v>
      </c>
    </row>
    <row r="13" spans="1:40" ht="11.25" customHeight="1" x14ac:dyDescent="0.25">
      <c r="A13" s="10" t="s">
        <v>155</v>
      </c>
      <c r="B13" s="10" t="s">
        <v>41</v>
      </c>
      <c r="C13" s="10" t="s">
        <v>42</v>
      </c>
      <c r="D13" s="10" t="s">
        <v>43</v>
      </c>
      <c r="E13" s="11" t="s">
        <v>44</v>
      </c>
      <c r="F13" s="11" t="s">
        <v>44</v>
      </c>
      <c r="G13" s="11" t="s">
        <v>44</v>
      </c>
      <c r="H13" s="10" t="s">
        <v>45</v>
      </c>
      <c r="I13" s="10" t="s">
        <v>156</v>
      </c>
      <c r="J13" s="10" t="s">
        <v>157</v>
      </c>
      <c r="K13" s="10"/>
      <c r="L13" s="10" t="s">
        <v>158</v>
      </c>
      <c r="M13" s="12">
        <v>65336380849</v>
      </c>
      <c r="N13" s="12" t="s">
        <v>159</v>
      </c>
      <c r="O13" s="12" t="str">
        <f t="shared" si="0"/>
        <v>xxx.363.808-xx</v>
      </c>
      <c r="P13" s="10" t="s">
        <v>158</v>
      </c>
      <c r="Q13" s="13" t="s">
        <v>160</v>
      </c>
      <c r="R13" s="10" t="str">
        <f t="shared" si="1"/>
        <v>ASSOCIAÇÃO URUCUNGO</v>
      </c>
      <c r="S13" s="10" t="str">
        <f t="shared" si="2"/>
        <v>JOSÉ ANTONIO DA SILVA</v>
      </c>
      <c r="T13" s="12" t="str">
        <f t="shared" si="3"/>
        <v>03.486.144/0001-98</v>
      </c>
      <c r="U13" s="12" t="str">
        <f t="shared" si="4"/>
        <v>03.486.144/0001-98</v>
      </c>
      <c r="V13" s="14">
        <v>300000</v>
      </c>
      <c r="W13" s="15" t="s">
        <v>44</v>
      </c>
      <c r="X13" s="10" t="s">
        <v>161</v>
      </c>
      <c r="Y13" s="11" t="s">
        <v>44</v>
      </c>
      <c r="Z13" s="10" t="s">
        <v>162</v>
      </c>
      <c r="AA13" s="10" t="s">
        <v>163</v>
      </c>
      <c r="AB13" s="10" t="s">
        <v>68</v>
      </c>
      <c r="AC13" s="10" t="s">
        <v>69</v>
      </c>
      <c r="AD13" s="10" t="s">
        <v>69</v>
      </c>
      <c r="AE13" s="10" t="s">
        <v>58</v>
      </c>
      <c r="AF13" s="10" t="s">
        <v>58</v>
      </c>
      <c r="AG13" s="10"/>
      <c r="AH13" s="10" t="s">
        <v>54</v>
      </c>
      <c r="AI13" s="10" t="s">
        <v>54</v>
      </c>
      <c r="AJ13" s="10" t="s">
        <v>54</v>
      </c>
      <c r="AK13" s="10" t="s">
        <v>83</v>
      </c>
      <c r="AL13" s="10"/>
      <c r="AM13" s="10"/>
      <c r="AN13" s="10" t="s">
        <v>84</v>
      </c>
    </row>
    <row r="14" spans="1:40" ht="11.25" customHeight="1" x14ac:dyDescent="0.25">
      <c r="A14" s="10" t="s">
        <v>164</v>
      </c>
      <c r="B14" s="10" t="s">
        <v>41</v>
      </c>
      <c r="C14" s="10" t="s">
        <v>42</v>
      </c>
      <c r="D14" s="10" t="s">
        <v>43</v>
      </c>
      <c r="E14" s="11" t="s">
        <v>44</v>
      </c>
      <c r="F14" s="11" t="s">
        <v>44</v>
      </c>
      <c r="G14" s="11" t="s">
        <v>44</v>
      </c>
      <c r="H14" s="10" t="s">
        <v>45</v>
      </c>
      <c r="I14" s="10" t="s">
        <v>165</v>
      </c>
      <c r="J14" s="10" t="s">
        <v>166</v>
      </c>
      <c r="K14" s="10"/>
      <c r="L14" s="10" t="s">
        <v>167</v>
      </c>
      <c r="M14" s="12">
        <v>59837659491</v>
      </c>
      <c r="N14" s="12" t="s">
        <v>168</v>
      </c>
      <c r="O14" s="12" t="str">
        <f t="shared" si="0"/>
        <v>xxx.376.594-xx</v>
      </c>
      <c r="P14" s="10" t="s">
        <v>167</v>
      </c>
      <c r="Q14" s="13" t="s">
        <v>169</v>
      </c>
      <c r="R14" s="10" t="str">
        <f t="shared" si="1"/>
        <v>ASSOCIAÇÃO FLOR DO BARRO</v>
      </c>
      <c r="S14" s="10" t="str">
        <f t="shared" si="2"/>
        <v>MARIA DO SOCORRO RODRIGUES DA SILVA</v>
      </c>
      <c r="T14" s="12" t="str">
        <f t="shared" si="3"/>
        <v>44.248.569/0001-46</v>
      </c>
      <c r="U14" s="12" t="str">
        <f t="shared" si="4"/>
        <v>44.248.569/0001-46</v>
      </c>
      <c r="V14" s="14">
        <v>300000</v>
      </c>
      <c r="W14" s="15" t="s">
        <v>44</v>
      </c>
      <c r="X14" s="10" t="s">
        <v>170</v>
      </c>
      <c r="Y14" s="11" t="s">
        <v>44</v>
      </c>
      <c r="Z14" s="10" t="s">
        <v>171</v>
      </c>
      <c r="AA14" s="10" t="s">
        <v>172</v>
      </c>
      <c r="AB14" s="10" t="s">
        <v>173</v>
      </c>
      <c r="AC14" s="10" t="s">
        <v>52</v>
      </c>
      <c r="AD14" s="10" t="s">
        <v>52</v>
      </c>
      <c r="AE14" s="10" t="s">
        <v>82</v>
      </c>
      <c r="AF14" s="10" t="s">
        <v>82</v>
      </c>
      <c r="AG14" s="10"/>
      <c r="AH14" s="10" t="s">
        <v>54</v>
      </c>
      <c r="AI14" s="10" t="s">
        <v>54</v>
      </c>
      <c r="AJ14" s="10" t="s">
        <v>54</v>
      </c>
      <c r="AK14" s="10" t="s">
        <v>83</v>
      </c>
      <c r="AL14" s="10"/>
      <c r="AM14" s="10"/>
      <c r="AN14" s="10" t="s">
        <v>71</v>
      </c>
    </row>
    <row r="15" spans="1:40" ht="11.25" customHeight="1" x14ac:dyDescent="0.25">
      <c r="A15" s="10" t="s">
        <v>174</v>
      </c>
      <c r="B15" s="10" t="s">
        <v>41</v>
      </c>
      <c r="C15" s="10" t="s">
        <v>42</v>
      </c>
      <c r="D15" s="10" t="s">
        <v>43</v>
      </c>
      <c r="E15" s="11" t="s">
        <v>44</v>
      </c>
      <c r="F15" s="11" t="s">
        <v>44</v>
      </c>
      <c r="G15" s="11" t="s">
        <v>44</v>
      </c>
      <c r="H15" s="10" t="s">
        <v>45</v>
      </c>
      <c r="I15" s="10" t="s">
        <v>175</v>
      </c>
      <c r="J15" s="10" t="s">
        <v>176</v>
      </c>
      <c r="K15" s="10"/>
      <c r="L15" s="10" t="s">
        <v>177</v>
      </c>
      <c r="M15" s="12">
        <v>77565525472</v>
      </c>
      <c r="N15" s="12" t="s">
        <v>178</v>
      </c>
      <c r="O15" s="12" t="str">
        <f t="shared" si="0"/>
        <v>xxx.655.254-xx</v>
      </c>
      <c r="P15" s="10" t="s">
        <v>177</v>
      </c>
      <c r="Q15" s="13" t="s">
        <v>179</v>
      </c>
      <c r="R15" s="10" t="str">
        <f t="shared" si="1"/>
        <v>CENTRO ESPIRITA MÃE IEMANJA</v>
      </c>
      <c r="S15" s="10" t="str">
        <f t="shared" si="2"/>
        <v>JOSEFA RODRIGUES DOS SANTOS SILVA</v>
      </c>
      <c r="T15" s="12" t="str">
        <f t="shared" si="3"/>
        <v>35.246.720/0001-16</v>
      </c>
      <c r="U15" s="12" t="str">
        <f t="shared" si="4"/>
        <v>35.246.720/0001-16</v>
      </c>
      <c r="V15" s="14">
        <v>300000</v>
      </c>
      <c r="W15" s="15" t="s">
        <v>44</v>
      </c>
      <c r="X15" s="10" t="s">
        <v>180</v>
      </c>
      <c r="Y15" s="11" t="s">
        <v>44</v>
      </c>
      <c r="Z15" s="10" t="s">
        <v>181</v>
      </c>
      <c r="AA15" s="10" t="s">
        <v>182</v>
      </c>
      <c r="AB15" s="10" t="s">
        <v>183</v>
      </c>
      <c r="AC15" s="10" t="s">
        <v>69</v>
      </c>
      <c r="AD15" s="10" t="s">
        <v>69</v>
      </c>
      <c r="AE15" s="10" t="s">
        <v>58</v>
      </c>
      <c r="AF15" s="10" t="s">
        <v>58</v>
      </c>
      <c r="AG15" s="10"/>
      <c r="AH15" s="10" t="s">
        <v>54</v>
      </c>
      <c r="AI15" s="10" t="s">
        <v>54</v>
      </c>
      <c r="AJ15" s="10" t="s">
        <v>54</v>
      </c>
      <c r="AK15" s="10" t="s">
        <v>70</v>
      </c>
      <c r="AL15" s="10"/>
      <c r="AM15" s="10"/>
      <c r="AN15" s="10" t="s">
        <v>71</v>
      </c>
    </row>
    <row r="16" spans="1:40" ht="11.25" customHeight="1" x14ac:dyDescent="0.25">
      <c r="A16" s="10" t="s">
        <v>184</v>
      </c>
      <c r="B16" s="10" t="s">
        <v>41</v>
      </c>
      <c r="C16" s="10" t="s">
        <v>42</v>
      </c>
      <c r="D16" s="10" t="s">
        <v>43</v>
      </c>
      <c r="E16" s="11" t="s">
        <v>44</v>
      </c>
      <c r="F16" s="11" t="s">
        <v>44</v>
      </c>
      <c r="G16" s="11" t="s">
        <v>44</v>
      </c>
      <c r="H16" s="10" t="s">
        <v>45</v>
      </c>
      <c r="I16" s="10" t="s">
        <v>185</v>
      </c>
      <c r="J16" s="10" t="s">
        <v>186</v>
      </c>
      <c r="K16" s="10"/>
      <c r="L16" s="10" t="s">
        <v>187</v>
      </c>
      <c r="M16" s="12">
        <v>24361143404</v>
      </c>
      <c r="N16" s="12" t="s">
        <v>188</v>
      </c>
      <c r="O16" s="12" t="str">
        <f t="shared" si="0"/>
        <v>xxx.611.434-xx</v>
      </c>
      <c r="P16" s="10" t="s">
        <v>187</v>
      </c>
      <c r="Q16" s="13" t="s">
        <v>189</v>
      </c>
      <c r="R16" s="10" t="str">
        <f t="shared" si="1"/>
        <v>GRUPO FOLCLORICO CARNAVALESCO MARACAFREVO</v>
      </c>
      <c r="S16" s="10" t="str">
        <f t="shared" si="2"/>
        <v>SERGIO GOMES DA SILVA FILHO</v>
      </c>
      <c r="T16" s="12" t="str">
        <f t="shared" si="3"/>
        <v>02.928.472/0001-34</v>
      </c>
      <c r="U16" s="12" t="str">
        <f t="shared" si="4"/>
        <v>02.928.472/0001-34</v>
      </c>
      <c r="V16" s="14">
        <v>300000</v>
      </c>
      <c r="W16" s="15" t="s">
        <v>44</v>
      </c>
      <c r="X16" s="10" t="s">
        <v>190</v>
      </c>
      <c r="Y16" s="11" t="s">
        <v>44</v>
      </c>
      <c r="Z16" s="10" t="s">
        <v>191</v>
      </c>
      <c r="AA16" s="10" t="s">
        <v>192</v>
      </c>
      <c r="AB16" s="10" t="s">
        <v>193</v>
      </c>
      <c r="AC16" s="10" t="s">
        <v>94</v>
      </c>
      <c r="AD16" s="10" t="s">
        <v>94</v>
      </c>
      <c r="AE16" s="10" t="s">
        <v>82</v>
      </c>
      <c r="AF16" s="10" t="s">
        <v>82</v>
      </c>
      <c r="AG16" s="10"/>
      <c r="AH16" s="10" t="s">
        <v>54</v>
      </c>
      <c r="AI16" s="10" t="s">
        <v>54</v>
      </c>
      <c r="AJ16" s="10" t="s">
        <v>54</v>
      </c>
      <c r="AK16" s="10" t="s">
        <v>70</v>
      </c>
      <c r="AL16" s="10"/>
      <c r="AM16" s="10"/>
      <c r="AN16" s="10" t="s">
        <v>84</v>
      </c>
    </row>
    <row r="17" spans="1:40" ht="11.25" customHeight="1" x14ac:dyDescent="0.25">
      <c r="A17" s="10" t="s">
        <v>194</v>
      </c>
      <c r="B17" s="10" t="s">
        <v>41</v>
      </c>
      <c r="C17" s="10" t="s">
        <v>42</v>
      </c>
      <c r="D17" s="10" t="s">
        <v>43</v>
      </c>
      <c r="E17" s="11" t="s">
        <v>44</v>
      </c>
      <c r="F17" s="11" t="s">
        <v>44</v>
      </c>
      <c r="G17" s="11" t="s">
        <v>44</v>
      </c>
      <c r="H17" s="10" t="s">
        <v>45</v>
      </c>
      <c r="I17" s="10" t="s">
        <v>195</v>
      </c>
      <c r="J17" s="10"/>
      <c r="K17" s="10"/>
      <c r="L17" s="10" t="s">
        <v>196</v>
      </c>
      <c r="M17" s="12">
        <v>4284437453</v>
      </c>
      <c r="N17" s="12" t="s">
        <v>197</v>
      </c>
      <c r="O17" s="12" t="str">
        <f t="shared" si="0"/>
        <v>xxx.844.374-xx</v>
      </c>
      <c r="P17" s="10" t="s">
        <v>196</v>
      </c>
      <c r="Q17" s="13" t="s">
        <v>198</v>
      </c>
      <c r="R17" s="10" t="str">
        <f t="shared" si="1"/>
        <v>INSTITUTO PARA O DESENVOLVIMENTO HUMANO - IDH</v>
      </c>
      <c r="S17" s="10" t="str">
        <f t="shared" si="2"/>
        <v>MÁRCIO CAMPOS D'OLIVEIRA</v>
      </c>
      <c r="T17" s="12" t="str">
        <f t="shared" si="3"/>
        <v>05.629.161/0001-62</v>
      </c>
      <c r="U17" s="12" t="str">
        <f t="shared" si="4"/>
        <v>05.629.161/0001-62</v>
      </c>
      <c r="V17" s="14">
        <v>300000</v>
      </c>
      <c r="W17" s="15" t="s">
        <v>44</v>
      </c>
      <c r="X17" s="10" t="s">
        <v>199</v>
      </c>
      <c r="Y17" s="11" t="s">
        <v>44</v>
      </c>
      <c r="Z17" s="10" t="s">
        <v>200</v>
      </c>
      <c r="AA17" s="10" t="s">
        <v>201</v>
      </c>
      <c r="AB17" s="10" t="s">
        <v>125</v>
      </c>
      <c r="AC17" s="10" t="s">
        <v>94</v>
      </c>
      <c r="AD17" s="10" t="s">
        <v>94</v>
      </c>
      <c r="AE17" s="10" t="s">
        <v>82</v>
      </c>
      <c r="AF17" s="10" t="s">
        <v>82</v>
      </c>
      <c r="AG17" s="10"/>
      <c r="AH17" s="10" t="s">
        <v>54</v>
      </c>
      <c r="AI17" s="10" t="s">
        <v>54</v>
      </c>
      <c r="AJ17" s="10" t="s">
        <v>54</v>
      </c>
      <c r="AK17" s="10" t="s">
        <v>83</v>
      </c>
      <c r="AL17" s="10"/>
      <c r="AM17" s="10"/>
      <c r="AN17" s="10" t="s">
        <v>84</v>
      </c>
    </row>
    <row r="18" spans="1:40" ht="11.25" customHeight="1" x14ac:dyDescent="0.25">
      <c r="A18" s="10" t="s">
        <v>202</v>
      </c>
      <c r="B18" s="10" t="s">
        <v>41</v>
      </c>
      <c r="C18" s="10" t="s">
        <v>42</v>
      </c>
      <c r="D18" s="10" t="s">
        <v>43</v>
      </c>
      <c r="E18" s="11" t="s">
        <v>44</v>
      </c>
      <c r="F18" s="11" t="s">
        <v>44</v>
      </c>
      <c r="G18" s="11" t="s">
        <v>44</v>
      </c>
      <c r="H18" s="10" t="s">
        <v>45</v>
      </c>
      <c r="I18" s="10" t="s">
        <v>203</v>
      </c>
      <c r="J18" s="10" t="s">
        <v>203</v>
      </c>
      <c r="K18" s="10"/>
      <c r="L18" s="10" t="s">
        <v>204</v>
      </c>
      <c r="M18" s="12">
        <v>11925176444</v>
      </c>
      <c r="N18" s="12" t="s">
        <v>205</v>
      </c>
      <c r="O18" s="12" t="str">
        <f t="shared" si="0"/>
        <v>xxx.251.764-xx</v>
      </c>
      <c r="P18" s="10" t="s">
        <v>204</v>
      </c>
      <c r="Q18" s="13" t="s">
        <v>206</v>
      </c>
      <c r="R18" s="10" t="str">
        <f t="shared" si="1"/>
        <v>VIDEOTEKA PANKARARU</v>
      </c>
      <c r="S18" s="10" t="str">
        <f t="shared" si="2"/>
        <v>GEYSI PANKARARU</v>
      </c>
      <c r="T18" s="12" t="str">
        <f t="shared" si="3"/>
        <v>46.741.796/0001-34</v>
      </c>
      <c r="U18" s="12" t="str">
        <f t="shared" si="4"/>
        <v>46.741.796/0001-34</v>
      </c>
      <c r="V18" s="14">
        <v>300000</v>
      </c>
      <c r="W18" s="15" t="s">
        <v>44</v>
      </c>
      <c r="X18" s="10" t="s">
        <v>207</v>
      </c>
      <c r="Y18" s="11" t="s">
        <v>44</v>
      </c>
      <c r="Z18" s="10" t="s">
        <v>208</v>
      </c>
      <c r="AA18" s="10" t="s">
        <v>209</v>
      </c>
      <c r="AB18" s="10" t="s">
        <v>210</v>
      </c>
      <c r="AC18" s="10" t="s">
        <v>69</v>
      </c>
      <c r="AD18" s="10" t="s">
        <v>69</v>
      </c>
      <c r="AE18" s="10" t="s">
        <v>211</v>
      </c>
      <c r="AF18" s="16" t="s">
        <v>82</v>
      </c>
      <c r="AG18" s="10"/>
      <c r="AH18" s="10" t="s">
        <v>54</v>
      </c>
      <c r="AI18" s="10" t="s">
        <v>54</v>
      </c>
      <c r="AJ18" s="10" t="s">
        <v>54</v>
      </c>
      <c r="AK18" s="10" t="s">
        <v>83</v>
      </c>
      <c r="AL18" s="10"/>
      <c r="AM18" s="10"/>
      <c r="AN18" s="10" t="s">
        <v>84</v>
      </c>
    </row>
    <row r="19" spans="1:40" ht="11.25" customHeight="1" x14ac:dyDescent="0.25">
      <c r="A19" s="10" t="s">
        <v>212</v>
      </c>
      <c r="B19" s="10" t="s">
        <v>41</v>
      </c>
      <c r="C19" s="10" t="s">
        <v>42</v>
      </c>
      <c r="D19" s="10" t="s">
        <v>43</v>
      </c>
      <c r="E19" s="11" t="s">
        <v>44</v>
      </c>
      <c r="F19" s="11" t="s">
        <v>44</v>
      </c>
      <c r="G19" s="11" t="s">
        <v>44</v>
      </c>
      <c r="H19" s="10" t="s">
        <v>45</v>
      </c>
      <c r="I19" s="10" t="s">
        <v>213</v>
      </c>
      <c r="J19" s="10" t="s">
        <v>214</v>
      </c>
      <c r="K19" s="10"/>
      <c r="L19" s="10" t="s">
        <v>215</v>
      </c>
      <c r="M19" s="12">
        <v>72035919487</v>
      </c>
      <c r="N19" s="12" t="s">
        <v>216</v>
      </c>
      <c r="O19" s="12" t="str">
        <f t="shared" si="0"/>
        <v>xxx.359.194-xx</v>
      </c>
      <c r="P19" s="10" t="s">
        <v>215</v>
      </c>
      <c r="Q19" s="13" t="s">
        <v>217</v>
      </c>
      <c r="R19" s="10" t="str">
        <f t="shared" si="1"/>
        <v>REDE DE FAVELAS DE PERNAMBUCO</v>
      </c>
      <c r="S19" s="10" t="str">
        <f t="shared" si="2"/>
        <v>GILMAR CORREIA DA SILVA</v>
      </c>
      <c r="T19" s="12" t="str">
        <f t="shared" si="3"/>
        <v>00.497.072/0001-96</v>
      </c>
      <c r="U19" s="12" t="str">
        <f t="shared" si="4"/>
        <v>00.497.072/0001-96</v>
      </c>
      <c r="V19" s="14">
        <v>300000</v>
      </c>
      <c r="W19" s="15" t="s">
        <v>44</v>
      </c>
      <c r="X19" s="10" t="s">
        <v>218</v>
      </c>
      <c r="Y19" s="11" t="s">
        <v>44</v>
      </c>
      <c r="Z19" s="10" t="s">
        <v>219</v>
      </c>
      <c r="AA19" s="10" t="s">
        <v>220</v>
      </c>
      <c r="AB19" s="10" t="s">
        <v>125</v>
      </c>
      <c r="AC19" s="10" t="s">
        <v>94</v>
      </c>
      <c r="AD19" s="10" t="s">
        <v>94</v>
      </c>
      <c r="AE19" s="10" t="s">
        <v>58</v>
      </c>
      <c r="AF19" s="10" t="s">
        <v>58</v>
      </c>
      <c r="AG19" s="10"/>
      <c r="AH19" s="10" t="s">
        <v>54</v>
      </c>
      <c r="AI19" s="10" t="s">
        <v>54</v>
      </c>
      <c r="AJ19" s="10" t="s">
        <v>54</v>
      </c>
      <c r="AK19" s="10" t="s">
        <v>83</v>
      </c>
      <c r="AL19" s="10"/>
      <c r="AM19" s="10"/>
      <c r="AN19" s="10" t="s">
        <v>84</v>
      </c>
    </row>
    <row r="20" spans="1:40" ht="11.25" customHeight="1" x14ac:dyDescent="0.25">
      <c r="A20" s="10" t="s">
        <v>221</v>
      </c>
      <c r="B20" s="10" t="s">
        <v>41</v>
      </c>
      <c r="C20" s="10" t="s">
        <v>42</v>
      </c>
      <c r="D20" s="10" t="s">
        <v>43</v>
      </c>
      <c r="E20" s="11" t="s">
        <v>44</v>
      </c>
      <c r="F20" s="11" t="s">
        <v>44</v>
      </c>
      <c r="G20" s="11" t="s">
        <v>44</v>
      </c>
      <c r="H20" s="10" t="s">
        <v>45</v>
      </c>
      <c r="I20" s="10" t="s">
        <v>222</v>
      </c>
      <c r="J20" s="10" t="s">
        <v>223</v>
      </c>
      <c r="K20" s="10"/>
      <c r="L20" s="10" t="s">
        <v>224</v>
      </c>
      <c r="M20" s="12">
        <v>3270383495</v>
      </c>
      <c r="N20" s="12" t="s">
        <v>225</v>
      </c>
      <c r="O20" s="12" t="str">
        <f t="shared" si="0"/>
        <v>xxx.703.834-xx</v>
      </c>
      <c r="P20" s="10" t="s">
        <v>224</v>
      </c>
      <c r="Q20" s="13" t="s">
        <v>226</v>
      </c>
      <c r="R20" s="10" t="str">
        <f t="shared" si="1"/>
        <v>INSTITUTO INTERCIDADANIA</v>
      </c>
      <c r="S20" s="10" t="str">
        <f t="shared" si="2"/>
        <v>CARLOS EDUARDO LIMA BEZERRA</v>
      </c>
      <c r="T20" s="12" t="str">
        <f t="shared" si="3"/>
        <v>07.553.412/0001-06</v>
      </c>
      <c r="U20" s="12" t="str">
        <f t="shared" si="4"/>
        <v>07.553.412/0001-06</v>
      </c>
      <c r="V20" s="14">
        <v>300000</v>
      </c>
      <c r="W20" s="15" t="s">
        <v>44</v>
      </c>
      <c r="X20" s="10" t="s">
        <v>227</v>
      </c>
      <c r="Y20" s="11" t="s">
        <v>44</v>
      </c>
      <c r="Z20" s="10" t="s">
        <v>228</v>
      </c>
      <c r="AA20" s="10" t="s">
        <v>229</v>
      </c>
      <c r="AB20" s="10" t="s">
        <v>125</v>
      </c>
      <c r="AC20" s="10" t="s">
        <v>94</v>
      </c>
      <c r="AD20" s="10" t="s">
        <v>94</v>
      </c>
      <c r="AE20" s="10" t="s">
        <v>82</v>
      </c>
      <c r="AF20" s="10" t="s">
        <v>82</v>
      </c>
      <c r="AG20" s="10"/>
      <c r="AH20" s="10" t="s">
        <v>54</v>
      </c>
      <c r="AI20" s="10" t="s">
        <v>54</v>
      </c>
      <c r="AJ20" s="10" t="s">
        <v>54</v>
      </c>
      <c r="AK20" s="10" t="s">
        <v>83</v>
      </c>
      <c r="AL20" s="10"/>
      <c r="AM20" s="10"/>
      <c r="AN20" s="10" t="s">
        <v>71</v>
      </c>
    </row>
    <row r="21" spans="1:40" ht="11.25" customHeight="1" x14ac:dyDescent="0.25">
      <c r="A21" s="10" t="s">
        <v>230</v>
      </c>
      <c r="B21" s="10" t="s">
        <v>41</v>
      </c>
      <c r="C21" s="10" t="s">
        <v>42</v>
      </c>
      <c r="D21" s="10" t="s">
        <v>43</v>
      </c>
      <c r="E21" s="11" t="s">
        <v>44</v>
      </c>
      <c r="F21" s="11" t="s">
        <v>44</v>
      </c>
      <c r="G21" s="11" t="s">
        <v>44</v>
      </c>
      <c r="H21" s="10" t="s">
        <v>45</v>
      </c>
      <c r="I21" s="10" t="s">
        <v>231</v>
      </c>
      <c r="J21" s="10" t="s">
        <v>232</v>
      </c>
      <c r="K21" s="10"/>
      <c r="L21" s="10" t="s">
        <v>233</v>
      </c>
      <c r="M21" s="12">
        <v>70437777472</v>
      </c>
      <c r="N21" s="12" t="s">
        <v>234</v>
      </c>
      <c r="O21" s="12" t="str">
        <f t="shared" si="0"/>
        <v>xxx.377.774-xx</v>
      </c>
      <c r="P21" s="10" t="s">
        <v>233</v>
      </c>
      <c r="Q21" s="13" t="s">
        <v>235</v>
      </c>
      <c r="R21" s="10" t="str">
        <f t="shared" si="1"/>
        <v>FUNDAÇÃO CULTURAL CABRAS DE LAMPIÃO</v>
      </c>
      <c r="S21" s="10" t="str">
        <f t="shared" si="2"/>
        <v>CLEUNICE MARIA DOS SANTOS</v>
      </c>
      <c r="T21" s="12" t="str">
        <f t="shared" si="3"/>
        <v>01.309.793/0001-98</v>
      </c>
      <c r="U21" s="12" t="str">
        <f t="shared" si="4"/>
        <v>01.309.793/0001-98</v>
      </c>
      <c r="V21" s="14">
        <v>300000</v>
      </c>
      <c r="W21" s="15" t="s">
        <v>44</v>
      </c>
      <c r="X21" s="10" t="s">
        <v>236</v>
      </c>
      <c r="Y21" s="11" t="s">
        <v>44</v>
      </c>
      <c r="Z21" s="10" t="s">
        <v>237</v>
      </c>
      <c r="AA21" s="10" t="s">
        <v>238</v>
      </c>
      <c r="AB21" s="10" t="s">
        <v>239</v>
      </c>
      <c r="AC21" s="10" t="s">
        <v>69</v>
      </c>
      <c r="AD21" s="10" t="s">
        <v>69</v>
      </c>
      <c r="AE21" s="10" t="s">
        <v>58</v>
      </c>
      <c r="AF21" s="10" t="s">
        <v>58</v>
      </c>
      <c r="AG21" s="10"/>
      <c r="AH21" s="10" t="s">
        <v>54</v>
      </c>
      <c r="AI21" s="10" t="s">
        <v>54</v>
      </c>
      <c r="AJ21" s="10" t="s">
        <v>54</v>
      </c>
      <c r="AK21" s="10" t="s">
        <v>83</v>
      </c>
      <c r="AL21" s="10"/>
      <c r="AM21" s="10"/>
      <c r="AN21" s="10" t="s">
        <v>105</v>
      </c>
    </row>
    <row r="22" spans="1:40" ht="11.25" customHeight="1" x14ac:dyDescent="0.25">
      <c r="A22" s="10" t="s">
        <v>240</v>
      </c>
      <c r="B22" s="10" t="s">
        <v>41</v>
      </c>
      <c r="C22" s="10" t="s">
        <v>42</v>
      </c>
      <c r="D22" s="10" t="s">
        <v>43</v>
      </c>
      <c r="E22" s="11" t="s">
        <v>44</v>
      </c>
      <c r="F22" s="11" t="s">
        <v>44</v>
      </c>
      <c r="G22" s="11" t="s">
        <v>44</v>
      </c>
      <c r="H22" s="10" t="s">
        <v>45</v>
      </c>
      <c r="I22" s="10" t="s">
        <v>241</v>
      </c>
      <c r="J22" s="10" t="s">
        <v>242</v>
      </c>
      <c r="K22" s="10"/>
      <c r="L22" s="10" t="s">
        <v>243</v>
      </c>
      <c r="M22" s="12">
        <v>974061476</v>
      </c>
      <c r="N22" s="12" t="s">
        <v>244</v>
      </c>
      <c r="O22" s="12" t="str">
        <f t="shared" si="0"/>
        <v>xxx.740.614-xx</v>
      </c>
      <c r="P22" s="10" t="s">
        <v>243</v>
      </c>
      <c r="Q22" s="13" t="s">
        <v>245</v>
      </c>
      <c r="R22" s="10" t="str">
        <f t="shared" si="1"/>
        <v>INSTITUTO AIÓ CONEXÕES</v>
      </c>
      <c r="S22" s="10" t="str">
        <f t="shared" si="2"/>
        <v>GEANDISSON RAMOS ANDRADE</v>
      </c>
      <c r="T22" s="12" t="str">
        <f t="shared" si="3"/>
        <v>53.651.825/0001-32</v>
      </c>
      <c r="U22" s="12" t="str">
        <f t="shared" si="4"/>
        <v>53.651.825/0001-32</v>
      </c>
      <c r="V22" s="14">
        <v>300000</v>
      </c>
      <c r="W22" s="15" t="s">
        <v>44</v>
      </c>
      <c r="X22" s="10" t="s">
        <v>246</v>
      </c>
      <c r="Y22" s="11" t="s">
        <v>44</v>
      </c>
      <c r="Z22" s="10" t="s">
        <v>247</v>
      </c>
      <c r="AA22" s="10" t="s">
        <v>248</v>
      </c>
      <c r="AB22" s="10" t="s">
        <v>210</v>
      </c>
      <c r="AC22" s="10" t="s">
        <v>69</v>
      </c>
      <c r="AD22" s="10" t="s">
        <v>69</v>
      </c>
      <c r="AE22" s="10" t="s">
        <v>82</v>
      </c>
      <c r="AF22" s="10" t="s">
        <v>82</v>
      </c>
      <c r="AG22" s="10"/>
      <c r="AH22" s="10" t="s">
        <v>54</v>
      </c>
      <c r="AI22" s="10" t="s">
        <v>54</v>
      </c>
      <c r="AJ22" s="10" t="s">
        <v>54</v>
      </c>
      <c r="AK22" s="10" t="s">
        <v>83</v>
      </c>
      <c r="AL22" s="10"/>
      <c r="AM22" s="10"/>
      <c r="AN22" s="10" t="s">
        <v>84</v>
      </c>
    </row>
    <row r="23" spans="1:40" ht="11.25" customHeight="1" x14ac:dyDescent="0.25">
      <c r="A23" s="10" t="s">
        <v>249</v>
      </c>
      <c r="B23" s="10" t="s">
        <v>41</v>
      </c>
      <c r="C23" s="10" t="s">
        <v>42</v>
      </c>
      <c r="D23" s="10" t="s">
        <v>43</v>
      </c>
      <c r="E23" s="11" t="s">
        <v>44</v>
      </c>
      <c r="F23" s="11" t="s">
        <v>44</v>
      </c>
      <c r="G23" s="11" t="s">
        <v>44</v>
      </c>
      <c r="H23" s="10" t="s">
        <v>45</v>
      </c>
      <c r="I23" s="10" t="s">
        <v>250</v>
      </c>
      <c r="J23" s="10"/>
      <c r="K23" s="10"/>
      <c r="L23" s="10" t="s">
        <v>251</v>
      </c>
      <c r="M23" s="12">
        <v>392571501</v>
      </c>
      <c r="N23" s="12" t="s">
        <v>252</v>
      </c>
      <c r="O23" s="12" t="str">
        <f t="shared" si="0"/>
        <v>xxx.925.715-xx</v>
      </c>
      <c r="P23" s="10" t="s">
        <v>251</v>
      </c>
      <c r="Q23" s="13" t="s">
        <v>253</v>
      </c>
      <c r="R23" s="10" t="str">
        <f t="shared" si="1"/>
        <v>FUNDAÇÃO DE MULHERES QUILOMBOLAS DO SERROTE</v>
      </c>
      <c r="S23" s="10" t="str">
        <f t="shared" si="2"/>
        <v>ELAINE LOPES DE SOUZA</v>
      </c>
      <c r="T23" s="12" t="str">
        <f t="shared" si="3"/>
        <v>21.739.810/0001-34</v>
      </c>
      <c r="U23" s="12" t="str">
        <f t="shared" si="4"/>
        <v>21.739.810/0001-34</v>
      </c>
      <c r="V23" s="14">
        <v>300000</v>
      </c>
      <c r="W23" s="15" t="s">
        <v>44</v>
      </c>
      <c r="X23" s="10" t="s">
        <v>254</v>
      </c>
      <c r="Y23" s="11" t="s">
        <v>44</v>
      </c>
      <c r="Z23" s="10" t="s">
        <v>255</v>
      </c>
      <c r="AA23" s="10" t="s">
        <v>256</v>
      </c>
      <c r="AB23" s="10" t="s">
        <v>257</v>
      </c>
      <c r="AC23" s="10" t="s">
        <v>69</v>
      </c>
      <c r="AD23" s="10" t="s">
        <v>69</v>
      </c>
      <c r="AE23" s="10" t="s">
        <v>58</v>
      </c>
      <c r="AF23" s="10" t="s">
        <v>58</v>
      </c>
      <c r="AG23" s="10"/>
      <c r="AH23" s="10" t="s">
        <v>54</v>
      </c>
      <c r="AI23" s="10" t="s">
        <v>54</v>
      </c>
      <c r="AJ23" s="10" t="s">
        <v>54</v>
      </c>
      <c r="AK23" s="10" t="s">
        <v>83</v>
      </c>
      <c r="AL23" s="10"/>
      <c r="AM23" s="10"/>
      <c r="AN23" s="10" t="s">
        <v>84</v>
      </c>
    </row>
    <row r="24" spans="1:40" ht="11.25" customHeight="1" x14ac:dyDescent="0.25">
      <c r="A24" s="10" t="s">
        <v>258</v>
      </c>
      <c r="B24" s="10" t="s">
        <v>41</v>
      </c>
      <c r="C24" s="10" t="s">
        <v>42</v>
      </c>
      <c r="D24" s="10" t="s">
        <v>43</v>
      </c>
      <c r="E24" s="11" t="s">
        <v>44</v>
      </c>
      <c r="F24" s="11" t="s">
        <v>44</v>
      </c>
      <c r="G24" s="11" t="s">
        <v>44</v>
      </c>
      <c r="H24" s="10" t="s">
        <v>45</v>
      </c>
      <c r="I24" s="10" t="s">
        <v>259</v>
      </c>
      <c r="J24" s="10"/>
      <c r="K24" s="10"/>
      <c r="L24" s="10" t="s">
        <v>260</v>
      </c>
      <c r="M24" s="12">
        <v>40496902415</v>
      </c>
      <c r="N24" s="12" t="s">
        <v>261</v>
      </c>
      <c r="O24" s="12" t="str">
        <f t="shared" si="0"/>
        <v>xxx.969.024-xx</v>
      </c>
      <c r="P24" s="10" t="s">
        <v>260</v>
      </c>
      <c r="Q24" s="13" t="s">
        <v>262</v>
      </c>
      <c r="R24" s="10" t="str">
        <f t="shared" si="1"/>
        <v>ASSOCIAÇÃO CULTURAL CARNAVALESCA BLOCO OS BACANAS</v>
      </c>
      <c r="S24" s="10" t="str">
        <f t="shared" si="2"/>
        <v>JOSIAS RUFINO DA ROCHA</v>
      </c>
      <c r="T24" s="12" t="str">
        <f t="shared" si="3"/>
        <v>11.869.148/0001-83</v>
      </c>
      <c r="U24" s="12" t="str">
        <f t="shared" si="4"/>
        <v>11.869.148/0001-83</v>
      </c>
      <c r="V24" s="14">
        <v>300000</v>
      </c>
      <c r="W24" s="15" t="s">
        <v>44</v>
      </c>
      <c r="X24" s="10" t="s">
        <v>263</v>
      </c>
      <c r="Y24" s="11" t="s">
        <v>44</v>
      </c>
      <c r="Z24" s="10" t="s">
        <v>264</v>
      </c>
      <c r="AA24" s="10" t="s">
        <v>265</v>
      </c>
      <c r="AB24" s="10" t="s">
        <v>266</v>
      </c>
      <c r="AC24" s="10" t="s">
        <v>57</v>
      </c>
      <c r="AD24" s="10" t="s">
        <v>57</v>
      </c>
      <c r="AE24" s="10" t="s">
        <v>58</v>
      </c>
      <c r="AF24" s="10" t="s">
        <v>58</v>
      </c>
      <c r="AG24" s="10"/>
      <c r="AH24" s="10" t="s">
        <v>54</v>
      </c>
      <c r="AI24" s="10" t="s">
        <v>54</v>
      </c>
      <c r="AJ24" s="10" t="s">
        <v>54</v>
      </c>
      <c r="AK24" s="10" t="s">
        <v>83</v>
      </c>
      <c r="AL24" s="10"/>
      <c r="AM24" s="10"/>
      <c r="AN24" s="10" t="s">
        <v>84</v>
      </c>
    </row>
    <row r="25" spans="1:40" ht="11.25" customHeight="1" x14ac:dyDescent="0.25">
      <c r="A25" s="10" t="s">
        <v>267</v>
      </c>
      <c r="B25" s="10" t="s">
        <v>41</v>
      </c>
      <c r="C25" s="10" t="s">
        <v>42</v>
      </c>
      <c r="D25" s="10" t="s">
        <v>43</v>
      </c>
      <c r="E25" s="11" t="s">
        <v>44</v>
      </c>
      <c r="F25" s="11" t="s">
        <v>44</v>
      </c>
      <c r="G25" s="11" t="s">
        <v>44</v>
      </c>
      <c r="H25" s="10" t="s">
        <v>45</v>
      </c>
      <c r="I25" s="10" t="s">
        <v>107</v>
      </c>
      <c r="J25" s="10" t="s">
        <v>268</v>
      </c>
      <c r="K25" s="10"/>
      <c r="L25" s="10" t="s">
        <v>269</v>
      </c>
      <c r="M25" s="12">
        <v>2591122407</v>
      </c>
      <c r="N25" s="12" t="s">
        <v>110</v>
      </c>
      <c r="O25" s="12" t="str">
        <f t="shared" si="0"/>
        <v>xxx.911.224-xx</v>
      </c>
      <c r="P25" s="10" t="s">
        <v>269</v>
      </c>
      <c r="Q25" s="13" t="s">
        <v>111</v>
      </c>
      <c r="R25" s="10" t="str">
        <f t="shared" si="1"/>
        <v>ASSOCIAÇÃO PLATAFORMA ITINERANTE</v>
      </c>
      <c r="S25" s="10" t="str">
        <f t="shared" si="2"/>
        <v>MARCOS ANTÔNIO MENDES DA SILVA</v>
      </c>
      <c r="T25" s="12" t="str">
        <f t="shared" si="3"/>
        <v>36.696.683/0001-00</v>
      </c>
      <c r="U25" s="12" t="str">
        <f t="shared" si="4"/>
        <v>36.696.683/0001-00</v>
      </c>
      <c r="V25" s="14">
        <v>300000</v>
      </c>
      <c r="W25" s="15" t="s">
        <v>44</v>
      </c>
      <c r="X25" s="10" t="s">
        <v>270</v>
      </c>
      <c r="Y25" s="11" t="s">
        <v>44</v>
      </c>
      <c r="Z25" s="10" t="s">
        <v>113</v>
      </c>
      <c r="AA25" s="10" t="s">
        <v>271</v>
      </c>
      <c r="AB25" s="10" t="s">
        <v>115</v>
      </c>
      <c r="AC25" s="10" t="s">
        <v>52</v>
      </c>
      <c r="AD25" s="10" t="s">
        <v>52</v>
      </c>
      <c r="AE25" s="10" t="s">
        <v>58</v>
      </c>
      <c r="AF25" s="10" t="s">
        <v>58</v>
      </c>
      <c r="AG25" s="10"/>
      <c r="AH25" s="10" t="s">
        <v>54</v>
      </c>
      <c r="AI25" s="10" t="s">
        <v>54</v>
      </c>
      <c r="AJ25" s="10" t="s">
        <v>54</v>
      </c>
      <c r="AK25" s="10" t="s">
        <v>83</v>
      </c>
      <c r="AL25" s="10"/>
      <c r="AM25" s="10"/>
      <c r="AN25" s="10" t="s">
        <v>105</v>
      </c>
    </row>
    <row r="26" spans="1:40" ht="11.25" customHeight="1" x14ac:dyDescent="0.25">
      <c r="A26" s="10" t="s">
        <v>272</v>
      </c>
      <c r="B26" s="10" t="s">
        <v>41</v>
      </c>
      <c r="C26" s="10" t="s">
        <v>42</v>
      </c>
      <c r="D26" s="10" t="s">
        <v>43</v>
      </c>
      <c r="E26" s="11" t="s">
        <v>44</v>
      </c>
      <c r="F26" s="11" t="s">
        <v>44</v>
      </c>
      <c r="G26" s="11" t="s">
        <v>44</v>
      </c>
      <c r="H26" s="10" t="s">
        <v>45</v>
      </c>
      <c r="I26" s="10" t="s">
        <v>273</v>
      </c>
      <c r="J26" s="10" t="s">
        <v>274</v>
      </c>
      <c r="K26" s="10"/>
      <c r="L26" s="10" t="s">
        <v>275</v>
      </c>
      <c r="M26" s="12">
        <v>84551844420</v>
      </c>
      <c r="N26" s="12" t="s">
        <v>276</v>
      </c>
      <c r="O26" s="12" t="str">
        <f t="shared" si="0"/>
        <v>xxx.518.444-xx</v>
      </c>
      <c r="P26" s="10" t="s">
        <v>275</v>
      </c>
      <c r="Q26" s="13" t="s">
        <v>277</v>
      </c>
      <c r="R26" s="10" t="str">
        <f t="shared" si="1"/>
        <v>ASSOCIAÇÃO CARUARUENSE DE DESENVOLVIMENTO EDUCACIONAL, SOCIAL E CULTURAL - ACADESC</v>
      </c>
      <c r="S26" s="10" t="str">
        <f t="shared" si="2"/>
        <v>MARIA JOSÉ DA SILVA</v>
      </c>
      <c r="T26" s="12" t="str">
        <f t="shared" si="3"/>
        <v>10.339.178/0001-15</v>
      </c>
      <c r="U26" s="12" t="str">
        <f t="shared" si="4"/>
        <v>10.339.178/0001-15</v>
      </c>
      <c r="V26" s="14">
        <v>300000</v>
      </c>
      <c r="W26" s="15" t="s">
        <v>44</v>
      </c>
      <c r="X26" s="10" t="s">
        <v>278</v>
      </c>
      <c r="Y26" s="11" t="s">
        <v>44</v>
      </c>
      <c r="Z26" s="10" t="s">
        <v>279</v>
      </c>
      <c r="AA26" s="10" t="s">
        <v>280</v>
      </c>
      <c r="AB26" s="10" t="s">
        <v>173</v>
      </c>
      <c r="AC26" s="10" t="s">
        <v>52</v>
      </c>
      <c r="AD26" s="10" t="s">
        <v>52</v>
      </c>
      <c r="AE26" s="10" t="s">
        <v>58</v>
      </c>
      <c r="AF26" s="10" t="s">
        <v>58</v>
      </c>
      <c r="AG26" s="10"/>
      <c r="AH26" s="10" t="s">
        <v>54</v>
      </c>
      <c r="AI26" s="10" t="s">
        <v>54</v>
      </c>
      <c r="AJ26" s="10" t="s">
        <v>54</v>
      </c>
      <c r="AK26" s="10" t="s">
        <v>83</v>
      </c>
      <c r="AL26" s="10"/>
      <c r="AM26" s="10"/>
      <c r="AN26" s="10" t="s">
        <v>84</v>
      </c>
    </row>
    <row r="27" spans="1:40" ht="11.25" customHeight="1" x14ac:dyDescent="0.25">
      <c r="A27" s="10" t="s">
        <v>281</v>
      </c>
      <c r="B27" s="10" t="s">
        <v>41</v>
      </c>
      <c r="C27" s="10" t="s">
        <v>42</v>
      </c>
      <c r="D27" s="10" t="s">
        <v>43</v>
      </c>
      <c r="E27" s="11" t="s">
        <v>44</v>
      </c>
      <c r="F27" s="11" t="s">
        <v>44</v>
      </c>
      <c r="G27" s="11" t="s">
        <v>44</v>
      </c>
      <c r="H27" s="10" t="s">
        <v>45</v>
      </c>
      <c r="I27" s="10" t="s">
        <v>282</v>
      </c>
      <c r="J27" s="10" t="s">
        <v>283</v>
      </c>
      <c r="K27" s="10"/>
      <c r="L27" s="10" t="s">
        <v>284</v>
      </c>
      <c r="M27" s="12">
        <v>22443126404</v>
      </c>
      <c r="N27" s="12" t="s">
        <v>285</v>
      </c>
      <c r="O27" s="12" t="str">
        <f t="shared" si="0"/>
        <v>xxx.431.264-xx</v>
      </c>
      <c r="P27" s="10" t="s">
        <v>284</v>
      </c>
      <c r="Q27" s="13" t="s">
        <v>286</v>
      </c>
      <c r="R27" s="10" t="str">
        <f t="shared" si="1"/>
        <v>ASSOCIAÇÃO DAS ARTESÃS E AGROPECUARISTAS DE PETROLÂNDIA- PERNAMBUCO- CAFÉ COM ARTE.</v>
      </c>
      <c r="S27" s="10" t="str">
        <f t="shared" si="2"/>
        <v>MARIA DE FÁTIMA BARBOSA BELÉM</v>
      </c>
      <c r="T27" s="12" t="str">
        <f t="shared" si="3"/>
        <v>07.651.835/0001-50</v>
      </c>
      <c r="U27" s="12" t="str">
        <f t="shared" si="4"/>
        <v>07.651.835/0001-50</v>
      </c>
      <c r="V27" s="14">
        <v>300000</v>
      </c>
      <c r="W27" s="15" t="s">
        <v>44</v>
      </c>
      <c r="X27" s="10" t="s">
        <v>287</v>
      </c>
      <c r="Y27" s="11" t="s">
        <v>44</v>
      </c>
      <c r="Z27" s="10" t="s">
        <v>288</v>
      </c>
      <c r="AA27" s="10" t="s">
        <v>289</v>
      </c>
      <c r="AB27" s="10" t="s">
        <v>290</v>
      </c>
      <c r="AC27" s="10" t="s">
        <v>69</v>
      </c>
      <c r="AD27" s="10" t="s">
        <v>69</v>
      </c>
      <c r="AE27" s="10" t="s">
        <v>82</v>
      </c>
      <c r="AF27" s="10" t="s">
        <v>82</v>
      </c>
      <c r="AG27" s="10"/>
      <c r="AH27" s="10" t="s">
        <v>54</v>
      </c>
      <c r="AI27" s="10" t="s">
        <v>54</v>
      </c>
      <c r="AJ27" s="10" t="s">
        <v>54</v>
      </c>
      <c r="AK27" s="10" t="s">
        <v>83</v>
      </c>
      <c r="AL27" s="10"/>
      <c r="AM27" s="10"/>
      <c r="AN27" s="10" t="s">
        <v>84</v>
      </c>
    </row>
    <row r="28" spans="1:40" ht="11.25" customHeight="1" x14ac:dyDescent="0.25">
      <c r="A28" s="10" t="s">
        <v>291</v>
      </c>
      <c r="B28" s="10" t="s">
        <v>41</v>
      </c>
      <c r="C28" s="10" t="s">
        <v>42</v>
      </c>
      <c r="D28" s="10" t="s">
        <v>43</v>
      </c>
      <c r="E28" s="11" t="s">
        <v>44</v>
      </c>
      <c r="F28" s="11" t="s">
        <v>44</v>
      </c>
      <c r="G28" s="11" t="s">
        <v>44</v>
      </c>
      <c r="H28" s="10" t="s">
        <v>45</v>
      </c>
      <c r="I28" s="10" t="s">
        <v>292</v>
      </c>
      <c r="J28" s="10"/>
      <c r="K28" s="10"/>
      <c r="L28" s="10" t="s">
        <v>293</v>
      </c>
      <c r="M28" s="12">
        <v>80066852404</v>
      </c>
      <c r="N28" s="12" t="s">
        <v>294</v>
      </c>
      <c r="O28" s="12" t="str">
        <f t="shared" si="0"/>
        <v>xxx.668.524-xx</v>
      </c>
      <c r="P28" s="10" t="s">
        <v>293</v>
      </c>
      <c r="Q28" s="13" t="s">
        <v>295</v>
      </c>
      <c r="R28" s="10" t="str">
        <f t="shared" si="1"/>
        <v>MARACATU ESTRELA DE TRACUNHAEM</v>
      </c>
      <c r="S28" s="10" t="str">
        <f t="shared" si="2"/>
        <v>CARLOS ALBERTO DAS CHAGAS</v>
      </c>
      <c r="T28" s="12" t="str">
        <f t="shared" si="3"/>
        <v>70.181.334/0001-94</v>
      </c>
      <c r="U28" s="12" t="str">
        <f t="shared" si="4"/>
        <v>70.181.334/0001-94</v>
      </c>
      <c r="V28" s="14">
        <v>300000</v>
      </c>
      <c r="W28" s="15" t="s">
        <v>44</v>
      </c>
      <c r="X28" s="10" t="s">
        <v>296</v>
      </c>
      <c r="Y28" s="11" t="s">
        <v>44</v>
      </c>
      <c r="Z28" s="10" t="s">
        <v>297</v>
      </c>
      <c r="AA28" s="10" t="s">
        <v>298</v>
      </c>
      <c r="AB28" s="10" t="s">
        <v>299</v>
      </c>
      <c r="AC28" s="10" t="s">
        <v>57</v>
      </c>
      <c r="AD28" s="10" t="s">
        <v>57</v>
      </c>
      <c r="AE28" s="10" t="s">
        <v>82</v>
      </c>
      <c r="AF28" s="10" t="s">
        <v>82</v>
      </c>
      <c r="AG28" s="10"/>
      <c r="AH28" s="10" t="s">
        <v>54</v>
      </c>
      <c r="AI28" s="10" t="s">
        <v>54</v>
      </c>
      <c r="AJ28" s="10" t="s">
        <v>54</v>
      </c>
      <c r="AK28" s="10" t="s">
        <v>83</v>
      </c>
      <c r="AL28" s="10"/>
      <c r="AM28" s="10"/>
      <c r="AN28" s="10" t="s">
        <v>84</v>
      </c>
    </row>
    <row r="29" spans="1:40" ht="11.25" customHeight="1" x14ac:dyDescent="0.25">
      <c r="A29" s="10" t="s">
        <v>300</v>
      </c>
      <c r="B29" s="10" t="s">
        <v>41</v>
      </c>
      <c r="C29" s="10" t="s">
        <v>42</v>
      </c>
      <c r="D29" s="10" t="s">
        <v>43</v>
      </c>
      <c r="E29" s="11" t="s">
        <v>44</v>
      </c>
      <c r="F29" s="11" t="s">
        <v>44</v>
      </c>
      <c r="G29" s="11" t="s">
        <v>44</v>
      </c>
      <c r="H29" s="10" t="s">
        <v>45</v>
      </c>
      <c r="I29" s="10" t="s">
        <v>301</v>
      </c>
      <c r="J29" s="10" t="s">
        <v>302</v>
      </c>
      <c r="K29" s="10"/>
      <c r="L29" s="10" t="s">
        <v>303</v>
      </c>
      <c r="M29" s="12">
        <v>86238558415</v>
      </c>
      <c r="N29" s="12" t="s">
        <v>304</v>
      </c>
      <c r="O29" s="12" t="str">
        <f t="shared" si="0"/>
        <v>xxx.385.584-xx</v>
      </c>
      <c r="P29" s="10" t="s">
        <v>303</v>
      </c>
      <c r="Q29" s="13" t="s">
        <v>305</v>
      </c>
      <c r="R29" s="10" t="str">
        <f t="shared" si="1"/>
        <v>ASSOCIAÇÃO CULTURAL DE SERTANIA</v>
      </c>
      <c r="S29" s="10" t="str">
        <f t="shared" si="2"/>
        <v>WILTON AUGUSTO DE ALMEIDA</v>
      </c>
      <c r="T29" s="12" t="str">
        <f t="shared" si="3"/>
        <v>07.737.311/0001-87</v>
      </c>
      <c r="U29" s="12" t="str">
        <f t="shared" si="4"/>
        <v>07.737.311/0001-87</v>
      </c>
      <c r="V29" s="14">
        <v>300000</v>
      </c>
      <c r="W29" s="15" t="s">
        <v>44</v>
      </c>
      <c r="X29" s="10" t="s">
        <v>306</v>
      </c>
      <c r="Y29" s="11" t="s">
        <v>44</v>
      </c>
      <c r="Z29" s="10" t="s">
        <v>307</v>
      </c>
      <c r="AA29" s="10" t="s">
        <v>308</v>
      </c>
      <c r="AB29" s="10" t="s">
        <v>309</v>
      </c>
      <c r="AC29" s="10" t="s">
        <v>69</v>
      </c>
      <c r="AD29" s="10" t="s">
        <v>69</v>
      </c>
      <c r="AE29" s="10" t="s">
        <v>82</v>
      </c>
      <c r="AF29" s="10" t="s">
        <v>82</v>
      </c>
      <c r="AG29" s="10"/>
      <c r="AH29" s="10" t="s">
        <v>54</v>
      </c>
      <c r="AI29" s="10" t="s">
        <v>54</v>
      </c>
      <c r="AJ29" s="10" t="s">
        <v>54</v>
      </c>
      <c r="AK29" s="10" t="s">
        <v>83</v>
      </c>
      <c r="AL29" s="10"/>
      <c r="AM29" s="10"/>
      <c r="AN29" s="10" t="s">
        <v>71</v>
      </c>
    </row>
    <row r="30" spans="1:40" ht="11.25" customHeight="1" x14ac:dyDescent="0.25">
      <c r="A30" s="10" t="s">
        <v>310</v>
      </c>
      <c r="B30" s="10" t="s">
        <v>41</v>
      </c>
      <c r="C30" s="10" t="s">
        <v>42</v>
      </c>
      <c r="D30" s="10" t="s">
        <v>43</v>
      </c>
      <c r="E30" s="11" t="s">
        <v>44</v>
      </c>
      <c r="F30" s="11" t="s">
        <v>44</v>
      </c>
      <c r="G30" s="11" t="s">
        <v>44</v>
      </c>
      <c r="H30" s="10" t="s">
        <v>45</v>
      </c>
      <c r="I30" s="10" t="s">
        <v>311</v>
      </c>
      <c r="J30" s="10"/>
      <c r="K30" s="10"/>
      <c r="L30" s="10" t="s">
        <v>312</v>
      </c>
      <c r="M30" s="12">
        <v>14651321470</v>
      </c>
      <c r="N30" s="12" t="s">
        <v>313</v>
      </c>
      <c r="O30" s="12" t="str">
        <f t="shared" si="0"/>
        <v>xxx.513.214-xx</v>
      </c>
      <c r="P30" s="10" t="s">
        <v>312</v>
      </c>
      <c r="Q30" s="13" t="s">
        <v>314</v>
      </c>
      <c r="R30" s="10" t="str">
        <f t="shared" si="1"/>
        <v>INSTITUTO CULTURAL E ECOLOGICO TERRA AGRESTE - ICETAG</v>
      </c>
      <c r="S30" s="10" t="str">
        <f t="shared" si="2"/>
        <v>MARIA ALYCE DE LIMA ALVES</v>
      </c>
      <c r="T30" s="12" t="str">
        <f t="shared" si="3"/>
        <v>09.031.642/0001-22</v>
      </c>
      <c r="U30" s="12" t="str">
        <f t="shared" si="4"/>
        <v>09.031.642/0001-22</v>
      </c>
      <c r="V30" s="14">
        <v>300000</v>
      </c>
      <c r="W30" s="15" t="s">
        <v>44</v>
      </c>
      <c r="X30" s="10" t="s">
        <v>315</v>
      </c>
      <c r="Y30" s="11" t="s">
        <v>44</v>
      </c>
      <c r="Z30" s="10" t="s">
        <v>316</v>
      </c>
      <c r="AA30" s="10" t="s">
        <v>317</v>
      </c>
      <c r="AB30" s="10" t="s">
        <v>154</v>
      </c>
      <c r="AC30" s="10" t="s">
        <v>52</v>
      </c>
      <c r="AD30" s="10" t="s">
        <v>52</v>
      </c>
      <c r="AE30" s="10" t="s">
        <v>82</v>
      </c>
      <c r="AF30" s="10" t="s">
        <v>82</v>
      </c>
      <c r="AG30" s="10"/>
      <c r="AH30" s="10" t="s">
        <v>54</v>
      </c>
      <c r="AI30" s="10" t="s">
        <v>54</v>
      </c>
      <c r="AJ30" s="10" t="s">
        <v>54</v>
      </c>
      <c r="AK30" s="10" t="s">
        <v>83</v>
      </c>
      <c r="AL30" s="10"/>
      <c r="AM30" s="10"/>
      <c r="AN30" s="10" t="s">
        <v>84</v>
      </c>
    </row>
    <row r="31" spans="1:40" ht="11.25" customHeight="1" x14ac:dyDescent="0.25">
      <c r="A31" s="10" t="s">
        <v>318</v>
      </c>
      <c r="B31" s="10" t="s">
        <v>41</v>
      </c>
      <c r="C31" s="10" t="s">
        <v>42</v>
      </c>
      <c r="D31" s="10" t="s">
        <v>43</v>
      </c>
      <c r="E31" s="11" t="s">
        <v>44</v>
      </c>
      <c r="F31" s="11" t="s">
        <v>44</v>
      </c>
      <c r="G31" s="11" t="s">
        <v>44</v>
      </c>
      <c r="H31" s="10" t="s">
        <v>45</v>
      </c>
      <c r="I31" s="10" t="s">
        <v>319</v>
      </c>
      <c r="J31" s="10" t="s">
        <v>320</v>
      </c>
      <c r="K31" s="10"/>
      <c r="L31" s="10" t="s">
        <v>321</v>
      </c>
      <c r="M31" s="12">
        <v>12586962400</v>
      </c>
      <c r="N31" s="12" t="s">
        <v>322</v>
      </c>
      <c r="O31" s="12" t="str">
        <f t="shared" si="0"/>
        <v>xxx.869.624-xx</v>
      </c>
      <c r="P31" s="10" t="s">
        <v>321</v>
      </c>
      <c r="Q31" s="13" t="s">
        <v>323</v>
      </c>
      <c r="R31" s="10" t="str">
        <f t="shared" si="1"/>
        <v>ASSOCIAÇÃO CULTURAL BOI ESTRELA SOLAR</v>
      </c>
      <c r="S31" s="10" t="str">
        <f t="shared" si="2"/>
        <v>EWERTON DE MELO MACENA</v>
      </c>
      <c r="T31" s="12" t="str">
        <f t="shared" si="3"/>
        <v>39.688.010/0001-05</v>
      </c>
      <c r="U31" s="12" t="str">
        <f t="shared" si="4"/>
        <v>39.688.010/0001-05</v>
      </c>
      <c r="V31" s="14">
        <v>300000</v>
      </c>
      <c r="W31" s="15" t="s">
        <v>44</v>
      </c>
      <c r="X31" s="10" t="s">
        <v>324</v>
      </c>
      <c r="Y31" s="11" t="s">
        <v>44</v>
      </c>
      <c r="Z31" s="10" t="s">
        <v>325</v>
      </c>
      <c r="AA31" s="10" t="s">
        <v>326</v>
      </c>
      <c r="AB31" s="10" t="s">
        <v>68</v>
      </c>
      <c r="AC31" s="10" t="s">
        <v>69</v>
      </c>
      <c r="AD31" s="10" t="s">
        <v>69</v>
      </c>
      <c r="AE31" s="10" t="s">
        <v>82</v>
      </c>
      <c r="AF31" s="10" t="s">
        <v>82</v>
      </c>
      <c r="AG31" s="10"/>
      <c r="AH31" s="10" t="s">
        <v>54</v>
      </c>
      <c r="AI31" s="10" t="s">
        <v>54</v>
      </c>
      <c r="AJ31" s="10" t="s">
        <v>54</v>
      </c>
      <c r="AK31" s="10" t="s">
        <v>83</v>
      </c>
      <c r="AL31" s="10"/>
      <c r="AM31" s="10"/>
      <c r="AN31" s="10" t="s">
        <v>84</v>
      </c>
    </row>
    <row r="32" spans="1:40" ht="11.25" customHeight="1" x14ac:dyDescent="0.25">
      <c r="A32" s="10" t="s">
        <v>327</v>
      </c>
      <c r="B32" s="10" t="s">
        <v>41</v>
      </c>
      <c r="C32" s="10" t="s">
        <v>42</v>
      </c>
      <c r="D32" s="10" t="s">
        <v>43</v>
      </c>
      <c r="E32" s="11" t="s">
        <v>44</v>
      </c>
      <c r="F32" s="11" t="s">
        <v>44</v>
      </c>
      <c r="G32" s="11" t="s">
        <v>44</v>
      </c>
      <c r="H32" s="10" t="s">
        <v>45</v>
      </c>
      <c r="I32" s="10" t="s">
        <v>328</v>
      </c>
      <c r="J32" s="10"/>
      <c r="K32" s="10"/>
      <c r="L32" s="10" t="s">
        <v>329</v>
      </c>
      <c r="M32" s="12">
        <v>65900804453</v>
      </c>
      <c r="N32" s="12" t="s">
        <v>330</v>
      </c>
      <c r="O32" s="12" t="str">
        <f t="shared" si="0"/>
        <v>xxx.008.044-xx</v>
      </c>
      <c r="P32" s="10" t="s">
        <v>329</v>
      </c>
      <c r="Q32" s="13" t="s">
        <v>331</v>
      </c>
      <c r="R32" s="10" t="str">
        <f t="shared" si="1"/>
        <v>CENTRO DE DESENVOLVIMENTO SÓCIO CULTURAL ATELIER MULTICULTURAL</v>
      </c>
      <c r="S32" s="10" t="str">
        <f t="shared" si="2"/>
        <v>CHRISTIAN MARQUES DA CUNHA ZECCHINELLI</v>
      </c>
      <c r="T32" s="12" t="str">
        <f t="shared" si="3"/>
        <v>10.729.145/0001-81</v>
      </c>
      <c r="U32" s="12" t="str">
        <f t="shared" si="4"/>
        <v>10.729.145/0001-81</v>
      </c>
      <c r="V32" s="14">
        <v>300000</v>
      </c>
      <c r="W32" s="15" t="s">
        <v>44</v>
      </c>
      <c r="X32" s="10" t="s">
        <v>332</v>
      </c>
      <c r="Y32" s="11" t="s">
        <v>44</v>
      </c>
      <c r="Z32" s="10" t="s">
        <v>333</v>
      </c>
      <c r="AA32" s="10" t="s">
        <v>334</v>
      </c>
      <c r="AB32" s="10" t="s">
        <v>193</v>
      </c>
      <c r="AC32" s="10" t="s">
        <v>94</v>
      </c>
      <c r="AD32" s="10" t="s">
        <v>94</v>
      </c>
      <c r="AE32" s="10" t="s">
        <v>82</v>
      </c>
      <c r="AF32" s="10" t="s">
        <v>82</v>
      </c>
      <c r="AG32" s="10"/>
      <c r="AH32" s="10" t="s">
        <v>54</v>
      </c>
      <c r="AI32" s="10" t="s">
        <v>54</v>
      </c>
      <c r="AJ32" s="10" t="s">
        <v>54</v>
      </c>
      <c r="AK32" s="10" t="s">
        <v>70</v>
      </c>
      <c r="AL32" s="10"/>
      <c r="AM32" s="10"/>
      <c r="AN32" s="10" t="s">
        <v>71</v>
      </c>
    </row>
    <row r="33" spans="1:40" ht="11.25" customHeight="1" x14ac:dyDescent="0.25">
      <c r="A33" s="10" t="s">
        <v>335</v>
      </c>
      <c r="B33" s="10" t="s">
        <v>41</v>
      </c>
      <c r="C33" s="10" t="s">
        <v>42</v>
      </c>
      <c r="D33" s="10" t="s">
        <v>43</v>
      </c>
      <c r="E33" s="11" t="s">
        <v>44</v>
      </c>
      <c r="F33" s="11" t="s">
        <v>44</v>
      </c>
      <c r="G33" s="11" t="s">
        <v>44</v>
      </c>
      <c r="H33" s="10" t="s">
        <v>45</v>
      </c>
      <c r="I33" s="10" t="s">
        <v>336</v>
      </c>
      <c r="J33" s="10" t="s">
        <v>337</v>
      </c>
      <c r="K33" s="10"/>
      <c r="L33" s="10" t="s">
        <v>338</v>
      </c>
      <c r="M33" s="12">
        <v>3254392493</v>
      </c>
      <c r="N33" s="12" t="s">
        <v>339</v>
      </c>
      <c r="O33" s="12" t="str">
        <f t="shared" si="0"/>
        <v>xxx.543.924-xx</v>
      </c>
      <c r="P33" s="10" t="s">
        <v>338</v>
      </c>
      <c r="Q33" s="13" t="s">
        <v>340</v>
      </c>
      <c r="R33" s="10" t="str">
        <f t="shared" si="1"/>
        <v>CENTRO CULTURAL RAIO DE LUZ DO AÇUDE DE PEDRA</v>
      </c>
      <c r="S33" s="10" t="str">
        <f t="shared" si="2"/>
        <v>WELLITON RUBENS SEVERINO DA SILVA</v>
      </c>
      <c r="T33" s="12" t="str">
        <f t="shared" si="3"/>
        <v>14.946.655/0001-61</v>
      </c>
      <c r="U33" s="12" t="str">
        <f t="shared" si="4"/>
        <v>14.946.655/0001-61</v>
      </c>
      <c r="V33" s="14">
        <v>300000</v>
      </c>
      <c r="W33" s="15" t="s">
        <v>44</v>
      </c>
      <c r="X33" s="10" t="s">
        <v>341</v>
      </c>
      <c r="Y33" s="11" t="s">
        <v>44</v>
      </c>
      <c r="Z33" s="10" t="s">
        <v>342</v>
      </c>
      <c r="AA33" s="10" t="s">
        <v>343</v>
      </c>
      <c r="AB33" s="10" t="s">
        <v>344</v>
      </c>
      <c r="AC33" s="10" t="s">
        <v>57</v>
      </c>
      <c r="AD33" s="10" t="s">
        <v>57</v>
      </c>
      <c r="AE33" s="10" t="s">
        <v>82</v>
      </c>
      <c r="AF33" s="10" t="s">
        <v>82</v>
      </c>
      <c r="AG33" s="10"/>
      <c r="AH33" s="10" t="s">
        <v>54</v>
      </c>
      <c r="AI33" s="10" t="s">
        <v>54</v>
      </c>
      <c r="AJ33" s="10" t="s">
        <v>54</v>
      </c>
      <c r="AK33" s="10" t="s">
        <v>83</v>
      </c>
      <c r="AL33" s="10"/>
      <c r="AM33" s="10"/>
      <c r="AN33" s="10" t="s">
        <v>84</v>
      </c>
    </row>
    <row r="34" spans="1:40" ht="11.25" customHeight="1" x14ac:dyDescent="0.25">
      <c r="A34" s="10" t="s">
        <v>345</v>
      </c>
      <c r="B34" s="10" t="s">
        <v>41</v>
      </c>
      <c r="C34" s="10" t="s">
        <v>42</v>
      </c>
      <c r="D34" s="10" t="s">
        <v>43</v>
      </c>
      <c r="E34" s="11" t="s">
        <v>44</v>
      </c>
      <c r="F34" s="11" t="s">
        <v>44</v>
      </c>
      <c r="G34" s="11" t="s">
        <v>44</v>
      </c>
      <c r="H34" s="10" t="s">
        <v>45</v>
      </c>
      <c r="I34" s="10" t="s">
        <v>346</v>
      </c>
      <c r="J34" s="10" t="s">
        <v>347</v>
      </c>
      <c r="K34" s="10"/>
      <c r="L34" s="10" t="s">
        <v>348</v>
      </c>
      <c r="M34" s="12">
        <v>9211079438</v>
      </c>
      <c r="N34" s="12" t="s">
        <v>349</v>
      </c>
      <c r="O34" s="12" t="str">
        <f t="shared" si="0"/>
        <v>xxx.110.794-xx</v>
      </c>
      <c r="P34" s="10" t="s">
        <v>348</v>
      </c>
      <c r="Q34" s="13" t="s">
        <v>350</v>
      </c>
      <c r="R34" s="10" t="str">
        <f t="shared" si="1"/>
        <v>ASSOCIAÇÃO DOS FILHOS E AMIGOS DE VICÊNCIA</v>
      </c>
      <c r="S34" s="10" t="str">
        <f t="shared" si="2"/>
        <v>UENES GOMES PEREIRA BARBOSA SILVA</v>
      </c>
      <c r="T34" s="12" t="str">
        <f t="shared" si="3"/>
        <v>04.361.434/0001-78</v>
      </c>
      <c r="U34" s="12" t="str">
        <f t="shared" si="4"/>
        <v>04.361.434/0001-78</v>
      </c>
      <c r="V34" s="14">
        <v>300000</v>
      </c>
      <c r="W34" s="15" t="s">
        <v>44</v>
      </c>
      <c r="X34" s="10" t="s">
        <v>351</v>
      </c>
      <c r="Y34" s="11" t="s">
        <v>44</v>
      </c>
      <c r="Z34" s="10" t="s">
        <v>352</v>
      </c>
      <c r="AA34" s="10" t="s">
        <v>353</v>
      </c>
      <c r="AB34" s="10" t="s">
        <v>354</v>
      </c>
      <c r="AC34" s="10" t="s">
        <v>57</v>
      </c>
      <c r="AD34" s="10" t="s">
        <v>57</v>
      </c>
      <c r="AE34" s="10" t="s">
        <v>58</v>
      </c>
      <c r="AF34" s="10" t="s">
        <v>58</v>
      </c>
      <c r="AG34" s="10"/>
      <c r="AH34" s="10" t="s">
        <v>54</v>
      </c>
      <c r="AI34" s="10" t="s">
        <v>54</v>
      </c>
      <c r="AJ34" s="10" t="s">
        <v>54</v>
      </c>
      <c r="AK34" s="10" t="s">
        <v>83</v>
      </c>
      <c r="AL34" s="10"/>
      <c r="AM34" s="10"/>
      <c r="AN34" s="10" t="s">
        <v>105</v>
      </c>
    </row>
    <row r="35" spans="1:40" ht="11.25" customHeight="1" x14ac:dyDescent="0.25">
      <c r="A35" s="10" t="s">
        <v>355</v>
      </c>
      <c r="B35" s="10" t="s">
        <v>41</v>
      </c>
      <c r="C35" s="10" t="s">
        <v>42</v>
      </c>
      <c r="D35" s="10" t="s">
        <v>43</v>
      </c>
      <c r="E35" s="11" t="s">
        <v>44</v>
      </c>
      <c r="F35" s="11" t="s">
        <v>44</v>
      </c>
      <c r="G35" s="11" t="s">
        <v>44</v>
      </c>
      <c r="H35" s="10" t="s">
        <v>45</v>
      </c>
      <c r="I35" s="10" t="s">
        <v>356</v>
      </c>
      <c r="J35" s="10"/>
      <c r="K35" s="10"/>
      <c r="L35" s="10" t="s">
        <v>357</v>
      </c>
      <c r="M35" s="12">
        <v>1052766420</v>
      </c>
      <c r="N35" s="12" t="s">
        <v>358</v>
      </c>
      <c r="O35" s="12" t="str">
        <f t="shared" si="0"/>
        <v>xxx.527.664-xx</v>
      </c>
      <c r="P35" s="10" t="s">
        <v>357</v>
      </c>
      <c r="Q35" s="13" t="s">
        <v>359</v>
      </c>
      <c r="R35" s="10" t="str">
        <f t="shared" si="1"/>
        <v>COMPANHIA DE TEATRO IMAGINARTE</v>
      </c>
      <c r="S35" s="10" t="str">
        <f t="shared" si="2"/>
        <v>WELLINGTON AMORIM DA SILVA</v>
      </c>
      <c r="T35" s="12" t="str">
        <f t="shared" si="3"/>
        <v>13.434.178/0001-92</v>
      </c>
      <c r="U35" s="12" t="str">
        <f t="shared" si="4"/>
        <v>13.434.178/0001-92</v>
      </c>
      <c r="V35" s="14">
        <v>300000</v>
      </c>
      <c r="W35" s="15" t="s">
        <v>44</v>
      </c>
      <c r="X35" s="10" t="s">
        <v>360</v>
      </c>
      <c r="Y35" s="11" t="s">
        <v>44</v>
      </c>
      <c r="Z35" s="10" t="s">
        <v>361</v>
      </c>
      <c r="AA35" s="10" t="s">
        <v>362</v>
      </c>
      <c r="AB35" s="10" t="s">
        <v>183</v>
      </c>
      <c r="AC35" s="10" t="s">
        <v>69</v>
      </c>
      <c r="AD35" s="10" t="s">
        <v>69</v>
      </c>
      <c r="AE35" s="10" t="s">
        <v>58</v>
      </c>
      <c r="AF35" s="10" t="s">
        <v>58</v>
      </c>
      <c r="AG35" s="10"/>
      <c r="AH35" s="10" t="s">
        <v>54</v>
      </c>
      <c r="AI35" s="10" t="s">
        <v>54</v>
      </c>
      <c r="AJ35" s="10" t="s">
        <v>54</v>
      </c>
      <c r="AK35" s="10" t="s">
        <v>70</v>
      </c>
      <c r="AL35" s="10"/>
      <c r="AM35" s="10"/>
      <c r="AN35" s="10" t="s">
        <v>71</v>
      </c>
    </row>
    <row r="36" spans="1:40" ht="11.25" customHeight="1" x14ac:dyDescent="0.25">
      <c r="A36" s="10" t="s">
        <v>363</v>
      </c>
      <c r="B36" s="10" t="s">
        <v>41</v>
      </c>
      <c r="C36" s="10" t="s">
        <v>42</v>
      </c>
      <c r="D36" s="10" t="s">
        <v>43</v>
      </c>
      <c r="E36" s="11" t="s">
        <v>44</v>
      </c>
      <c r="F36" s="11" t="s">
        <v>44</v>
      </c>
      <c r="G36" s="11" t="s">
        <v>44</v>
      </c>
      <c r="H36" s="10" t="s">
        <v>45</v>
      </c>
      <c r="I36" s="10" t="s">
        <v>364</v>
      </c>
      <c r="J36" s="10" t="s">
        <v>365</v>
      </c>
      <c r="K36" s="10"/>
      <c r="L36" s="10" t="s">
        <v>366</v>
      </c>
      <c r="M36" s="12">
        <v>6664351463</v>
      </c>
      <c r="N36" s="12" t="s">
        <v>367</v>
      </c>
      <c r="O36" s="12" t="str">
        <f t="shared" si="0"/>
        <v>xxx.643.514-xx</v>
      </c>
      <c r="P36" s="10" t="s">
        <v>366</v>
      </c>
      <c r="Q36" s="13" t="s">
        <v>368</v>
      </c>
      <c r="R36" s="10" t="str">
        <f t="shared" si="1"/>
        <v>SOCIEDADE MUSICAL XV DE NOVEMBRO</v>
      </c>
      <c r="S36" s="10" t="str">
        <f t="shared" si="2"/>
        <v>ALMIR DE SOUZA SILVA</v>
      </c>
      <c r="T36" s="12" t="str">
        <f t="shared" si="3"/>
        <v>08.139.982/0001-09</v>
      </c>
      <c r="U36" s="12" t="str">
        <f t="shared" si="4"/>
        <v>08.139.982/0001-09</v>
      </c>
      <c r="V36" s="14">
        <v>300000</v>
      </c>
      <c r="W36" s="15" t="s">
        <v>44</v>
      </c>
      <c r="X36" s="10" t="s">
        <v>369</v>
      </c>
      <c r="Y36" s="11" t="s">
        <v>44</v>
      </c>
      <c r="Z36" s="10" t="s">
        <v>370</v>
      </c>
      <c r="AA36" s="10" t="s">
        <v>371</v>
      </c>
      <c r="AB36" s="10" t="s">
        <v>154</v>
      </c>
      <c r="AC36" s="10" t="s">
        <v>52</v>
      </c>
      <c r="AD36" s="10" t="s">
        <v>52</v>
      </c>
      <c r="AE36" s="10" t="s">
        <v>82</v>
      </c>
      <c r="AF36" s="10" t="s">
        <v>82</v>
      </c>
      <c r="AG36" s="10"/>
      <c r="AH36" s="10" t="s">
        <v>54</v>
      </c>
      <c r="AI36" s="10" t="s">
        <v>54</v>
      </c>
      <c r="AJ36" s="10" t="s">
        <v>54</v>
      </c>
      <c r="AK36" s="10" t="s">
        <v>83</v>
      </c>
      <c r="AL36" s="10"/>
      <c r="AM36" s="10"/>
      <c r="AN36" s="10" t="s">
        <v>84</v>
      </c>
    </row>
    <row r="37" spans="1:40" ht="11.25" customHeight="1" x14ac:dyDescent="0.25"/>
    <row r="38" spans="1:40" ht="11.25" customHeight="1" x14ac:dyDescent="0.25"/>
    <row r="39" spans="1:40" ht="11.25" customHeight="1" x14ac:dyDescent="0.25"/>
    <row r="40" spans="1:40" ht="11.25" customHeight="1" x14ac:dyDescent="0.25"/>
    <row r="41" spans="1:40" ht="11.25" customHeight="1" x14ac:dyDescent="0.25"/>
    <row r="42" spans="1:40" ht="11.25" customHeight="1" x14ac:dyDescent="0.25"/>
    <row r="43" spans="1:40" ht="11.25" customHeight="1" x14ac:dyDescent="0.25"/>
    <row r="44" spans="1:40" ht="11.25" customHeight="1" x14ac:dyDescent="0.25"/>
    <row r="45" spans="1:40" ht="11.25" customHeight="1" x14ac:dyDescent="0.25"/>
    <row r="46" spans="1:40" ht="11.25" customHeight="1" x14ac:dyDescent="0.25"/>
    <row r="47" spans="1:40" ht="11.25" customHeight="1" x14ac:dyDescent="0.25"/>
    <row r="48" spans="1:40" ht="11.25" customHeight="1" x14ac:dyDescent="0.25"/>
    <row r="49" ht="11.25" customHeight="1" x14ac:dyDescent="0.25"/>
    <row r="50" ht="11.25" customHeight="1" x14ac:dyDescent="0.25"/>
    <row r="51" ht="11.25" customHeight="1" x14ac:dyDescent="0.25"/>
    <row r="52" ht="11.25" customHeight="1" x14ac:dyDescent="0.25"/>
    <row r="53" ht="11.25" customHeight="1" x14ac:dyDescent="0.25"/>
    <row r="54" ht="11.25" customHeight="1" x14ac:dyDescent="0.25"/>
    <row r="55" ht="11.25" customHeight="1" x14ac:dyDescent="0.25"/>
    <row r="56" ht="11.25" customHeight="1" x14ac:dyDescent="0.25"/>
    <row r="57" ht="11.25" customHeight="1" x14ac:dyDescent="0.25"/>
    <row r="58" ht="11.25" customHeight="1" x14ac:dyDescent="0.25"/>
    <row r="59" ht="11.25" customHeight="1" x14ac:dyDescent="0.25"/>
    <row r="60" ht="11.25" customHeight="1" x14ac:dyDescent="0.25"/>
    <row r="61" ht="11.25" customHeight="1" x14ac:dyDescent="0.25"/>
    <row r="62" ht="11.25" customHeight="1" x14ac:dyDescent="0.25"/>
    <row r="63" ht="11.25" customHeight="1" x14ac:dyDescent="0.25"/>
    <row r="64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A2:A3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PONTÕES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Santini</dc:creator>
  <cp:lastModifiedBy>Caio Brandão</cp:lastModifiedBy>
  <dcterms:created xsi:type="dcterms:W3CDTF">2025-01-24T18:16:18Z</dcterms:created>
  <dcterms:modified xsi:type="dcterms:W3CDTF">2025-02-11T16:13:26Z</dcterms:modified>
</cp:coreProperties>
</file>