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licenciamento/"/>
    </mc:Choice>
  </mc:AlternateContent>
  <xr:revisionPtr revIDLastSave="118" documentId="8_{36125DC9-BCB3-4419-8B44-154F0A628192}" xr6:coauthVersionLast="47" xr6:coauthVersionMax="47" xr10:uidLastSave="{5950C5AC-A720-4387-9933-EB8F77FD1EFE}"/>
  <bookViews>
    <workbookView xWindow="-120" yWindow="-120" windowWidth="20730" windowHeight="11040" activeTab="1" xr2:uid="{00000000-000D-0000-FFFF-FFFF00000000}"/>
  </bookViews>
  <sheets>
    <sheet name="Planilha1" sheetId="2" r:id="rId1"/>
    <sheet name="Sheet 1" sheetId="1" r:id="rId2"/>
    <sheet name="TABELA - CLASSIFICADOS" sheetId="3" r:id="rId3"/>
    <sheet name="Desclassificadas" sheetId="4" r:id="rId4"/>
    <sheet name="TABELA - DESCLASSIFICADOS" sheetId="5" r:id="rId5"/>
  </sheets>
  <definedNames>
    <definedName name="_xlnm._FilterDatabase" localSheetId="1" hidden="1">'Sheet 1'!$A$1:$P$1</definedName>
    <definedName name="_xlnm._FilterDatabase" localSheetId="2" hidden="1">'TABELA - CLASSIFICADOS'!$B$7:$H$99</definedName>
  </definedName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1" i="2"/>
  <c r="G20" i="2"/>
  <c r="J9" i="2"/>
  <c r="J8" i="2"/>
  <c r="J7" i="2"/>
  <c r="J6" i="2"/>
  <c r="J10" i="2" s="1"/>
  <c r="E23" i="2"/>
  <c r="E22" i="2"/>
  <c r="E21" i="2"/>
  <c r="E20" i="2"/>
  <c r="E15" i="2"/>
  <c r="E14" i="2"/>
  <c r="E13" i="2"/>
  <c r="E12" i="2"/>
  <c r="E6" i="2"/>
  <c r="E5" i="2"/>
  <c r="G23" i="2" l="1"/>
  <c r="J11" i="2" s="1"/>
</calcChain>
</file>

<file path=xl/sharedStrings.xml><?xml version="1.0" encoding="utf-8"?>
<sst xmlns="http://schemas.openxmlformats.org/spreadsheetml/2006/main" count="963" uniqueCount="234">
  <si>
    <t>Contagem de Número de inscrição</t>
  </si>
  <si>
    <t>Rótulos de Coluna</t>
  </si>
  <si>
    <t>Rótulos de Linha</t>
  </si>
  <si>
    <t>Selecionada</t>
  </si>
  <si>
    <t>Total Geral</t>
  </si>
  <si>
    <t>PESSOA NEGRA</t>
  </si>
  <si>
    <t>AMPLA CONCORRÊNCIA</t>
  </si>
  <si>
    <t>Produção audiovisual de curta e média metragem</t>
  </si>
  <si>
    <t>Produção audiovisual de longa metragem</t>
  </si>
  <si>
    <t>Produção audiovisual de produtos para TV</t>
  </si>
  <si>
    <t>Videoclipes</t>
  </si>
  <si>
    <t>AGRESTE</t>
  </si>
  <si>
    <t>REGIÃO METROPOLITANA</t>
  </si>
  <si>
    <t>SERTÃO</t>
  </si>
  <si>
    <t>ZONA DA MATA</t>
  </si>
  <si>
    <t>PRODUÇÃO AUDIOVISUAL DE CURTA E MÉDIA METRAGEM</t>
  </si>
  <si>
    <t>PRODUÇÃO AUDIOVISUAL DE LONGA METRAGEM</t>
  </si>
  <si>
    <t>PRODUÇÃO AUDIOVISUAL DE PRODUTOS PARA TV</t>
  </si>
  <si>
    <t>POSICAO_2</t>
  </si>
  <si>
    <t>Número de inscrição</t>
  </si>
  <si>
    <t>RAZÃO SOCIAL</t>
  </si>
  <si>
    <t>CNPJ</t>
  </si>
  <si>
    <t>COTA</t>
  </si>
  <si>
    <t>nota_final</t>
  </si>
  <si>
    <t>STATUS</t>
  </si>
  <si>
    <t>CATEGORIA_REAL</t>
  </si>
  <si>
    <t>MUNICÍPIO</t>
  </si>
  <si>
    <t>MACRORREGIÃO</t>
  </si>
  <si>
    <t>INDUTOR_TRATADO</t>
  </si>
  <si>
    <t>POSICAO</t>
  </si>
  <si>
    <t>SUBGRUPOS</t>
  </si>
  <si>
    <t>quantidade_propostas</t>
  </si>
  <si>
    <t>STATUS2</t>
  </si>
  <si>
    <t>on-1723664963</t>
  </si>
  <si>
    <t>GATOPARDO FILMES E PRODUÇÕES ARTÍSTICAS LTDA ME</t>
  </si>
  <si>
    <t>28.087.974/0001-73</t>
  </si>
  <si>
    <t>SELECIONADA</t>
  </si>
  <si>
    <t>OLINDA</t>
  </si>
  <si>
    <t>20% - Pessoa preta, parda e indígena (identidade racial/cor),</t>
  </si>
  <si>
    <t>Produção audiovisual de curta e média metragem - REGIÃO METROPOLITANA</t>
  </si>
  <si>
    <t>on-930026909</t>
  </si>
  <si>
    <t>ANDREA DE A FERRAZ ME</t>
  </si>
  <si>
    <t>20.816.804/0001-70</t>
  </si>
  <si>
    <t>RECIFE</t>
  </si>
  <si>
    <t>20% - Mulheres (cis/trans/travesti)</t>
  </si>
  <si>
    <t>Produção audiovisual de longa metragem - REGIÃO METROPOLITANA</t>
  </si>
  <si>
    <t>on-7297245</t>
  </si>
  <si>
    <t>DORNELAS PRODUÇÕES LTDA</t>
  </si>
  <si>
    <t>15.740.215/0001-16</t>
  </si>
  <si>
    <t>VICÊNCIA</t>
  </si>
  <si>
    <t>Produção audiovisual de curta e média metragem - ZONA DA MATA</t>
  </si>
  <si>
    <t>on-2143508392</t>
  </si>
  <si>
    <t>FELIPE A. DOS SANTOS (PJ)</t>
  </si>
  <si>
    <t>20.224.638/0001-13</t>
  </si>
  <si>
    <t>PAULISTA</t>
  </si>
  <si>
    <t>Produção audiovisual de produtos para TV - REGIÃO METROPOLITANA</t>
  </si>
  <si>
    <t>on-736643832</t>
  </si>
  <si>
    <t>CARNAVAL FILMES LTDA</t>
  </si>
  <si>
    <t>27.999.931/0001-00</t>
  </si>
  <si>
    <t>on-1420052639</t>
  </si>
  <si>
    <t>INQUIETA CINEMA, CULTURA E COMUNICACAO LTDA.</t>
  </si>
  <si>
    <t>21.805.885/0001-76</t>
  </si>
  <si>
    <t>on-1343759085</t>
  </si>
  <si>
    <t>ESPREITA FILMES LTDA</t>
  </si>
  <si>
    <t>18.050.110/0001-23</t>
  </si>
  <si>
    <t>on-133955912</t>
  </si>
  <si>
    <t>JARAGUÁ PRODUÇÕES E SERVIÇOS LTDA</t>
  </si>
  <si>
    <t>13.328.225/0001-13</t>
  </si>
  <si>
    <t>on-1487474641</t>
  </si>
  <si>
    <t>ORQUESTRA CINEMA ESTÚDIOS LTDA.</t>
  </si>
  <si>
    <t>08.016.733/0001-26</t>
  </si>
  <si>
    <t>on-797136518</t>
  </si>
  <si>
    <t>VENTANA FILMES LTDA ME</t>
  </si>
  <si>
    <t>16.417.265/0001-20</t>
  </si>
  <si>
    <t>on-1447835600</t>
  </si>
  <si>
    <t>ALUMIA PRODUÇÃO DE FILMES LTDA</t>
  </si>
  <si>
    <t>04.178.239/0001-07</t>
  </si>
  <si>
    <t>on-1483224890</t>
  </si>
  <si>
    <t>VILAREJO FILMES LTDA</t>
  </si>
  <si>
    <t>19.305.367/0001-41</t>
  </si>
  <si>
    <t>on-1795182842</t>
  </si>
  <si>
    <t>LAURENCE PRODUÇÕES AUDIOVISUAIS LTDA</t>
  </si>
  <si>
    <t>16.100.516/0001-48</t>
  </si>
  <si>
    <t>0% - Não me enquadro em nenhuma das situações que dão direito ao percentual de indução na pontuação.</t>
  </si>
  <si>
    <t>on-423234031</t>
  </si>
  <si>
    <t>ARAÇÁ AZUL PRODUÇÕES LTDA</t>
  </si>
  <si>
    <t>33.822.448/0001-40</t>
  </si>
  <si>
    <t>on-1855287624</t>
  </si>
  <si>
    <t>JACARE PRODUCOES CINEMATOGRAFICAS LTDA</t>
  </si>
  <si>
    <t>12.985.991/0001-98</t>
  </si>
  <si>
    <t>on-290923619</t>
  </si>
  <si>
    <t>CEREJA PRODUÇÃO CINEMATOGRÁFICA LTDA</t>
  </si>
  <si>
    <t>06.076.085/0001-78</t>
  </si>
  <si>
    <t>on-601979014</t>
  </si>
  <si>
    <t>CABEAFULÔ PRODUÇÃO CULTURAL LTDA</t>
  </si>
  <si>
    <t>11.223.363/0001-02</t>
  </si>
  <si>
    <t>on-854274244</t>
  </si>
  <si>
    <t>BEBINHO SALGADO 45 LTDA</t>
  </si>
  <si>
    <t>19.452.266/0001-01</t>
  </si>
  <si>
    <t>on-1748905197</t>
  </si>
  <si>
    <t>CINEMASCÓPIO PRODUÇÕES CINEMATOGRÁFICAS E ARTÍSTICAS LTDA</t>
  </si>
  <si>
    <t>08.587.501/0001-28</t>
  </si>
  <si>
    <t>on-1995648365</t>
  </si>
  <si>
    <t>CLARISSA E. DE. V. DUTRA PRODUÇÕES CINEMATOGRÁFICAS, ARTÍSTICAS E CULTURAIS</t>
  </si>
  <si>
    <t>33.112.781/0001-65</t>
  </si>
  <si>
    <t>on-1382289779</t>
  </si>
  <si>
    <t>REVOADA PRODUCOES CINEMATOGRAFICAS E ARTISTICAS LTDA</t>
  </si>
  <si>
    <t>36.048.621/0001-92</t>
  </si>
  <si>
    <t>on-1578319283</t>
  </si>
  <si>
    <t>HEAD PRODUÇÃO DE FILMES LTDA. ME</t>
  </si>
  <si>
    <t>15.464.299/0001-02</t>
  </si>
  <si>
    <t>5% - Pessoa não cisgênero, ou outra variabilidade (Ler a descrição)</t>
  </si>
  <si>
    <t>on-256254594</t>
  </si>
  <si>
    <t>URANIO FILMES PRODUCOES ARTISTICAS LTDA</t>
  </si>
  <si>
    <t>42.379.009/0001-03</t>
  </si>
  <si>
    <t>on-1724138844</t>
  </si>
  <si>
    <t>JOAO MARCELO ALVES PRODUCOES CULTURAIS</t>
  </si>
  <si>
    <t>43.204.568/0001-37</t>
  </si>
  <si>
    <t>SURUBIM</t>
  </si>
  <si>
    <t>Produção audiovisual de curta e média metragem - AGRESTE</t>
  </si>
  <si>
    <t>on-237699157</t>
  </si>
  <si>
    <t>PLANO 9 PRODUÇÕES AUDIOVISUAIS LTDA</t>
  </si>
  <si>
    <t>07.617.370/0001-11</t>
  </si>
  <si>
    <t>on-2092851969</t>
  </si>
  <si>
    <t>ALESSANDRO DE FARIAS GUEDES ME</t>
  </si>
  <si>
    <t>13.273.176/0001-69</t>
  </si>
  <si>
    <t>on-1737240132</t>
  </si>
  <si>
    <t>SEMPRE VIVA PRODUÇÕES LTDA</t>
  </si>
  <si>
    <t>10.571.946/0001-61</t>
  </si>
  <si>
    <t>5% - Pessoa Idosa (com a idade igual ou superior a 60 (sessenta) anos</t>
  </si>
  <si>
    <t>on-1235117772</t>
  </si>
  <si>
    <t>SÍMIO FILMES LTDA</t>
  </si>
  <si>
    <t>09.942.024/0001-34</t>
  </si>
  <si>
    <t>on-844442214</t>
  </si>
  <si>
    <t>VILABELA PRODUÇÕES ARTÍSTICAS LTDA EPP</t>
  </si>
  <si>
    <t>16.863.370/0001-92</t>
  </si>
  <si>
    <t>on-139091984</t>
  </si>
  <si>
    <t>CACOETE PRODUÇÕES AUDIOVISUAIS E ENTRETENIMENTO LTDA</t>
  </si>
  <si>
    <t>11.932.959/0001-81</t>
  </si>
  <si>
    <t>on-250561309</t>
  </si>
  <si>
    <t>DESVIA PRODUÇÕES ARTÍSTICAS E AUDIOVISUAIS LTDA</t>
  </si>
  <si>
    <t>12.658.679/0001-90</t>
  </si>
  <si>
    <t>on-307520549</t>
  </si>
  <si>
    <t>ANTONIO M G DE CARVALHO PRODUÇÕES ARTÍSTICAS E CINEMATOGRÁFICAS</t>
  </si>
  <si>
    <t>07.947.109/0001-80</t>
  </si>
  <si>
    <t>PETROLINA</t>
  </si>
  <si>
    <t>Produção audiovisual de longa metragem - SERTÃO</t>
  </si>
  <si>
    <t>on-502078664</t>
  </si>
  <si>
    <t>REC PRODUTORES ASSOCIADOS LTDA</t>
  </si>
  <si>
    <t>02.669.022/0001-74</t>
  </si>
  <si>
    <t>on-2077103967</t>
  </si>
  <si>
    <t>3M EDITORA, ARTES GRÁFICAS E PRODUTORA</t>
  </si>
  <si>
    <t>24.929.247/0001-55</t>
  </si>
  <si>
    <t>on-1713381176</t>
  </si>
  <si>
    <t>ONOMATOPEIA IDEIAS SONORAS LTDA</t>
  </si>
  <si>
    <t>04.490.617/0001-93</t>
  </si>
  <si>
    <t>on-1734101242</t>
  </si>
  <si>
    <t>TRINCHEIRA FILMES LTDA</t>
  </si>
  <si>
    <t>12.091.067/0001-68</t>
  </si>
  <si>
    <t>on-1100569079</t>
  </si>
  <si>
    <t>FÁBRICA ESTÚDIOS LTDA</t>
  </si>
  <si>
    <t>03.767.725/0001-06</t>
  </si>
  <si>
    <t>on-864434392</t>
  </si>
  <si>
    <t>FARKATT PRODUÇÕES LTDA</t>
  </si>
  <si>
    <t>17.433.250/0001-18</t>
  </si>
  <si>
    <t>on-910886042</t>
  </si>
  <si>
    <t>PONTE PRODUTORAS ASSOCIADAS LTDA ME</t>
  </si>
  <si>
    <t>22.543.352/0001-26</t>
  </si>
  <si>
    <t>on-595817609</t>
  </si>
  <si>
    <t>JULIO BANDEIRA DE MELLO CAVANI ROSAS</t>
  </si>
  <si>
    <t>35.482.716/0001-57</t>
  </si>
  <si>
    <t>on-1683756896</t>
  </si>
  <si>
    <t>GUILHERME TENÓRIO PINTO DE ARAÚJO ME</t>
  </si>
  <si>
    <t>26.089.519/0001-81</t>
  </si>
  <si>
    <t>on-99886183</t>
  </si>
  <si>
    <t>CINEMA NO INTERIOR - INSTITUTO DE PESQUISA E PRODUCAO AUDIOVISUAL</t>
  </si>
  <si>
    <t>50.429.624/0001-05</t>
  </si>
  <si>
    <t>Produção audiovisual de curta e média metragem - SERTÃO</t>
  </si>
  <si>
    <t>on-1404057283</t>
  </si>
  <si>
    <t>CABRA QUENTE FILMES LTDA</t>
  </si>
  <si>
    <t>08.277.315/0001-92</t>
  </si>
  <si>
    <t>on-1112176539</t>
  </si>
  <si>
    <t>AUTORIAS PRODUÇÕES CINEMATOGRÁFICAS LTDA</t>
  </si>
  <si>
    <t>19.265.893/0001-25</t>
  </si>
  <si>
    <t>CARUARU</t>
  </si>
  <si>
    <t>Produção audiovisual de longa metragem - AGRESTE</t>
  </si>
  <si>
    <t>on-1413183529</t>
  </si>
  <si>
    <t>CASINHA PRODUÇÕES LTDA</t>
  </si>
  <si>
    <t>24.068.532/0001-29</t>
  </si>
  <si>
    <t>on-1665222940</t>
  </si>
  <si>
    <t>PERDIDAS ILUSÔES LTDA</t>
  </si>
  <si>
    <t>10.485.031/0001-33</t>
  </si>
  <si>
    <t>on-1391003640</t>
  </si>
  <si>
    <t>CAIO AZEVEDO MONTE 05693263460</t>
  </si>
  <si>
    <t>27.708.869/0001-41</t>
  </si>
  <si>
    <t>PARECER TÉCNICO</t>
  </si>
  <si>
    <t>resultado</t>
  </si>
  <si>
    <t>on-1226322063</t>
  </si>
  <si>
    <t>FAUNO CINEMA E ARTE LTDA</t>
  </si>
  <si>
    <t>28.199.849/0001-55</t>
  </si>
  <si>
    <t>on-1765810853</t>
  </si>
  <si>
    <t>BURUÇU PRODUTORA LTDA</t>
  </si>
  <si>
    <t>12.424.342/0001-18</t>
  </si>
  <si>
    <t>on-605582347</t>
  </si>
  <si>
    <t>MARÉ PRODUÇÕES ARTÍSTICAS E CINEMATOGRÁFICAS LTDA</t>
  </si>
  <si>
    <t>19.585.079/0001-98</t>
  </si>
  <si>
    <t>PROPOSTA DESCLASSIFICADA - NÃO ATINGIU O PONTO DE CORTE</t>
  </si>
  <si>
    <t>on-1269308247</t>
  </si>
  <si>
    <t>FERNANDO PEREIRA DE ARAUJO SOLUCOES ARTÍSTICAS</t>
  </si>
  <si>
    <t>21.452.971/0001-42</t>
  </si>
  <si>
    <t>PROPOSTA DESCLASSIFICADA - DESCUMPRIU OS ITENS 6.4. VI, 6.8, 7.2.2, 14.5.1, 14.5.2 E 7.2.3 DO EDITAL.</t>
  </si>
  <si>
    <t>on-210653319</t>
  </si>
  <si>
    <t>WLLYSSYS WOLFGANG REIS DIAS ARAUJO ME</t>
  </si>
  <si>
    <t>27.389.426/0001-35</t>
  </si>
  <si>
    <t>PROPOSTA DESCLASSIFICADA - DESCUMPRIU O ITEM 8.3.2.1 DO EDITAL.</t>
  </si>
  <si>
    <t>on-146146027</t>
  </si>
  <si>
    <t>ALCALINAS FILMES E PRODUÇÕES LTDA</t>
  </si>
  <si>
    <t>31.570.592/0001-00</t>
  </si>
  <si>
    <t>PROPOSTA DESCLASSIFICADA - DESCUMPRIU OS ITENS 7.2.2, 6.4. III E V DO EDITAL.</t>
  </si>
  <si>
    <t>GOIANA</t>
  </si>
  <si>
    <t>CLASSIFICAÇÃO</t>
  </si>
  <si>
    <t>INSCRIÇÃO</t>
  </si>
  <si>
    <t>NOTA FINAL</t>
  </si>
  <si>
    <t>RESULTADO</t>
  </si>
  <si>
    <t>SEM PROPOSTAS CLASSIFICADAS</t>
  </si>
  <si>
    <t>PRODUÇÃO AUDIOVISUAL DE VIDEOCLIPES, ÁLBUM VISUAL, VIDEODANÇA, ENTRE OUTROS.</t>
  </si>
  <si>
    <t>SEM PROPOSTAS CLASSIFICADAS EM NENHUMA MACRORREGIÃO</t>
  </si>
  <si>
    <t>CATEGORIA</t>
  </si>
  <si>
    <t>PROPOSTA DESCLASSIFICADA - DESCUMPRIU OS ITENS 6.4. V e VI E 6.8 DO EDITAL.</t>
  </si>
  <si>
    <t>PROPOSTA DESCLASSIFICADA - DESCUMPRIU OS ITENS 6.4. VI, 6.8, 7.2.2, 14.5.1 E 14.5.2  DO EDITAL.</t>
  </si>
  <si>
    <t>Proposta Desclassificada - Não atingiu o ponto de corte</t>
  </si>
  <si>
    <t>PROPOSTA DESCLASSIFICADA - DESCUMPRIU OS ITENS 6.8 E 9.6 DO EDITAL</t>
  </si>
  <si>
    <t>********</t>
  </si>
  <si>
    <t>xx.985.991/xxxx-xx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</si>
</sst>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\º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44" fontId="0" fillId="0" borderId="0" xfId="1" applyFont="1"/>
    <xf numFmtId="44" fontId="0" fillId="0" borderId="0" xfId="0" applyNumberFormat="1"/>
    <xf numFmtId="44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LT" refreshedDate="45320.494340509256" createdVersion="8" refreshedVersion="8" minRefreshableVersion="3" recordCount="46" xr:uid="{16AB4EB4-DCDA-4FED-AB47-BB18543A3D7A}">
  <cacheSource type="worksheet">
    <worksheetSource ref="B1:P47" sheet="Sheet 1"/>
  </cacheSource>
  <cacheFields count="14">
    <cacheField name="Número de inscrição" numFmtId="0">
      <sharedItems/>
    </cacheField>
    <cacheField name="RAZÃO SOCIAL" numFmtId="0">
      <sharedItems/>
    </cacheField>
    <cacheField name="CNPJ" numFmtId="0">
      <sharedItems/>
    </cacheField>
    <cacheField name="COTA" numFmtId="0">
      <sharedItems count="4">
        <s v="PESSOA NEGRA"/>
        <s v="AMPLA CONCORRÊNCIA"/>
        <s v="Desejo concorrer na cota destinada às pessoas negras e na ampla concorrência" u="1"/>
        <s v="Vou concorrer APENAS na ampla concorrência" u="1"/>
      </sharedItems>
    </cacheField>
    <cacheField name="nota_final" numFmtId="0">
      <sharedItems containsSemiMixedTypes="0" containsString="0" containsNumber="1" minValue="15.5" maxValue="38.4"/>
    </cacheField>
    <cacheField name="STATUS" numFmtId="0">
      <sharedItems/>
    </cacheField>
    <cacheField name="CATEGORIA_REAL" numFmtId="0">
      <sharedItems count="3">
        <s v="Produção audiovisual de curta e média metragem"/>
        <s v="Produção audiovisual de longa metragem"/>
        <s v="Produção audiovisual de produtos para TV"/>
      </sharedItems>
    </cacheField>
    <cacheField name="MUNICÍPIO" numFmtId="0">
      <sharedItems/>
    </cacheField>
    <cacheField name="MACRORREGIÃO" numFmtId="0">
      <sharedItems count="4">
        <s v="REGIÃO METROPOLITANA"/>
        <s v="ZONA DA MATA"/>
        <s v="AGRESTE"/>
        <s v="SERTÃO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24"/>
    </cacheField>
    <cacheField name="SUBGRUPOS" numFmtId="0">
      <sharedItems/>
    </cacheField>
    <cacheField name="quantidade_propostas" numFmtId="0">
      <sharedItems containsSemiMixedTypes="0" containsString="0" containsNumber="1" containsInteger="1" minValue="4" maxValue="12"/>
    </cacheField>
    <cacheField name="STATUS2" numFmtId="0">
      <sharedItems count="2">
        <s v="Selecionada"/>
        <s v="Suplen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on-1723664963"/>
    <s v="GATOPARDO FILMES E PRODUÇÕES ARTÍSTICAS LTDA ME"/>
    <s v="28.087.974/0001-73"/>
    <x v="0"/>
    <n v="38.4"/>
    <s v="Selecionada"/>
    <x v="0"/>
    <s v="OLINDA"/>
    <x v="0"/>
    <s v="20% - Pessoa preta, parda e indígena (identidade racial/cor),"/>
    <n v="1"/>
    <s v="Produção audiovisual de curta e média metragem - REGIÃO METROPOLITANA"/>
    <n v="12"/>
    <x v="0"/>
  </r>
  <r>
    <s v="on-930026909"/>
    <s v="ANDREA DE A FERRAZ ME"/>
    <s v="20.816.804/0001-70"/>
    <x v="1"/>
    <n v="36.6"/>
    <s v="Selecionada"/>
    <x v="1"/>
    <s v="RECIFE"/>
    <x v="0"/>
    <s v="20% - Mulheres (cis/trans/travesti)"/>
    <n v="1"/>
    <s v="Produção audiovisual de longa metragem - REGIÃO METROPOLITANA"/>
    <n v="8"/>
    <x v="0"/>
  </r>
  <r>
    <s v="on-7297245"/>
    <s v="DORNELAS PRODUÇÕES LTDA"/>
    <s v="15.740.215/0001-16"/>
    <x v="0"/>
    <n v="36.6"/>
    <s v="Selecionada"/>
    <x v="0"/>
    <s v="VICÊNCIA"/>
    <x v="1"/>
    <s v="20% - Pessoa preta, parda e indígena (identidade racial/cor),"/>
    <n v="2"/>
    <s v="Produção audiovisual de curta e média metragem - ZONA DA MATA"/>
    <n v="6"/>
    <x v="0"/>
  </r>
  <r>
    <s v="on-2143508392"/>
    <s v="FELIPE A. DOS SANTOS (PJ)"/>
    <s v="20.224.638/0001-13"/>
    <x v="0"/>
    <n v="36"/>
    <s v="Selecionada"/>
    <x v="2"/>
    <s v="PAULISTA"/>
    <x v="0"/>
    <s v="20% - Mulheres (cis/trans/travesti)"/>
    <n v="1"/>
    <s v="Produção audiovisual de produtos para TV - REGIÃO METROPOLITANA"/>
    <n v="8"/>
    <x v="0"/>
  </r>
  <r>
    <s v="on-736643832"/>
    <s v="CARNAVAL FILMES LTDA"/>
    <s v="27.999.931/0001-00"/>
    <x v="1"/>
    <n v="36"/>
    <s v="Selecionada"/>
    <x v="1"/>
    <s v="RECIFE"/>
    <x v="0"/>
    <s v="20% - Mulheres (cis/trans/travesti)"/>
    <n v="2"/>
    <s v="Produção audiovisual de longa metragem - REGIÃO METROPOLITANA"/>
    <n v="8"/>
    <x v="0"/>
  </r>
  <r>
    <s v="on-1420052639"/>
    <s v="INQUIETA CINEMA, CULTURA E COMUNICACAO LTDA."/>
    <s v="21.805.885/0001-76"/>
    <x v="1"/>
    <n v="35.4"/>
    <s v="Selecionada"/>
    <x v="1"/>
    <s v="RECIFE"/>
    <x v="0"/>
    <s v="20% - Mulheres (cis/trans/travesti)"/>
    <n v="3"/>
    <s v="Produção audiovisual de longa metragem - REGIÃO METROPOLITANA"/>
    <n v="8"/>
    <x v="0"/>
  </r>
  <r>
    <s v="on-1343759085"/>
    <s v="ESPREITA FILMES LTDA"/>
    <s v="18.050.110/0001-23"/>
    <x v="1"/>
    <n v="33.6"/>
    <s v="Selecionada"/>
    <x v="0"/>
    <s v="RECIFE"/>
    <x v="0"/>
    <s v="20% - Mulheres (cis/trans/travesti)"/>
    <n v="3"/>
    <s v="Produção audiovisual de curta e média metragem - REGIÃO METROPOLITANA"/>
    <n v="12"/>
    <x v="0"/>
  </r>
  <r>
    <s v="on-133955912"/>
    <s v="JARAGUÁ PRODUÇÕES E SERVIÇOS LTDA"/>
    <s v="13.328.225/0001-13"/>
    <x v="1"/>
    <n v="33.6"/>
    <s v="Selecionada"/>
    <x v="1"/>
    <s v="RECIFE"/>
    <x v="0"/>
    <s v="20% - Mulheres (cis/trans/travesti)"/>
    <n v="4"/>
    <s v="Produção audiovisual de longa metragem - REGIÃO METROPOLITANA"/>
    <n v="8"/>
    <x v="0"/>
  </r>
  <r>
    <s v="on-1487474641"/>
    <s v="ORQUESTRA CINEMA ESTÚDIOS LTDA."/>
    <s v="08.016.733/0001-26"/>
    <x v="1"/>
    <n v="33.6"/>
    <s v="Selecionada"/>
    <x v="1"/>
    <s v="RECIFE"/>
    <x v="0"/>
    <s v="20% - Mulheres (cis/trans/travesti)"/>
    <n v="5"/>
    <s v="Produção audiovisual de longa metragem - REGIÃO METROPOLITANA"/>
    <n v="8"/>
    <x v="0"/>
  </r>
  <r>
    <s v="on-797136518"/>
    <s v="VENTANA FILMES LTDA ME"/>
    <s v="16.417.265/0001-20"/>
    <x v="1"/>
    <n v="33"/>
    <s v="Selecionada"/>
    <x v="1"/>
    <s v="RECIFE"/>
    <x v="0"/>
    <s v="20% - Mulheres (cis/trans/travesti)"/>
    <n v="6"/>
    <s v="Produção audiovisual de longa metragem - REGIÃO METROPOLITANA"/>
    <n v="8"/>
    <x v="0"/>
  </r>
  <r>
    <s v="on-1447835600"/>
    <s v="ALUMIA PRODUÇÃO DE FILMES LTDA"/>
    <s v="04.178.239/0001-07"/>
    <x v="1"/>
    <n v="32.4"/>
    <s v="Selecionada"/>
    <x v="1"/>
    <s v="RECIFE"/>
    <x v="0"/>
    <s v="20% - Mulheres (cis/trans/travesti)"/>
    <n v="7"/>
    <s v="Produção audiovisual de longa metragem - REGIÃO METROPOLITANA"/>
    <n v="8"/>
    <x v="0"/>
  </r>
  <r>
    <s v="on-1483224890"/>
    <s v="VILAREJO FILMES LTDA"/>
    <s v="19.305.367/0001-41"/>
    <x v="1"/>
    <n v="31.8"/>
    <s v="Selecionada"/>
    <x v="1"/>
    <s v="RECIFE"/>
    <x v="0"/>
    <s v="20% - Mulheres (cis/trans/travesti)"/>
    <n v="8"/>
    <s v="Produção audiovisual de longa metragem - REGIÃO METROPOLITANA"/>
    <n v="8"/>
    <x v="0"/>
  </r>
  <r>
    <s v="on-1795182842"/>
    <s v="LAURENCE PRODUÇÕES AUDIOVISUAIS LTDA"/>
    <s v="16.100.516/0001-48"/>
    <x v="1"/>
    <n v="31.5"/>
    <s v="Selecionada"/>
    <x v="1"/>
    <s v="RECIFE"/>
    <x v="0"/>
    <s v="0% - Não me enquadro em nenhuma das situações que dão direito ao percentual de indução na pontuação."/>
    <n v="9"/>
    <s v="Produção audiovisual de longa metragem - REGIÃO METROPOLITANA"/>
    <n v="8"/>
    <x v="0"/>
  </r>
  <r>
    <s v="on-290923619"/>
    <s v="CEREJA PRODUÇÃO CINEMATOGRÁFICA LTDA"/>
    <s v="06.076.085/0001-78"/>
    <x v="1"/>
    <n v="30.6"/>
    <s v="Selecionada"/>
    <x v="1"/>
    <s v="RECIFE"/>
    <x v="0"/>
    <s v="20% - Mulheres (cis/trans/travesti)"/>
    <n v="10"/>
    <s v="Produção audiovisual de longa metragem - REGIÃO METROPOLITANA"/>
    <n v="8"/>
    <x v="0"/>
  </r>
  <r>
    <s v="on-423234031"/>
    <s v="ARAÇÁ AZUL PRODUÇÕES LTDA"/>
    <s v="33.822.448/0001-40"/>
    <x v="1"/>
    <n v="30.6"/>
    <s v="Selecionada"/>
    <x v="0"/>
    <s v="RECIFE"/>
    <x v="0"/>
    <s v="20% - Mulheres (cis/trans/travesti)"/>
    <n v="4"/>
    <s v="Produção audiovisual de curta e média metragem - REGIÃO METROPOLITANA"/>
    <n v="12"/>
    <x v="0"/>
  </r>
  <r>
    <s v="on-854274244"/>
    <s v="BEBINHO SALGADO 45 LTDA"/>
    <s v="19.452.266/0001-01"/>
    <x v="1"/>
    <n v="30"/>
    <s v="Selecionada"/>
    <x v="0"/>
    <s v="RECIFE"/>
    <x v="0"/>
    <s v="20% - Mulheres (cis/trans/travesti)"/>
    <n v="5"/>
    <s v="Produção audiovisual de curta e média metragem - REGIÃO METROPOLITANA"/>
    <n v="12"/>
    <x v="0"/>
  </r>
  <r>
    <s v="on-601979014"/>
    <s v="CABEAFULÔ PRODUÇÃO CULTURAL LTDA"/>
    <s v="11.223.363/0001-02"/>
    <x v="1"/>
    <n v="30"/>
    <s v="Selecionada"/>
    <x v="2"/>
    <s v="RECIFE"/>
    <x v="0"/>
    <s v="20% - Mulheres (cis/trans/travesti)"/>
    <n v="2"/>
    <s v="Produção audiovisual de produtos para TV - REGIÃO METROPOLITANA"/>
    <n v="8"/>
    <x v="0"/>
  </r>
  <r>
    <s v="on-1748905197"/>
    <s v="CINEMASCÓPIO PRODUÇÕES CINEMATOGRÁFICAS E ARTÍSTICAS LTDA"/>
    <s v="08.587.501/0001-28"/>
    <x v="1"/>
    <n v="29.5"/>
    <s v="Selecionada"/>
    <x v="1"/>
    <s v="RECIFE"/>
    <x v="0"/>
    <s v="0% - Não me enquadro em nenhuma das situações que dão direito ao percentual de indução na pontuação."/>
    <n v="11"/>
    <s v="Produção audiovisual de longa metragem - REGIÃO METROPOLITANA"/>
    <n v="8"/>
    <x v="0"/>
  </r>
  <r>
    <s v="on-1995648365"/>
    <s v="CLARISSA E. DE. V. DUTRA PRODUÇÕES CINEMATOGRÁFICAS, ARTÍSTICAS E CULTURAIS"/>
    <s v="33.112.781/0001-65"/>
    <x v="1"/>
    <n v="29.4"/>
    <s v="Selecionada"/>
    <x v="0"/>
    <s v="RECIFE"/>
    <x v="0"/>
    <s v="20% - Mulheres (cis/trans/travesti)"/>
    <n v="6"/>
    <s v="Produção audiovisual de curta e média metragem - REGIÃO METROPOLITANA"/>
    <n v="12"/>
    <x v="0"/>
  </r>
  <r>
    <s v="on-1382289779"/>
    <s v="REVOADA PRODUCOES CINEMATOGRAFICAS E ARTISTICAS LTDA"/>
    <s v="36.048.621/0001-92"/>
    <x v="0"/>
    <n v="29.4"/>
    <s v="Selecionada"/>
    <x v="1"/>
    <s v="RECIFE"/>
    <x v="0"/>
    <s v="20% - Mulheres (cis/trans/travesti)"/>
    <n v="12"/>
    <s v="Produção audiovisual de longa metragem - REGIÃO METROPOLITANA"/>
    <n v="8"/>
    <x v="0"/>
  </r>
  <r>
    <s v="on-1578319283"/>
    <s v="HEAD PRODUÇÃO DE FILMES LTDA. ME"/>
    <s v="15.464.299/0001-02"/>
    <x v="1"/>
    <n v="27.824999999999999"/>
    <s v="Selecionada"/>
    <x v="2"/>
    <s v="RECIFE"/>
    <x v="0"/>
    <s v="5% - Pessoa não cisgênero, ou outra variabilidade (Ler a descrição)"/>
    <n v="3"/>
    <s v="Produção audiovisual de produtos para TV - REGIÃO METROPOLITANA"/>
    <n v="8"/>
    <x v="0"/>
  </r>
  <r>
    <s v="on-256254594"/>
    <s v="URANIO FILMES PRODUCOES ARTISTICAS LTDA"/>
    <s v="42.379.009/0001-03"/>
    <x v="0"/>
    <n v="27.6"/>
    <s v="Selecionada"/>
    <x v="2"/>
    <s v="RECIFE"/>
    <x v="0"/>
    <s v="20% - Pessoa preta, parda e indígena (identidade racial/cor),"/>
    <n v="4"/>
    <s v="Produção audiovisual de produtos para TV - REGIÃO METROPOLITANA"/>
    <n v="8"/>
    <x v="0"/>
  </r>
  <r>
    <s v="on-237699157"/>
    <s v="PLANO 9 PRODUÇÕES AUDIOVISUAIS LTDA"/>
    <s v="07.617.370/0001-11"/>
    <x v="1"/>
    <n v="27"/>
    <s v="Selecionada"/>
    <x v="1"/>
    <s v="RECIFE"/>
    <x v="0"/>
    <s v="0% - Não me enquadro em nenhuma das situações que dão direito ao percentual de indução na pontuação."/>
    <n v="13"/>
    <s v="Produção audiovisual de longa metragem - REGIÃO METROPOLITANA"/>
    <n v="8"/>
    <x v="0"/>
  </r>
  <r>
    <s v="on-1724138844"/>
    <s v="JOAO MARCELO ALVES PRODUCOES CULTURAIS"/>
    <s v="43.204.568/0001-37"/>
    <x v="1"/>
    <n v="27"/>
    <s v="Selecionada"/>
    <x v="0"/>
    <s v="SURUBIM"/>
    <x v="2"/>
    <s v="0% - Não me enquadro em nenhuma das situações que dão direito ao percentual de indução na pontuação."/>
    <n v="7"/>
    <s v="Produção audiovisual de curta e média metragem - AGRESTE"/>
    <n v="6"/>
    <x v="0"/>
  </r>
  <r>
    <s v="on-2092851969"/>
    <s v="ALESSANDRO DE FARIAS GUEDES ME"/>
    <s v="13.273.176/0001-69"/>
    <x v="1"/>
    <n v="26.5"/>
    <s v="Selecionada"/>
    <x v="2"/>
    <s v="RECIFE"/>
    <x v="0"/>
    <s v="0% - Não me enquadro em nenhuma das situações que dão direito ao percentual de indução na pontuação."/>
    <n v="5"/>
    <s v="Produção audiovisual de produtos para TV - REGIÃO METROPOLITANA"/>
    <n v="8"/>
    <x v="0"/>
  </r>
  <r>
    <s v="on-1737240132"/>
    <s v="SEMPRE VIVA PRODUÇÕES LTDA"/>
    <s v="10.571.946/0001-61"/>
    <x v="1"/>
    <n v="26.25"/>
    <s v="Selecionada"/>
    <x v="0"/>
    <s v="OLINDA"/>
    <x v="0"/>
    <s v="5% - Pessoa Idosa (com a idade igual ou superior a 60 (sessenta) anos"/>
    <n v="8"/>
    <s v="Produção audiovisual de curta e média metragem - REGIÃO METROPOLITANA"/>
    <n v="12"/>
    <x v="0"/>
  </r>
  <r>
    <s v="on-1235117772"/>
    <s v="SÍMIO FILMES LTDA"/>
    <s v="09.942.024/0001-34"/>
    <x v="1"/>
    <n v="26"/>
    <s v="Selecionada"/>
    <x v="1"/>
    <s v="OLINDA"/>
    <x v="0"/>
    <s v="0% - Não me enquadro em nenhuma das situações que dão direito ao percentual de indução na pontuação."/>
    <n v="14"/>
    <s v="Produção audiovisual de longa metragem - REGIÃO METROPOLITANA"/>
    <n v="8"/>
    <x v="0"/>
  </r>
  <r>
    <s v="on-844442214"/>
    <s v="VILABELA PRODUÇÕES ARTÍSTICAS LTDA EPP"/>
    <s v="16.863.370/0001-92"/>
    <x v="1"/>
    <n v="25.5"/>
    <s v="Selecionada"/>
    <x v="1"/>
    <s v="RECIFE"/>
    <x v="0"/>
    <s v="0% - Não me enquadro em nenhuma das situações que dão direito ao percentual de indução na pontuação."/>
    <n v="15"/>
    <s v="Produção audiovisual de longa metragem - REGIÃO METROPOLITANA"/>
    <n v="8"/>
    <x v="0"/>
  </r>
  <r>
    <s v="on-250561309"/>
    <s v="DESVIA PRODUÇÕES ARTÍSTICAS E AUDIOVISUAIS LTDA"/>
    <s v="12.658.679/0001-90"/>
    <x v="1"/>
    <n v="25"/>
    <s v="Selecionada"/>
    <x v="1"/>
    <s v="RECIFE"/>
    <x v="0"/>
    <s v="0% - Não me enquadro em nenhuma das situações que dão direito ao percentual de indução na pontuação."/>
    <n v="16"/>
    <s v="Produção audiovisual de longa metragem - REGIÃO METROPOLITANA"/>
    <n v="8"/>
    <x v="0"/>
  </r>
  <r>
    <s v="on-307520549"/>
    <s v="ANTONIO M G DE CARVALHO PRODUÇÕES ARTÍSTICAS E CINEMATOGRÁFICAS"/>
    <s v="07.947.109/0001-80"/>
    <x v="1"/>
    <n v="25"/>
    <s v="Selecionada"/>
    <x v="1"/>
    <s v="PETROLINA"/>
    <x v="3"/>
    <s v="0% - Não me enquadro em nenhuma das situações que dão direito ao percentual de indução na pontuação."/>
    <n v="17"/>
    <s v="Produção audiovisual de longa metragem - SERTÃO"/>
    <n v="4"/>
    <x v="0"/>
  </r>
  <r>
    <s v="on-139091984"/>
    <s v="CACOETE PRODUÇÕES AUDIOVISUAIS E ENTRETENIMENTO LTDA"/>
    <s v="11.932.959/0001-81"/>
    <x v="1"/>
    <n v="25"/>
    <s v="Selecionada"/>
    <x v="0"/>
    <s v="OLINDA"/>
    <x v="0"/>
    <s v="0% - Não me enquadro em nenhuma das situações que dão direito ao percentual de indução na pontuação."/>
    <n v="9"/>
    <s v="Produção audiovisual de curta e média metragem - REGIÃO METROPOLITANA"/>
    <n v="12"/>
    <x v="0"/>
  </r>
  <r>
    <s v="on-502078664"/>
    <s v="REC PRODUTORES ASSOCIADOS LTDA"/>
    <s v="02.669.022/0001-74"/>
    <x v="1"/>
    <n v="24.6"/>
    <s v="Selecionada"/>
    <x v="2"/>
    <s v="RECIFE"/>
    <x v="0"/>
    <s v="20% - Pessoa preta, parda e indígena (identidade racial/cor),"/>
    <n v="6"/>
    <s v="Produção audiovisual de produtos para TV - REGIÃO METROPOLITANA"/>
    <n v="8"/>
    <x v="0"/>
  </r>
  <r>
    <s v="on-2077103967"/>
    <s v="3M EDITORA, ARTES GRÁFICAS E PRODUTORA"/>
    <s v="24.929.247/0001-55"/>
    <x v="1"/>
    <n v="24"/>
    <s v="Selecionada"/>
    <x v="1"/>
    <s v="RECIFE"/>
    <x v="0"/>
    <s v="20% - Pessoa preta, parda e indígena (identidade racial/cor),"/>
    <n v="18"/>
    <s v="Produção audiovisual de longa metragem - REGIÃO METROPOLITANA"/>
    <n v="8"/>
    <x v="0"/>
  </r>
  <r>
    <s v="on-1713381176"/>
    <s v="ONOMATOPEIA IDEIAS SONORAS LTDA"/>
    <s v="04.490.617/0001-93"/>
    <x v="1"/>
    <n v="23.5"/>
    <s v="Selecionada"/>
    <x v="2"/>
    <s v="RECIFE"/>
    <x v="0"/>
    <s v="0% - Não me enquadro em nenhuma das situações que dão direito ao percentual de indução na pontuação."/>
    <n v="7"/>
    <s v="Produção audiovisual de produtos para TV - REGIÃO METROPOLITANA"/>
    <n v="8"/>
    <x v="0"/>
  </r>
  <r>
    <s v="on-1734101242"/>
    <s v="TRINCHEIRA FILMES LTDA"/>
    <s v="12.091.067/0001-68"/>
    <x v="1"/>
    <n v="23.5"/>
    <s v="Selecionada"/>
    <x v="1"/>
    <s v="OLINDA"/>
    <x v="0"/>
    <s v="0% - Não me enquadro em nenhuma das situações que dão direito ao percentual de indução na pontuação."/>
    <n v="19"/>
    <s v="Produção audiovisual de longa metragem - REGIÃO METROPOLITANA"/>
    <n v="8"/>
    <x v="0"/>
  </r>
  <r>
    <s v="on-864434392"/>
    <s v="FARKATT PRODUÇÕES LTDA"/>
    <s v="17.433.250/0001-18"/>
    <x v="1"/>
    <n v="22.5"/>
    <s v="Selecionada"/>
    <x v="1"/>
    <s v="RECIFE"/>
    <x v="0"/>
    <s v="0% - Não me enquadro em nenhuma das situações que dão direito ao percentual de indução na pontuação."/>
    <n v="20"/>
    <s v="Produção audiovisual de longa metragem - REGIÃO METROPOLITANA"/>
    <n v="8"/>
    <x v="0"/>
  </r>
  <r>
    <s v="on-1100569079"/>
    <s v="FÁBRICA ESTÚDIOS LTDA"/>
    <s v="03.767.725/0001-06"/>
    <x v="1"/>
    <n v="22.5"/>
    <s v="Selecionada"/>
    <x v="2"/>
    <s v="RECIFE"/>
    <x v="0"/>
    <s v="0% - Não me enquadro em nenhuma das situações que dão direito ao percentual de indução na pontuação."/>
    <n v="8"/>
    <s v="Produção audiovisual de produtos para TV - REGIÃO METROPOLITANA"/>
    <n v="8"/>
    <x v="0"/>
  </r>
  <r>
    <s v="on-910886042"/>
    <s v="PONTE PRODUTORAS ASSOCIADAS LTDA ME"/>
    <s v="22.543.352/0001-26"/>
    <x v="1"/>
    <n v="21.6"/>
    <s v="Suplente"/>
    <x v="1"/>
    <s v="RECIFE"/>
    <x v="0"/>
    <s v="20% - Mulheres (cis/trans/travesti)"/>
    <n v="21"/>
    <s v="Produção audiovisual de longa metragem - REGIÃO METROPOLITANA"/>
    <n v="8"/>
    <x v="0"/>
  </r>
  <r>
    <s v="on-595817609"/>
    <s v="JULIO BANDEIRA DE MELLO CAVANI ROSAS"/>
    <s v="35.482.716/0001-57"/>
    <x v="1"/>
    <n v="21.5"/>
    <s v="Selecionada"/>
    <x v="0"/>
    <s v="RECIFE"/>
    <x v="0"/>
    <s v="0% - Não me enquadro em nenhuma das situações que dão direito ao percentual de indução na pontuação."/>
    <n v="10"/>
    <s v="Produção audiovisual de curta e média metragem - REGIÃO METROPOLITANA"/>
    <n v="12"/>
    <x v="0"/>
  </r>
  <r>
    <s v="on-1683756896"/>
    <s v="GUILHERME TENÓRIO PINTO DE ARAÚJO ME"/>
    <s v="26.089.519/0001-81"/>
    <x v="1"/>
    <n v="21"/>
    <s v="Selecionada"/>
    <x v="0"/>
    <s v="RECIFE"/>
    <x v="0"/>
    <s v="0% - Não me enquadro em nenhuma das situações que dão direito ao percentual de indução na pontuação."/>
    <n v="11"/>
    <s v="Produção audiovisual de curta e média metragem - REGIÃO METROPOLITANA"/>
    <n v="12"/>
    <x v="0"/>
  </r>
  <r>
    <s v="on-99886183"/>
    <s v="CINEMA NO INTERIOR - INSTITUTO DE PESQUISA E PRODUCAO AUDIOVISUAL"/>
    <s v="50.429.624/0001-05"/>
    <x v="1"/>
    <n v="20.5"/>
    <s v="Selecionada"/>
    <x v="0"/>
    <s v="PETROLINA"/>
    <x v="3"/>
    <s v="0% - Não me enquadro em nenhuma das situações que dão direito ao percentual de indução na pontuação."/>
    <n v="12"/>
    <s v="Produção audiovisual de curta e média metragem - SERTÃO"/>
    <n v="6"/>
    <x v="0"/>
  </r>
  <r>
    <s v="on-1404057283"/>
    <s v="CABRA QUENTE FILMES LTDA"/>
    <s v="08.277.315/0001-92"/>
    <x v="1"/>
    <n v="20.475000000000001"/>
    <s v="Selecionada"/>
    <x v="2"/>
    <s v="OLINDA"/>
    <x v="0"/>
    <s v="5% - Pessoa Idosa (com a idade igual ou superior a 60 (sessenta) anos"/>
    <n v="9"/>
    <s v="Produção audiovisual de produtos para TV - REGIÃO METROPOLITANA"/>
    <n v="8"/>
    <x v="0"/>
  </r>
  <r>
    <s v="on-1112176539"/>
    <s v="AUTORIAS PRODUÇÕES CINEMATOGRÁFICAS LTDA"/>
    <s v="19.265.893/0001-25"/>
    <x v="1"/>
    <n v="18"/>
    <s v="Suplente"/>
    <x v="1"/>
    <s v="CARUARU"/>
    <x v="2"/>
    <s v="0% - Não me enquadro em nenhuma das situações que dão direito ao percentual de indução na pontuação."/>
    <n v="22"/>
    <s v="Produção audiovisual de longa metragem - AGRESTE"/>
    <n v="4"/>
    <x v="0"/>
  </r>
  <r>
    <s v="on-1413183529"/>
    <s v="CASINHA PRODUÇÕES LTDA"/>
    <s v="24.068.532/0001-29"/>
    <x v="1"/>
    <n v="16.2"/>
    <s v="Suplente"/>
    <x v="1"/>
    <s v="RECIFE"/>
    <x v="0"/>
    <s v="20% - Mulheres (cis/trans/travesti)"/>
    <n v="23"/>
    <s v="Produção audiovisual de longa metragem - REGIÃO METROPOLITANA"/>
    <n v="8"/>
    <x v="0"/>
  </r>
  <r>
    <s v="on-1665222940"/>
    <s v="PERDIDAS ILUSÔES LTDA"/>
    <s v="10.485.031/0001-33"/>
    <x v="1"/>
    <n v="15.75"/>
    <s v="Suplente"/>
    <x v="1"/>
    <s v="RECIFE"/>
    <x v="0"/>
    <s v="5% - Pessoa Idosa (com a idade igual ou superior a 60 (sessenta) anos"/>
    <n v="24"/>
    <s v="Produção audiovisual de longa metragem - REGIÃO METROPOLITANA"/>
    <n v="8"/>
    <x v="0"/>
  </r>
  <r>
    <s v="on-1391003640"/>
    <s v="CAIO AZEVEDO MONTE 05693263460"/>
    <s v="27.708.869/0001-41"/>
    <x v="1"/>
    <n v="15.5"/>
    <s v="Selecionada"/>
    <x v="0"/>
    <s v="RECIFE"/>
    <x v="0"/>
    <s v="0% - Não me enquadro em nenhuma das situações que dão direito ao percentual de indução na pontuação."/>
    <n v="13"/>
    <s v="Produção audiovisual de curta e média metragem - REGIÃO METROPOLITANA"/>
    <n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FCD4D-EB96-4B5A-AC96-80DD267632EC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8:C23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C8875-CB7F-4963-9634-F6FACD40EEC7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C16" firstHeaderRow="1" firstDataRow="2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2">
    <i>
      <x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BF884-D7F1-4A76-BE1A-F8B171825385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7" firstHeaderRow="1" firstDataRow="2" firstDataCol="1"/>
  <pivotFields count="14">
    <pivotField dataField="1"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m="1"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3"/>
  </colFields>
  <colItems count="2">
    <i>
      <x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E658-9D34-47EC-B089-9804BB3253E9}">
  <dimension ref="A3:J25"/>
  <sheetViews>
    <sheetView zoomScaleNormal="100" workbookViewId="0">
      <selection activeCell="B7" sqref="B7"/>
    </sheetView>
  </sheetViews>
  <sheetFormatPr defaultRowHeight="15" x14ac:dyDescent="0.25"/>
  <cols>
    <col min="1" max="1" width="32" bestFit="1" customWidth="1"/>
    <col min="2" max="2" width="19.5703125" bestFit="1" customWidth="1"/>
    <col min="3" max="4" width="10.7109375" bestFit="1" customWidth="1"/>
    <col min="5" max="5" width="7.140625" style="3" customWidth="1"/>
    <col min="6" max="6" width="7.42578125" customWidth="1"/>
    <col min="7" max="7" width="48.140625" bestFit="1" customWidth="1"/>
    <col min="8" max="8" width="14.42578125" style="4" bestFit="1" customWidth="1"/>
    <col min="10" max="10" width="16" bestFit="1" customWidth="1"/>
  </cols>
  <sheetData>
    <row r="3" spans="1:10" x14ac:dyDescent="0.25">
      <c r="A3" s="1" t="s">
        <v>0</v>
      </c>
      <c r="B3" s="1" t="s">
        <v>1</v>
      </c>
    </row>
    <row r="4" spans="1:10" x14ac:dyDescent="0.25">
      <c r="A4" s="1" t="s">
        <v>2</v>
      </c>
      <c r="B4" t="s">
        <v>3</v>
      </c>
      <c r="C4" t="s">
        <v>4</v>
      </c>
    </row>
    <row r="5" spans="1:10" x14ac:dyDescent="0.25">
      <c r="A5" s="2" t="s">
        <v>5</v>
      </c>
      <c r="B5">
        <v>5</v>
      </c>
      <c r="C5">
        <v>5</v>
      </c>
      <c r="E5" s="3">
        <f>B5/$B$7</f>
        <v>0.10869565217391304</v>
      </c>
    </row>
    <row r="6" spans="1:10" x14ac:dyDescent="0.25">
      <c r="A6" s="2" t="s">
        <v>6</v>
      </c>
      <c r="B6">
        <v>41</v>
      </c>
      <c r="C6">
        <v>41</v>
      </c>
      <c r="E6" s="3">
        <f>B6/$B$7</f>
        <v>0.89130434782608692</v>
      </c>
      <c r="G6" t="s">
        <v>7</v>
      </c>
      <c r="H6" s="4">
        <v>20000</v>
      </c>
      <c r="I6">
        <v>30</v>
      </c>
      <c r="J6" s="5">
        <f>H6*I6</f>
        <v>600000</v>
      </c>
    </row>
    <row r="7" spans="1:10" x14ac:dyDescent="0.25">
      <c r="A7" s="2" t="s">
        <v>4</v>
      </c>
      <c r="B7">
        <v>46</v>
      </c>
      <c r="C7">
        <v>46</v>
      </c>
      <c r="G7" t="s">
        <v>8</v>
      </c>
      <c r="H7" s="4">
        <v>39500</v>
      </c>
      <c r="I7">
        <v>20</v>
      </c>
      <c r="J7" s="5">
        <f t="shared" ref="J7:J9" si="0">H7*I7</f>
        <v>790000</v>
      </c>
    </row>
    <row r="8" spans="1:10" x14ac:dyDescent="0.25">
      <c r="G8" t="s">
        <v>9</v>
      </c>
      <c r="H8" s="4">
        <v>30000</v>
      </c>
      <c r="I8">
        <v>20</v>
      </c>
      <c r="J8" s="5">
        <f t="shared" si="0"/>
        <v>600000</v>
      </c>
    </row>
    <row r="9" spans="1:10" x14ac:dyDescent="0.25">
      <c r="G9" t="s">
        <v>10</v>
      </c>
      <c r="H9" s="4">
        <v>5000</v>
      </c>
      <c r="I9">
        <v>10</v>
      </c>
      <c r="J9" s="5">
        <f t="shared" si="0"/>
        <v>50000</v>
      </c>
    </row>
    <row r="10" spans="1:10" x14ac:dyDescent="0.25">
      <c r="A10" s="1" t="s">
        <v>0</v>
      </c>
      <c r="B10" s="1" t="s">
        <v>1</v>
      </c>
      <c r="J10" s="5">
        <f>SUM(J6:J9)</f>
        <v>2040000</v>
      </c>
    </row>
    <row r="11" spans="1:10" x14ac:dyDescent="0.25">
      <c r="A11" s="1" t="s">
        <v>2</v>
      </c>
      <c r="B11" t="s">
        <v>3</v>
      </c>
      <c r="C11" t="s">
        <v>4</v>
      </c>
      <c r="J11" s="6">
        <f>J10-G23</f>
        <v>562000</v>
      </c>
    </row>
    <row r="12" spans="1:10" x14ac:dyDescent="0.25">
      <c r="A12" s="2" t="s">
        <v>11</v>
      </c>
      <c r="B12">
        <v>2</v>
      </c>
      <c r="C12">
        <v>2</v>
      </c>
      <c r="E12" s="3">
        <f>B12/$B$16</f>
        <v>4.3478260869565216E-2</v>
      </c>
    </row>
    <row r="13" spans="1:10" x14ac:dyDescent="0.25">
      <c r="A13" s="2" t="s">
        <v>12</v>
      </c>
      <c r="B13">
        <v>41</v>
      </c>
      <c r="C13">
        <v>41</v>
      </c>
      <c r="E13" s="3">
        <f>B13/$B$16</f>
        <v>0.89130434782608692</v>
      </c>
    </row>
    <row r="14" spans="1:10" x14ac:dyDescent="0.25">
      <c r="A14" s="2" t="s">
        <v>13</v>
      </c>
      <c r="B14">
        <v>2</v>
      </c>
      <c r="C14">
        <v>2</v>
      </c>
      <c r="E14" s="3">
        <f>B14/$B$16</f>
        <v>4.3478260869565216E-2</v>
      </c>
    </row>
    <row r="15" spans="1:10" x14ac:dyDescent="0.25">
      <c r="A15" s="2" t="s">
        <v>14</v>
      </c>
      <c r="B15">
        <v>1</v>
      </c>
      <c r="C15">
        <v>1</v>
      </c>
      <c r="E15" s="3">
        <f>B15/$B$16</f>
        <v>2.1739130434782608E-2</v>
      </c>
      <c r="G15" s="4"/>
    </row>
    <row r="16" spans="1:10" x14ac:dyDescent="0.25">
      <c r="A16" s="2" t="s">
        <v>4</v>
      </c>
      <c r="B16">
        <v>46</v>
      </c>
      <c r="C16">
        <v>46</v>
      </c>
      <c r="G16" s="4"/>
    </row>
    <row r="17" spans="1:7" x14ac:dyDescent="0.25">
      <c r="G17" s="4"/>
    </row>
    <row r="18" spans="1:7" x14ac:dyDescent="0.25">
      <c r="A18" s="1" t="s">
        <v>0</v>
      </c>
      <c r="B18" s="1" t="s">
        <v>1</v>
      </c>
      <c r="G18" s="4"/>
    </row>
    <row r="19" spans="1:7" x14ac:dyDescent="0.25">
      <c r="A19" s="1" t="s">
        <v>2</v>
      </c>
      <c r="B19" t="s">
        <v>3</v>
      </c>
      <c r="C19" t="s">
        <v>4</v>
      </c>
      <c r="G19" s="4"/>
    </row>
    <row r="20" spans="1:7" x14ac:dyDescent="0.25">
      <c r="A20" s="2" t="s">
        <v>7</v>
      </c>
      <c r="B20">
        <v>13</v>
      </c>
      <c r="C20">
        <v>13</v>
      </c>
      <c r="E20" s="3">
        <f>B20/$B$16</f>
        <v>0.28260869565217389</v>
      </c>
      <c r="F20">
        <v>20000</v>
      </c>
      <c r="G20" s="4">
        <f>F20*C20</f>
        <v>260000</v>
      </c>
    </row>
    <row r="21" spans="1:7" x14ac:dyDescent="0.25">
      <c r="A21" s="2" t="s">
        <v>8</v>
      </c>
      <c r="B21">
        <v>24</v>
      </c>
      <c r="C21">
        <v>24</v>
      </c>
      <c r="E21" s="3">
        <f>B21/$B$16</f>
        <v>0.52173913043478259</v>
      </c>
      <c r="F21">
        <v>39500</v>
      </c>
      <c r="G21" s="4">
        <f>F21*C21</f>
        <v>948000</v>
      </c>
    </row>
    <row r="22" spans="1:7" x14ac:dyDescent="0.25">
      <c r="A22" s="2" t="s">
        <v>9</v>
      </c>
      <c r="B22">
        <v>9</v>
      </c>
      <c r="C22">
        <v>9</v>
      </c>
      <c r="E22" s="3">
        <f>B22/$B$16</f>
        <v>0.19565217391304349</v>
      </c>
      <c r="F22">
        <v>30000</v>
      </c>
      <c r="G22" s="4">
        <f>F22*C22</f>
        <v>270000</v>
      </c>
    </row>
    <row r="23" spans="1:7" x14ac:dyDescent="0.25">
      <c r="A23" s="2" t="s">
        <v>4</v>
      </c>
      <c r="B23">
        <v>46</v>
      </c>
      <c r="C23">
        <v>46</v>
      </c>
      <c r="E23" s="3">
        <f>B23/$B$16</f>
        <v>1</v>
      </c>
      <c r="G23" s="4">
        <f>SUM(G20:G22)</f>
        <v>1478000</v>
      </c>
    </row>
    <row r="24" spans="1:7" x14ac:dyDescent="0.25">
      <c r="G24" s="4"/>
    </row>
    <row r="25" spans="1:7" x14ac:dyDescent="0.25">
      <c r="G25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workbookViewId="0">
      <selection activeCell="H2" sqref="H2"/>
    </sheetView>
  </sheetViews>
  <sheetFormatPr defaultColWidth="11.42578125" defaultRowHeight="15" x14ac:dyDescent="0.25"/>
  <sheetData>
    <row r="1" spans="1:1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5">
      <c r="A2">
        <v>1</v>
      </c>
      <c r="B2" t="s">
        <v>33</v>
      </c>
      <c r="C2" t="s">
        <v>34</v>
      </c>
      <c r="D2" t="s">
        <v>35</v>
      </c>
      <c r="E2" t="s">
        <v>5</v>
      </c>
      <c r="F2">
        <v>38.4</v>
      </c>
      <c r="G2" t="s">
        <v>36</v>
      </c>
      <c r="I2" t="s">
        <v>7</v>
      </c>
      <c r="J2" t="s">
        <v>37</v>
      </c>
      <c r="K2" t="s">
        <v>12</v>
      </c>
      <c r="L2" t="s">
        <v>38</v>
      </c>
      <c r="M2">
        <v>1</v>
      </c>
      <c r="N2" t="s">
        <v>39</v>
      </c>
      <c r="O2">
        <v>12</v>
      </c>
      <c r="P2" t="s">
        <v>3</v>
      </c>
    </row>
    <row r="3" spans="1:16" x14ac:dyDescent="0.25">
      <c r="A3">
        <v>1</v>
      </c>
      <c r="B3" t="s">
        <v>40</v>
      </c>
      <c r="C3" t="s">
        <v>41</v>
      </c>
      <c r="D3" t="s">
        <v>42</v>
      </c>
      <c r="E3" t="s">
        <v>6</v>
      </c>
      <c r="F3">
        <v>36.6</v>
      </c>
      <c r="G3" t="s">
        <v>36</v>
      </c>
      <c r="I3" t="s">
        <v>8</v>
      </c>
      <c r="J3" t="s">
        <v>43</v>
      </c>
      <c r="K3" t="s">
        <v>12</v>
      </c>
      <c r="L3" t="s">
        <v>44</v>
      </c>
      <c r="M3">
        <v>1</v>
      </c>
      <c r="N3" t="s">
        <v>45</v>
      </c>
      <c r="O3">
        <v>8</v>
      </c>
      <c r="P3" t="s">
        <v>3</v>
      </c>
    </row>
    <row r="4" spans="1:16" x14ac:dyDescent="0.25">
      <c r="A4">
        <v>1</v>
      </c>
      <c r="B4" t="s">
        <v>46</v>
      </c>
      <c r="C4" t="s">
        <v>47</v>
      </c>
      <c r="D4" t="s">
        <v>48</v>
      </c>
      <c r="E4" t="s">
        <v>5</v>
      </c>
      <c r="F4">
        <v>36.6</v>
      </c>
      <c r="G4" t="s">
        <v>36</v>
      </c>
      <c r="I4" t="s">
        <v>7</v>
      </c>
      <c r="J4" t="s">
        <v>49</v>
      </c>
      <c r="K4" t="s">
        <v>14</v>
      </c>
      <c r="L4" t="s">
        <v>38</v>
      </c>
      <c r="M4">
        <v>2</v>
      </c>
      <c r="N4" t="s">
        <v>50</v>
      </c>
      <c r="O4">
        <v>6</v>
      </c>
      <c r="P4" t="s">
        <v>3</v>
      </c>
    </row>
    <row r="5" spans="1:16" x14ac:dyDescent="0.25">
      <c r="A5">
        <v>1</v>
      </c>
      <c r="B5" t="s">
        <v>51</v>
      </c>
      <c r="C5" t="s">
        <v>52</v>
      </c>
      <c r="D5" t="s">
        <v>53</v>
      </c>
      <c r="E5" t="s">
        <v>5</v>
      </c>
      <c r="F5">
        <v>36</v>
      </c>
      <c r="G5" t="s">
        <v>36</v>
      </c>
      <c r="I5" t="s">
        <v>9</v>
      </c>
      <c r="J5" t="s">
        <v>54</v>
      </c>
      <c r="K5" t="s">
        <v>12</v>
      </c>
      <c r="L5" t="s">
        <v>44</v>
      </c>
      <c r="M5">
        <v>1</v>
      </c>
      <c r="N5" t="s">
        <v>55</v>
      </c>
      <c r="O5">
        <v>8</v>
      </c>
      <c r="P5" t="s">
        <v>3</v>
      </c>
    </row>
    <row r="6" spans="1:16" x14ac:dyDescent="0.25">
      <c r="A6">
        <v>2</v>
      </c>
      <c r="B6" t="s">
        <v>56</v>
      </c>
      <c r="C6" t="s">
        <v>57</v>
      </c>
      <c r="D6" t="s">
        <v>58</v>
      </c>
      <c r="E6" t="s">
        <v>6</v>
      </c>
      <c r="F6">
        <v>36</v>
      </c>
      <c r="G6" t="s">
        <v>36</v>
      </c>
      <c r="I6" t="s">
        <v>8</v>
      </c>
      <c r="J6" t="s">
        <v>43</v>
      </c>
      <c r="K6" t="s">
        <v>12</v>
      </c>
      <c r="L6" t="s">
        <v>44</v>
      </c>
      <c r="M6">
        <v>2</v>
      </c>
      <c r="N6" t="s">
        <v>45</v>
      </c>
      <c r="O6">
        <v>8</v>
      </c>
      <c r="P6" t="s">
        <v>3</v>
      </c>
    </row>
    <row r="7" spans="1:16" x14ac:dyDescent="0.25">
      <c r="A7">
        <v>3</v>
      </c>
      <c r="B7" t="s">
        <v>59</v>
      </c>
      <c r="C7" t="s">
        <v>60</v>
      </c>
      <c r="D7" t="s">
        <v>61</v>
      </c>
      <c r="E7" t="s">
        <v>6</v>
      </c>
      <c r="F7">
        <v>35.4</v>
      </c>
      <c r="G7" t="s">
        <v>36</v>
      </c>
      <c r="I7" t="s">
        <v>8</v>
      </c>
      <c r="J7" t="s">
        <v>43</v>
      </c>
      <c r="K7" t="s">
        <v>12</v>
      </c>
      <c r="L7" t="s">
        <v>44</v>
      </c>
      <c r="M7">
        <v>3</v>
      </c>
      <c r="N7" t="s">
        <v>45</v>
      </c>
      <c r="O7">
        <v>8</v>
      </c>
      <c r="P7" t="s">
        <v>3</v>
      </c>
    </row>
    <row r="8" spans="1:16" x14ac:dyDescent="0.25">
      <c r="A8">
        <v>2</v>
      </c>
      <c r="B8" t="s">
        <v>62</v>
      </c>
      <c r="C8" t="s">
        <v>63</v>
      </c>
      <c r="D8" t="s">
        <v>64</v>
      </c>
      <c r="E8" t="s">
        <v>6</v>
      </c>
      <c r="F8">
        <v>33.6</v>
      </c>
      <c r="G8" t="s">
        <v>36</v>
      </c>
      <c r="I8" t="s">
        <v>7</v>
      </c>
      <c r="J8" t="s">
        <v>43</v>
      </c>
      <c r="K8" t="s">
        <v>12</v>
      </c>
      <c r="L8" t="s">
        <v>44</v>
      </c>
      <c r="M8">
        <v>3</v>
      </c>
      <c r="N8" t="s">
        <v>39</v>
      </c>
      <c r="O8">
        <v>12</v>
      </c>
      <c r="P8" t="s">
        <v>3</v>
      </c>
    </row>
    <row r="9" spans="1:16" x14ac:dyDescent="0.25">
      <c r="A9">
        <v>4</v>
      </c>
      <c r="B9" t="s">
        <v>65</v>
      </c>
      <c r="C9" t="s">
        <v>66</v>
      </c>
      <c r="D9" t="s">
        <v>67</v>
      </c>
      <c r="E9" t="s">
        <v>6</v>
      </c>
      <c r="F9">
        <v>33.6</v>
      </c>
      <c r="G9" t="s">
        <v>36</v>
      </c>
      <c r="I9" t="s">
        <v>8</v>
      </c>
      <c r="J9" t="s">
        <v>43</v>
      </c>
      <c r="K9" t="s">
        <v>12</v>
      </c>
      <c r="L9" t="s">
        <v>44</v>
      </c>
      <c r="M9">
        <v>4</v>
      </c>
      <c r="N9" t="s">
        <v>45</v>
      </c>
      <c r="O9">
        <v>8</v>
      </c>
      <c r="P9" t="s">
        <v>3</v>
      </c>
    </row>
    <row r="10" spans="1:16" x14ac:dyDescent="0.25">
      <c r="A10">
        <v>5</v>
      </c>
      <c r="B10" t="s">
        <v>68</v>
      </c>
      <c r="C10" t="s">
        <v>69</v>
      </c>
      <c r="D10" t="s">
        <v>70</v>
      </c>
      <c r="E10" t="s">
        <v>6</v>
      </c>
      <c r="F10">
        <v>33.6</v>
      </c>
      <c r="G10" t="s">
        <v>36</v>
      </c>
      <c r="I10" t="s">
        <v>8</v>
      </c>
      <c r="J10" t="s">
        <v>43</v>
      </c>
      <c r="K10" t="s">
        <v>12</v>
      </c>
      <c r="L10" t="s">
        <v>44</v>
      </c>
      <c r="M10">
        <v>5</v>
      </c>
      <c r="N10" t="s">
        <v>45</v>
      </c>
      <c r="O10">
        <v>8</v>
      </c>
      <c r="P10" t="s">
        <v>3</v>
      </c>
    </row>
    <row r="11" spans="1:16" x14ac:dyDescent="0.25">
      <c r="A11">
        <v>6</v>
      </c>
      <c r="B11" t="s">
        <v>71</v>
      </c>
      <c r="C11" t="s">
        <v>72</v>
      </c>
      <c r="D11" t="s">
        <v>73</v>
      </c>
      <c r="E11" t="s">
        <v>6</v>
      </c>
      <c r="F11">
        <v>33</v>
      </c>
      <c r="G11" t="s">
        <v>36</v>
      </c>
      <c r="I11" t="s">
        <v>8</v>
      </c>
      <c r="J11" t="s">
        <v>43</v>
      </c>
      <c r="K11" t="s">
        <v>12</v>
      </c>
      <c r="L11" t="s">
        <v>44</v>
      </c>
      <c r="M11">
        <v>6</v>
      </c>
      <c r="N11" t="s">
        <v>45</v>
      </c>
      <c r="O11">
        <v>8</v>
      </c>
      <c r="P11" t="s">
        <v>3</v>
      </c>
    </row>
    <row r="12" spans="1:16" x14ac:dyDescent="0.25">
      <c r="A12">
        <v>7</v>
      </c>
      <c r="B12" t="s">
        <v>74</v>
      </c>
      <c r="C12" t="s">
        <v>75</v>
      </c>
      <c r="D12" t="s">
        <v>76</v>
      </c>
      <c r="E12" t="s">
        <v>6</v>
      </c>
      <c r="F12">
        <v>32.4</v>
      </c>
      <c r="G12" t="s">
        <v>36</v>
      </c>
      <c r="I12" t="s">
        <v>8</v>
      </c>
      <c r="J12" t="s">
        <v>43</v>
      </c>
      <c r="K12" t="s">
        <v>12</v>
      </c>
      <c r="L12" t="s">
        <v>44</v>
      </c>
      <c r="M12">
        <v>7</v>
      </c>
      <c r="N12" t="s">
        <v>45</v>
      </c>
      <c r="O12">
        <v>8</v>
      </c>
      <c r="P12" t="s">
        <v>3</v>
      </c>
    </row>
    <row r="13" spans="1:16" x14ac:dyDescent="0.25">
      <c r="A13">
        <v>8</v>
      </c>
      <c r="B13" t="s">
        <v>77</v>
      </c>
      <c r="C13" t="s">
        <v>78</v>
      </c>
      <c r="D13" t="s">
        <v>79</v>
      </c>
      <c r="E13" t="s">
        <v>6</v>
      </c>
      <c r="F13">
        <v>31.8</v>
      </c>
      <c r="G13" t="s">
        <v>36</v>
      </c>
      <c r="I13" t="s">
        <v>8</v>
      </c>
      <c r="J13" t="s">
        <v>43</v>
      </c>
      <c r="K13" t="s">
        <v>12</v>
      </c>
      <c r="L13" t="s">
        <v>44</v>
      </c>
      <c r="M13">
        <v>8</v>
      </c>
      <c r="N13" t="s">
        <v>45</v>
      </c>
      <c r="O13">
        <v>8</v>
      </c>
      <c r="P13" t="s">
        <v>3</v>
      </c>
    </row>
    <row r="14" spans="1:16" x14ac:dyDescent="0.25">
      <c r="A14">
        <v>9</v>
      </c>
      <c r="B14" t="s">
        <v>80</v>
      </c>
      <c r="C14" t="s">
        <v>81</v>
      </c>
      <c r="D14" t="s">
        <v>82</v>
      </c>
      <c r="E14" t="s">
        <v>6</v>
      </c>
      <c r="F14">
        <v>31.5</v>
      </c>
      <c r="G14" t="s">
        <v>36</v>
      </c>
      <c r="I14" t="s">
        <v>8</v>
      </c>
      <c r="J14" t="s">
        <v>43</v>
      </c>
      <c r="K14" t="s">
        <v>12</v>
      </c>
      <c r="L14" t="s">
        <v>83</v>
      </c>
      <c r="M14">
        <v>9</v>
      </c>
      <c r="N14" t="s">
        <v>45</v>
      </c>
      <c r="O14">
        <v>8</v>
      </c>
      <c r="P14" t="s">
        <v>3</v>
      </c>
    </row>
    <row r="15" spans="1:16" x14ac:dyDescent="0.25">
      <c r="A15">
        <v>10</v>
      </c>
      <c r="B15" t="s">
        <v>90</v>
      </c>
      <c r="C15" t="s">
        <v>91</v>
      </c>
      <c r="D15" t="s">
        <v>92</v>
      </c>
      <c r="E15" t="s">
        <v>6</v>
      </c>
      <c r="F15">
        <v>30.6</v>
      </c>
      <c r="G15" t="s">
        <v>36</v>
      </c>
      <c r="I15" t="s">
        <v>8</v>
      </c>
      <c r="J15" t="s">
        <v>43</v>
      </c>
      <c r="K15" t="s">
        <v>12</v>
      </c>
      <c r="L15" t="s">
        <v>44</v>
      </c>
      <c r="M15">
        <v>10</v>
      </c>
      <c r="N15" t="s">
        <v>45</v>
      </c>
      <c r="O15">
        <v>8</v>
      </c>
      <c r="P15" t="s">
        <v>3</v>
      </c>
    </row>
    <row r="16" spans="1:16" x14ac:dyDescent="0.25">
      <c r="A16">
        <v>3</v>
      </c>
      <c r="B16" t="s">
        <v>84</v>
      </c>
      <c r="C16" t="s">
        <v>85</v>
      </c>
      <c r="D16" t="s">
        <v>86</v>
      </c>
      <c r="E16" t="s">
        <v>6</v>
      </c>
      <c r="F16">
        <v>30.6</v>
      </c>
      <c r="G16" t="s">
        <v>36</v>
      </c>
      <c r="I16" t="s">
        <v>7</v>
      </c>
      <c r="J16" t="s">
        <v>43</v>
      </c>
      <c r="K16" t="s">
        <v>12</v>
      </c>
      <c r="L16" t="s">
        <v>44</v>
      </c>
      <c r="M16">
        <v>4</v>
      </c>
      <c r="N16" t="s">
        <v>39</v>
      </c>
      <c r="O16">
        <v>12</v>
      </c>
      <c r="P16" t="s">
        <v>3</v>
      </c>
    </row>
    <row r="17" spans="1:16" x14ac:dyDescent="0.25">
      <c r="A17">
        <v>4</v>
      </c>
      <c r="B17" t="s">
        <v>96</v>
      </c>
      <c r="C17" t="s">
        <v>97</v>
      </c>
      <c r="D17" t="s">
        <v>98</v>
      </c>
      <c r="E17" t="s">
        <v>6</v>
      </c>
      <c r="F17">
        <v>30</v>
      </c>
      <c r="G17" t="s">
        <v>36</v>
      </c>
      <c r="I17" t="s">
        <v>7</v>
      </c>
      <c r="J17" t="s">
        <v>43</v>
      </c>
      <c r="K17" t="s">
        <v>12</v>
      </c>
      <c r="L17" t="s">
        <v>44</v>
      </c>
      <c r="M17">
        <v>5</v>
      </c>
      <c r="N17" t="s">
        <v>39</v>
      </c>
      <c r="O17">
        <v>12</v>
      </c>
      <c r="P17" t="s">
        <v>3</v>
      </c>
    </row>
    <row r="18" spans="1:16" x14ac:dyDescent="0.25">
      <c r="A18">
        <v>2</v>
      </c>
      <c r="B18" t="s">
        <v>93</v>
      </c>
      <c r="C18" t="s">
        <v>94</v>
      </c>
      <c r="D18" t="s">
        <v>95</v>
      </c>
      <c r="E18" t="s">
        <v>6</v>
      </c>
      <c r="F18">
        <v>30</v>
      </c>
      <c r="G18" t="s">
        <v>36</v>
      </c>
      <c r="I18" t="s">
        <v>9</v>
      </c>
      <c r="J18" t="s">
        <v>43</v>
      </c>
      <c r="K18" t="s">
        <v>12</v>
      </c>
      <c r="L18" t="s">
        <v>44</v>
      </c>
      <c r="M18">
        <v>2</v>
      </c>
      <c r="N18" t="s">
        <v>55</v>
      </c>
      <c r="O18">
        <v>8</v>
      </c>
      <c r="P18" t="s">
        <v>3</v>
      </c>
    </row>
    <row r="19" spans="1:16" x14ac:dyDescent="0.25">
      <c r="A19">
        <v>11</v>
      </c>
      <c r="B19" t="s">
        <v>99</v>
      </c>
      <c r="C19" t="s">
        <v>100</v>
      </c>
      <c r="D19" t="s">
        <v>101</v>
      </c>
      <c r="E19" t="s">
        <v>6</v>
      </c>
      <c r="F19">
        <v>29.5</v>
      </c>
      <c r="G19" t="s">
        <v>36</v>
      </c>
      <c r="I19" t="s">
        <v>8</v>
      </c>
      <c r="J19" t="s">
        <v>43</v>
      </c>
      <c r="K19" t="s">
        <v>12</v>
      </c>
      <c r="L19" t="s">
        <v>83</v>
      </c>
      <c r="M19">
        <v>11</v>
      </c>
      <c r="N19" t="s">
        <v>45</v>
      </c>
      <c r="O19">
        <v>8</v>
      </c>
      <c r="P19" t="s">
        <v>3</v>
      </c>
    </row>
    <row r="20" spans="1:16" x14ac:dyDescent="0.25">
      <c r="A20">
        <v>5</v>
      </c>
      <c r="B20" t="s">
        <v>102</v>
      </c>
      <c r="C20" t="s">
        <v>103</v>
      </c>
      <c r="D20" t="s">
        <v>104</v>
      </c>
      <c r="E20" t="s">
        <v>6</v>
      </c>
      <c r="F20">
        <v>29.4</v>
      </c>
      <c r="G20" t="s">
        <v>36</v>
      </c>
      <c r="I20" t="s">
        <v>7</v>
      </c>
      <c r="J20" t="s">
        <v>43</v>
      </c>
      <c r="K20" t="s">
        <v>12</v>
      </c>
      <c r="L20" t="s">
        <v>44</v>
      </c>
      <c r="M20">
        <v>6</v>
      </c>
      <c r="N20" t="s">
        <v>39</v>
      </c>
      <c r="O20">
        <v>12</v>
      </c>
      <c r="P20" t="s">
        <v>3</v>
      </c>
    </row>
    <row r="21" spans="1:16" x14ac:dyDescent="0.25">
      <c r="A21">
        <v>12</v>
      </c>
      <c r="B21" t="s">
        <v>105</v>
      </c>
      <c r="C21" t="s">
        <v>106</v>
      </c>
      <c r="D21" t="s">
        <v>107</v>
      </c>
      <c r="E21" t="s">
        <v>5</v>
      </c>
      <c r="F21">
        <v>29.4</v>
      </c>
      <c r="G21" t="s">
        <v>36</v>
      </c>
      <c r="I21" t="s">
        <v>8</v>
      </c>
      <c r="J21" t="s">
        <v>43</v>
      </c>
      <c r="K21" t="s">
        <v>12</v>
      </c>
      <c r="L21" t="s">
        <v>44</v>
      </c>
      <c r="M21">
        <v>12</v>
      </c>
      <c r="N21" t="s">
        <v>45</v>
      </c>
      <c r="O21">
        <v>8</v>
      </c>
      <c r="P21" t="s">
        <v>3</v>
      </c>
    </row>
    <row r="22" spans="1:16" x14ac:dyDescent="0.25">
      <c r="A22">
        <v>3</v>
      </c>
      <c r="B22" t="s">
        <v>108</v>
      </c>
      <c r="C22" t="s">
        <v>109</v>
      </c>
      <c r="D22" t="s">
        <v>110</v>
      </c>
      <c r="E22" t="s">
        <v>6</v>
      </c>
      <c r="F22">
        <v>27.824999999999999</v>
      </c>
      <c r="G22" t="s">
        <v>36</v>
      </c>
      <c r="I22" t="s">
        <v>9</v>
      </c>
      <c r="J22" t="s">
        <v>43</v>
      </c>
      <c r="K22" t="s">
        <v>12</v>
      </c>
      <c r="L22" t="s">
        <v>111</v>
      </c>
      <c r="M22">
        <v>3</v>
      </c>
      <c r="N22" t="s">
        <v>55</v>
      </c>
      <c r="O22">
        <v>8</v>
      </c>
      <c r="P22" t="s">
        <v>3</v>
      </c>
    </row>
    <row r="23" spans="1:16" x14ac:dyDescent="0.25">
      <c r="A23">
        <v>4</v>
      </c>
      <c r="B23" t="s">
        <v>112</v>
      </c>
      <c r="C23" t="s">
        <v>113</v>
      </c>
      <c r="D23" t="s">
        <v>114</v>
      </c>
      <c r="E23" t="s">
        <v>5</v>
      </c>
      <c r="F23">
        <v>27.6</v>
      </c>
      <c r="G23" t="s">
        <v>36</v>
      </c>
      <c r="I23" t="s">
        <v>9</v>
      </c>
      <c r="J23" t="s">
        <v>43</v>
      </c>
      <c r="K23" t="s">
        <v>12</v>
      </c>
      <c r="L23" t="s">
        <v>38</v>
      </c>
      <c r="M23">
        <v>4</v>
      </c>
      <c r="N23" t="s">
        <v>55</v>
      </c>
      <c r="O23">
        <v>8</v>
      </c>
      <c r="P23" t="s">
        <v>3</v>
      </c>
    </row>
    <row r="24" spans="1:16" x14ac:dyDescent="0.25">
      <c r="A24">
        <v>13</v>
      </c>
      <c r="B24" t="s">
        <v>120</v>
      </c>
      <c r="C24" t="s">
        <v>121</v>
      </c>
      <c r="D24" t="s">
        <v>122</v>
      </c>
      <c r="E24" t="s">
        <v>6</v>
      </c>
      <c r="F24">
        <v>27</v>
      </c>
      <c r="G24" t="s">
        <v>36</v>
      </c>
      <c r="I24" t="s">
        <v>8</v>
      </c>
      <c r="J24" t="s">
        <v>43</v>
      </c>
      <c r="K24" t="s">
        <v>12</v>
      </c>
      <c r="L24" t="s">
        <v>83</v>
      </c>
      <c r="M24">
        <v>13</v>
      </c>
      <c r="N24" t="s">
        <v>45</v>
      </c>
      <c r="O24">
        <v>8</v>
      </c>
      <c r="P24" t="s">
        <v>3</v>
      </c>
    </row>
    <row r="25" spans="1:16" x14ac:dyDescent="0.25">
      <c r="A25">
        <v>1</v>
      </c>
      <c r="B25" t="s">
        <v>115</v>
      </c>
      <c r="C25" t="s">
        <v>116</v>
      </c>
      <c r="D25" t="s">
        <v>117</v>
      </c>
      <c r="E25" t="s">
        <v>6</v>
      </c>
      <c r="F25">
        <v>27</v>
      </c>
      <c r="G25" t="s">
        <v>36</v>
      </c>
      <c r="I25" t="s">
        <v>7</v>
      </c>
      <c r="J25" t="s">
        <v>118</v>
      </c>
      <c r="K25" t="s">
        <v>11</v>
      </c>
      <c r="L25" t="s">
        <v>83</v>
      </c>
      <c r="M25">
        <v>7</v>
      </c>
      <c r="N25" t="s">
        <v>119</v>
      </c>
      <c r="O25">
        <v>6</v>
      </c>
      <c r="P25" t="s">
        <v>3</v>
      </c>
    </row>
    <row r="26" spans="1:16" x14ac:dyDescent="0.25">
      <c r="A26">
        <v>5</v>
      </c>
      <c r="B26" t="s">
        <v>123</v>
      </c>
      <c r="C26" t="s">
        <v>124</v>
      </c>
      <c r="D26" t="s">
        <v>125</v>
      </c>
      <c r="E26" t="s">
        <v>6</v>
      </c>
      <c r="F26">
        <v>26.5</v>
      </c>
      <c r="G26" t="s">
        <v>36</v>
      </c>
      <c r="I26" t="s">
        <v>9</v>
      </c>
      <c r="J26" t="s">
        <v>43</v>
      </c>
      <c r="K26" t="s">
        <v>12</v>
      </c>
      <c r="L26" t="s">
        <v>83</v>
      </c>
      <c r="M26">
        <v>5</v>
      </c>
      <c r="N26" t="s">
        <v>55</v>
      </c>
      <c r="O26">
        <v>8</v>
      </c>
      <c r="P26" t="s">
        <v>3</v>
      </c>
    </row>
    <row r="27" spans="1:16" x14ac:dyDescent="0.25">
      <c r="A27">
        <v>6</v>
      </c>
      <c r="B27" t="s">
        <v>126</v>
      </c>
      <c r="C27" t="s">
        <v>127</v>
      </c>
      <c r="D27" t="s">
        <v>128</v>
      </c>
      <c r="E27" t="s">
        <v>6</v>
      </c>
      <c r="F27">
        <v>26.25</v>
      </c>
      <c r="G27" t="s">
        <v>36</v>
      </c>
      <c r="I27" t="s">
        <v>7</v>
      </c>
      <c r="J27" t="s">
        <v>37</v>
      </c>
      <c r="K27" t="s">
        <v>12</v>
      </c>
      <c r="L27" t="s">
        <v>129</v>
      </c>
      <c r="M27">
        <v>8</v>
      </c>
      <c r="N27" t="s">
        <v>39</v>
      </c>
      <c r="O27">
        <v>12</v>
      </c>
      <c r="P27" t="s">
        <v>3</v>
      </c>
    </row>
    <row r="28" spans="1:16" x14ac:dyDescent="0.25">
      <c r="A28">
        <v>14</v>
      </c>
      <c r="B28" t="s">
        <v>130</v>
      </c>
      <c r="C28" t="s">
        <v>131</v>
      </c>
      <c r="D28" t="s">
        <v>132</v>
      </c>
      <c r="E28" t="s">
        <v>6</v>
      </c>
      <c r="F28">
        <v>26</v>
      </c>
      <c r="G28" t="s">
        <v>36</v>
      </c>
      <c r="I28" t="s">
        <v>8</v>
      </c>
      <c r="J28" t="s">
        <v>37</v>
      </c>
      <c r="K28" t="s">
        <v>12</v>
      </c>
      <c r="L28" t="s">
        <v>83</v>
      </c>
      <c r="M28">
        <v>14</v>
      </c>
      <c r="N28" t="s">
        <v>45</v>
      </c>
      <c r="O28">
        <v>8</v>
      </c>
      <c r="P28" t="s">
        <v>3</v>
      </c>
    </row>
    <row r="29" spans="1:16" x14ac:dyDescent="0.25">
      <c r="A29">
        <v>15</v>
      </c>
      <c r="B29" t="s">
        <v>133</v>
      </c>
      <c r="C29" t="s">
        <v>134</v>
      </c>
      <c r="D29" t="s">
        <v>135</v>
      </c>
      <c r="E29" t="s">
        <v>6</v>
      </c>
      <c r="F29">
        <v>25.5</v>
      </c>
      <c r="G29" t="s">
        <v>36</v>
      </c>
      <c r="I29" t="s">
        <v>8</v>
      </c>
      <c r="J29" t="s">
        <v>43</v>
      </c>
      <c r="K29" t="s">
        <v>12</v>
      </c>
      <c r="L29" t="s">
        <v>83</v>
      </c>
      <c r="M29">
        <v>15</v>
      </c>
      <c r="N29" t="s">
        <v>45</v>
      </c>
      <c r="O29">
        <v>8</v>
      </c>
      <c r="P29" t="s">
        <v>3</v>
      </c>
    </row>
    <row r="30" spans="1:16" x14ac:dyDescent="0.25">
      <c r="A30">
        <v>16</v>
      </c>
      <c r="B30" t="s">
        <v>139</v>
      </c>
      <c r="C30" t="s">
        <v>140</v>
      </c>
      <c r="D30" t="s">
        <v>141</v>
      </c>
      <c r="E30" t="s">
        <v>6</v>
      </c>
      <c r="F30">
        <v>25</v>
      </c>
      <c r="G30" t="s">
        <v>36</v>
      </c>
      <c r="I30" t="s">
        <v>8</v>
      </c>
      <c r="J30" t="s">
        <v>43</v>
      </c>
      <c r="K30" t="s">
        <v>12</v>
      </c>
      <c r="L30" t="s">
        <v>83</v>
      </c>
      <c r="M30">
        <v>16</v>
      </c>
      <c r="N30" t="s">
        <v>45</v>
      </c>
      <c r="O30">
        <v>8</v>
      </c>
      <c r="P30" t="s">
        <v>3</v>
      </c>
    </row>
    <row r="31" spans="1:16" x14ac:dyDescent="0.25">
      <c r="A31">
        <v>1</v>
      </c>
      <c r="B31" t="s">
        <v>142</v>
      </c>
      <c r="C31" t="s">
        <v>143</v>
      </c>
      <c r="D31" t="s">
        <v>144</v>
      </c>
      <c r="E31" t="s">
        <v>6</v>
      </c>
      <c r="F31">
        <v>25</v>
      </c>
      <c r="G31" t="s">
        <v>36</v>
      </c>
      <c r="I31" t="s">
        <v>8</v>
      </c>
      <c r="J31" t="s">
        <v>145</v>
      </c>
      <c r="K31" t="s">
        <v>13</v>
      </c>
      <c r="L31" t="s">
        <v>83</v>
      </c>
      <c r="M31">
        <v>17</v>
      </c>
      <c r="N31" t="s">
        <v>146</v>
      </c>
      <c r="O31">
        <v>4</v>
      </c>
      <c r="P31" t="s">
        <v>3</v>
      </c>
    </row>
    <row r="32" spans="1:16" x14ac:dyDescent="0.25">
      <c r="A32">
        <v>7</v>
      </c>
      <c r="B32" t="s">
        <v>136</v>
      </c>
      <c r="C32" t="s">
        <v>137</v>
      </c>
      <c r="D32" t="s">
        <v>138</v>
      </c>
      <c r="E32" t="s">
        <v>6</v>
      </c>
      <c r="F32">
        <v>25</v>
      </c>
      <c r="G32" t="s">
        <v>36</v>
      </c>
      <c r="I32" t="s">
        <v>7</v>
      </c>
      <c r="J32" t="s">
        <v>37</v>
      </c>
      <c r="K32" t="s">
        <v>12</v>
      </c>
      <c r="L32" t="s">
        <v>83</v>
      </c>
      <c r="M32">
        <v>9</v>
      </c>
      <c r="N32" t="s">
        <v>39</v>
      </c>
      <c r="O32">
        <v>12</v>
      </c>
      <c r="P32" t="s">
        <v>3</v>
      </c>
    </row>
    <row r="33" spans="1:16" x14ac:dyDescent="0.25">
      <c r="A33">
        <v>6</v>
      </c>
      <c r="B33" t="s">
        <v>147</v>
      </c>
      <c r="C33" t="s">
        <v>148</v>
      </c>
      <c r="D33" t="s">
        <v>149</v>
      </c>
      <c r="E33" t="s">
        <v>6</v>
      </c>
      <c r="F33">
        <v>24.6</v>
      </c>
      <c r="G33" t="s">
        <v>36</v>
      </c>
      <c r="I33" t="s">
        <v>9</v>
      </c>
      <c r="J33" t="s">
        <v>43</v>
      </c>
      <c r="K33" t="s">
        <v>12</v>
      </c>
      <c r="L33" t="s">
        <v>38</v>
      </c>
      <c r="M33">
        <v>6</v>
      </c>
      <c r="N33" t="s">
        <v>55</v>
      </c>
      <c r="O33">
        <v>8</v>
      </c>
      <c r="P33" t="s">
        <v>3</v>
      </c>
    </row>
    <row r="34" spans="1:16" x14ac:dyDescent="0.25">
      <c r="A34">
        <v>17</v>
      </c>
      <c r="B34" t="s">
        <v>150</v>
      </c>
      <c r="C34" t="s">
        <v>151</v>
      </c>
      <c r="D34" t="s">
        <v>152</v>
      </c>
      <c r="E34" t="s">
        <v>6</v>
      </c>
      <c r="F34">
        <v>24</v>
      </c>
      <c r="G34" t="s">
        <v>36</v>
      </c>
      <c r="I34" t="s">
        <v>8</v>
      </c>
      <c r="J34" t="s">
        <v>43</v>
      </c>
      <c r="K34" t="s">
        <v>12</v>
      </c>
      <c r="L34" t="s">
        <v>38</v>
      </c>
      <c r="M34">
        <v>18</v>
      </c>
      <c r="N34" t="s">
        <v>45</v>
      </c>
      <c r="O34">
        <v>8</v>
      </c>
      <c r="P34" t="s">
        <v>3</v>
      </c>
    </row>
    <row r="35" spans="1:16" x14ac:dyDescent="0.25">
      <c r="A35">
        <v>7</v>
      </c>
      <c r="B35" t="s">
        <v>153</v>
      </c>
      <c r="C35" t="s">
        <v>154</v>
      </c>
      <c r="D35" t="s">
        <v>155</v>
      </c>
      <c r="E35" t="s">
        <v>6</v>
      </c>
      <c r="F35">
        <v>23.5</v>
      </c>
      <c r="G35" t="s">
        <v>36</v>
      </c>
      <c r="I35" t="s">
        <v>9</v>
      </c>
      <c r="J35" t="s">
        <v>43</v>
      </c>
      <c r="K35" t="s">
        <v>12</v>
      </c>
      <c r="L35" t="s">
        <v>83</v>
      </c>
      <c r="M35">
        <v>7</v>
      </c>
      <c r="N35" t="s">
        <v>55</v>
      </c>
      <c r="O35">
        <v>8</v>
      </c>
      <c r="P35" t="s">
        <v>3</v>
      </c>
    </row>
    <row r="36" spans="1:16" x14ac:dyDescent="0.25">
      <c r="A36">
        <v>18</v>
      </c>
      <c r="B36" t="s">
        <v>156</v>
      </c>
      <c r="C36" t="s">
        <v>157</v>
      </c>
      <c r="D36" t="s">
        <v>158</v>
      </c>
      <c r="E36" t="s">
        <v>6</v>
      </c>
      <c r="F36">
        <v>23.5</v>
      </c>
      <c r="G36" t="s">
        <v>36</v>
      </c>
      <c r="I36" t="s">
        <v>8</v>
      </c>
      <c r="J36" t="s">
        <v>37</v>
      </c>
      <c r="K36" t="s">
        <v>12</v>
      </c>
      <c r="L36" t="s">
        <v>83</v>
      </c>
      <c r="M36">
        <v>19</v>
      </c>
      <c r="N36" t="s">
        <v>45</v>
      </c>
      <c r="O36">
        <v>8</v>
      </c>
      <c r="P36" t="s">
        <v>3</v>
      </c>
    </row>
    <row r="37" spans="1:16" x14ac:dyDescent="0.25">
      <c r="A37">
        <v>19</v>
      </c>
      <c r="B37" t="s">
        <v>162</v>
      </c>
      <c r="C37" t="s">
        <v>163</v>
      </c>
      <c r="D37" t="s">
        <v>164</v>
      </c>
      <c r="E37" t="s">
        <v>6</v>
      </c>
      <c r="F37">
        <v>22.5</v>
      </c>
      <c r="G37" t="s">
        <v>36</v>
      </c>
      <c r="I37" t="s">
        <v>8</v>
      </c>
      <c r="J37" t="s">
        <v>43</v>
      </c>
      <c r="K37" t="s">
        <v>12</v>
      </c>
      <c r="L37" t="s">
        <v>83</v>
      </c>
      <c r="M37">
        <v>20</v>
      </c>
      <c r="N37" t="s">
        <v>45</v>
      </c>
      <c r="O37">
        <v>8</v>
      </c>
      <c r="P37" t="s">
        <v>3</v>
      </c>
    </row>
    <row r="38" spans="1:16" x14ac:dyDescent="0.25">
      <c r="A38">
        <v>8</v>
      </c>
      <c r="B38" t="s">
        <v>159</v>
      </c>
      <c r="C38" t="s">
        <v>160</v>
      </c>
      <c r="D38" t="s">
        <v>161</v>
      </c>
      <c r="E38" t="s">
        <v>6</v>
      </c>
      <c r="F38">
        <v>22.5</v>
      </c>
      <c r="G38" t="s">
        <v>36</v>
      </c>
      <c r="I38" t="s">
        <v>9</v>
      </c>
      <c r="J38" t="s">
        <v>43</v>
      </c>
      <c r="K38" t="s">
        <v>12</v>
      </c>
      <c r="L38" t="s">
        <v>83</v>
      </c>
      <c r="M38">
        <v>8</v>
      </c>
      <c r="N38" t="s">
        <v>55</v>
      </c>
      <c r="O38">
        <v>8</v>
      </c>
      <c r="P38" t="s">
        <v>3</v>
      </c>
    </row>
    <row r="39" spans="1:16" x14ac:dyDescent="0.25">
      <c r="A39">
        <v>20</v>
      </c>
      <c r="B39" t="s">
        <v>165</v>
      </c>
      <c r="C39" t="s">
        <v>166</v>
      </c>
      <c r="D39" t="s">
        <v>167</v>
      </c>
      <c r="E39" t="s">
        <v>6</v>
      </c>
      <c r="F39">
        <v>21.6</v>
      </c>
      <c r="G39" t="s">
        <v>36</v>
      </c>
      <c r="I39" t="s">
        <v>8</v>
      </c>
      <c r="J39" t="s">
        <v>43</v>
      </c>
      <c r="K39" t="s">
        <v>12</v>
      </c>
      <c r="L39" t="s">
        <v>44</v>
      </c>
      <c r="M39">
        <v>21</v>
      </c>
      <c r="N39" t="s">
        <v>45</v>
      </c>
      <c r="O39">
        <v>8</v>
      </c>
      <c r="P39" t="s">
        <v>3</v>
      </c>
    </row>
    <row r="40" spans="1:16" x14ac:dyDescent="0.25">
      <c r="A40">
        <v>8</v>
      </c>
      <c r="B40" t="s">
        <v>168</v>
      </c>
      <c r="C40" t="s">
        <v>169</v>
      </c>
      <c r="D40" t="s">
        <v>170</v>
      </c>
      <c r="E40" t="s">
        <v>6</v>
      </c>
      <c r="F40">
        <v>21.5</v>
      </c>
      <c r="G40" t="s">
        <v>36</v>
      </c>
      <c r="I40" t="s">
        <v>7</v>
      </c>
      <c r="J40" t="s">
        <v>43</v>
      </c>
      <c r="K40" t="s">
        <v>12</v>
      </c>
      <c r="L40" t="s">
        <v>83</v>
      </c>
      <c r="M40">
        <v>10</v>
      </c>
      <c r="N40" t="s">
        <v>39</v>
      </c>
      <c r="O40">
        <v>12</v>
      </c>
      <c r="P40" t="s">
        <v>3</v>
      </c>
    </row>
    <row r="41" spans="1:16" x14ac:dyDescent="0.25">
      <c r="A41">
        <v>9</v>
      </c>
      <c r="B41" t="s">
        <v>171</v>
      </c>
      <c r="C41" t="s">
        <v>172</v>
      </c>
      <c r="D41" t="s">
        <v>173</v>
      </c>
      <c r="E41" t="s">
        <v>6</v>
      </c>
      <c r="F41">
        <v>21</v>
      </c>
      <c r="G41" t="s">
        <v>36</v>
      </c>
      <c r="I41" t="s">
        <v>7</v>
      </c>
      <c r="J41" t="s">
        <v>43</v>
      </c>
      <c r="K41" t="s">
        <v>12</v>
      </c>
      <c r="L41" t="s">
        <v>83</v>
      </c>
      <c r="M41">
        <v>11</v>
      </c>
      <c r="N41" t="s">
        <v>39</v>
      </c>
      <c r="O41">
        <v>12</v>
      </c>
      <c r="P41" t="s">
        <v>3</v>
      </c>
    </row>
    <row r="42" spans="1:16" x14ac:dyDescent="0.25">
      <c r="A42">
        <v>1</v>
      </c>
      <c r="B42" t="s">
        <v>174</v>
      </c>
      <c r="C42" t="s">
        <v>175</v>
      </c>
      <c r="D42" t="s">
        <v>176</v>
      </c>
      <c r="E42" t="s">
        <v>6</v>
      </c>
      <c r="F42">
        <v>20.5</v>
      </c>
      <c r="G42" t="s">
        <v>36</v>
      </c>
      <c r="I42" t="s">
        <v>7</v>
      </c>
      <c r="J42" t="s">
        <v>145</v>
      </c>
      <c r="K42" t="s">
        <v>13</v>
      </c>
      <c r="L42" t="s">
        <v>83</v>
      </c>
      <c r="M42">
        <v>12</v>
      </c>
      <c r="N42" t="s">
        <v>177</v>
      </c>
      <c r="O42">
        <v>6</v>
      </c>
      <c r="P42" t="s">
        <v>3</v>
      </c>
    </row>
    <row r="43" spans="1:16" x14ac:dyDescent="0.25">
      <c r="A43">
        <v>9</v>
      </c>
      <c r="B43" t="s">
        <v>178</v>
      </c>
      <c r="C43" t="s">
        <v>179</v>
      </c>
      <c r="D43" t="s">
        <v>180</v>
      </c>
      <c r="E43" t="s">
        <v>6</v>
      </c>
      <c r="F43">
        <v>20.475000000000001</v>
      </c>
      <c r="G43" t="s">
        <v>36</v>
      </c>
      <c r="I43" t="s">
        <v>9</v>
      </c>
      <c r="J43" t="s">
        <v>37</v>
      </c>
      <c r="K43" t="s">
        <v>12</v>
      </c>
      <c r="L43" t="s">
        <v>129</v>
      </c>
      <c r="M43">
        <v>9</v>
      </c>
      <c r="N43" t="s">
        <v>55</v>
      </c>
      <c r="O43">
        <v>8</v>
      </c>
      <c r="P43" t="s">
        <v>3</v>
      </c>
    </row>
    <row r="44" spans="1:16" x14ac:dyDescent="0.25">
      <c r="A44">
        <v>1</v>
      </c>
      <c r="B44" t="s">
        <v>181</v>
      </c>
      <c r="C44" t="s">
        <v>182</v>
      </c>
      <c r="D44" t="s">
        <v>183</v>
      </c>
      <c r="E44" t="s">
        <v>6</v>
      </c>
      <c r="F44">
        <v>18</v>
      </c>
      <c r="G44" t="s">
        <v>36</v>
      </c>
      <c r="I44" t="s">
        <v>8</v>
      </c>
      <c r="J44" t="s">
        <v>184</v>
      </c>
      <c r="K44" t="s">
        <v>11</v>
      </c>
      <c r="L44" t="s">
        <v>83</v>
      </c>
      <c r="M44">
        <v>22</v>
      </c>
      <c r="N44" t="s">
        <v>185</v>
      </c>
      <c r="O44">
        <v>4</v>
      </c>
      <c r="P44" t="s">
        <v>3</v>
      </c>
    </row>
    <row r="45" spans="1:16" x14ac:dyDescent="0.25">
      <c r="A45">
        <v>21</v>
      </c>
      <c r="B45" t="s">
        <v>186</v>
      </c>
      <c r="C45" t="s">
        <v>187</v>
      </c>
      <c r="D45" t="s">
        <v>188</v>
      </c>
      <c r="E45" t="s">
        <v>6</v>
      </c>
      <c r="F45">
        <v>16.2</v>
      </c>
      <c r="G45" t="s">
        <v>36</v>
      </c>
      <c r="I45" t="s">
        <v>8</v>
      </c>
      <c r="J45" t="s">
        <v>43</v>
      </c>
      <c r="K45" t="s">
        <v>12</v>
      </c>
      <c r="L45" t="s">
        <v>44</v>
      </c>
      <c r="M45">
        <v>23</v>
      </c>
      <c r="N45" t="s">
        <v>45</v>
      </c>
      <c r="O45">
        <v>8</v>
      </c>
      <c r="P45" t="s">
        <v>3</v>
      </c>
    </row>
    <row r="46" spans="1:16" x14ac:dyDescent="0.25">
      <c r="A46">
        <v>22</v>
      </c>
      <c r="B46" t="s">
        <v>189</v>
      </c>
      <c r="C46" t="s">
        <v>190</v>
      </c>
      <c r="D46" t="s">
        <v>191</v>
      </c>
      <c r="E46" t="s">
        <v>6</v>
      </c>
      <c r="F46">
        <v>15.75</v>
      </c>
      <c r="G46" t="s">
        <v>36</v>
      </c>
      <c r="I46" t="s">
        <v>8</v>
      </c>
      <c r="J46" t="s">
        <v>43</v>
      </c>
      <c r="K46" t="s">
        <v>12</v>
      </c>
      <c r="L46" t="s">
        <v>129</v>
      </c>
      <c r="M46">
        <v>24</v>
      </c>
      <c r="N46" t="s">
        <v>45</v>
      </c>
      <c r="O46">
        <v>8</v>
      </c>
      <c r="P46" t="s">
        <v>3</v>
      </c>
    </row>
    <row r="47" spans="1:16" x14ac:dyDescent="0.25">
      <c r="A47">
        <v>10</v>
      </c>
      <c r="B47" t="s">
        <v>192</v>
      </c>
      <c r="C47" t="s">
        <v>193</v>
      </c>
      <c r="D47" t="s">
        <v>194</v>
      </c>
      <c r="E47" t="s">
        <v>6</v>
      </c>
      <c r="F47">
        <v>15.5</v>
      </c>
      <c r="G47" t="s">
        <v>36</v>
      </c>
      <c r="I47" t="s">
        <v>7</v>
      </c>
      <c r="J47" t="s">
        <v>43</v>
      </c>
      <c r="K47" t="s">
        <v>12</v>
      </c>
      <c r="L47" t="s">
        <v>83</v>
      </c>
      <c r="M47">
        <v>13</v>
      </c>
      <c r="N47" t="s">
        <v>39</v>
      </c>
      <c r="O47">
        <v>12</v>
      </c>
      <c r="P47" t="s">
        <v>3</v>
      </c>
    </row>
  </sheetData>
  <sortState xmlns:xlrd2="http://schemas.microsoft.com/office/spreadsheetml/2017/richdata2" ref="A2:P45">
    <sortCondition descending="1" ref="F2:F45"/>
  </sortState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0B75-6ABA-4996-B343-61D531CFF259}">
  <dimension ref="B1:H112"/>
  <sheetViews>
    <sheetView topLeftCell="A108" zoomScaleNormal="100" workbookViewId="0">
      <selection activeCell="H91" activeCellId="7" sqref="H8 H14:H23 H28 H34 H43 H48:H69 H74 H91:H99"/>
    </sheetView>
  </sheetViews>
  <sheetFormatPr defaultRowHeight="11.25" x14ac:dyDescent="0.2"/>
  <cols>
    <col min="1" max="1" width="9.140625" style="8"/>
    <col min="2" max="2" width="12.7109375" style="8" customWidth="1"/>
    <col min="3" max="3" width="12.5703125" style="8" customWidth="1"/>
    <col min="4" max="4" width="45" style="9" customWidth="1"/>
    <col min="5" max="5" width="16.140625" style="8" customWidth="1"/>
    <col min="6" max="6" width="17.140625" style="8" customWidth="1"/>
    <col min="7" max="7" width="9.42578125" style="8" customWidth="1"/>
    <col min="8" max="8" width="12.140625" style="8" customWidth="1"/>
    <col min="9" max="16384" width="9.140625" style="8"/>
  </cols>
  <sheetData>
    <row r="1" spans="2:8" x14ac:dyDescent="0.2">
      <c r="B1" s="7"/>
    </row>
    <row r="2" spans="2:8" x14ac:dyDescent="0.2">
      <c r="B2" s="7" t="s">
        <v>15</v>
      </c>
    </row>
    <row r="3" spans="2:8" x14ac:dyDescent="0.2">
      <c r="B3" s="7"/>
    </row>
    <row r="4" spans="2:8" x14ac:dyDescent="0.2">
      <c r="B4" s="7"/>
    </row>
    <row r="5" spans="2:8" x14ac:dyDescent="0.2">
      <c r="B5" s="7" t="s">
        <v>11</v>
      </c>
    </row>
    <row r="7" spans="2:8" x14ac:dyDescent="0.2">
      <c r="B7" s="10" t="s">
        <v>220</v>
      </c>
      <c r="C7" s="10" t="s">
        <v>221</v>
      </c>
      <c r="D7" s="10" t="s">
        <v>20</v>
      </c>
      <c r="E7" s="10" t="s">
        <v>21</v>
      </c>
      <c r="F7" s="10" t="s">
        <v>22</v>
      </c>
      <c r="G7" s="10" t="s">
        <v>222</v>
      </c>
      <c r="H7" s="10" t="s">
        <v>223</v>
      </c>
    </row>
    <row r="8" spans="2:8" x14ac:dyDescent="0.2">
      <c r="B8" s="11">
        <v>1</v>
      </c>
      <c r="C8" s="12" t="s">
        <v>115</v>
      </c>
      <c r="D8" s="12" t="s">
        <v>116</v>
      </c>
      <c r="E8" s="12" t="s">
        <v>117</v>
      </c>
      <c r="F8" s="12" t="s">
        <v>6</v>
      </c>
      <c r="G8" s="12">
        <v>27</v>
      </c>
      <c r="H8" s="12" t="s">
        <v>36</v>
      </c>
    </row>
    <row r="11" spans="2:8" x14ac:dyDescent="0.2">
      <c r="B11" s="7" t="s">
        <v>12</v>
      </c>
    </row>
    <row r="13" spans="2:8" x14ac:dyDescent="0.2">
      <c r="B13" s="10" t="s">
        <v>220</v>
      </c>
      <c r="C13" s="10" t="s">
        <v>221</v>
      </c>
      <c r="D13" s="10" t="s">
        <v>20</v>
      </c>
      <c r="E13" s="10" t="s">
        <v>21</v>
      </c>
      <c r="F13" s="10" t="s">
        <v>22</v>
      </c>
      <c r="G13" s="10" t="s">
        <v>222</v>
      </c>
      <c r="H13" s="10" t="s">
        <v>223</v>
      </c>
    </row>
    <row r="14" spans="2:8" x14ac:dyDescent="0.2">
      <c r="B14" s="11">
        <v>1</v>
      </c>
      <c r="C14" s="12" t="s">
        <v>33</v>
      </c>
      <c r="D14" s="12" t="s">
        <v>34</v>
      </c>
      <c r="E14" s="12" t="s">
        <v>35</v>
      </c>
      <c r="F14" s="12" t="s">
        <v>5</v>
      </c>
      <c r="G14" s="12">
        <v>38.4</v>
      </c>
      <c r="H14" s="12" t="s">
        <v>36</v>
      </c>
    </row>
    <row r="15" spans="2:8" x14ac:dyDescent="0.2">
      <c r="B15" s="11">
        <v>2</v>
      </c>
      <c r="C15" s="12" t="s">
        <v>62</v>
      </c>
      <c r="D15" s="12" t="s">
        <v>63</v>
      </c>
      <c r="E15" s="12" t="s">
        <v>64</v>
      </c>
      <c r="F15" s="12" t="s">
        <v>6</v>
      </c>
      <c r="G15" s="12">
        <v>33.6</v>
      </c>
      <c r="H15" s="12" t="s">
        <v>36</v>
      </c>
    </row>
    <row r="16" spans="2:8" x14ac:dyDescent="0.2">
      <c r="B16" s="11">
        <v>3</v>
      </c>
      <c r="C16" s="12" t="s">
        <v>84</v>
      </c>
      <c r="D16" s="12" t="s">
        <v>85</v>
      </c>
      <c r="E16" s="12" t="s">
        <v>86</v>
      </c>
      <c r="F16" s="12" t="s">
        <v>6</v>
      </c>
      <c r="G16" s="12">
        <v>30.6</v>
      </c>
      <c r="H16" s="12" t="s">
        <v>36</v>
      </c>
    </row>
    <row r="17" spans="2:8" x14ac:dyDescent="0.2">
      <c r="B17" s="11">
        <v>4</v>
      </c>
      <c r="C17" s="12" t="s">
        <v>96</v>
      </c>
      <c r="D17" s="12" t="s">
        <v>97</v>
      </c>
      <c r="E17" s="12" t="s">
        <v>98</v>
      </c>
      <c r="F17" s="12" t="s">
        <v>6</v>
      </c>
      <c r="G17" s="12">
        <v>30</v>
      </c>
      <c r="H17" s="12" t="s">
        <v>36</v>
      </c>
    </row>
    <row r="18" spans="2:8" ht="22.5" x14ac:dyDescent="0.2">
      <c r="B18" s="11">
        <v>5</v>
      </c>
      <c r="C18" s="12" t="s">
        <v>102</v>
      </c>
      <c r="D18" s="12" t="s">
        <v>103</v>
      </c>
      <c r="E18" s="12" t="s">
        <v>104</v>
      </c>
      <c r="F18" s="12" t="s">
        <v>6</v>
      </c>
      <c r="G18" s="12">
        <v>29.4</v>
      </c>
      <c r="H18" s="12" t="s">
        <v>36</v>
      </c>
    </row>
    <row r="19" spans="2:8" x14ac:dyDescent="0.2">
      <c r="B19" s="11">
        <v>6</v>
      </c>
      <c r="C19" s="12" t="s">
        <v>126</v>
      </c>
      <c r="D19" s="12" t="s">
        <v>127</v>
      </c>
      <c r="E19" s="12" t="s">
        <v>128</v>
      </c>
      <c r="F19" s="12" t="s">
        <v>6</v>
      </c>
      <c r="G19" s="12">
        <v>26.25</v>
      </c>
      <c r="H19" s="12" t="s">
        <v>36</v>
      </c>
    </row>
    <row r="20" spans="2:8" x14ac:dyDescent="0.2">
      <c r="B20" s="11">
        <v>7</v>
      </c>
      <c r="C20" s="12" t="s">
        <v>136</v>
      </c>
      <c r="D20" s="12" t="s">
        <v>137</v>
      </c>
      <c r="E20" s="12" t="s">
        <v>138</v>
      </c>
      <c r="F20" s="12" t="s">
        <v>6</v>
      </c>
      <c r="G20" s="12">
        <v>25</v>
      </c>
      <c r="H20" s="12" t="s">
        <v>36</v>
      </c>
    </row>
    <row r="21" spans="2:8" x14ac:dyDescent="0.2">
      <c r="B21" s="11">
        <v>8</v>
      </c>
      <c r="C21" s="12" t="s">
        <v>168</v>
      </c>
      <c r="D21" s="12" t="s">
        <v>169</v>
      </c>
      <c r="E21" s="12" t="s">
        <v>170</v>
      </c>
      <c r="F21" s="12" t="s">
        <v>6</v>
      </c>
      <c r="G21" s="12">
        <v>21.5</v>
      </c>
      <c r="H21" s="12" t="s">
        <v>36</v>
      </c>
    </row>
    <row r="22" spans="2:8" x14ac:dyDescent="0.2">
      <c r="B22" s="11">
        <v>9</v>
      </c>
      <c r="C22" s="12" t="s">
        <v>171</v>
      </c>
      <c r="D22" s="12" t="s">
        <v>172</v>
      </c>
      <c r="E22" s="12" t="s">
        <v>173</v>
      </c>
      <c r="F22" s="12" t="s">
        <v>6</v>
      </c>
      <c r="G22" s="12">
        <v>21</v>
      </c>
      <c r="H22" s="12" t="s">
        <v>36</v>
      </c>
    </row>
    <row r="23" spans="2:8" x14ac:dyDescent="0.2">
      <c r="B23" s="11">
        <v>10</v>
      </c>
      <c r="C23" s="12" t="s">
        <v>192</v>
      </c>
      <c r="D23" s="12" t="s">
        <v>193</v>
      </c>
      <c r="E23" s="12" t="s">
        <v>194</v>
      </c>
      <c r="F23" s="12" t="s">
        <v>6</v>
      </c>
      <c r="G23" s="12">
        <v>15.5</v>
      </c>
      <c r="H23" s="12" t="s">
        <v>36</v>
      </c>
    </row>
    <row r="25" spans="2:8" x14ac:dyDescent="0.2">
      <c r="B25" s="7" t="s">
        <v>13</v>
      </c>
    </row>
    <row r="27" spans="2:8" x14ac:dyDescent="0.2">
      <c r="B27" s="10" t="s">
        <v>220</v>
      </c>
      <c r="C27" s="10" t="s">
        <v>221</v>
      </c>
      <c r="D27" s="10" t="s">
        <v>20</v>
      </c>
      <c r="E27" s="10" t="s">
        <v>21</v>
      </c>
      <c r="F27" s="10" t="s">
        <v>22</v>
      </c>
      <c r="G27" s="10" t="s">
        <v>222</v>
      </c>
      <c r="H27" s="10" t="s">
        <v>223</v>
      </c>
    </row>
    <row r="28" spans="2:8" ht="22.5" x14ac:dyDescent="0.2">
      <c r="B28" s="11">
        <v>1</v>
      </c>
      <c r="C28" s="12" t="s">
        <v>174</v>
      </c>
      <c r="D28" s="12" t="s">
        <v>175</v>
      </c>
      <c r="E28" s="12" t="s">
        <v>176</v>
      </c>
      <c r="F28" s="12" t="s">
        <v>6</v>
      </c>
      <c r="G28" s="12">
        <v>20.5</v>
      </c>
      <c r="H28" s="12" t="s">
        <v>36</v>
      </c>
    </row>
    <row r="31" spans="2:8" x14ac:dyDescent="0.2">
      <c r="B31" s="7" t="s">
        <v>14</v>
      </c>
    </row>
    <row r="33" spans="2:8" x14ac:dyDescent="0.2">
      <c r="B33" s="10" t="s">
        <v>220</v>
      </c>
      <c r="C33" s="10" t="s">
        <v>221</v>
      </c>
      <c r="D33" s="10" t="s">
        <v>20</v>
      </c>
      <c r="E33" s="10" t="s">
        <v>21</v>
      </c>
      <c r="F33" s="10" t="s">
        <v>22</v>
      </c>
      <c r="G33" s="10" t="s">
        <v>222</v>
      </c>
      <c r="H33" s="10" t="s">
        <v>223</v>
      </c>
    </row>
    <row r="34" spans="2:8" x14ac:dyDescent="0.2">
      <c r="B34" s="11">
        <v>1</v>
      </c>
      <c r="C34" s="12" t="s">
        <v>46</v>
      </c>
      <c r="D34" s="12" t="s">
        <v>47</v>
      </c>
      <c r="E34" s="12" t="s">
        <v>48</v>
      </c>
      <c r="F34" s="12" t="s">
        <v>5</v>
      </c>
      <c r="G34" s="12">
        <v>36.6</v>
      </c>
      <c r="H34" s="12" t="s">
        <v>36</v>
      </c>
    </row>
    <row r="37" spans="2:8" x14ac:dyDescent="0.2">
      <c r="B37" s="7" t="s">
        <v>16</v>
      </c>
    </row>
    <row r="38" spans="2:8" x14ac:dyDescent="0.2">
      <c r="B38" s="7"/>
    </row>
    <row r="40" spans="2:8" x14ac:dyDescent="0.2">
      <c r="B40" s="7" t="s">
        <v>11</v>
      </c>
    </row>
    <row r="42" spans="2:8" x14ac:dyDescent="0.2">
      <c r="B42" s="10" t="s">
        <v>220</v>
      </c>
      <c r="C42" s="10" t="s">
        <v>221</v>
      </c>
      <c r="D42" s="10" t="s">
        <v>20</v>
      </c>
      <c r="E42" s="10" t="s">
        <v>21</v>
      </c>
      <c r="F42" s="10" t="s">
        <v>22</v>
      </c>
      <c r="G42" s="10" t="s">
        <v>222</v>
      </c>
      <c r="H42" s="10" t="s">
        <v>223</v>
      </c>
    </row>
    <row r="43" spans="2:8" x14ac:dyDescent="0.2">
      <c r="B43" s="11">
        <v>1</v>
      </c>
      <c r="C43" s="12" t="s">
        <v>181</v>
      </c>
      <c r="D43" s="12" t="s">
        <v>182</v>
      </c>
      <c r="E43" s="12" t="s">
        <v>183</v>
      </c>
      <c r="F43" s="12" t="s">
        <v>6</v>
      </c>
      <c r="G43" s="12">
        <v>18</v>
      </c>
      <c r="H43" s="12" t="s">
        <v>36</v>
      </c>
    </row>
    <row r="45" spans="2:8" x14ac:dyDescent="0.2">
      <c r="B45" s="7" t="s">
        <v>12</v>
      </c>
    </row>
    <row r="47" spans="2:8" x14ac:dyDescent="0.2">
      <c r="B47" s="10" t="s">
        <v>220</v>
      </c>
      <c r="C47" s="10" t="s">
        <v>221</v>
      </c>
      <c r="D47" s="10" t="s">
        <v>20</v>
      </c>
      <c r="E47" s="10" t="s">
        <v>21</v>
      </c>
      <c r="F47" s="10" t="s">
        <v>22</v>
      </c>
      <c r="G47" s="10" t="s">
        <v>222</v>
      </c>
      <c r="H47" s="10" t="s">
        <v>223</v>
      </c>
    </row>
    <row r="48" spans="2:8" x14ac:dyDescent="0.2">
      <c r="B48" s="11">
        <v>1</v>
      </c>
      <c r="C48" s="12" t="s">
        <v>40</v>
      </c>
      <c r="D48" s="12" t="s">
        <v>41</v>
      </c>
      <c r="E48" s="12" t="s">
        <v>42</v>
      </c>
      <c r="F48" s="12" t="s">
        <v>6</v>
      </c>
      <c r="G48" s="12">
        <v>36.6</v>
      </c>
      <c r="H48" s="12" t="s">
        <v>36</v>
      </c>
    </row>
    <row r="49" spans="2:8" x14ac:dyDescent="0.2">
      <c r="B49" s="11">
        <v>2</v>
      </c>
      <c r="C49" s="12" t="s">
        <v>56</v>
      </c>
      <c r="D49" s="12" t="s">
        <v>57</v>
      </c>
      <c r="E49" s="12" t="s">
        <v>58</v>
      </c>
      <c r="F49" s="12" t="s">
        <v>6</v>
      </c>
      <c r="G49" s="12">
        <v>36</v>
      </c>
      <c r="H49" s="12" t="s">
        <v>36</v>
      </c>
    </row>
    <row r="50" spans="2:8" x14ac:dyDescent="0.2">
      <c r="B50" s="11">
        <v>3</v>
      </c>
      <c r="C50" s="12" t="s">
        <v>59</v>
      </c>
      <c r="D50" s="12" t="s">
        <v>60</v>
      </c>
      <c r="E50" s="12" t="s">
        <v>61</v>
      </c>
      <c r="F50" s="12" t="s">
        <v>6</v>
      </c>
      <c r="G50" s="12">
        <v>35.4</v>
      </c>
      <c r="H50" s="12" t="s">
        <v>36</v>
      </c>
    </row>
    <row r="51" spans="2:8" x14ac:dyDescent="0.2">
      <c r="B51" s="11">
        <v>4</v>
      </c>
      <c r="C51" s="12" t="s">
        <v>65</v>
      </c>
      <c r="D51" s="12" t="s">
        <v>66</v>
      </c>
      <c r="E51" s="12" t="s">
        <v>67</v>
      </c>
      <c r="F51" s="12" t="s">
        <v>6</v>
      </c>
      <c r="G51" s="12">
        <v>33.6</v>
      </c>
      <c r="H51" s="12" t="s">
        <v>36</v>
      </c>
    </row>
    <row r="52" spans="2:8" x14ac:dyDescent="0.2">
      <c r="B52" s="11">
        <v>5</v>
      </c>
      <c r="C52" s="12" t="s">
        <v>68</v>
      </c>
      <c r="D52" s="12" t="s">
        <v>69</v>
      </c>
      <c r="E52" s="12" t="s">
        <v>70</v>
      </c>
      <c r="F52" s="12" t="s">
        <v>6</v>
      </c>
      <c r="G52" s="12">
        <v>33.6</v>
      </c>
      <c r="H52" s="12" t="s">
        <v>36</v>
      </c>
    </row>
    <row r="53" spans="2:8" x14ac:dyDescent="0.2">
      <c r="B53" s="11">
        <v>6</v>
      </c>
      <c r="C53" s="12" t="s">
        <v>71</v>
      </c>
      <c r="D53" s="12" t="s">
        <v>72</v>
      </c>
      <c r="E53" s="12" t="s">
        <v>73</v>
      </c>
      <c r="F53" s="12" t="s">
        <v>6</v>
      </c>
      <c r="G53" s="12">
        <v>33</v>
      </c>
      <c r="H53" s="12" t="s">
        <v>36</v>
      </c>
    </row>
    <row r="54" spans="2:8" x14ac:dyDescent="0.2">
      <c r="B54" s="11">
        <v>7</v>
      </c>
      <c r="C54" s="12" t="s">
        <v>74</v>
      </c>
      <c r="D54" s="12" t="s">
        <v>75</v>
      </c>
      <c r="E54" s="12" t="s">
        <v>76</v>
      </c>
      <c r="F54" s="12" t="s">
        <v>6</v>
      </c>
      <c r="G54" s="12">
        <v>32.4</v>
      </c>
      <c r="H54" s="12" t="s">
        <v>36</v>
      </c>
    </row>
    <row r="55" spans="2:8" x14ac:dyDescent="0.2">
      <c r="B55" s="11">
        <v>8</v>
      </c>
      <c r="C55" s="12" t="s">
        <v>77</v>
      </c>
      <c r="D55" s="12" t="s">
        <v>78</v>
      </c>
      <c r="E55" s="12" t="s">
        <v>79</v>
      </c>
      <c r="F55" s="12" t="s">
        <v>6</v>
      </c>
      <c r="G55" s="12">
        <v>31.8</v>
      </c>
      <c r="H55" s="12" t="s">
        <v>36</v>
      </c>
    </row>
    <row r="56" spans="2:8" x14ac:dyDescent="0.2">
      <c r="B56" s="11">
        <v>9</v>
      </c>
      <c r="C56" s="12" t="s">
        <v>80</v>
      </c>
      <c r="D56" s="12" t="s">
        <v>81</v>
      </c>
      <c r="E56" s="12" t="s">
        <v>82</v>
      </c>
      <c r="F56" s="12" t="s">
        <v>6</v>
      </c>
      <c r="G56" s="12">
        <v>31.5</v>
      </c>
      <c r="H56" s="12" t="s">
        <v>36</v>
      </c>
    </row>
    <row r="57" spans="2:8" x14ac:dyDescent="0.2">
      <c r="B57" s="11">
        <v>10</v>
      </c>
      <c r="C57" s="12" t="s">
        <v>90</v>
      </c>
      <c r="D57" s="12" t="s">
        <v>91</v>
      </c>
      <c r="E57" s="12" t="s">
        <v>92</v>
      </c>
      <c r="F57" s="12" t="s">
        <v>6</v>
      </c>
      <c r="G57" s="12">
        <v>30.6</v>
      </c>
      <c r="H57" s="12" t="s">
        <v>36</v>
      </c>
    </row>
    <row r="58" spans="2:8" ht="22.5" x14ac:dyDescent="0.2">
      <c r="B58" s="11">
        <v>11</v>
      </c>
      <c r="C58" s="12" t="s">
        <v>99</v>
      </c>
      <c r="D58" s="12" t="s">
        <v>100</v>
      </c>
      <c r="E58" s="12" t="s">
        <v>101</v>
      </c>
      <c r="F58" s="12" t="s">
        <v>6</v>
      </c>
      <c r="G58" s="12">
        <v>29.5</v>
      </c>
      <c r="H58" s="12" t="s">
        <v>36</v>
      </c>
    </row>
    <row r="59" spans="2:8" x14ac:dyDescent="0.2">
      <c r="B59" s="11">
        <v>12</v>
      </c>
      <c r="C59" s="12" t="s">
        <v>105</v>
      </c>
      <c r="D59" s="12" t="s">
        <v>106</v>
      </c>
      <c r="E59" s="12" t="s">
        <v>107</v>
      </c>
      <c r="F59" s="12" t="s">
        <v>5</v>
      </c>
      <c r="G59" s="12">
        <v>29.4</v>
      </c>
      <c r="H59" s="12" t="s">
        <v>36</v>
      </c>
    </row>
    <row r="60" spans="2:8" x14ac:dyDescent="0.2">
      <c r="B60" s="11">
        <v>13</v>
      </c>
      <c r="C60" s="12" t="s">
        <v>120</v>
      </c>
      <c r="D60" s="12" t="s">
        <v>121</v>
      </c>
      <c r="E60" s="12" t="s">
        <v>122</v>
      </c>
      <c r="F60" s="12" t="s">
        <v>6</v>
      </c>
      <c r="G60" s="12">
        <v>27</v>
      </c>
      <c r="H60" s="12" t="s">
        <v>36</v>
      </c>
    </row>
    <row r="61" spans="2:8" x14ac:dyDescent="0.2">
      <c r="B61" s="11">
        <v>14</v>
      </c>
      <c r="C61" s="12" t="s">
        <v>130</v>
      </c>
      <c r="D61" s="12" t="s">
        <v>131</v>
      </c>
      <c r="E61" s="12" t="s">
        <v>132</v>
      </c>
      <c r="F61" s="12" t="s">
        <v>6</v>
      </c>
      <c r="G61" s="12">
        <v>26</v>
      </c>
      <c r="H61" s="12" t="s">
        <v>36</v>
      </c>
    </row>
    <row r="62" spans="2:8" x14ac:dyDescent="0.2">
      <c r="B62" s="11">
        <v>15</v>
      </c>
      <c r="C62" s="12" t="s">
        <v>133</v>
      </c>
      <c r="D62" s="12" t="s">
        <v>134</v>
      </c>
      <c r="E62" s="12" t="s">
        <v>135</v>
      </c>
      <c r="F62" s="12" t="s">
        <v>6</v>
      </c>
      <c r="G62" s="12">
        <v>25.5</v>
      </c>
      <c r="H62" s="12" t="s">
        <v>36</v>
      </c>
    </row>
    <row r="63" spans="2:8" x14ac:dyDescent="0.2">
      <c r="B63" s="11">
        <v>16</v>
      </c>
      <c r="C63" s="12" t="s">
        <v>139</v>
      </c>
      <c r="D63" s="12" t="s">
        <v>140</v>
      </c>
      <c r="E63" s="12" t="s">
        <v>141</v>
      </c>
      <c r="F63" s="12" t="s">
        <v>6</v>
      </c>
      <c r="G63" s="12">
        <v>25</v>
      </c>
      <c r="H63" s="12" t="s">
        <v>36</v>
      </c>
    </row>
    <row r="64" spans="2:8" x14ac:dyDescent="0.2">
      <c r="B64" s="11">
        <v>17</v>
      </c>
      <c r="C64" s="12" t="s">
        <v>150</v>
      </c>
      <c r="D64" s="12" t="s">
        <v>151</v>
      </c>
      <c r="E64" s="12" t="s">
        <v>152</v>
      </c>
      <c r="F64" s="12" t="s">
        <v>6</v>
      </c>
      <c r="G64" s="12">
        <v>24</v>
      </c>
      <c r="H64" s="12" t="s">
        <v>36</v>
      </c>
    </row>
    <row r="65" spans="2:8" x14ac:dyDescent="0.2">
      <c r="B65" s="11">
        <v>18</v>
      </c>
      <c r="C65" s="12" t="s">
        <v>156</v>
      </c>
      <c r="D65" s="12" t="s">
        <v>157</v>
      </c>
      <c r="E65" s="12" t="s">
        <v>158</v>
      </c>
      <c r="F65" s="12" t="s">
        <v>6</v>
      </c>
      <c r="G65" s="12">
        <v>23.5</v>
      </c>
      <c r="H65" s="12" t="s">
        <v>36</v>
      </c>
    </row>
    <row r="66" spans="2:8" x14ac:dyDescent="0.2">
      <c r="B66" s="11">
        <v>19</v>
      </c>
      <c r="C66" s="12" t="s">
        <v>162</v>
      </c>
      <c r="D66" s="12" t="s">
        <v>163</v>
      </c>
      <c r="E66" s="12" t="s">
        <v>164</v>
      </c>
      <c r="F66" s="12" t="s">
        <v>6</v>
      </c>
      <c r="G66" s="12">
        <v>22.5</v>
      </c>
      <c r="H66" s="12" t="s">
        <v>36</v>
      </c>
    </row>
    <row r="67" spans="2:8" x14ac:dyDescent="0.2">
      <c r="B67" s="11">
        <v>20</v>
      </c>
      <c r="C67" s="12" t="s">
        <v>165</v>
      </c>
      <c r="D67" s="12" t="s">
        <v>166</v>
      </c>
      <c r="E67" s="12" t="s">
        <v>167</v>
      </c>
      <c r="F67" s="12" t="s">
        <v>6</v>
      </c>
      <c r="G67" s="12">
        <v>21.6</v>
      </c>
      <c r="H67" s="12" t="s">
        <v>36</v>
      </c>
    </row>
    <row r="68" spans="2:8" x14ac:dyDescent="0.2">
      <c r="B68" s="11">
        <v>21</v>
      </c>
      <c r="C68" s="12" t="s">
        <v>186</v>
      </c>
      <c r="D68" s="12" t="s">
        <v>187</v>
      </c>
      <c r="E68" s="12" t="s">
        <v>188</v>
      </c>
      <c r="F68" s="12" t="s">
        <v>6</v>
      </c>
      <c r="G68" s="12">
        <v>16.2</v>
      </c>
      <c r="H68" s="12" t="s">
        <v>36</v>
      </c>
    </row>
    <row r="69" spans="2:8" x14ac:dyDescent="0.2">
      <c r="B69" s="11">
        <v>22</v>
      </c>
      <c r="C69" s="12" t="s">
        <v>189</v>
      </c>
      <c r="D69" s="12" t="s">
        <v>190</v>
      </c>
      <c r="E69" s="12" t="s">
        <v>191</v>
      </c>
      <c r="F69" s="12" t="s">
        <v>6</v>
      </c>
      <c r="G69" s="12">
        <v>15.75</v>
      </c>
      <c r="H69" s="12" t="s">
        <v>36</v>
      </c>
    </row>
    <row r="71" spans="2:8" x14ac:dyDescent="0.2">
      <c r="B71" s="7" t="s">
        <v>13</v>
      </c>
    </row>
    <row r="73" spans="2:8" x14ac:dyDescent="0.2">
      <c r="B73" s="10" t="s">
        <v>220</v>
      </c>
      <c r="C73" s="10" t="s">
        <v>221</v>
      </c>
      <c r="D73" s="10" t="s">
        <v>20</v>
      </c>
      <c r="E73" s="10" t="s">
        <v>21</v>
      </c>
      <c r="F73" s="10" t="s">
        <v>22</v>
      </c>
      <c r="G73" s="10" t="s">
        <v>222</v>
      </c>
      <c r="H73" s="10" t="s">
        <v>223</v>
      </c>
    </row>
    <row r="74" spans="2:8" ht="22.5" x14ac:dyDescent="0.2">
      <c r="B74" s="11">
        <v>1</v>
      </c>
      <c r="C74" s="12" t="s">
        <v>142</v>
      </c>
      <c r="D74" s="12" t="s">
        <v>143</v>
      </c>
      <c r="E74" s="12" t="s">
        <v>144</v>
      </c>
      <c r="F74" s="12" t="s">
        <v>6</v>
      </c>
      <c r="G74" s="12">
        <v>25</v>
      </c>
      <c r="H74" s="12" t="s">
        <v>36</v>
      </c>
    </row>
    <row r="77" spans="2:8" x14ac:dyDescent="0.2">
      <c r="B77" s="7" t="s">
        <v>14</v>
      </c>
    </row>
    <row r="79" spans="2:8" x14ac:dyDescent="0.2">
      <c r="B79" s="8" t="s">
        <v>224</v>
      </c>
    </row>
    <row r="82" spans="2:8" x14ac:dyDescent="0.2">
      <c r="B82" s="7" t="s">
        <v>17</v>
      </c>
    </row>
    <row r="84" spans="2:8" x14ac:dyDescent="0.2">
      <c r="B84" s="7" t="s">
        <v>11</v>
      </c>
    </row>
    <row r="86" spans="2:8" x14ac:dyDescent="0.2">
      <c r="B86" s="8" t="s">
        <v>224</v>
      </c>
    </row>
    <row r="88" spans="2:8" x14ac:dyDescent="0.2">
      <c r="B88" s="7" t="s">
        <v>12</v>
      </c>
    </row>
    <row r="90" spans="2:8" x14ac:dyDescent="0.2">
      <c r="B90" s="10" t="s">
        <v>220</v>
      </c>
      <c r="C90" s="10" t="s">
        <v>221</v>
      </c>
      <c r="D90" s="10" t="s">
        <v>20</v>
      </c>
      <c r="E90" s="10" t="s">
        <v>21</v>
      </c>
      <c r="F90" s="10" t="s">
        <v>22</v>
      </c>
      <c r="G90" s="10" t="s">
        <v>222</v>
      </c>
      <c r="H90" s="10" t="s">
        <v>223</v>
      </c>
    </row>
    <row r="91" spans="2:8" x14ac:dyDescent="0.2">
      <c r="B91" s="11">
        <v>1</v>
      </c>
      <c r="C91" s="12" t="s">
        <v>51</v>
      </c>
      <c r="D91" s="12" t="s">
        <v>52</v>
      </c>
      <c r="E91" s="12" t="s">
        <v>53</v>
      </c>
      <c r="F91" s="12" t="s">
        <v>5</v>
      </c>
      <c r="G91" s="12">
        <v>36</v>
      </c>
      <c r="H91" s="12" t="s">
        <v>36</v>
      </c>
    </row>
    <row r="92" spans="2:8" x14ac:dyDescent="0.2">
      <c r="B92" s="11">
        <v>2</v>
      </c>
      <c r="C92" s="12" t="s">
        <v>93</v>
      </c>
      <c r="D92" s="12" t="s">
        <v>94</v>
      </c>
      <c r="E92" s="12" t="s">
        <v>95</v>
      </c>
      <c r="F92" s="12" t="s">
        <v>6</v>
      </c>
      <c r="G92" s="12">
        <v>30</v>
      </c>
      <c r="H92" s="12" t="s">
        <v>36</v>
      </c>
    </row>
    <row r="93" spans="2:8" x14ac:dyDescent="0.2">
      <c r="B93" s="11">
        <v>3</v>
      </c>
      <c r="C93" s="12" t="s">
        <v>108</v>
      </c>
      <c r="D93" s="12" t="s">
        <v>109</v>
      </c>
      <c r="E93" s="12" t="s">
        <v>110</v>
      </c>
      <c r="F93" s="12" t="s">
        <v>6</v>
      </c>
      <c r="G93" s="12">
        <v>27.824999999999999</v>
      </c>
      <c r="H93" s="12" t="s">
        <v>36</v>
      </c>
    </row>
    <row r="94" spans="2:8" x14ac:dyDescent="0.2">
      <c r="B94" s="11">
        <v>4</v>
      </c>
      <c r="C94" s="12" t="s">
        <v>112</v>
      </c>
      <c r="D94" s="12" t="s">
        <v>113</v>
      </c>
      <c r="E94" s="12" t="s">
        <v>114</v>
      </c>
      <c r="F94" s="12" t="s">
        <v>5</v>
      </c>
      <c r="G94" s="12">
        <v>27.6</v>
      </c>
      <c r="H94" s="12" t="s">
        <v>36</v>
      </c>
    </row>
    <row r="95" spans="2:8" x14ac:dyDescent="0.2">
      <c r="B95" s="11">
        <v>5</v>
      </c>
      <c r="C95" s="12" t="s">
        <v>123</v>
      </c>
      <c r="D95" s="12" t="s">
        <v>124</v>
      </c>
      <c r="E95" s="12" t="s">
        <v>125</v>
      </c>
      <c r="F95" s="12" t="s">
        <v>6</v>
      </c>
      <c r="G95" s="12">
        <v>26.5</v>
      </c>
      <c r="H95" s="12" t="s">
        <v>36</v>
      </c>
    </row>
    <row r="96" spans="2:8" x14ac:dyDescent="0.2">
      <c r="B96" s="11">
        <v>6</v>
      </c>
      <c r="C96" s="12" t="s">
        <v>147</v>
      </c>
      <c r="D96" s="12" t="s">
        <v>148</v>
      </c>
      <c r="E96" s="12" t="s">
        <v>149</v>
      </c>
      <c r="F96" s="12" t="s">
        <v>6</v>
      </c>
      <c r="G96" s="12">
        <v>24.6</v>
      </c>
      <c r="H96" s="12" t="s">
        <v>36</v>
      </c>
    </row>
    <row r="97" spans="2:8" x14ac:dyDescent="0.2">
      <c r="B97" s="11">
        <v>7</v>
      </c>
      <c r="C97" s="12" t="s">
        <v>153</v>
      </c>
      <c r="D97" s="12" t="s">
        <v>154</v>
      </c>
      <c r="E97" s="12" t="s">
        <v>155</v>
      </c>
      <c r="F97" s="12" t="s">
        <v>6</v>
      </c>
      <c r="G97" s="12">
        <v>23.5</v>
      </c>
      <c r="H97" s="12" t="s">
        <v>36</v>
      </c>
    </row>
    <row r="98" spans="2:8" x14ac:dyDescent="0.2">
      <c r="B98" s="11">
        <v>8</v>
      </c>
      <c r="C98" s="12" t="s">
        <v>159</v>
      </c>
      <c r="D98" s="12" t="s">
        <v>160</v>
      </c>
      <c r="E98" s="12" t="s">
        <v>161</v>
      </c>
      <c r="F98" s="12" t="s">
        <v>6</v>
      </c>
      <c r="G98" s="12">
        <v>22.5</v>
      </c>
      <c r="H98" s="12" t="s">
        <v>36</v>
      </c>
    </row>
    <row r="99" spans="2:8" x14ac:dyDescent="0.2">
      <c r="B99" s="11">
        <v>9</v>
      </c>
      <c r="C99" s="12" t="s">
        <v>178</v>
      </c>
      <c r="D99" s="12" t="s">
        <v>179</v>
      </c>
      <c r="E99" s="12" t="s">
        <v>180</v>
      </c>
      <c r="F99" s="12" t="s">
        <v>6</v>
      </c>
      <c r="G99" s="12">
        <v>20.475000000000001</v>
      </c>
      <c r="H99" s="12" t="s">
        <v>36</v>
      </c>
    </row>
    <row r="101" spans="2:8" x14ac:dyDescent="0.2">
      <c r="B101" s="7" t="s">
        <v>13</v>
      </c>
    </row>
    <row r="103" spans="2:8" x14ac:dyDescent="0.2">
      <c r="B103" s="8" t="s">
        <v>224</v>
      </c>
    </row>
    <row r="105" spans="2:8" x14ac:dyDescent="0.2">
      <c r="B105" s="7" t="s">
        <v>14</v>
      </c>
    </row>
    <row r="107" spans="2:8" x14ac:dyDescent="0.2">
      <c r="B107" s="8" t="s">
        <v>224</v>
      </c>
    </row>
    <row r="110" spans="2:8" x14ac:dyDescent="0.2">
      <c r="B110" s="7" t="s">
        <v>225</v>
      </c>
    </row>
    <row r="112" spans="2:8" x14ac:dyDescent="0.2">
      <c r="B112" s="8" t="s">
        <v>226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B854-58DC-419B-97E8-98BE0F174289}">
  <dimension ref="A1:H8"/>
  <sheetViews>
    <sheetView workbookViewId="0">
      <selection activeCell="A2" sqref="A2:A8"/>
    </sheetView>
  </sheetViews>
  <sheetFormatPr defaultColWidth="11.42578125" defaultRowHeight="15" x14ac:dyDescent="0.25"/>
  <cols>
    <col min="1" max="1" width="12.140625" customWidth="1"/>
    <col min="2" max="2" width="11.7109375" customWidth="1"/>
  </cols>
  <sheetData>
    <row r="1" spans="1:8" x14ac:dyDescent="0.25">
      <c r="A1" t="s">
        <v>19</v>
      </c>
      <c r="B1" t="s">
        <v>25</v>
      </c>
      <c r="C1" t="s">
        <v>20</v>
      </c>
      <c r="D1" t="s">
        <v>21</v>
      </c>
      <c r="E1" t="s">
        <v>27</v>
      </c>
      <c r="F1" t="s">
        <v>196</v>
      </c>
      <c r="H1" t="s">
        <v>26</v>
      </c>
    </row>
    <row r="2" spans="1:8" x14ac:dyDescent="0.25">
      <c r="A2" t="s">
        <v>87</v>
      </c>
      <c r="B2" t="s">
        <v>8</v>
      </c>
      <c r="C2" t="s">
        <v>88</v>
      </c>
      <c r="D2" t="s">
        <v>89</v>
      </c>
      <c r="E2" t="s">
        <v>12</v>
      </c>
      <c r="F2" t="s">
        <v>231</v>
      </c>
      <c r="H2" t="s">
        <v>43</v>
      </c>
    </row>
    <row r="3" spans="1:8" x14ac:dyDescent="0.25">
      <c r="A3" t="s">
        <v>197</v>
      </c>
      <c r="B3" t="s">
        <v>7</v>
      </c>
      <c r="C3" t="s">
        <v>198</v>
      </c>
      <c r="D3" t="s">
        <v>199</v>
      </c>
      <c r="E3" t="s">
        <v>12</v>
      </c>
      <c r="F3" t="s">
        <v>228</v>
      </c>
      <c r="H3" t="s">
        <v>43</v>
      </c>
    </row>
    <row r="4" spans="1:8" x14ac:dyDescent="0.25">
      <c r="A4" t="s">
        <v>200</v>
      </c>
      <c r="B4" t="s">
        <v>7</v>
      </c>
      <c r="C4" t="s">
        <v>201</v>
      </c>
      <c r="D4" t="s">
        <v>202</v>
      </c>
      <c r="E4" t="s">
        <v>12</v>
      </c>
      <c r="F4" t="s">
        <v>229</v>
      </c>
      <c r="H4" t="s">
        <v>43</v>
      </c>
    </row>
    <row r="5" spans="1:8" x14ac:dyDescent="0.25">
      <c r="A5" t="s">
        <v>203</v>
      </c>
      <c r="B5" t="s">
        <v>8</v>
      </c>
      <c r="C5" t="s">
        <v>204</v>
      </c>
      <c r="D5" t="s">
        <v>205</v>
      </c>
      <c r="E5" t="s">
        <v>12</v>
      </c>
      <c r="F5" t="s">
        <v>230</v>
      </c>
      <c r="H5" t="s">
        <v>43</v>
      </c>
    </row>
    <row r="6" spans="1:8" x14ac:dyDescent="0.25">
      <c r="A6" t="s">
        <v>211</v>
      </c>
      <c r="B6" t="s">
        <v>9</v>
      </c>
      <c r="C6" t="s">
        <v>212</v>
      </c>
      <c r="D6" t="s">
        <v>213</v>
      </c>
      <c r="E6" t="s">
        <v>13</v>
      </c>
      <c r="F6" t="s">
        <v>214</v>
      </c>
      <c r="H6" t="s">
        <v>145</v>
      </c>
    </row>
    <row r="7" spans="1:8" x14ac:dyDescent="0.25">
      <c r="A7" t="s">
        <v>215</v>
      </c>
      <c r="B7" t="s">
        <v>7</v>
      </c>
      <c r="C7" t="s">
        <v>216</v>
      </c>
      <c r="D7" t="s">
        <v>217</v>
      </c>
      <c r="E7" t="s">
        <v>14</v>
      </c>
      <c r="F7" t="s">
        <v>218</v>
      </c>
      <c r="H7" t="s">
        <v>219</v>
      </c>
    </row>
    <row r="8" spans="1:8" x14ac:dyDescent="0.25">
      <c r="A8" t="s">
        <v>207</v>
      </c>
      <c r="B8" t="s">
        <v>7</v>
      </c>
      <c r="C8" t="s">
        <v>208</v>
      </c>
      <c r="D8" t="s">
        <v>209</v>
      </c>
      <c r="E8" t="s">
        <v>13</v>
      </c>
      <c r="F8" t="s">
        <v>210</v>
      </c>
      <c r="H8" t="s">
        <v>145</v>
      </c>
    </row>
  </sheetData>
  <sortState xmlns:xlrd2="http://schemas.microsoft.com/office/spreadsheetml/2017/richdata2" ref="A2:M7">
    <sortCondition ref="K2:K7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0C3E-EB68-4D6E-9B3F-F3F44BBEF150}">
  <dimension ref="A2:I13"/>
  <sheetViews>
    <sheetView zoomScaleNormal="100" workbookViewId="0">
      <selection activeCell="G3" sqref="G3:G9"/>
    </sheetView>
  </sheetViews>
  <sheetFormatPr defaultRowHeight="11.25" x14ac:dyDescent="0.2"/>
  <cols>
    <col min="1" max="1" width="9.140625" style="8"/>
    <col min="2" max="2" width="12.42578125" style="9" customWidth="1"/>
    <col min="3" max="3" width="21.28515625" style="9" customWidth="1"/>
    <col min="4" max="4" width="29.5703125" style="9" customWidth="1"/>
    <col min="5" max="5" width="15.85546875" style="9" customWidth="1"/>
    <col min="6" max="6" width="18.7109375" style="9" customWidth="1"/>
    <col min="7" max="7" width="35.85546875" style="9" customWidth="1"/>
    <col min="8" max="16384" width="9.140625" style="8"/>
  </cols>
  <sheetData>
    <row r="2" spans="1:9" x14ac:dyDescent="0.2">
      <c r="B2" s="10" t="s">
        <v>221</v>
      </c>
      <c r="C2" s="10" t="s">
        <v>227</v>
      </c>
      <c r="D2" s="10" t="s">
        <v>20</v>
      </c>
      <c r="E2" s="10" t="s">
        <v>21</v>
      </c>
      <c r="F2" s="10" t="s">
        <v>27</v>
      </c>
      <c r="G2" s="10" t="s">
        <v>195</v>
      </c>
    </row>
    <row r="3" spans="1:9" s="13" customFormat="1" ht="22.5" x14ac:dyDescent="0.25">
      <c r="B3" s="12" t="s">
        <v>197</v>
      </c>
      <c r="C3" s="12" t="s">
        <v>15</v>
      </c>
      <c r="D3" s="12" t="s">
        <v>198</v>
      </c>
      <c r="E3" s="12" t="s">
        <v>199</v>
      </c>
      <c r="F3" s="12" t="s">
        <v>12</v>
      </c>
      <c r="G3" s="12" t="s">
        <v>228</v>
      </c>
    </row>
    <row r="4" spans="1:9" s="13" customFormat="1" ht="33.75" x14ac:dyDescent="0.25">
      <c r="B4" s="12" t="s">
        <v>207</v>
      </c>
      <c r="C4" s="12" t="s">
        <v>15</v>
      </c>
      <c r="D4" s="12" t="s">
        <v>208</v>
      </c>
      <c r="E4" s="12" t="s">
        <v>209</v>
      </c>
      <c r="F4" s="12" t="s">
        <v>13</v>
      </c>
      <c r="G4" s="12" t="s">
        <v>210</v>
      </c>
    </row>
    <row r="5" spans="1:9" s="13" customFormat="1" ht="22.5" x14ac:dyDescent="0.25">
      <c r="B5" s="12" t="s">
        <v>215</v>
      </c>
      <c r="C5" s="12" t="s">
        <v>15</v>
      </c>
      <c r="D5" s="12" t="s">
        <v>216</v>
      </c>
      <c r="E5" s="12" t="s">
        <v>217</v>
      </c>
      <c r="F5" s="12" t="s">
        <v>14</v>
      </c>
      <c r="G5" s="12" t="s">
        <v>218</v>
      </c>
    </row>
    <row r="6" spans="1:9" s="13" customFormat="1" ht="22.5" x14ac:dyDescent="0.25">
      <c r="B6" s="12" t="s">
        <v>200</v>
      </c>
      <c r="C6" s="12" t="s">
        <v>15</v>
      </c>
      <c r="D6" s="12" t="s">
        <v>201</v>
      </c>
      <c r="E6" s="12" t="s">
        <v>202</v>
      </c>
      <c r="F6" s="12" t="s">
        <v>12</v>
      </c>
      <c r="G6" s="12" t="s">
        <v>229</v>
      </c>
    </row>
    <row r="7" spans="1:9" s="13" customFormat="1" ht="22.5" x14ac:dyDescent="0.25">
      <c r="B7" s="12" t="s">
        <v>87</v>
      </c>
      <c r="C7" s="12" t="s">
        <v>16</v>
      </c>
      <c r="D7" s="12" t="s">
        <v>232</v>
      </c>
      <c r="E7" s="12" t="s">
        <v>233</v>
      </c>
      <c r="F7" s="12" t="s">
        <v>232</v>
      </c>
      <c r="G7" s="12" t="s">
        <v>231</v>
      </c>
    </row>
    <row r="8" spans="1:9" s="13" customFormat="1" ht="22.5" x14ac:dyDescent="0.25">
      <c r="B8" s="12" t="s">
        <v>211</v>
      </c>
      <c r="C8" s="12" t="s">
        <v>17</v>
      </c>
      <c r="D8" s="12" t="s">
        <v>212</v>
      </c>
      <c r="E8" s="12" t="s">
        <v>213</v>
      </c>
      <c r="F8" s="12" t="s">
        <v>13</v>
      </c>
      <c r="G8" s="12" t="s">
        <v>214</v>
      </c>
    </row>
    <row r="9" spans="1:9" ht="22.5" x14ac:dyDescent="0.2">
      <c r="A9" s="13"/>
      <c r="B9" s="12" t="s">
        <v>203</v>
      </c>
      <c r="C9" s="12" t="s">
        <v>16</v>
      </c>
      <c r="D9" s="12" t="s">
        <v>204</v>
      </c>
      <c r="E9" s="12" t="s">
        <v>205</v>
      </c>
      <c r="F9" s="12" t="s">
        <v>12</v>
      </c>
      <c r="G9" s="12" t="s">
        <v>206</v>
      </c>
      <c r="H9" s="13"/>
      <c r="I9" s="13"/>
    </row>
    <row r="11" spans="1:9" ht="15" x14ac:dyDescent="0.25">
      <c r="G11" s="14"/>
    </row>
    <row r="12" spans="1:9" ht="15" x14ac:dyDescent="0.25">
      <c r="G12" s="14"/>
    </row>
    <row r="13" spans="1:9" ht="15" x14ac:dyDescent="0.25">
      <c r="G13" s="14"/>
    </row>
  </sheetData>
  <sortState xmlns:xlrd2="http://schemas.microsoft.com/office/spreadsheetml/2017/richdata2" ref="B3:G9">
    <sortCondition ref="B3:B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Sheet 1</vt:lpstr>
      <vt:lpstr>TABELA - CLASSIFICADOS</vt:lpstr>
      <vt:lpstr>Desclassificadas</vt:lpstr>
      <vt:lpstr>TABELA - DESCLASSIFICADOS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Thamires Lino</cp:lastModifiedBy>
  <cp:revision/>
  <dcterms:created xsi:type="dcterms:W3CDTF">2023-11-20T11:55:18Z</dcterms:created>
  <dcterms:modified xsi:type="dcterms:W3CDTF">2024-03-14T13:43:37Z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2023-11-20T14:57:03Z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7da7226a-b7cc-4819-a544-4705ad242e2a</vt:lpwstr>
  </property>
  <property fmtid="{D5CDD505-2E9C-101B-9397-08002B2CF9AE}" pid="7" name="MSIP_Label_defa4170-0d19-0005-0004-bc88714345d2_ActionId">
    <vt:lpwstr>4a139229-78e3-42ba-ad6a-e168f06cc43e</vt:lpwstr>
  </property>
  <property fmtid="{D5CDD505-2E9C-101B-9397-08002B2CF9AE}" pid="8" name="MSIP_Label_defa4170-0d19-0005-0004-bc88714345d2_ContentBits">
    <vt:lpwstr>0</vt:lpwstr>
  </property>
</Properties>
</file>