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Joao" sheetId="1" r:id="rId4"/>
    <sheet state="visible" name="Mari" sheetId="2" r:id="rId5"/>
    <sheet state="visible" name="Caio" sheetId="3" r:id="rId6"/>
    <sheet state="visible" name="Lili" sheetId="4" r:id="rId7"/>
    <sheet state="visible" name="Filtro1" sheetId="5" r:id="rId8"/>
    <sheet state="visible" name="FiltroJoao" sheetId="6" r:id="rId9"/>
    <sheet state="visible" name="FiltroMari" sheetId="7" r:id="rId10"/>
    <sheet state="visible" name="FiltroCaio" sheetId="8" r:id="rId11"/>
    <sheet state="visible" name="FiltroLili" sheetId="9" r:id="rId12"/>
    <sheet state="visible" name="Qualitativo" sheetId="10" r:id="rId13"/>
    <sheet state="visible" name="Mapa" sheetId="11" r:id="rId14"/>
  </sheets>
  <definedNames>
    <definedName name="Divisao_Orçamentaria">#REF!</definedName>
    <definedName name="Acessibilidade">#REF!</definedName>
    <definedName name="Demandas_Municipais">#REF!</definedName>
    <definedName name="Fiscalização">#REF!</definedName>
    <definedName name="Regras">#REF!</definedName>
    <definedName name="Editais">#REF!</definedName>
    <definedName hidden="1" localSheetId="0" name="_xlnm._FilterDatabase">Joao!$A$1:$D$400</definedName>
    <definedName hidden="1" localSheetId="3" name="_xlnm._FilterDatabase">Lili!$C$1:$C$1089</definedName>
  </definedNames>
  <calcPr/>
  <extLst>
    <ext uri="GoogleSheetsCustomDataVersion2">
      <go:sheetsCustomData xmlns:go="http://customooxmlschemas.google.com/" r:id="rId15" roundtripDataChecksum="sMAkCFfhpZr3uz8757hbICUrCofd4H+rlZiqZs4c7EA="/>
    </ext>
  </extLst>
</workbook>
</file>

<file path=xl/sharedStrings.xml><?xml version="1.0" encoding="utf-8"?>
<sst xmlns="http://schemas.openxmlformats.org/spreadsheetml/2006/main" count="27740" uniqueCount="4592">
  <si>
    <t>Número da inscrição</t>
  </si>
  <si>
    <t>4.1. Com as experiências vividas através dos Editais vinculados a Lei Aldir Blanc - LAB, Lei Paulo Gustavo - LPG e PNAB CICLO 1, descreva brevemente pontos de melhorias para a PNAB CICLO 2.</t>
  </si>
  <si>
    <t>TEMA</t>
  </si>
  <si>
    <t>SUBTEMA</t>
  </si>
  <si>
    <t>on-4199750</t>
  </si>
  <si>
    <t>Pra mim tá ótimo nada a reclamar. Sobre as perguntas e respostas tá bom</t>
  </si>
  <si>
    <t>Inválida</t>
  </si>
  <si>
    <t>on-492701418</t>
  </si>
  <si>
    <t>Pontos de melhorias seria que fosse a necessidade de tanta documentação,algumas as vezes desconhecidas dos artistas ,levando a não participação dos editais por falta de conhecimento. No mais está  tudo massa .</t>
  </si>
  <si>
    <t>Acessibilidade</t>
  </si>
  <si>
    <t>Desburocratização</t>
  </si>
  <si>
    <t>on-120412876</t>
  </si>
  <si>
    <t>Ter mais um olhar para o sertão, pois, é um lugar de muitos artistas.</t>
  </si>
  <si>
    <t>Demandas Municipais</t>
  </si>
  <si>
    <t>Descentralização</t>
  </si>
  <si>
    <t>on-97798255</t>
  </si>
  <si>
    <t>on-1202924233</t>
  </si>
  <si>
    <t>Acredito na importância da criação de um edital de premiação voltado a pessoas com mais de 50 anos.</t>
  </si>
  <si>
    <t>Editais</t>
  </si>
  <si>
    <t>Premiação</t>
  </si>
  <si>
    <t>on-1504779350</t>
  </si>
  <si>
    <t>on-29429028</t>
  </si>
  <si>
    <t>on-1883733689</t>
  </si>
  <si>
    <t>on-1906404437</t>
  </si>
  <si>
    <t>on-1176657368</t>
  </si>
  <si>
    <t>Enxertar as certidões negativas  exigidas no ciclo1</t>
  </si>
  <si>
    <t>Outros</t>
  </si>
  <si>
    <t>on-1884827945</t>
  </si>
  <si>
    <t>Participei de todos os editais da LAB, PNAB a nível municipal, e foi de suma importância para que nós artistas independentes conseguíssemos não só fomentar as nossas atividades culturais, mas também nos conscientizarmos sobre nossos direitos e deveres de agentes culturais. Precisamos de mais incentivos do governo do estado e federal para que possamos realizar e incentivar cada vez mais as pessoas em vulnerabilidade social, que possam encontrar e preencher espaços com atividades, empreendedorismo cultural, e conscientização da importância da cultura e da arte na nossa vida social.</t>
  </si>
  <si>
    <t>Políticas Afirmativas</t>
  </si>
  <si>
    <t>on-1374823005</t>
  </si>
  <si>
    <t>on-1716654265</t>
  </si>
  <si>
    <t>ACERCA DE EDITAIS À CULTURA E, HISTÓRIA DE FINANCIAMENTOS À CULTURA
* por uma perene conscientização do que vem a ser: DIREITO
Dada a histórica conquista do setor artístico, cultural, não só de Pernambuco, mas do Brasil, de aporte financeiro às realizações culturais e artísticas por parte dos Poderes Públicos, com maior observância às trajetórias e criatividades dos/das trabalhadores da cultura, um amadurecimento em relação a anterior fase histórica de "clientelismo", onde seria o "chefe político" que escolhia quem iria apresentar suas obras... cumpre ater-se ao risco de "retrocesso histórico", quando voltar-se-ia a lógica patriarcal de aporte financeiro aos artistas, imprimindo ao público uma perceptiva que o/a "chefe político" é quem detém o poder e a "bondade" de fazer a cultura e as artes acontecer... Seriam ecos de um passado relutante, que teima em não ir à mera memória histórica, concorrendo com a vivacidade das práticas cotidianas contemporâneas de gestão pública cultural. Daí, sinalizar BREVE HISTÓRIA DA GESTÃO PÚBLICA DE CULTURA EM PERNAMBUCO é, por certo, antídoto poderoso a insurrências  arcaicas de ímpetos clientelistas e também, colonialistas, a por trabalhadores da cultura em (falso) atrelamento de "favor a dever" - como se diz na cultura popular pernambucana - a político que tenha usado de método já superado historicamente. Sendo conscientes que a história caminha "em passos lentos" e em marcha não uniforme, convive conosco na contemporaneidade várias mentalidades de viabilizar a cultura, mentalidades de várias épocas... Ora, a partir de esforços de grande número de pessoas em Pernambuco, por quase 30(trinta) anos, criou-se e consolidou-se modelos de editais de cultura que só engrandecem o setor dos trabalhadores e trabalhadoras da cultura e lhes dá independência, autonomia para fazerem suas obras - sem clives censores, imposições de temas e abordagens de temas... 
Daí, apresento nesta consulta do Mapa Cultural 2025, escuta Pnab: 
*considerar em preâmbulos vários dos Editais Pnab, sejam apresentações orais presenciais, internéticas, escritas, nas possibilidades cabíveis, capítulo reflexivo de ser o aporte financeiro aos/as trabalhadores da cultura UM DIREITO e não, como antigamente, UM FAVOR do bondoso gestor. Irá por certo, ser esta atenção conceitual, dinamizadora de reflexão crítica-histórica a novas gerações, quanto também, afirmar e reafirmar às maturidades que tempos idos de seletivo, excludente e nefasto clientelismos, estão ultrapassados pelo amadurecimento de nossas atuais noções de Sociedade e de Estado.</t>
  </si>
  <si>
    <t>on-420177112</t>
  </si>
  <si>
    <t>on-788878647</t>
  </si>
  <si>
    <t>on-242632294</t>
  </si>
  <si>
    <t>on-1348416708</t>
  </si>
  <si>
    <t>on-1619010864</t>
  </si>
  <si>
    <t>on-1076368998</t>
  </si>
  <si>
    <t>on-493029612</t>
  </si>
  <si>
    <t>Ainda não vivi a experiência mas quem vivi a experiência desdo início do projeto é bem importante para a arte</t>
  </si>
  <si>
    <t>on-69695838</t>
  </si>
  <si>
    <t>on-886986995</t>
  </si>
  <si>
    <t>Acho importante o papel da PNAB
Embora nunca tenha feito inscrição pra participar 
Mas ja presenciei muita coisa boa acontecer por meio dessas leis
As vezes falta divulgação pra maioria das pessoas</t>
  </si>
  <si>
    <t>on-1244481885</t>
  </si>
  <si>
    <t xml:space="preserve">Desburocratização dos processos: Simplificação nos processos de inscrição e prestação de contas, com formulários mais intuitivos e exigência de menos documentos comprobatórios que, muitas vezes, são de difícil acesso para pequenos fazedores de cultura.
</t>
  </si>
  <si>
    <t>Descentralização e equidade na distribuição de recursos: Garantia de que os recursos cheguem de forma mais justa a diferentes territórios e segmentos culturais, valorizando a diversidade e evitando a concentração em grandes centros urbanos.</t>
  </si>
  <si>
    <t>on-1666791855</t>
  </si>
  <si>
    <t>on-1075653858</t>
  </si>
  <si>
    <t>on-152706422</t>
  </si>
  <si>
    <t>on-592055750</t>
  </si>
  <si>
    <t>on-1991671010</t>
  </si>
  <si>
    <t>on-809725306</t>
  </si>
  <si>
    <t>on-1270832585</t>
  </si>
  <si>
    <t>on-2048278893</t>
  </si>
  <si>
    <t>on-59781631</t>
  </si>
  <si>
    <t>on-765337626</t>
  </si>
  <si>
    <t>Não foi possível participar da seleção para a PNAB CICLO 1, pois perdi o prazo de inscrição. Mesmo assim quando li os editais/2024 considerei que eles poderiam ser mais abertos a todos que fazem cultura no Estado e não somente  (em alguns editais) para quem possui Pontos ou Pontões de Cultura.</t>
  </si>
  <si>
    <t>on-94048618</t>
  </si>
  <si>
    <t>on-1289486845</t>
  </si>
  <si>
    <t>on-1245344828</t>
  </si>
  <si>
    <t>on-1130059220</t>
  </si>
  <si>
    <t>on-330712121</t>
  </si>
  <si>
    <t>on-1548825772</t>
  </si>
  <si>
    <t>Ter atenção à cota de regionalização, pois acaba quase não contemplando a RMR.</t>
  </si>
  <si>
    <t>on-1409029700</t>
  </si>
  <si>
    <t>on-1674381500</t>
  </si>
  <si>
    <t>on-2060610142</t>
  </si>
  <si>
    <t>Destaco a importância de uma escuta mais ativa e sensível aos artistas da área da musicalidade, assim como de todas as demais esferas culturais. É fundamental ampliar os recursos disponíveis, garantindo o acesso e a valorização daqueles que integram os grupos musicais e demais expressões artísticas.</t>
  </si>
  <si>
    <t>Apoio</t>
  </si>
  <si>
    <t>on-216422577</t>
  </si>
  <si>
    <t>on-978926169</t>
  </si>
  <si>
    <t>Os valores para dança foram muito baixos. Com R$20.000 não se monta um espetáculo. Ao menos três ou quatro vezes isso chegaria perto de um ideal.</t>
  </si>
  <si>
    <t>Divisão Orçamentária</t>
  </si>
  <si>
    <t>Remanejamento de Recursos e Rendimentos</t>
  </si>
  <si>
    <t>on-1605971075</t>
  </si>
  <si>
    <t>Editais com linguagem mais fácil e mais divulgados, levando em consideração que os artistas mais afastados dos grandes centros e com pouca escolaridade não tem muito acesso a informação.</t>
  </si>
  <si>
    <t>Comunicacional</t>
  </si>
  <si>
    <t>on-508566834</t>
  </si>
  <si>
    <t>Que possa valorizar cada vez mais a cultura brasileira , trazendo sempre novidades voltada pra cultura.</t>
  </si>
  <si>
    <t>on-771034534</t>
  </si>
  <si>
    <t>Mais benefícios pra nós artesã</t>
  </si>
  <si>
    <t>Linguagem Específica</t>
  </si>
  <si>
    <t>on-1826701595</t>
  </si>
  <si>
    <t>*sugiro um espaço maior de dias na divulgação dos editais entre as datas de início e término das inscrições. 
Pois estão muito perto umas das outras. 
* LANÇAMENTO dos editais com mais dias de antecedência tipo: 60 dias entre o início da inscrição e término.</t>
  </si>
  <si>
    <t>Regras</t>
  </si>
  <si>
    <t>Cronograma </t>
  </si>
  <si>
    <t>on-1128472777</t>
  </si>
  <si>
    <t>*Melhorar a divulgação dos editais.
* Dá mais espaço de dias entre as datas de início e término das inscrições.</t>
  </si>
  <si>
    <t>on-1838044564</t>
  </si>
  <si>
    <t>Olhar mais atento a eventos rurais</t>
  </si>
  <si>
    <t>Políticas Municipais</t>
  </si>
  <si>
    <t>on-1657477146</t>
  </si>
  <si>
    <t>Capacitação prévia – realizar oficinas e plantões de dúvidas antes e durante o período de inscrições, fortalecendo a qualidade das propostas apresentadas.</t>
  </si>
  <si>
    <t>Capacitação</t>
  </si>
  <si>
    <t>Treinamento - Agente</t>
  </si>
  <si>
    <t>on-1070889347</t>
  </si>
  <si>
    <t>Uma maior desburocratização dos editais para assim facilitar o acesso das pessoas que não estão familiarizadas com o mundo digital</t>
  </si>
  <si>
    <t>on-1210214503</t>
  </si>
  <si>
    <t>Uma fiscalização para ver quem de fato foi contemplado e executou o que de fato se propôs a fazer como descreveu no projeto.</t>
  </si>
  <si>
    <t>Fiscalização</t>
  </si>
  <si>
    <t>Transparência e Fiscalização</t>
  </si>
  <si>
    <t>on-239418493</t>
  </si>
  <si>
    <t>Não participei</t>
  </si>
  <si>
    <t>on-1327434879</t>
  </si>
  <si>
    <t>on-389180830</t>
  </si>
  <si>
    <t>CONTEMPLAR MAIS ARTESÃOS E ARTISTAS EM GERAL, IMPULSIONADO SUAS PRODUÇÕES E CONSEQUENTEMENTE SUAS VENDAS</t>
  </si>
  <si>
    <t>on-2029150215</t>
  </si>
  <si>
    <t>capacitaçoes mas incrições,
premiaçoes, oportinadades etc</t>
  </si>
  <si>
    <t>on-142037237</t>
  </si>
  <si>
    <t xml:space="preserve"> A articulação entre a PNAB e outras políticas, como a Cultura Viva, pode potencializar os resultados e promover uma abordagem mais holística do fomento cultural. Essa integração favorece a sustentabilidade das ações e o fortalecimento das redes culturais locais.</t>
  </si>
  <si>
    <t>CEUs e Pontos(ões) de Cultura</t>
  </si>
  <si>
    <t xml:space="preserve">Simplificação dos Processos Burocráticos, </t>
  </si>
  <si>
    <t xml:space="preserve">Transparência e Monitoramento dos Recursos,  </t>
  </si>
  <si>
    <t>Aprimoramento dos Critérios de Distribuição de Recursos,</t>
  </si>
  <si>
    <t>Regionalização</t>
  </si>
  <si>
    <t>Integração com Outras Políticas Culturais,</t>
  </si>
  <si>
    <t>on-1237598634</t>
  </si>
  <si>
    <t>É necessário simplificar os processos de inscrição e prestação de contas, com linguagem clara e acessível, especialmente para artistas e produtores de regiões interioranas e comunidades tradicionais.</t>
  </si>
  <si>
    <t xml:space="preserve"> Deve-se ampliar a divulgação dos editais, oferecer suporte técnico antes e durante a inscrição e garantir prazos adequados para execução e repasse dos recursos, evitando atrasos que comprometem a realização dos projetos. </t>
  </si>
  <si>
    <t>Mapa Cultural</t>
  </si>
  <si>
    <t>Recomenda-se ainda a criação de mecanismos de acompanhamento e avaliação participativa, fortalecendo a transparência e a efetividade do programa.</t>
  </si>
  <si>
    <t>on-2128151567</t>
  </si>
  <si>
    <t>já tive muitos ploblemas com esses editais, sobre documentos que disseram faltar, ou com data diferente, não dando espaço para recurso, e quando ultilizado recurso, não aceito. A falta de uma comunicação efetiva com agentes habilitados também deixa a desejar, inclusive perdi oum recurso de premiação em cultura popular por informações imprecisas que me foram transmitidas  pelo canal de informações oficial no watssap. ao invez de pedirem desde sempre os documentos de comprovação bancária, o fizeram via mapa cultural, sendo que deram um prazo curto, e a informaçãoo me foi omitida quando perguntei sobre no canal assim que fui habilitada. quando vi tinha perdido, um dia depois do brevíssimo praso. Conversei com outros agentes que também passaram por situação semelhante. ... Ou seja, a forma que atuam com recursos que deveriam beneficiar o agente cultural é desrespeitosa, não enxergando as especificidades dos agentes e ignorando o contato pessoal, canais como watssap,, tel, email. Como pode um agente habilitado não ter direito a receber a premiação a qual se entendeu merecida?  Desburocratizar é necessário para dar acesso aos agentes mais vulneráveis, cultura popular, mães-artistas (um recorte ignorado),  etc Creio que o contato, a busca do agente habilitado é imprescindível para um processo mais humano e real. O recurso é uma herança de um edital emergencial, mesmo que não mais esteja sendo encarado assim, nós artistas vivemos em constante emergência, muitas vezes em vulnerabilidade social, sem amplos recurso tecnológicos, ou até passando por insegurança alimentar, tendo em vista que não temos renda fixa, muitos desses artistas nem conseguem chegar aos editais. tornar o edital mais humano e acessível é imprescindível para atingir outras camadas.</t>
  </si>
  <si>
    <t>on-1198740489</t>
  </si>
  <si>
    <t>Melhoria para produtor de evento na área da pega de boi no mato</t>
  </si>
  <si>
    <t>Cultura Popular</t>
  </si>
  <si>
    <t>on-7160991</t>
  </si>
  <si>
    <t>A diversidade e o número maior de projetos aprovados dão um suporte a cadeia cultural</t>
  </si>
  <si>
    <t>on-545166178</t>
  </si>
  <si>
    <t>Contratar pareceristas técnis e EXPERIÊNTES queconheçam a cultura de nosso estado e não somente de uma região.</t>
  </si>
  <si>
    <t>Pareceristas</t>
  </si>
  <si>
    <t>on-1639163073</t>
  </si>
  <si>
    <t>Edital de Premiação, principalmente o de Quadrilha Junina que pelo formado que desenvolvem os seus trabalhos, passam no mínimo 08 meses por ano trabalhando com crianças, Jovens e adultos em sua maioria de áreas periféricas os envolvendo em pesquisas, Oficinas, disciplina e conhecimento sendo uma alternativa importante ao lado obscuro da vida que é cada vez mais crescente na vida humana em principal bairros periféricos onde falta politicas publicas.</t>
  </si>
  <si>
    <t>on-1761784623</t>
  </si>
  <si>
    <t>Reduzir a burocracia para utilizar os recursos,e mais facilidade na comunicação para tirar dúvidas</t>
  </si>
  <si>
    <t>on-331727769</t>
  </si>
  <si>
    <t>Acredito que a exemplo do Ciclo 1, seja importante um edital para as quadrilhas juninas, de fomento, com contrapartida; Quadrilha é uma linguagem distinta que enquadrada em cultura popular, acaba sendo desprestigiada dada a diversidade das agremiações da cultura popular, e dada a quantidade de grupos em Pernambuco, caberia um olhar especial para esta linguagem tão significativa para o ciclo junino.</t>
  </si>
  <si>
    <t>on-1422778182</t>
  </si>
  <si>
    <t>Seria importante, dá continuidade ao edital para as quadrilhas juninas, a premiação em 2024 foi muito importante para o ciclo junino 2025, possibilitando a melhoria dos espetáculos. Um edital de fomento com contrapartida seria importante para continuar fortalecendo este movimento</t>
  </si>
  <si>
    <t>on-896041170</t>
  </si>
  <si>
    <t>O movimento de quadrilhas juninas do interior de Pernambuco, do sertão, foi muito fortalecido com a premiação no ciclo 1, seria bom, em conituidade a esta política de fortalecimento das quadrilhas juninas / ciclo junino, ser feito um edital de fomento para que pudéssemos ter a continuidade da qualidade dos nossos espetáculos.</t>
  </si>
  <si>
    <t>on-887607441</t>
  </si>
  <si>
    <t>UM PONTO POSITIVO DO CICLO 1 FOI A PREMIAÇÃO PARA AS QUADRILHAS JUNINAS E SERIA IMPORTANTE SER MANTIDO O EDITAL, COMO FOMENTO E CONTRAPARTIDA SENDO UMA APRESENTAÇAÕ NAS ESCOLAS ESTADUAIS DO ESPETÁCULO COMPLETO</t>
  </si>
  <si>
    <t>on-1769271363</t>
  </si>
  <si>
    <t>A cidade do Cabo de Sano Agostinho tem hoje, 4 Quadrilhas Juninas. apenas uma foi beneficiada no edital de premiação para as quadrilhas juninas no ciclo 1. Seria importante nesse novo ciclo, um edital para as quadrilhas juninas, a continuidade pois assim, garante a preservação da manifestaçaõ artística, considerando a especificidade desta manifestação;</t>
  </si>
  <si>
    <t>on-1317244890</t>
  </si>
  <si>
    <t>Acredito que a capoeira, como patrimônio cultural imaterial de Pernambuco, do Brasil e do Mundo, mereceria uma atenção especial/diferenciada com um edital ou categoria específicos, inclusive, para contemplar um segmento que historicamente e contemporaneamente é discriminado.</t>
  </si>
  <si>
    <t>Cultura Popular de Matriz Africana</t>
  </si>
  <si>
    <t>on-1840950525</t>
  </si>
  <si>
    <t>Dada a amplitude e diversidade das quadrilhas juninas w a estrutura necessária para sua realização, é fundamental para garantia de continuidade, um edital para as quadrilhas juninas, que concorrendo com as demais agremiações da cultura popular, fica em desvantagem por conta da especificidade da linguagem.
Desta forma, com edital próprio, garante-se um aporte para as milhares de pessoas que estão envolvidas neste mercado.</t>
  </si>
  <si>
    <t>on-1780202286</t>
  </si>
  <si>
    <t>Sugiro um edital para as quadrilhas juninas, as mesas precisam se dissociarem da dança e cultura popular, Quadrilha Junina é uma linguagem específica e precisa ser vista como</t>
  </si>
  <si>
    <t>on-1062915156</t>
  </si>
  <si>
    <t>Com agente cultural em dança, e apreciadora das quadrilhas juninas, sugiro ser mantido um edital para as quadrilhas juninas, tendo em vista a especificidade da linguagem e sua crescente visibilidade nos últimos anos. O edital no ciclo 1 injetou, muito animo nos grupos e seria importante essa oportunidade ser mantida no ciclo 2</t>
  </si>
  <si>
    <t>on-749526264</t>
  </si>
  <si>
    <t>BASTANTE IMPORTANTE SE TIVESSE EÇÕES DIRIGIDAS AO CICLO JUNINO, ESPECIFICADAMENTE ÀS QUADRILHAS JUNINAS E FESTIVAIS LIGADOS DIRETAMENTE.</t>
  </si>
  <si>
    <t>on-543947171</t>
  </si>
  <si>
    <t>sugiro a manutenção do edital para as quadrilhas juninas</t>
  </si>
  <si>
    <t>on-38045914</t>
  </si>
  <si>
    <t>Como dançarino e quadrilheiro, sugiro a contiuidade do edital para as quadrilhas juninas</t>
  </si>
  <si>
    <t>on-176002824</t>
  </si>
  <si>
    <t>Para o sertão foi bom, embora não tenha acessado ano passado</t>
  </si>
  <si>
    <t>on-2144061235</t>
  </si>
  <si>
    <t>Sou Presidente a 20 anos da 
última Quadrilha viva no municipio de Olinda hoje,a  JUNINA CORAÇÃO MIRIM da Comunidade do Amaro Branco,desenvolvemos ações sociais durante o ano todo no bairro  e infelizmente nosso grupo CORRE O RISCO DE ACABAR MAIS UMA VEZ devido a falta de verbas. Nesses 20 anos tivemos 3 paradas por conta disso e vcs criaram um edital específico para as Quadrilhas Juninas e agora tiraram. Como vamos sobreviver ?
Espero que repensem e não deixem as quadrilhas juninas acabarem uma vez que é o movimento cultural mais forte do nosso estado.</t>
  </si>
  <si>
    <t>on-1026618140</t>
  </si>
  <si>
    <t>on-1258718630</t>
  </si>
  <si>
    <t xml:space="preserve">A bolsa é excelente, deveria ser ampliada. 
Nos do sertão somos a maior região mas, inversamente, sofremos um apagamento histórico: temos comunidades centenárias mas não temos como comprovar isso, porque a mídia não vem até nós catalogar nossos antepassados e a tecnologia é recente; algumas comunidades quilombolas só acessaram energia nos anos 2000, fotografia é raro. É tudo oralidade... daí os editais como PNAB terem excluído muita gente porque nao conseguimos comprovar tempo de vida na arte. Exemplo: sobrinhos meus que são coquistas foram eliminados, deixa que eles atuam no coco desde que se entendem por gente. É muito difícil isso.
</t>
  </si>
  <si>
    <t>Bolsas e Intercâmbio</t>
  </si>
  <si>
    <t>Por fim, gostariamos que o Sertão tivesse um percentual maior nos recursos. Ou fosse 25% para todas as regiões. A RMR tem verbas suficientes através dos editais municipais, nós do sertão não. 
Também gostaríamos que a linguagem AUDIOVISUAL fosse tirada da PNAB, já que ela terá um edital só seu através do MINC.</t>
  </si>
  <si>
    <t>on-191865667</t>
  </si>
  <si>
    <t>Aproximar mais das cidades afastadas da Capital, em termos de formação e ajuda à acesso, bem como entender as dificuldades de grupos desprovidos de conhecimentos técnológicos.</t>
  </si>
  <si>
    <t>on-111587737</t>
  </si>
  <si>
    <t>Faço parte de uma quadrilha infanto juvenil e as dificuldades maior é o custeio de figurino para cada ano com suas temáticas! Ter um incentivo de premiação para esse segmento e de urgência pois são crianças e jovens que dependem da renda familiar para custear seu figurino e e muitos casos os grupos juninos abragem três ou mais membros da família e não é aceitável a exclusão de um componente por não ter como a família custear e aí....sobra pra direção. Ter um edital de fomento è garantir a sobrevivência do brinquedo e dar a vivência cultural para as crianças e jovens que são assistido.</t>
  </si>
  <si>
    <t>on-720228529</t>
  </si>
  <si>
    <t>Eu faço parte do Centro Cultural e Social Coração, que fomenta a Coração Mirim, um brinquedo cultural de quadrilha junina infantojuvenil, localizado no bairro do Amaro Branco, em Olinda.
Apesar da relevância histórica, social e cultural da quadrilha junina, esse brinquedo enfrenta grandes dificuldades para sua manutenção. Infelizmente, é uma manifestação cultural pouco valorizada e ainda carece de apoio efetivo nas políticas públicas, inclusive nos recursos destinados pela Lei Aldir Blanc.
Em 2024, tivemos a premiação que representou um importante fomento para as quadrilhas juninas da região. Porém, em 2025, essa premiação não acontecerá, o que é uma notícia muito triste e preocupante, pois afeta diretamente a produção e continuidade das quadrilhas para 2026.
Essa falta de investimento coloca em risco a sobrevivência da quadrilha junina, que corre o sério risco de diminuir ou até desaparecer.
O fomento a essa manifestação cultural pode acontecer por meio de premiações, bolsas culturais e projetos de incentivo que garantam os recursos necessários para sua preservação e fortalecimento.
A quadrilha junina exerce um papel essencial de acolhimento e desenvolvimento social, promovendo a inclusão de crianças e jovens por meio da arte, da dança e da cultura popular em geral. Por isso, é urgente que haja mais atenção e investimentos para garantir sua permanência, fortalecendo essa importante tradição para as futuras gerações.</t>
  </si>
  <si>
    <t>on-2007429153</t>
  </si>
  <si>
    <t>on-1644400004</t>
  </si>
  <si>
    <t>Acredito que uma coisa indispensável é verificar/identificar quais projetos tem desdobramento e que carecem de apoio para a permanência dos mesmos.</t>
  </si>
  <si>
    <t>Fortalecer os Pontos de Cultura existentes e estimular a formação de novos Pontos de Cultura.</t>
  </si>
  <si>
    <t>Outro aspecto importante é viabilizar o apoio para a realizaçãod e Celebrações, mostra e festivais à exemplo da Celebração da Consciência Negra em Floresta/PE e Mirandiba/PE, que já contam uma com 16 anos e outra com 8 anos e não conseguem apoio para ampliar seu alcance e viabilizar sua realização de forma mais potente.</t>
  </si>
  <si>
    <t>Circulação e Visibilidade</t>
  </si>
  <si>
    <t>on-1102032035</t>
  </si>
  <si>
    <t>Uma oportunidade para que possamos mostrar nossa cultura e expor nossas atividades tradicionais e cultural</t>
  </si>
  <si>
    <t>on-599244160</t>
  </si>
  <si>
    <t>Através das experiências vividas nos editais acima citados, os pontos que deveriam serem melhorados seria referente  a uma maior flexibilidade na documentação e avaliação dos mesmos.</t>
  </si>
  <si>
    <t>on-890752020</t>
  </si>
  <si>
    <t>Deveriam abrir editais do Cultura viva para pontos de cultura que não têm constituição jurídica, já que a maioria dos pontos de cultura não têm CNPJ.</t>
  </si>
  <si>
    <t>on-35052712</t>
  </si>
  <si>
    <t>...</t>
  </si>
  <si>
    <t>on-1172105712</t>
  </si>
  <si>
    <t>Ampliar o número de produtores contemplados</t>
  </si>
  <si>
    <t>Inscrições e Impedimentos</t>
  </si>
  <si>
    <t>e fazer formações</t>
  </si>
  <si>
    <t>on-1443428476</t>
  </si>
  <si>
    <t>on-2132977791</t>
  </si>
  <si>
    <t>Acredito que deva haver um olhar mais atencioso e criterioso, por parte dos/das pareceristas e da equipe da secult/ fundarpe, para que não haja tantas incsrições suplentes e nem recursos devolvidos pela falta de execução plena de cada edital, a exemplo da LPG, onde fui informado pela ouvidoria do estado que não foram executados os 100% dos recursos.</t>
  </si>
  <si>
    <t>on-1089321197</t>
  </si>
  <si>
    <t>Com base nas experiências anteriores com a LAB, LPG e PNAB Ciclo 1, é possível apontar como melhorias para o PNAB Ciclo 2: maior clareza nos editais</t>
  </si>
  <si>
    <t>ampliação dos prazos de execução</t>
  </si>
  <si>
    <t>simplificação na prestação de contas</t>
  </si>
  <si>
    <t>e fortalecimento da capacitação técnica para proponentes</t>
  </si>
  <si>
    <t xml:space="preserve"> e gestores, garantindo mais inclusão e efetividade no uso dos recursos.</t>
  </si>
  <si>
    <t>Treinamento - Gestor</t>
  </si>
  <si>
    <t>on-1227999059</t>
  </si>
  <si>
    <t>Diante da representatividade do movimento de bandas marciais e fanfarras, no qual está presente em todo território pernambucano, com mais de 500 bandas, enxergasse a necessidade de um edital destinado para este setor cultural, no qual poderia ser “Manutenção de bandas Marciais e Fanfarras”.</t>
  </si>
  <si>
    <t>on-249095418</t>
  </si>
  <si>
    <t>A experiencia poderia ter sido melhor, a organização dever ter uma maior cuidado com a equipe de pareceriatas que visivelmente  nao avaliavao os nosso materias enviados, nos prejudicando.</t>
  </si>
  <si>
    <t>on-971481953</t>
  </si>
  <si>
    <t xml:space="preserve">1)Revisão da distribuição territorial de recursos, com aumento para 30% do total destinado ao Sertão, considerando sua extensão geográfica e desafios logísticos; </t>
  </si>
  <si>
    <t xml:space="preserve">2) mínimo de três pareceristas e socialização para evitar disparidades; </t>
  </si>
  <si>
    <t xml:space="preserve">3) nos editais de "bolsas/internacionalização" e "aquisição de equipamentos", dar prioridade a quem não foi contemplado no edital anterior, para evitar acúmulo de bolsas ou equipamentos; </t>
  </si>
  <si>
    <t>4) indutores proporcionais que atendam à diversidade do estado, evitando disparidades;</t>
  </si>
  <si>
    <t>5) adoção de pontuação para indutores, como em outros estados, com limite de cinco pontos;</t>
  </si>
  <si>
    <t>6) permitir que seja possível acessar o edital de "bolsas/internacionalização" e outro edital de fomento;</t>
  </si>
  <si>
    <t xml:space="preserve">7) aumentar o aporte no edital de multilinguagens e criar também uma faixa de R$ 100 mil; </t>
  </si>
  <si>
    <t>8) criar um canal de atendimento para o interior, visto que não conseguimos ir pessoalmente à Secult, como o pessoal da RMR;</t>
  </si>
  <si>
    <t xml:space="preserve">9) aumento do horário de envio das propostas para 23h59; </t>
  </si>
  <si>
    <t>10) publicação de erratas, publicação de cronograma e chamamento de suplentes em todos os editais;</t>
  </si>
  <si>
    <t>12) permitir conta nova ou zerada em banco digital no recebimento dos recursos;</t>
  </si>
  <si>
    <t>13) adquirir equipamentos (prédios) no Sertão para que sejam criadas bases da Secult nesta região, e não apenas contemplar equipamentos já existentes, menos ainda na RMR.</t>
  </si>
  <si>
    <t>on-447590447</t>
  </si>
  <si>
    <t>2) mínimo de três pareceristas e socialização para evitar disparidades;</t>
  </si>
  <si>
    <t>on-761627754</t>
  </si>
  <si>
    <t>on-895914774</t>
  </si>
  <si>
    <t>A comunicação precisa ser transparente, falta eficiência nos meios de comunicação e transparência no processo. É preciso identificar os erros, assumir e se responsabilizar. Importante ter respeito com os trabalhadores de cultura, ouvi-lós de verdade. Erros nos editais precisam ser assumidos publicamente e corrigidos e o processo de reconhecimento de pessoas negras e também de apuração de denúncias precisa ser menos humilhante para a população. Pessoas que denunciam sem provas precisam ser responsabilizadas por travar o processo. A equipe precisa ser melhor orientada para responder os e-mails, com agilidade, eficiência e respeito. Ao afirmar sem provas que o proponente fraudou vídeo de heteroideintificacao, o estado está cometendo o crime de racismo. O estado deveria se retratar publicamente, quanto a isso e quanto aos erros de editais, como o não uso da lista de anexos do edital no período de habilitação/desabilitação dos projetos (foi feita outra lista que deixou todos desinformados). É importante ter ciência que erros acontecem e que precisam ser verificados, assumidos e corrigidos. A escuta precisa ser ao vivo, através de seminário, como se fazia no Funcultura. Democracia é ouvir de verdade e possibilitar o debate.</t>
  </si>
  <si>
    <t>Erros nos editais precisam ser assumidos publicamente e corrigidos e o processo de reconhecimento de pessoas negras e também de apuração de denúncias precisa ser menos humilhante para a população.</t>
  </si>
  <si>
    <t>É importante ter ciência que erros acontecem e que precisam ser verificados, assumidos e corrigidos. A escuta precisa ser ao vivo, através de seminário, como se fazia no Funcultura. Democracia é ouvir de verdade e possibilitar o debate.</t>
  </si>
  <si>
    <t>on-60137865</t>
  </si>
  <si>
    <t>Muito importante ter um edital para as quadrilhas juninas e para os bois. São segmentos que vem crescendo muito e precisam de apoio.</t>
  </si>
  <si>
    <t>on-1082839436</t>
  </si>
  <si>
    <t>3) nos editais de "bolsas/internacionalização" e "aquisição de equipamentos", dar prioridade a quem não foi contemplado no edital anterior, para evitar acúmulo de bolsas ou equipamentos;</t>
  </si>
  <si>
    <t xml:space="preserve">4) indutores proporcionais que atendam à diversidade do estado, evitando disparidades; </t>
  </si>
  <si>
    <t xml:space="preserve">5) adoção de pontuação para indutores, como em outros estados, com limite de cinco pontos; </t>
  </si>
  <si>
    <t>7) aumentar o aporte no edital de multilinguagens e criar também uma faixa de R$ 100 mil;</t>
  </si>
  <si>
    <t xml:space="preserve">10) publicação de erratas, publicação de cronograma e chamamento de suplentes em todos os editais; </t>
  </si>
  <si>
    <t>11) publicação de resultados com dados completos (nome, região, indutores, valores)</t>
  </si>
  <si>
    <t>on-296913249</t>
  </si>
  <si>
    <t>Promocso de formacao para escrita ee projetos dentro das comunidades, nas associacoes. Colonias de pescadores, etc</t>
  </si>
  <si>
    <t>on-2022676491</t>
  </si>
  <si>
    <t>Como não participei da primeira edição, não posso opinar diretamente sobre ela. No entanto, sei que teve relevância suficiente para despertar meu interesse na próxima. Acredito que o evento pode ganhar ainda mais força ao incluir exposições, mostras, premiações, intervenções, ações de fomento e intercâmbio voltados especificamente ao Design de Produto, com ênfase no design de mobiliário e decoração.
O Brasil vem se consolidando como referência mundial no design, figurando entre os maiores exportadores e como uma das maiores delegações no maior palco internacional do setor: a DW – Milão, Itália. Esse cenário tem impulsionado o crescimento do número de profissionais especializados em projetos de mobiliário e produto, especialmente em Pernambuco.
Ao dar visibilidade ao trabalho desses designers, cria-se um ambiente propício para atrair indústrias que necessitam de soluções de design, promovendo a união entre execução e estética. Isso não apenas eleva a qualidade dos produtos, como agrega valor de mercado e fortalece a competitividade das empresas.
Além disso, a aproximação entre design e artesanato pode abrir novas perspectivas para os artesãos, permitindo releituras contemporâneas de suas peças e expandindo de forma concreta o alcance e a valorização de seu trabalho. Assim, o designer se torna peça-chave no elo entre tradição e inovação, potencializando o impacto cultural, econômico e criativo do setor.</t>
  </si>
  <si>
    <t>on-1258793113</t>
  </si>
  <si>
    <t>1- A LAB e LPG foram essenciais para sobrevivência da cultura. Sem LAB e LPG a cultura no interior estaria morta. Os grupos culturais, as comunidades, artistas, equipamentos culturais teriam falecido face a falta de apoio para arte, cultura popular, patrimônio e memória nos municípios. 
2- O Estado deve envidar esforços para dobrar os recursos da PNAB se utilizando de recursos próprios. Usar o dinheiro de Pernambuco, investir mais na cultura de base, nos grupos culturais, equipamentos culturais comunitários, museus e centros de memória das comunidades, artistas e grupos da cultura popular.</t>
  </si>
  <si>
    <t>Comunidades Tradicionais ou Rurais</t>
  </si>
  <si>
    <t>3- Reduzir a burocracia ( menos papelada), Certificar prestação de contas</t>
  </si>
  <si>
    <t>4- Certificar os projetos contemplados, divulgar, visitar, acompanhar, promover , fomentar as boas ações, ideias, projetos projetos realizados. Usar também o dinheiro de Pernambuco (Tesouro Estadual).</t>
  </si>
  <si>
    <t xml:space="preserve">
5- Mais recursos para museus comunitários, centros de memórias, grupos culturais, eventos para cultura popular, Patrimônio Vivo, negros e outros.</t>
  </si>
  <si>
    <t xml:space="preserve">6- Liberar os recursos dos contemplados com maior celeridade. O calendário é duradouro. </t>
  </si>
  <si>
    <t>7- Toda inscrição em Editais deveria acabar no horário das 23 horas e nunca de às 17 horas. Nunca na sexta-feira. É preciso entender que muita envolvida na atividade, ação cultural trabalha de segunda até sexta e até o sábado. É preciso lembrar que quem vive de arte é artista da Globo, cantor sertanejo e algumas bandas e cantores de forró do estrelato. Quem tá na base tem que ralar pra sobreviver e ser feliz fazendo, produzindo arte, e cultura.</t>
  </si>
  <si>
    <t xml:space="preserve">8- Criar  edital de premiação para produtor cultural de todo o estado que tenha atividade  contínua comprovada de mais de 4 anos de atuação até 50 anos de forma escalonada. </t>
  </si>
  <si>
    <t>9- Premiar grupos culturais, ações culturais, encontros, projetos e festivais de diversos municípios. Os prefeitos em sua maioria não apoiam a cultura de base, não apoiam a cultura popular, não apoiam agentes culturais, iniciativas das instituições, os artistas locais. Só usam e abusam, inclusive abusam dos recursos para fazer clientela com a PNAB.</t>
  </si>
  <si>
    <t>10- Mais investimentos para os museus comunitários,  públicos, privados.</t>
  </si>
  <si>
    <t>Equipamentos e Acervos</t>
  </si>
  <si>
    <t xml:space="preserve">11- O Museu de Bom Jardim faz um trabalho maravilhoso em defesa da preservação, difusão da arte, projeção da cultura de Bom Jardim e de todo Pernambuco.  Este trabalho precisa continuar, necessita do apoio, reconhecimento, investimentos em todos os sentidos. </t>
  </si>
  <si>
    <t>on-781825363</t>
  </si>
  <si>
    <t>on-607055048</t>
  </si>
  <si>
    <t>1)Revisão da distribuição territorial de recursos, com aumento para 30% do total destinado ao Sertão, considerando sua extensão geográfica e desafios logísticos;</t>
  </si>
  <si>
    <t>on-948420003</t>
  </si>
  <si>
    <t>on-1734200602</t>
  </si>
  <si>
    <t xml:space="preserve"> 2) mínimo de três pareceristas e socialização para evitar disparidades;</t>
  </si>
  <si>
    <t xml:space="preserve"> 3) nos editais de "bolsas/internacionalização" e "aquisição de equipamentos", dar prioridade a quem não foi contemplado no edital anterior, para evitar acúmulo de bolsas ou equipamentos;</t>
  </si>
  <si>
    <t xml:space="preserve"> 4) indutores proporcionais que atendam à diversidade do estado, evitando disparidades;</t>
  </si>
  <si>
    <t xml:space="preserve"> 5) adoção de pontuação para indutores, como em outros estados, com limite de cinco pontos;</t>
  </si>
  <si>
    <t xml:space="preserve"> 6) permitir que seja possível acessar o edital de "bolsas/internacionalização" e outro edital de fomento; </t>
  </si>
  <si>
    <t xml:space="preserve"> 8) criar um canal de atendimento para o interior, visto que não conseguimos ir pessoalmente à Secult, como o pessoal da RMR;</t>
  </si>
  <si>
    <t xml:space="preserve"> 9) aumento do horário de envio das propostas para 23h59;</t>
  </si>
  <si>
    <t xml:space="preserve"> 10) publicação de erratas, publicação de cronograma e chamamento de suplentes em todos os editais;</t>
  </si>
  <si>
    <t xml:space="preserve"> 11) publicação de resultados com dados completos (nome, região, indutores, valores);</t>
  </si>
  <si>
    <t xml:space="preserve"> 12) permitir conta nova ou zerada em banco digital no recebimento dos recursos;</t>
  </si>
  <si>
    <t xml:space="preserve"> 13) adquirir equipamentos (prédios) no Sertão para que sejam criadas bases da Secult nesta região, e não apenas contemplar equipamentos já existentes, menos ainda na RMR.</t>
  </si>
  <si>
    <t>on-1291946054</t>
  </si>
  <si>
    <t>on-849848619</t>
  </si>
  <si>
    <t>on-1079021668</t>
  </si>
  <si>
    <t>on-1045868891</t>
  </si>
  <si>
    <t>on-179735874</t>
  </si>
  <si>
    <t>Pontos que pode melhorar: aumento da porcetagem dos valores repassado para a região do Sertão,</t>
  </si>
  <si>
    <t>criar um edital especifico para artistas emergentes</t>
  </si>
  <si>
    <t>Iniciantes</t>
  </si>
  <si>
    <t xml:space="preserve"> e outro para mobilidade artística para eventos, residências, festivais e afins.</t>
  </si>
  <si>
    <t>on-1010539743</t>
  </si>
  <si>
    <t>Considero que seria importante destinar verbas para o patrimônio cultural material e imaterial da região, visando salvaguardar nossa história e permitir que o patrimônio de Pernambuco seja preservado.</t>
  </si>
  <si>
    <t>on-1771161844</t>
  </si>
  <si>
    <t>A experiência com os editais vinculados à Lei Aldir Blanc, Lei Paulo Gustavo e PENAB – Ciclo I foi de extrema importância, especialmente no que se refere aos editais voltados para mestres e mestras, bem como às premiações para grupos, entidades e agremiações culturais.
Para o Ciclo II, entretanto, considero essencial alguns pontos de melhoria:
Qualificação e perfil dos pareceristas: é fundamental que haja maior atenção na escolha, priorizando profissionais que possuam conhecimento efetivo sobre a cultura popular, seus grupos, práticas e ações, a fim de garantir avaliações mais justas e contextualizadas.
Esses ajustes podem tornar o processo mais transparente, inclusivo e alinhado à realidade dos agentes culturais beneficiados.</t>
  </si>
  <si>
    <t>Clareza na nomenclatura dos resultados: evitar o uso de “resultado final” quando ainda existe a possibilidade de desclassificação ou desabilitação. Nesse caso, o mais adequado seria adotar termos como “resultado provisório” ou outra nomenclatura que comunique corretamente a situação, prevenindo interpretações equivocadas e insegurança entre os participantes.</t>
  </si>
  <si>
    <t>on-707066096</t>
  </si>
  <si>
    <t>A experiência com os editais vinculados à Lei Aldir Blanc, Lei Paulo Gustavo e PENAB – Ciclo I foi de extrema importância, especialmente no que se refere aos editais voltados para mestres e mestras, bem como às premiações para grupos, entidades e agremiações culturais.
Para o Ciclo II, entretanto, considero essencial alguns pontos de melhoria:
Qualificação e perfil dos pareceristas: é fundamental que haja maior atenção na escolha, priorizando profissionais que possuam conhecimento efetivo sobre a cultura popular, seus grupos, práticas e ações, a fim de garantir avaliações mais justas e contextualizadas.
Esses ajustes podem tornar o processo mais transparente, inclusivo e alinhado à realidade dos agentes culturais beneficiados.</t>
  </si>
  <si>
    <t>on-1259636774</t>
  </si>
  <si>
    <t>on-474192214</t>
  </si>
  <si>
    <t xml:space="preserve">Melhoria na divulgação dos editais. </t>
  </si>
  <si>
    <t>Maior transparência nos projetos contemplados, informações como nome do projeto e seguimento (fotografia, jogos eletrônicos, curta-metragem).</t>
  </si>
  <si>
    <t>on-1982903421</t>
  </si>
  <si>
    <t xml:space="preserve">Clareza na nomenclatura dos resultados: evitar o uso de “resultado final” quando ainda existe a possibilidade de desclassificação ou desabilitação. Nesse caso, o mais adequado seria adotar termos como “resultado provisório” ou outra nomenclatura que comunique corretamente a situação, prevenindo interpretações equivocadas e insegurança entre os participantes.
</t>
  </si>
  <si>
    <t>on-1326043556</t>
  </si>
  <si>
    <t>on-317165371</t>
  </si>
  <si>
    <t>on-1412283161</t>
  </si>
  <si>
    <t>on-863029104</t>
  </si>
  <si>
    <t>A análise de projetos deve ser mais uniforme. Nos pareceres temos pareceristas que elaboram pareceres muito dissoanges entre si. Alguns levam certos aspectos relevantes para o projeto como irrelevantes, enquanto pontos relevantes como a proposta e o currículo cultural do a gente são tidos como menos relevantes na análise.</t>
  </si>
  <si>
    <t>on-1605038851</t>
  </si>
  <si>
    <t>Conceder premiação certificação e ações de reconhecimento a mestres e mestras idosos com notório saber popular.</t>
  </si>
  <si>
    <t xml:space="preserve"> Importante ter ampliação dos editais de salvaguarda para as culturas populares, importante ter editais voltados a valorização de mulheres fazedoras de cultura.</t>
  </si>
  <si>
    <t xml:space="preserve"> Assegurar três pareceristas para analisar os projetos.</t>
  </si>
  <si>
    <t xml:space="preserve"> Editais voltados a valorização do patrimônio cultural imaterial.</t>
  </si>
  <si>
    <t>on-874418278</t>
  </si>
  <si>
    <t>on-1259250445</t>
  </si>
  <si>
    <t>on-852734202</t>
  </si>
  <si>
    <t xml:space="preserve"> Ampliar os editais de salvaguarda para as culturas populares, importante ter editais voltados a valorização de mulheres fazedoras de cultura.</t>
  </si>
  <si>
    <t xml:space="preserve"> Desburocratização e facilitação do registro e reconhecimento de novos pontos de cultura.</t>
  </si>
  <si>
    <t xml:space="preserve"> Incluir editais voltados a valorização do patrimônio cultural imaterial.</t>
  </si>
  <si>
    <t>on-2060697706</t>
  </si>
  <si>
    <t xml:space="preserve">Maior reconhecimento aos oleiros e ceramistas de Tracunhaém </t>
  </si>
  <si>
    <t xml:space="preserve">Conceder premiação certificação e ações de reconhecimento a mestres e mestras idosos com notório saber popular. </t>
  </si>
  <si>
    <t xml:space="preserve">Ampliar os editais de salvaguarda para as culturas populares, importante ter editais voltados a valorização de mulheres fazedoras de cultura. </t>
  </si>
  <si>
    <t>Desburocratização e facilitação do registro e reconhecimento de novos pontos de cultura.</t>
  </si>
  <si>
    <t>on-1028968902</t>
  </si>
  <si>
    <t>Maior atenção com o artesanto e com os ceramistas de Tracunhaém.</t>
  </si>
  <si>
    <t xml:space="preserve"> Conceder 30 dias de inscrições para todos os editais lançados na PNAB. </t>
  </si>
  <si>
    <t>Conceder premiação, certificação e ações de reconhecimento a mestres e mestras idosos com notório saber popular.</t>
  </si>
  <si>
    <t xml:space="preserve"> Evitar que mestres e grupos que já tenham o título e o fomento de patrimônio vivo municipal e estadual possam acumular incentivos pecuniários nos editais de salavaguarda dos ciclos da PNAB, é muito injusto que esses mestres e grupos que já possuem um incentivo possam seguir acumulando enquanto muitos outros ainda não tiveram a oportunidade de ser contemplado.</t>
  </si>
  <si>
    <t>on-1480121482</t>
  </si>
  <si>
    <t>Conceder 30 dias de inscrições para todos os editais lançados na PNAB.</t>
  </si>
  <si>
    <t xml:space="preserve"> Ampliar os valores dos editais de bolsas para brincadeiras culturais.</t>
  </si>
  <si>
    <t xml:space="preserve"> Conceder premiação, certificação e ações de reconhecimento a mestres e mestras idosos com notório saber popular.</t>
  </si>
  <si>
    <t xml:space="preserve"> Ampliar os editais de salvaguarda para as culturas populares, importante ter editais voltados a valorização de mulheres fazedoras de cultura. </t>
  </si>
  <si>
    <t>on-223215087</t>
  </si>
  <si>
    <t>on-1104120969</t>
  </si>
  <si>
    <t>on-601594979</t>
  </si>
  <si>
    <t>on-1989979633</t>
  </si>
  <si>
    <t>on-237680779</t>
  </si>
  <si>
    <t>on-1610008597</t>
  </si>
  <si>
    <t>Muito importante, essa leis de incentivo a cultura, principalmente para o nós artista e militantes da Cultura que sempre estamos em atividades desenvolvidas  em espaço como escolas, associações, movimentos em ruas e acervos. Estamos vivendo um momento cultural fortalecido com depois da criação destas leis, que deu um visibilidade maior ainda na cultura principalmente na formação de sociedade mais participativa e em debates e conhecimentos riquíssimo em todas categorias cultural.</t>
  </si>
  <si>
    <t>on-857790944</t>
  </si>
  <si>
    <t>on-1273489549</t>
  </si>
  <si>
    <t>Maior atenção e editais voltados a linguagem de artesanato.</t>
  </si>
  <si>
    <t xml:space="preserve"> Conceder 30 dias de inscrições para todos os editais lançados na PNAB.</t>
  </si>
  <si>
    <t xml:space="preserve"> Conceder premiação, certificação e ações de reconhecimento a mestres e mestras idosos com notório saber popular. </t>
  </si>
  <si>
    <t xml:space="preserve">Evitar que mestres e grupos que já tenham o título e o fomento de patrimônio vivo municipal e estadual possam acumular incentivos pecuniários nos editais de salavaguarda dos ciclos da PNAB, é muito injusto que esses mestres e grupos que já possuem um incentivo possam seguir acumulando enquanto muitos outros ainda não tiveram a oportunidade de ser contemplado. </t>
  </si>
  <si>
    <t>Ampliar os editais de salvaguarda para as culturas populares, importante ter editais voltados a valorização de mulheres fazedoras de cultura.</t>
  </si>
  <si>
    <t xml:space="preserve"> Desburocratização e facilitação do registro e reconhecimento de novos pontos de cultura. </t>
  </si>
  <si>
    <t>Assegurar três pareceristas para analisar os projetos.</t>
  </si>
  <si>
    <t>on-478279699</t>
  </si>
  <si>
    <t>on-1408808349</t>
  </si>
  <si>
    <t>Obrigada por fazerem o PNAB! É muito importante para toda a sociedade! Se possível pediria para aumentar o numero de caracteres para as respostas do formulário de inscrição, pois muitas vezes o espaço curto dificulta. Obrigada pela oportunidade dessa ouvida.</t>
  </si>
  <si>
    <t>on-1381409628</t>
  </si>
  <si>
    <t>HORÁRIO DE ENTREGA DOS EDITAIS ÀS 17H TEM NOS PREJUDICADO DEMAIS, PARA NÓS QUE TEMOS OUTRAS ATIVIDDES A CUMPRIR DURANTE O DIA, O QUE DIFICULTA TRAZER RECURSOS PARA INSTITUIÇÕES QUE REALMENTE ESTÃO RELMENTE PRECISANDO. DEVERIA A ENTRAR SER ATÉ ÀS 23H:59.</t>
  </si>
  <si>
    <t>on-1101578683</t>
  </si>
  <si>
    <t xml:space="preserve">Priorizar mulheres e pessoas que nunca foram contempladas em editais, pessoas LGBTQ+ e Periféricas. Politicas Afirmativas para o publico que vive em vulnerabilidade social. </t>
  </si>
  <si>
    <t xml:space="preserve">Tempo justo para a organização e envio dos projetos e documentos, normalmente é sempre muito corrido desde a publicação do edital até o encerramento das inscrições. </t>
  </si>
  <si>
    <t>Reduzir as burocracias de documentos, o que torna todo o processo sofrido e problemático.</t>
  </si>
  <si>
    <t xml:space="preserve">Edital mais conciso, simples e de fácil leitura e entendimento por parte de quem for participar. 
</t>
  </si>
  <si>
    <t xml:space="preserve">Ampliação dos recursos destinados a cultura e a classe artística. 
</t>
  </si>
  <si>
    <t xml:space="preserve">Editais que comtemple a arte educação e  a educação não formal.
</t>
  </si>
  <si>
    <t>Formação de Público e Educação</t>
  </si>
  <si>
    <t>Formação de banco de dados de profissionais das artes com o objetivo de conectar outras oportunidades, de trabalhar em projetos que sejam aprovados, caso a pessoa não consiga aprovar o seu projeto, mas também conseguir participar de outros projetos que forem aprovados.</t>
  </si>
  <si>
    <t>on-303812404</t>
  </si>
  <si>
    <t>Proporcionar uma forma de equilibrar os contemplados por regiões ou zonas do Estado de Pernambuco, visando o acesso daquelas entidades culturais mais distantes dos centros urbanos e capitais, visto que por vezes existem dificuldades de competir com aqueles artistas e grupos que têm melhor estrutura para apresentar ou desenvolver projetos</t>
  </si>
  <si>
    <t>on-254733706</t>
  </si>
  <si>
    <t>PARECERISTAS EXCLUSSIVOS PARA AVALIAÇÃO DAS CULTURAS POPULARES ASSIM COMO OS PATRIMONIOS IMATERIAIS</t>
  </si>
  <si>
    <t>on-1713806725</t>
  </si>
  <si>
    <t>HORÁRIO DE ENTREGA DOS EDITAIS ÀS 17H TEM NOS PREJUDICADO DEMAIS,  O QUE DIFICULTA TRAZER RECURSOS PARA INSTITUIÇÕES QUE REALMENTE ESTÃO PRECISANDO. O IDEAL SERIA ATÉ ÀS 23H:59.</t>
  </si>
  <si>
    <t>on-2136700355</t>
  </si>
  <si>
    <t>Precisamos de mais editais para contemplar as quadrilhas Juninas, são elas que movimentam o ciclo Junino. Começam o seu trabalho em Outubro e vão até Junho do outro ano,precisam de mais apoio e visibilidade.</t>
  </si>
  <si>
    <t>- cerca de X propostas pedem para a inclusão de editais
de premiação
- Aumento de horário limite para as inscrições</t>
  </si>
  <si>
    <t>on-1305372349</t>
  </si>
  <si>
    <t>Depois dos 50, a luta na arte é outra. A criação de um edital de premiação é mais que necessária.</t>
  </si>
  <si>
    <t>on-1012094499</t>
  </si>
  <si>
    <r>
      <rPr>
        <rFont val="Calibri"/>
        <color rgb="FF0000FF"/>
      </rPr>
      <t xml:space="preserve">É público e notório a deficiencia na dinâmica de seleção e observancia dos critérios de seleção, em particular, nos muncipios. </t>
    </r>
    <r>
      <rPr>
        <rFont val="Calibri"/>
        <color theme="1"/>
      </rPr>
      <t>Percebo que perdemos de resgatar e contemplar varios mestres anônimos por não alcançar a periferia, a zona rural, quando as informações são dinamizas só pelas redes sociais, onde muitos não usam e não tem recursos de internete nem celular. quando tem, são fiolhos e netos que esão em outros cenários fora da arte e cultura.
Dinamizar a cultura nas escolas é um ato nobre e próspero para o cenário cultural, manutenção, conservação e descobertas de mestres abrigados entre os muros das escolas. Os artistas juvenis clamam pelo palco dentro da escola, com o grito parado no ar! Em outros aspectos, vejo a necessidade de rever os critérios de seleção. Há eventos que são contemplados por diversas vezes sem um respaudo coerente, onde nada se planta, sem publico, sem novas adesões ao movimento. Enquanto  isso, artesões e artistas anonimatos à se sescobrir, a se revelar. A escola, minha gente! na escola está o celeiro, o cubatório artistico e cultural. O encontro entre filosofia, psicologia, cultura e arte em um só universo, em um só chão. Tem palco, tem espaço só não tem ação continua de expressões artisticas e culturais. O que se observa hoje  são apenas dois movimentos nas escolas: Bandas e quadrilhas juninas numa continua dinâmica do calendário escolar. a cultura, os responsaveis pela promoção da cultural tem mais é que pedir licença e adentrar nas escolas.</t>
    </r>
  </si>
  <si>
    <t>Percebo que perdemos de resgatar e contemplar varios mestres anônimos por não alcançar a periferia, a zona rural,</t>
  </si>
  <si>
    <t>Cultura Periférica</t>
  </si>
  <si>
    <t>onde muitos não usam e não tem recursos de internete nem celular. quando tem, são fiolhos e netos que esão em outros cenários fora da arte e cultura.</t>
  </si>
  <si>
    <t>Dinamizar a cultura nas escolas é um ato nobre e próspero para o cenário cultural, manutenção, conservação e descobertas de mestres abrigados entre os muros das escolas. Os artistas juvenis clamam pelo palco dentro da escola, com o grito parado no ar!</t>
  </si>
  <si>
    <t>Em outros aspectos, vejo a necessidade de rever os critérios de seleção. Há eventos que são contemplados por diversas vezes sem um respaudo coerente, onde nada se planta, sem publico, sem novas adesões ao movimento.</t>
  </si>
  <si>
    <t>on-563230577</t>
  </si>
  <si>
    <t>Já não temos o mesmo fôlego, mas a vontade continua, por isso, a criação de um edital de premiação seria uma bênção.</t>
  </si>
  <si>
    <t>on-2071733805</t>
  </si>
  <si>
    <t>A criação de um edital de premiação seria um presente de dignidade para quem nunca desistiu da arte.</t>
  </si>
  <si>
    <t>on-1617304027</t>
  </si>
  <si>
    <t>on-146700850</t>
  </si>
  <si>
    <t>on-1680300868</t>
  </si>
  <si>
    <t>Que venha logo a criação de um edital de premiação para quem já viveu e ainda vive pela arte.</t>
  </si>
  <si>
    <t>on-1468746294</t>
  </si>
  <si>
    <t>on-1807490589</t>
  </si>
  <si>
    <t>Já não temos o mesmo fôlego, mas a vontade continua — por isso, a criação de um edital de premiação seria uma bênção.</t>
  </si>
  <si>
    <t>on-2133791147</t>
  </si>
  <si>
    <t>Continuar incentivando pontos já inscritos e apoiar novos inscritos.</t>
  </si>
  <si>
    <t>on-6843935</t>
  </si>
  <si>
    <t>on-1729643210</t>
  </si>
  <si>
    <r>
      <rPr>
        <rFont val="Calibri"/>
        <color rgb="FF0000FF"/>
      </rPr>
      <t>Cumprimento dos prazos e capacitação para os pareceristas( pela fé ).</t>
    </r>
    <r>
      <rPr>
        <rFont val="Calibri"/>
        <color theme="1"/>
      </rPr>
      <t xml:space="preserve"> No mais o processo foi claro, de linguagem simples e adequada. Parabéns.</t>
    </r>
  </si>
  <si>
    <t>No mais o processo foi claro, de linguagem simples e adequada. Parabéns.</t>
  </si>
  <si>
    <t>on-691151670</t>
  </si>
  <si>
    <r>
      <rPr>
        <rFont val="Calibri"/>
        <color rgb="FF0000FF"/>
      </rPr>
      <t>MAIOR AGILIDADE E COMPRIMENTO DO ORGANOGRAMA DOS EDITAIS,</t>
    </r>
    <r>
      <rPr>
        <rFont val="Calibri"/>
        <color theme="1"/>
      </rPr>
      <t xml:space="preserve"> UM EDITAL EXCLUSIVO PARA QUADRILHA JUNINA, MAIOR TRANSPARÊNCIA E QUE CHEGUE AS ARTISTAS NÃO COMTEMPLADOS NO PNAB 1 E PARABÉNS A TODA A EQUIPE QUE FAZ SEU TRABALHO DA MELHOR FORMAR. A PERIFÉRIAR RESPIAR A ARTE.</t>
    </r>
  </si>
  <si>
    <t>UM EDITAL EXCLUSIVO PARA QUADRILHA JUNINA</t>
  </si>
  <si>
    <t>MAIOR TRANSPARÊNCIA</t>
  </si>
  <si>
    <t>on-995303145</t>
  </si>
  <si>
    <t>on-192773753</t>
  </si>
  <si>
    <t>Valorização dos anos de trabalho</t>
  </si>
  <si>
    <t>on-399135622</t>
  </si>
  <si>
    <t>on-106587679</t>
  </si>
  <si>
    <r>
      <rPr>
        <rFont val="Calibri"/>
        <color rgb="FF0000FF"/>
      </rPr>
      <t xml:space="preserve">Canais de atendimento para dúvidas que atenda a demanda no período de inscrição; </t>
    </r>
    <r>
      <rPr>
        <rFont val="Calibri"/>
        <color theme="1"/>
      </rPr>
      <t>Solicitar fotografia do proponente junto à autodeclaração etnico-racial no ato de inscrição; Seguir o cronograma estipulado sem atrasos repentinos referente à divulgação dos resultados.</t>
    </r>
  </si>
  <si>
    <t xml:space="preserve">Solicitar fotografia do proponente junto à autodeclaração etnico-racial no ato de inscrição; </t>
  </si>
  <si>
    <t>Seguir o cronograma estipulado sem atrasos repentinos referente à divulgação dos resultados.</t>
  </si>
  <si>
    <t>on-1126643217</t>
  </si>
  <si>
    <r>
      <rPr>
        <rFont val="Calibri"/>
        <color rgb="FF0000FF"/>
      </rPr>
      <t>ACREDITO QUE É IMPORTANTE VALORIZAR OS FAZEDORES DE CULTURA DAS BASES, E CRIAR CATEGORIAS ARA ARTISTAS DO CICLO JUNINO,</t>
    </r>
    <r>
      <rPr>
        <rFont val="Calibri"/>
        <color theme="1"/>
      </rPr>
      <t xml:space="preserve"> NÓS NÃO SABEMOS OS EDITAIS QUE PODEMOS NOS INSCREVER INDIVIDUALMENTE COMO FIGURINISTA, ROTEIRISTA, ADERECECISTAS... FOMENTAR A CULTURA JUNINA É TAMBÉM INCENTIVAR UMA CADEIA PRODUTIVA QUE TRABALHA COM AS BASES E CONTRIBUI PARA A MANUTENÇÃO DA MAIOR MANIFESTAÇÃO ARTISTICA DO NORDESTE E SEGUNDA MAIOR DO BRASIL. EDITAIS COM MAIS ESPECIFICAÇÕES PARA ARTISTAS DO SÃO JOÃO É URGENTE.</t>
    </r>
  </si>
  <si>
    <t xml:space="preserve">NÓS NÃO SABEMOS OS EDITAIS QUE PODEMOS NOS INSCREVER INDIVIDUALMENTE COMO FIGURINISTA, ROTEIRISTA, ADERECECISTAS... </t>
  </si>
  <si>
    <t>on-2018450357</t>
  </si>
  <si>
    <r>
      <rPr>
        <rFont val="Calibri"/>
        <color rgb="FF0000FF"/>
      </rPr>
      <t xml:space="preserve">Prioridade em territórializacao. </t>
    </r>
    <r>
      <rPr>
        <rFont val="Calibri"/>
        <color theme="1"/>
      </rPr>
      <t>Modelo de planilha orçamentária em Word.
De maneira geral eu amo a eficiência do meu estado 🙌🏻👏🏻</t>
    </r>
  </si>
  <si>
    <t>Modelo de planilha orçamentária em Word.</t>
  </si>
  <si>
    <t>on-578240480</t>
  </si>
  <si>
    <t>on-2094411276</t>
  </si>
  <si>
    <t>Nao participei do CICLO 1</t>
  </si>
  <si>
    <t>on-1070145215</t>
  </si>
  <si>
    <t>Acredito que a LPG foi mais justa nos critérios de pontuação para políticas afirmativas. Por outro lado, a PNAB teve um acúmulo de políticas afirmativas que prejudicou a concorrência geral.
Na PNAB houve:
Acúmulo de benefícios: A PNAB combinava a pontuação adicional por políticas afirmativas com a reserva de vagas. A pontuação extra já ajudaria o candidato a subir no ranking, e a reserva de vagas garantia que, independentemente da nota, uma cota seria preenchida.
Reserva de vagas intransferível: um problema foi que se não houvesse candidatos qualificados para as vagas de pessoas com deficiência ou indígenas, essas vagas não eram repassadas para a concorrência geral. Elas simplesmente permaneciam reservadas, o que reduzia o número de vagas disponíveis para o público em geral.
Dinâmica das cotas: Na PNAB, se uma pessoa que se inscreveu para as cotas alcançasse uma pontuação alta o suficiente para ser aprovada na concorrência geral, ela era movida para essa categoria. Isso liberava a vaga da cota para o próximo candidato cotista, criando um ciclo que tornava "matematicamente impossível" o avanço de quem estava na lista de espera da concorrência geral.
Outro ponto é que pessoa física só poderia botar 1 projeto nos editais de fomento, mesmo tendo interesse em mais de um. Enquanto o Mei e pessoa jurídica sempre tem duas chances. 
Espero que isso melhore nas próximas edições.</t>
  </si>
  <si>
    <t>on-1656885220</t>
  </si>
  <si>
    <t>on-1716485643</t>
  </si>
  <si>
    <t>on-662335165</t>
  </si>
  <si>
    <t>Com as experiências vividas nos editais da Lei Aldir Blanc, Lei Paulo Gustavo e PNAB Ciclo 1, fica evidente a importância dessas políticas para a manutenção da cultura popular. No entanto, ainda é necessário um olhar mais sensível e específico para os grupos de quadrilha junina, que enfrentam desafios estruturais, financeiros e de visibilidade. Para o PNAB Ciclo 2, é essencial garantir maior clareza nos critérios de seleção, ampliação de categorias específicas para quadrilheiros, apoio à formação continuada (como oficinas de dança, figurino e produção cultural), além de repasses mais ágeis e descentralizados. Que possamos construir coletivamente uma política pública mais inclusiva, que respeite e valorize de fato quem mantém viva a cultura do povo.</t>
  </si>
  <si>
    <t xml:space="preserve"> é essencial garantir maior clareza nos critérios de seleção,</t>
  </si>
  <si>
    <t>Critérios de Seleção</t>
  </si>
  <si>
    <t>on-2053325446</t>
  </si>
  <si>
    <t>on-386212459</t>
  </si>
  <si>
    <t>on-1022038657</t>
  </si>
  <si>
    <t>on-1877829357</t>
  </si>
  <si>
    <t>on-1324570389</t>
  </si>
  <si>
    <t>on-79899403</t>
  </si>
  <si>
    <r>
      <rPr>
        <rFont val="Calibri"/>
        <color rgb="FF0000FF"/>
      </rPr>
      <t xml:space="preserve">Primeiro ponto de melhoria é abrir inscrições para editais com datas realistas. </t>
    </r>
    <r>
      <rPr>
        <rFont val="Calibri"/>
        <color theme="1"/>
      </rPr>
      <t>Facilitar o acesso para cadastros nos sites que são exigidos durante as inscrições dos editais e torná-los vistos. Tornar o acesso a esses editais mais claros e objetivos. Desenvolver mais oficinas de produção de editais, principalmente na periferia.</t>
    </r>
  </si>
  <si>
    <t xml:space="preserve">Facilitar o acesso para cadastros nos sites que são exigidos durante as inscrições dos editais e torná-los vistos. </t>
  </si>
  <si>
    <t>Tornar o acesso a esses editais mais claros e objetivos.</t>
  </si>
  <si>
    <t xml:space="preserve"> Desenvolver mais oficinas de produção de editais, principalmente na periferia.</t>
  </si>
  <si>
    <t>on-748624467</t>
  </si>
  <si>
    <t>on-21391953</t>
  </si>
  <si>
    <t>on-2081905388</t>
  </si>
  <si>
    <t>on-743067506</t>
  </si>
  <si>
    <t>on-1295781770</t>
  </si>
  <si>
    <t>on-1605460876</t>
  </si>
  <si>
    <t>on-2017612475</t>
  </si>
  <si>
    <t>on-797721375</t>
  </si>
  <si>
    <t>on-473576329</t>
  </si>
  <si>
    <t>on-963650237</t>
  </si>
  <si>
    <t>Melhorar a gestão dos recursos, cobrando ainda mais responsabilidade e comprovação da sociedade na participação das audiências públicas. Alguns municípios manipulam essas ações e chegam com o processo planejado para executarem um plano dele e não dos fazedores de cultura. Inclusive sou a favor e sugiro que seja disponibilizado um canal para as denúncias ocorridas nos municípios afetados.</t>
  </si>
  <si>
    <t>on-1872631604</t>
  </si>
  <si>
    <t>on-1364461464</t>
  </si>
  <si>
    <t>on-887584330</t>
  </si>
  <si>
    <t>on-1198352184</t>
  </si>
  <si>
    <t>on-707352468</t>
  </si>
  <si>
    <t>on-590428367</t>
  </si>
  <si>
    <t>on-2002004925</t>
  </si>
  <si>
    <t>on-1516247571</t>
  </si>
  <si>
    <t>Editais gerais e específicos, de acordo com a cota destinada a cada grupo. Eliminando pontos de indução e disparidade entre as notas.</t>
  </si>
  <si>
    <t>on-1790773452</t>
  </si>
  <si>
    <t>on-1078033342</t>
  </si>
  <si>
    <t>on-1003383310</t>
  </si>
  <si>
    <t>on-2049793222</t>
  </si>
  <si>
    <t>on-558649174</t>
  </si>
  <si>
    <t>on-2071936546</t>
  </si>
  <si>
    <t>on-1934885118</t>
  </si>
  <si>
    <t>on-2099606351</t>
  </si>
  <si>
    <t>on-1183797491</t>
  </si>
  <si>
    <t>on-859644589</t>
  </si>
  <si>
    <t>on-1982273399</t>
  </si>
  <si>
    <t>on-783878088</t>
  </si>
  <si>
    <t>on-899905125</t>
  </si>
  <si>
    <t>on-1232299848</t>
  </si>
  <si>
    <t>on-2077902432</t>
  </si>
  <si>
    <t>on-2022648783</t>
  </si>
  <si>
    <t>on-981867121</t>
  </si>
  <si>
    <t>on-1299712860</t>
  </si>
  <si>
    <t>on-1452875733</t>
  </si>
  <si>
    <t>Avaliar melhor os projetos de aquisição de equipamentos oportunizando com equidade que CNPJs que atuam com producoes independentes possam entrar.</t>
  </si>
  <si>
    <t>Aquisição de Bens e Serviços</t>
  </si>
  <si>
    <t>on-696258118</t>
  </si>
  <si>
    <t>Não fui contemplado por editais. Dessa forma, a sugestão é que tais propostas sejam ampliadas para valorização e mais inclusão dos produtores culturais.</t>
  </si>
  <si>
    <t>on-741358409</t>
  </si>
  <si>
    <r>
      <rPr>
        <rFont val="Calibri"/>
        <color rgb="FF0000FF"/>
      </rPr>
      <t xml:space="preserve">Cumprimento dos prazos; </t>
    </r>
    <r>
      <rPr>
        <rFont val="Calibri"/>
        <color theme="1"/>
      </rPr>
      <t>Priorizar ou atribuir uma pontuação específica para proponentes que ainda não foram contemplados no CICLO 1; Editais específicos para a linguagem do Audiovisual.</t>
    </r>
  </si>
  <si>
    <t>Priorizar ou atribuir uma pontuação específica para proponentes que ainda não foram contemplados no CICLO 1</t>
  </si>
  <si>
    <t>Editais específicos para a linguagem do Audiovisual.</t>
  </si>
  <si>
    <t>on-1431399768</t>
  </si>
  <si>
    <r>
      <rPr>
        <rFont val="Calibri"/>
        <color rgb="FF0000FF"/>
      </rPr>
      <t>Com base nas experiências vividas através dos editais da Lei Aldir Blanc (LAB), Lei Paulo Gustavo (LPG) e do PNAB Ciclo 1, é possível identificar avanços importantes no reconhecimento e fortalecimento das ações culturais nos territórios. No entanto, alguns pontos podem ser aprimorados para que o PNAB Ciclo 2 atenda de forma ainda mais efetiva aos fazedores de cultura:
        1.        Desburocratização dos Processos: Muitos fazedores de cultura enfrentam dificuldades com a complexidade documental exigida nos editais. É fundamental simplificar os critérios de habilitação, principalmente para agentes culturais periféricos, de comunidades tradicionais e de áreas rurais.</t>
    </r>
    <r>
      <rPr>
        <rFont val="Calibri"/>
        <color theme="1"/>
      </rPr>
      <t xml:space="preserve">
        2.        Apoio Técnico Permanente: A presença de equipes técnicas de apoio durante todo o processo, desde a elaboração dos projetos até a prestação de contas, é essencial. Oficinas presenciais ou online, com linguagem acessível, devem ser garantidas nos municípios.
        3.        Distribuição Equitativa de Recursos: É importante garantir a descentralização dos recursos, priorizando regiões com menor acesso a políticas públicas e coletivos que atuam de forma contínua, mas que historicamente não são contemplados.
        4.        Calendário Amplo e Planejado: O lançamento dos editais com maior antecedência permite melhor planejamento por parte dos proponentes e mais tempo para execução dos projetos com qualidade.
        5.        Valorização dos Saberes Populares: Os critérios de seleção devem reconhecer e valorizar os saberes tradicionais, orais e empíricos, muitas vezes desconsiderados em processos muito técnicos.
        6.        Aprimoramento da Plataforma Mapa da Cultura: Melhorias na usabilidade e estabilidade das plataformas digitais de inscrição, como o Mapa da Cultura e similares, são fundamentais para garantir acesso e participação ampla.
Ao implementar essas melhorias, o PNAB Ciclo 2 poderá consolidar-se como uma política pública verdadeiramente inclusiva, democrática e eficaz, fortalecendo a cultura como direito e ampliando o alcance das ações culturais em todo o Brasil.</t>
    </r>
  </si>
  <si>
    <t xml:space="preserve">  2.        Apoio Técnico Permanente: A presença de equipes técnicas de apoio durante todo o processo, desde a elaboração dos projetos até a prestação de contas, é essencial. Oficinas presenciais ou online, com linguagem acessível, devem ser garantidas nos municípios.</t>
  </si>
  <si>
    <t xml:space="preserve">   3.        Distribuição Equitativa de Recursos: É importante garantir a descentralização dos recursos, priorizando regiões com menor acesso a políticas públicas e coletivos que atuam de forma contínua, mas que historicamente não são contemplados.</t>
  </si>
  <si>
    <t xml:space="preserve">  4.        Calendário Amplo e Planejado: O lançamento dos editais com maior antecedência permite melhor planejamento por parte dos proponentes e mais tempo para execução dos projetos com qualidade.</t>
  </si>
  <si>
    <t xml:space="preserve">     5.        Valorização dos Saberes Populares: Os critérios de seleção devem reconhecer e valorizar os saberes tradicionais, orais e empíricos, muitas vezes desconsiderados em processos muito técnicos.</t>
  </si>
  <si>
    <t xml:space="preserve">        6.        Aprimoramento da Plataforma Mapa da Cultura: Melhorias na usabilidade e estabilidade das plataformas digitais de inscrição, como o Mapa da Cultura e similares, são fundamentais para garantir acesso e participação ampla.</t>
  </si>
  <si>
    <t>on-465653746</t>
  </si>
  <si>
    <r>
      <rPr>
        <rFont val="Calibri"/>
        <color rgb="FF0000FF"/>
      </rPr>
      <t>Com base nas experiências com a LAB, LPG e PNAB Ciclo 1, é importante que o PNAB Ciclo 2 promova melhorias como: desburocratização dos editais,</t>
    </r>
    <r>
      <rPr>
        <rFont val="Calibri"/>
        <color theme="1"/>
      </rPr>
      <t xml:space="preserve"> apoio técnico contínuo aos fazedores de cultura, descentralização e equidade na distribuição dos recursos, lançamento antecipado dos editais, valorização dos saberes populares e aprimoramento das plataformas digitais. Essas ações tornarão o processo mais acessível, justo e eficaz, fortalecendo a cultura como um direito para todos.</t>
    </r>
  </si>
  <si>
    <t xml:space="preserve">apoio técnico contínuo aos fazedores de cultura, </t>
  </si>
  <si>
    <t>descentralização e equidade na distribuição dos recursos,</t>
  </si>
  <si>
    <t xml:space="preserve"> lançamento antecipado dos editais</t>
  </si>
  <si>
    <t>valorização dos saberes populares e aprimoramento das plataformas digitais</t>
  </si>
  <si>
    <t>on-944582336</t>
  </si>
  <si>
    <r>
      <rPr>
        <rFont val="Calibri"/>
        <color rgb="FF0000FF"/>
      </rPr>
      <t>Com a vivência prática nos editais da Lei Aldir Blanc, Lei Paulo Gustavo e PNAB Ciclo 1, compreendemos as potências, mas também os desafios enfrentados pelos fazedores de cultura. Para o PNAB Ciclo 2, é essencial garantir avanços concretos: simplificação dos processos burocráticos,</t>
    </r>
    <r>
      <rPr>
        <rFont val="Calibri"/>
        <color theme="1"/>
      </rPr>
      <t xml:space="preserve"> assistência técnica acessível durante todo o ciclo, distribuição mais justa dos recursos, lançamento dos editais com maior antecedência, valorização real dos saberes tradicionais e melhorias nas plataformas digitais de inscrição.
Acreditamos que essas propostas serão levadas em consideração, pois refletem as necessidades reais da base cultural do país. Com essas melhorias, temos plena confiança de que o PNAB Ciclo 2 será ainda mais inclusivo, eficiente e transformador, fortalecendo a cultura como política pública de Estado.</t>
    </r>
  </si>
  <si>
    <t xml:space="preserve"> assistência técnica acessível durante todo o ciclo, </t>
  </si>
  <si>
    <t>distribuição mais justa dos recursos,</t>
  </si>
  <si>
    <t xml:space="preserve"> lançamento dos editais com maior antecedência,</t>
  </si>
  <si>
    <t xml:space="preserve">valorização real dos saberes tradicionais </t>
  </si>
  <si>
    <t xml:space="preserve"> melhorias nas plataformas digitais de inscrição.</t>
  </si>
  <si>
    <t>on-1148936544</t>
  </si>
  <si>
    <r>
      <rPr>
        <rFont val="Calibri"/>
        <color rgb="FF0000FF"/>
      </rPr>
      <t xml:space="preserve">1)Revisão da distribuição territorial de recursos, com aumento para 30% do total destinado ao Sertão, considerando sua extensão geográfica e desafios logísticos; </t>
    </r>
    <r>
      <rPr>
        <rFont val="Calibri"/>
        <color theme="1"/>
      </rPr>
      <t>2) mínimo de três pareceristas e socialização para evitar disparidades; 3) nos editais de "bolsas/internacionalização" e "aquisição de equipamentos", dar prioridade a quem não foi contemplado no edital anterior, para evitar acúmulo de bolsas ou equipamentos; 4) indutores proporcionais que atendam à diversidade do estado, evitando disparidades; 5) adoção de pontuação para indutores, como em outros estados, com limite de cinco pontos; 6) permitir que seja possível acessar o edital de "bolsas/internacionalização" e outro edital de fomento; 7) aumentar o aporte no edital de multilinguagens e criar também uma faixa de R$ 100 mil; 8) criar um canal de atendimento para o interior, visto que não conseguimos ir pessoalmente à Secult, como o pessoal da RMR; 9) aumento do horário de envio das propostas para 23h59; 10) publicação de erratas, publicação de cronograma e chamamento de suplentes em todos os editais; 11) publicação de resultados com dados completos (nome, região, indutores, valores); 12) permitir conta nova ou zerada em banco digital no recebimento dos recursos; 13) adquirir equipamentos (prédios) no Sertão para que sejam criadas bases da Secult nesta região, e não apenas contemplar equipamentos já existentes, menos ainda na RMR.</t>
    </r>
  </si>
  <si>
    <t xml:space="preserve"> 2) mínimo de três pareceristas e socialização para evitar disparidades; </t>
  </si>
  <si>
    <t xml:space="preserve">8) criar um canal de atendimento para o interior, visto que não conseguimos ir pessoalmente à Secult, como o pessoal da RMR; </t>
  </si>
  <si>
    <t>11) publicação de resultados com dados completos (nome, região, indutores, valores);</t>
  </si>
  <si>
    <t>on-1422480085</t>
  </si>
  <si>
    <t>Gostaria de destacar a importância de ampliar o acesso de artistas interioranos às oficinas de formação e capacitação sobre os editais. Apesar dos avanços perceptíveis no Ciclo 1, ainda é necessário considerar os desafios enfrentados por quem reside em municípios mais distantes dos grandes centros regionais.
Diversos fatores dificultam essa participação, como:
A dificuldade de deslocamento, que implica custos financeiros e muitas vezes a perda de um dia inteiro de trabalho;
A limitação de tempo e recursos, especialmente para artistas que conciliam a arte com outras atividades de subsistência;
A falta de capilaridade da informação, que ainda não chega de forma eficaz a todos os territórios;
A barreira do acesso digital e da escolaridade, que impacta artistas sem familiaridade com o uso de plataformas online, com baixo letramento ou sem escolarização formal — muitos dos quais produzem arte há anos, mas ficam à margem por não conseguirem acessar conteúdos formativos que exigem leitura, escrita ou navegação digital.
A nacionalização da cultura passa também pela descentralização dos polos tradicionais, e nesse sentido, é fundamental interiorizar ainda mais essas ações. Municípios como Caruaru e Garanhuns possuem cenas culturais já consolidadas e artistas, em geral, bem informados — agora é hora de expandir esse alcance para cidades menores, onde a cultura está em processo de fortalecimento e ainda carece de apoio técnico e informativo.
Reforço, portanto, a necessidade de estratégias que priorizem:
Formações presenciais e itinerantes, com linguagem acessível e metodologia popular;
Ações híbridas que considerem também o acesso por rádio comunitária, materiais audiovisuais e impressos;
Parcerias com agentes e equipamentos culturais de base local;
Mapeamento ativo de territórios onde a cultura está emergindo e ainda não tem estrutura de circulação ou comunicação estabelecida.
É urgente reconhecer e valorizar os saberes e fazeres de artistas que produzem fora dos circuitos oficiais e que, muitas vezes, não acessam sequer o direito básico à informação por barreiras estruturais. A cultura só será de fato nacional se for plural, acessível e enraizada nos territórios.</t>
  </si>
  <si>
    <t>on-114767217</t>
  </si>
  <si>
    <r>
      <rPr>
        <rFont val="Calibri"/>
        <color rgb="FF0000FF"/>
      </rPr>
      <t xml:space="preserve">1)Revisão da distribuição territorial de recursos, com aumento para 30% do total destinado ao Sertão, considerando sua extensão geográfica e desafios logísticos; </t>
    </r>
    <r>
      <rPr>
        <rFont val="Calibri"/>
        <color theme="1"/>
      </rPr>
      <t>2) mínimo de três pareceristas e socialização para evitar disparidades; 3) nos editais de "bolsas/internacionalização" e "aquisição de equipamentos", dar prioridade a quem não foi contemplado no edital anterior, para evitar acúmulo de bolsas ou equipamentos; 4) indutores proporcionais que atendam à diversidade do estado, evitando disparidades; 5) adoção de pontuação para indutores, como em outros estados, com limite de cinco pontos; 6) permitir que seja possível acessar o edital de "bolsas/internacionalização" e outro edital de fomento; 7) aumentar o aporte no edital de multilinguagens e criar também uma faixa de R$ 100 mil; 8) criar um canal de atendimento para o interior, visto que não conseguimos ir pessoalmente à Secult, como o pessoal da RMR; 9) aumento do horário de envio das propostas para 23h59; 10) publicação de erratas, publicação de cronograma e chamamento de suplentes em todos os editais; 11) publicação de resultados com dados completos (nome, região, indutores, valores); 12) permitir conta nova ou zerada em banco digital no recebimento dos recursos; 13) adquirir equipamentos (prédios) no Sertão para que sejam criadas bases da Secult nesta região, e não apenas contemplar equipamentos já existentes, menos ainda na RMR.</t>
    </r>
  </si>
  <si>
    <t>on-674305610</t>
  </si>
  <si>
    <t>Acho importante o incentivo a todo tipo de arte e capacitação dos artistas, principalmente da periferia.</t>
  </si>
  <si>
    <t>on-1460405615</t>
  </si>
  <si>
    <t>Brevemente, seria de suma importância elaborar cursos para auxiliar os civis na construção dos projetos para editais. É notório que algumas ideias não são aceitas por falta de conhecimento durante a descrição.</t>
  </si>
  <si>
    <t>on-507930186</t>
  </si>
  <si>
    <r>
      <rPr>
        <rFont val="Calibri"/>
        <color rgb="FF0000FF"/>
      </rPr>
      <t xml:space="preserve">A PNAB Ciclo 2 deve priorizar uma maior descentralização dos recursos, destinando pelo menos 30% do orçamento total para o Sertão, </t>
    </r>
    <r>
      <rPr>
        <rFont val="Calibri"/>
        <color theme="1"/>
      </rPr>
      <t>levando em conta sua vasta extensão territorial e os desafios logísticos enfrentados. É urgente garantir formações específicas para agentes culturais do interior, facilitando seu acesso e participação nos editais, e criar um canal de atendimento exclusivo para o interior, pois a dificuldade de deslocamento até a Secretaria de Cultura (Secult) dificulta o suporte presencial.
Além disso, é importante adotar mecanismos que promovam maior transparência e equidade, como a nomeação de no mínimo três pareceristas por edital com socialização dos critérios para evitar disparidades, publicação completa dos resultados (incluindo nomes, regiões, indutores e valores), e a publicação de erratas, cronogramas e chamada de suplentes em todos os editais. Também deve haver um aumento no horário de envio das propostas para até as 23h59, para ampliar o acesso dos agentes.
Quanto à distribuição, sugerimos a adoção de indutores proporcionais que atendam à diversidade do estado, com pontuação limitada para evitar acúmulo de bolsas ou recursos por um mesmo agente, priorizando quem não foi contemplado anteriormente. Deve ser permitido o acesso simultâneo a editais de “bolsas/internacionalização” e de fomento, assim como o aumento do aporte em editais multilinguagens, incluindo uma faixa de R$ 100 mil.
Por fim, é essencial que o Estado invista na aquisição ou criação de equipamentos e espaços culturais no Sertão, para a implantação de bases da Secult nesta região, e não apenas a contemplação de estruturas já existentes, especialmente em detrimento da Região Metropolitana do Recife (RMR).
Complementando essas medidas, é fundamental que os editais tenham foco especial em cultura Hip-Hop, uma das expressões culturais mais vivas e impactadas pelo descaso do poder público. Editais, festivais, difusão e pesquisas devem ser direcionados para fortalecer essa cultura nas periferias, comunidades e escolas públicas, reconhecendo seu papel vital na transformação social e na inclusão.</t>
    </r>
  </si>
  <si>
    <t>É urgente garantir formações específicas para agentes culturais do interior, facilitando seu acesso e participação nos editais,</t>
  </si>
  <si>
    <t>e criar um canal de atendimento exclusivo para o interior, pois a dificuldade de deslocamento até a Secretaria de Cultura (Secult) dificulta o suporte presencial.</t>
  </si>
  <si>
    <t>Além disso, é importante adotar mecanismos que promovam maior transparência e equidade, como a nomeação de no mínimo três pareceristas por edital</t>
  </si>
  <si>
    <t>haver um aumento no horário de envio das propostas para até as 23h59, para ampliar o acesso dos agentes.</t>
  </si>
  <si>
    <t>Por fim, é essencial que o Estado invista na aquisição ou criação de equipamentos e espaços culturais no Sertão, para a implantação de bases da Secult nesta região, e não apenas a contemplação de estruturas já existentes, especialmente em detrimento da Região Metropolitana do Recife (RMR).Por fim, é essencial que o Estado invista na aquisição ou criação de equipamentos e espaços culturais no Sertão, para a implantação de bases da Secult nesta região, e não apenas a contemplação de estruturas já existentes, especialmente em detrimento da Região Metropolitana do Recife (RMR).</t>
  </si>
  <si>
    <t>on-2080975238</t>
  </si>
  <si>
    <r>
      <rPr>
        <rFont val="Calibri"/>
        <color rgb="FF0000FF"/>
      </rPr>
      <t>1)Revisão da distribuição territorial de recursos, com aumento para 30% do total destinado ao Sertão, considerando sua extensão geográfica e desafios logísticos;</t>
    </r>
    <r>
      <rPr>
        <rFont val="Calibri"/>
        <color theme="1"/>
      </rPr>
      <t xml:space="preserve"> 2) mínimo de três pareceristas e socialização para evitar disparidades; 3) nos editais de "bolsas/internacionalização" e "aquisição de equipamentos", dar prioridade a quem não foi contemplado no edital anterior, para evitar acúmulo de bolsas ou equipamentos; 4) indutores proporcionais que atendam à diversidade do estado, evitando disparidades; 5) adoção de pontuação para indutores, como em outros estados, com limite de cinco pontos; 6) permitir que seja possível acessar o edital de "bolsas/internacionalização" e outro edital de fomento; 7) aumentar o aporte no edital de multilinguagens e criar também uma faixa de R$ 100 mil; 8) criar um canal de atendimento para o interior, visto que não conseguimos ir pessoalmente à Secult, como o pessoal da RMR; 9) aumento do horário de envio das propostas para 23h59; 10) publicação de erratas, publicação de cronograma e chamamento de suplentes em todos os editais; 11) publicação de resultados com dados completos (nome, região, indutores, valores); 12) permitir conta nova ou zerada em banco digital no recebimento dos recursos; 13) adquirir equipamentos (prédios) no Sertão para que sejam criadas bases da Secult nesta região, e não apenas contemplar equipamentos já existentes, menos ainda na RMR.</t>
    </r>
  </si>
  <si>
    <t>on-186325734</t>
  </si>
  <si>
    <r>
      <rPr>
        <rFont val="Calibri"/>
        <color rgb="FF0000FF"/>
      </rPr>
      <t xml:space="preserve">1)Revisão da distribuição territorial de recursos, com aumento para 30% do total destinado ao Sertão, considerando sua extensão geográfica e desafios logísticos; </t>
    </r>
    <r>
      <rPr>
        <rFont val="Calibri"/>
        <color theme="1"/>
      </rPr>
      <t xml:space="preserve">
2) mínimo de três pareceristas e socialização para evitar disparidades;
3) nos editais de "bolsas/internacionalização" e "aquisição de equipamentos", dar prioridade a quem não foi contemplado no edital anterior, para evitar acúmulo de bolsas ou equipamentos;
4) indutores proporcionais que atendam à diversidade do estado, evitando disparidades;
5) adoção de pontuação para indutores, como em outros estados, com limite de cinco pontos;
6) permitir que seja possível acessar o edital de "bolsas/internacionalização" e outro edital de fomento;
7) aumentar o aporte no edital de multilinguagens e criar também uma faixa de R$ 100 mil;
8) criar um canal de atendimento para o interior, visto que não conseguimos ir pessoalmente à Secult, como o pessoal da RMR;
9) aumento do horário de envio das propostas para 23h59;
10) publicação de erratas, publicação de cronograma e chamamento de suplentes em todos os editais;
11) publicação de resultados com dados completos (nome, região, indutores, valores); 12) permitir conta nova ou zerada em banco digital no recebimento dos recursos;
13) adquirir equipamentos (prédios) no Sertão para que sejam criadas bases da Secult nesta região, e não apenas contemplar equipamentos já existentes, menos ainda na RMR.</t>
    </r>
  </si>
  <si>
    <t>on-323226226</t>
  </si>
  <si>
    <r>
      <rPr>
        <rFont val="Calibri"/>
        <color rgb="FF0000FF"/>
      </rPr>
      <t xml:space="preserve">1)Revisão da distribuição territorial de recursos, com aumento para 30% do total destinado ao Sertão, considerando sua extensão geográfica e desafios logísticos; </t>
    </r>
    <r>
      <rPr>
        <rFont val="Calibri"/>
        <color theme="1"/>
      </rPr>
      <t>2) mínimo de três pareceristas e socialização para evitar disparidades; 3) nos editais de "bolsas/internacionalização" e "aquisição de equipamentos", dar prioridade a quem não foi contemplado no edital anterior, para evitar acúmulo de bolsas ou equipamentos; 4) indutores proporcionais que atendam à diversidade do estado, evitando disparidades; 5) adoção de pontuação para indutores, como em outros estados, com limite de cinco pontos; 6) permitir que seja possível acessar o edital de "bolsas/internacionalização" e outro edital de fomento; 7) aumentar o aporte no edital de multilinguagens e criar também uma faixa de R$ 100 mil; 8) criar um canal de atendimento para o interior, visto que não conseguimos ir pessoalmente à Secult, como o pessoal da RMR; 9) aumento do horário de envio das propostas para 23h59; 10) publicação de erratas, publicação de cronograma e chamamento de suplentes em todos os editais; 11) publicação de resultados com dados completos (nome, região, indutores, valores); 12) permitir conta nova ou zerada em banco digital no recebimento dos recursos; 13) adquirir equipamentos (prédios) no Sertão para que sejam criadas bases da Secult nesta região, e não apenas contemplar equipamentos já existentes, menos ainda na RMR.</t>
    </r>
  </si>
  <si>
    <t>on-1594719679</t>
  </si>
  <si>
    <r>
      <rPr>
        <rFont val="Calibri"/>
        <color rgb="FF0000FF"/>
      </rPr>
      <t xml:space="preserve">1)Revisão da distribuição territorial de recursos, com aumento para 30% do total destinado ao Sertão, considerando sua extensão geográfica e desafios logísticos; </t>
    </r>
    <r>
      <rPr>
        <rFont val="Calibri"/>
        <color theme="1"/>
      </rPr>
      <t>2) mínimo de três pareceristas e socialização para evitar disparidades; 3) nos editais de "bolsas/internacionalização" e "aquisição de equipamentos", “fomento” “Festivais e mostras” Premiação” ,dentre outros, dar prioridade a quem não foi contemplado no edital anterior, para evitar acúmulo de bolsas ou equipamentos; 4) indutores proporcionais que atendam à diversidade do estado, evitando disparidades; 5) adoção de pontuação para indutores, como em outros estados, com limite de cinco pontos; 6) permitir que seja possível acessar o edital de "bolsas/internacionalização" e outro edital de fomento; 7) aumentar o aporte no edital de multilinguagens e criar também uma faixa de R$ 100 mil; 8) criar um canal de atendimento para o interior, visto que não conseguimos ir pessoalmente à Secult, como o pessoal da RMR; 9) aumento do horário de envio das propostas para 23h59; 10) publicação de erratas, publicação de cronograma e chamamento de suplentes em todos os editais; 11) publicação de resultados com dados completos (nome, região, indutores, valores); 12) permitir conta nova ou zerada em banco digital no recebimento dos recursos; 13) adquirir equipamentos (prédios) no Sertão para que sejam criadas bases da Secult nesta região, e não apenas contemplar equipamentos já existentes, menos ainda na RMR.
Outro ponto que acredito ser interessante é pedir para que haja uma plataforma mínima e pública (no próprio mapa?) onde haja total transparência da exibição/realização e contrapartidas sociais dos projetos contemplados (com datas de no mínimo 7 dias de antecedência), garantindo inclusive que realizadores culturais sejam validados realmente pelas suas realizações. Ou seja, isso mesmo já pode barrar eventuais empresas/grupos/indivíduos que não realizam os projetos/contrapartidas; facilitando inclusive uma certa fiscalização civil.</t>
    </r>
  </si>
  <si>
    <t>Outro ponto que acredito ser interessante é pedir para que haja uma plataforma mínima e pública (no próprio mapa?) onde haja total transparência da exibição/realização e contrapartidas sociais dos projetos contemplados (com datas de no mínimo 7 dias de antecedência), garantindo inclusive que realizadores culturais sejam validados realmente pelas suas realizações. Ou seja, isso mesmo já pode barrar eventuais empresas/grupos/indivíduos que não realizam os projetos/contrapartidas; facilitando inclusive uma certa fiscalização civil.</t>
  </si>
  <si>
    <t>on-1964600584</t>
  </si>
  <si>
    <t>Investimento duro</t>
  </si>
  <si>
    <t>on-2124701340</t>
  </si>
  <si>
    <t>Um dos pontos que poderiam ser melhorados trata-se de acabar com o período mínimo de criação de Organizações da Sociedade Civil para que elas possam acessar editais. Outros leis de incentivo à Cultura não exigem tempo de criação dessas instituições.</t>
  </si>
  <si>
    <t>on-2033258756</t>
  </si>
  <si>
    <r>
      <rPr>
        <rFont val="Calibri"/>
        <color rgb="FF0000FF"/>
      </rPr>
      <t>1)Revisão da distribuição territorial de recursos, com aumento para 30% do total destinado ao Sertão, considerando sua extensão geográfica e desafios logísticos;</t>
    </r>
    <r>
      <rPr>
        <rFont val="Calibri"/>
        <color theme="1"/>
      </rPr>
      <t xml:space="preserve"> 2) mínimo de três pareceristas e socialização para evitar disparidades; 3) nos editais de "bolsas/internacionalização" e "aquisição de equipamentos", dar prioridade a quem não foi contemplado no edital anterior, para evitar acúmulo de bolsas ou equipamentos; 4) indutores proporcionais que atendam à diversidade do estado, evitando disparidades; 5) adoção de pontuação para indutores, como em outros estados, com limite de cinco pontos; 6) permitir que seja possível acessar o edital de "bolsas/internacionalização" e outro edital de fomento; 7) aumentar o aporte no edital de multilinguagens e criar também uma faixa de R$ 100 mil; 8) criar um canal de atendimento para o interior, visto que não conseguimos ir pessoalmente à Secult, como o pessoal da RMR; 9) aumento do horário de envio das propostas para 23h59; 10) publicação de erratas, publicação de cronograma e chamamento de suplentes em todos os editais; 11) publicação de resultados com dados completos (nome, região, indutores, valores); 12) permitir conta nova ou zerada em banco digital no recebimento dos recursos; 13) adquirir equipamentos (prédios) no Sertão para que sejam criadas bases da Secult nesta região, e não apenas contemplar equipamentos já existentes, menos ainda na RMR.</t>
    </r>
  </si>
  <si>
    <t>on-1721524480</t>
  </si>
  <si>
    <t>on-92488665</t>
  </si>
  <si>
    <t>on-905782925</t>
  </si>
  <si>
    <t>Manter e criar outros Editais específico para as Quadrilhas Juninas.</t>
  </si>
  <si>
    <t>on-841225787</t>
  </si>
  <si>
    <t>Melhores oportunidades e transparência na seleção</t>
  </si>
  <si>
    <t>on-1704854812</t>
  </si>
  <si>
    <t>Maior transparência nos critérios de seleção;
Que o hanckeamento de notas mais altas seja levado em consideração na avaliação;</t>
  </si>
  <si>
    <t>Que o hanckeamento de notas mais altas seja levado em consideração na avaliação;</t>
  </si>
  <si>
    <t>on-470316686</t>
  </si>
  <si>
    <t>on-456615486</t>
  </si>
  <si>
    <t>O Edital PNAB é de shma importância para cultura geral do Estado, abrindo espaço para os fazedores de cultura mostrar seus trabalhos</t>
  </si>
  <si>
    <t>on-1076910438</t>
  </si>
  <si>
    <t>Basicamente estou conhecendo a respeito agora.</t>
  </si>
  <si>
    <t>on-1855207946</t>
  </si>
  <si>
    <t>on-309012920</t>
  </si>
  <si>
    <t>Calendário mais claro e execuível: Nos ciclos anteriores, houve atrasos ou prazos muito apertados, dificultando a execução plena dos projetos. Um cronograma bem definido, com tempo razoável para cada etapa (inscrição, seleção, execução, prestação de contas), traria mais segurança jurídica e organizacional.
Apoio técnico mais acessível: Muitos artistas relataram falta de suporte durante o processo de inscrição e execução. É importante fortalecer canais de orientação, com atendimentos presenciais e virtuais, linguagem acessível e acompanhamento contínuo.</t>
  </si>
  <si>
    <t>Apoio técnico mais acessível: Muitos artistas relataram falta de suporte durante o processo de inscrição e execução. É importante fortalecer canais de orientação, com atendimentos presenciais e virtuais, linguagem acessível e acompanhamento contínuo.</t>
  </si>
  <si>
    <t>on-1505630854</t>
  </si>
  <si>
    <t>on-558267822</t>
  </si>
  <si>
    <t>on-134639359</t>
  </si>
  <si>
    <t>on-1180319485</t>
  </si>
  <si>
    <t>on-542584335</t>
  </si>
  <si>
    <t>on-2124944103</t>
  </si>
  <si>
    <t>on-1899102832</t>
  </si>
  <si>
    <t>on-305160928</t>
  </si>
  <si>
    <t>on-139154036</t>
  </si>
  <si>
    <t>on-1955935599</t>
  </si>
  <si>
    <t>on-883697183</t>
  </si>
  <si>
    <t>on-468784514</t>
  </si>
  <si>
    <t>Continuar editais de premiação e fruição para as Quadrilhas Juninas</t>
  </si>
  <si>
    <t>on-734528877</t>
  </si>
  <si>
    <t>Olá, tudo bem? Os Editais são ótimas oportunidades para quem gosta da cultura mas...
Acredito que precisamos facilitar mais os editais, para que possamos ter mais artistas culturais sendo comtemplado com esses recursos das Leis. A burocracia ainda é grande e tem muita gente do meio cultural que não consegue, mesmo tendo as aulas, os encontros... muitas vezes tem que pagar a alguém pra elaborar os projetos dos editais e quando o "financeiro" chega, não sobra praticando nada. Isso que dificulta o meio artístico cultural. São poucos que conseguem sobreviver financeiramente da cultura, temos que pensar uma forma para que esses valores cheguem para "todos".</t>
  </si>
  <si>
    <t>on-835479952</t>
  </si>
  <si>
    <t>on-584145156</t>
  </si>
  <si>
    <t>on-49170998</t>
  </si>
  <si>
    <t>on-1885485468</t>
  </si>
  <si>
    <t>on-1634019592</t>
  </si>
  <si>
    <t>on-1151212069</t>
  </si>
  <si>
    <t>on-852364716</t>
  </si>
  <si>
    <r>
      <rPr>
        <rFont val="Calibri"/>
        <color rgb="FF0000FF"/>
      </rPr>
      <t>1)Revisão da distribuição territorial de recursos, com aumento para 30% do total destinado ao Sertão, considerando sua extensão geográfica e desafios logísticos;</t>
    </r>
    <r>
      <rPr>
        <rFont val="Calibri"/>
        <color theme="1"/>
      </rPr>
      <t xml:space="preserve"> 2) mínimo de três pareceristas e socialização para evitar disparidades; 3) nos editais de "bolsas/internacionalização" e "aquisição de equipamentos", dar prioridade a quem não foi contemplado no edital anterior, para evitar acúmulo de bolsas ou equipamentos; 4) indutores proporcionais que atendam à diversidade do estado, evitando disparidades; 5) adoção de pontuação para indutores, como em outros estados, com limite de cinco pontos; 6) permitir que seja possível acessar o edital de "bolsas/internacionalização" e outro edital de fomento; 7) aumentar o aporte no edital de multilinguagens e criar também uma faixa de R$ 100 mil; 8) criar um canal de atendimento para o interior, visto que não conseguimos ir pessoalmente à Secult, como o pessoal da RMR; 9) aumento do horário de envio das propostas para 23h59; 10) publicação de erratas, publicação de cronograma e chamamento de suplentes em todos os editais; 11) publicação de resultados com dados completos (nome, região, indutores, valores); 12) permitir conta nova ou zerada em banco digital no recebimento dos recursos; 13) adquirir equipamentos (prédios) no Sertão para que sejam criadas bases da Secult nesta região, e não apenas contemplar equipamentos já existentes, menos ainda na RMR.</t>
    </r>
  </si>
  <si>
    <t>on-2091806409</t>
  </si>
  <si>
    <r>
      <rPr>
        <rFont val="Calibri"/>
        <color rgb="FF0000FF"/>
      </rPr>
      <t>1)Revisão da distribuição territorial de recursos, com aumento para 30% do total destinado ao Sertão, considerando sua extensão geográfica e desafios logísticos;</t>
    </r>
    <r>
      <rPr>
        <rFont val="Calibri"/>
        <color theme="1"/>
      </rPr>
      <t xml:space="preserve"> 2) mínimo de três pareceristas e socialização para evitar disparidades;  3) indutores proporcionais que atendam à diversidade do estado, evitando disparidades; 4) adoção de pontuação para indutores, como em outros estados, com limite de cinco pontos; 5) permitir que seja possível acessar o edital de "bolsas/internacionalização" e outro edital de fomento; 6) aumentar o aporte no edital de multilinguagens e criar também uma faixa de R$ 100 mil; 7) criar um canal de atendimento para o interior, visto que não conseguimos ir pessoalmente à Secult, como o pessoal da RMR; 8) aumento do horário de envio das propostas para 23h59; 9) publicação de erratas, publicação de cronograma e chamamento de suplentes em todos os editais; 10) publicação de resultados com dados completos (nome, região, indutores, valores); 11) permitir conta nova ou zerada em banco digital no recebimento dos recursos;</t>
    </r>
  </si>
  <si>
    <t xml:space="preserve"> 3) indutores proporcionais que atendam à diversidade do estado, evitando disparidades;</t>
  </si>
  <si>
    <t>4) adoção de pontuação para indutores, como em outros estados, com limite de cinco pontos;</t>
  </si>
  <si>
    <t>5) permitir que seja possível acessar o edital de "bolsas/internacionalização" e outro edital de fomento;</t>
  </si>
  <si>
    <t xml:space="preserve">6) aumentar o aporte no edital de multilinguagens e criar também uma faixa de R$ 100 mil; </t>
  </si>
  <si>
    <t xml:space="preserve">7) criar um canal de atendimento para o interior, visto que não conseguimos ir pessoalmente à Secult, como o pessoal da RMR; </t>
  </si>
  <si>
    <t xml:space="preserve">8) aumento do horário de envio das propostas para 23h59; </t>
  </si>
  <si>
    <t>9) publicação de erratas, publicação de cronograma e chamamento de suplentes em todos os editais;</t>
  </si>
  <si>
    <t>10) publicação de resultados com dados completos (nome, região, indutores, valores);</t>
  </si>
  <si>
    <t>11) permitir conta nova ou zerada em banco digital no recebimento dos recursos;</t>
  </si>
  <si>
    <t>on-1306746281</t>
  </si>
  <si>
    <t>Democratização na aprovação dos projetos no momento das seleções, diminuindo a dependencia de documentações formais, como matérias e notas fiscais, visto que a cultura costuma acontecer independente dessas estruturas.</t>
  </si>
  <si>
    <t>Mais foco em capacitação para as seleções, e, para quem já foi selecionado, para as execuções.</t>
  </si>
  <si>
    <t>on-998001947</t>
  </si>
  <si>
    <t>Disponibilidade de materiais de apoio para a execução dos projetos.</t>
  </si>
  <si>
    <t>on-216805803</t>
  </si>
  <si>
    <t>Acredito na importância da criação de um edital de premiação voltado a pessoas com mais de 50 anos. Rodrigo Ferreira</t>
  </si>
  <si>
    <t>on-1820856966</t>
  </si>
  <si>
    <t>on-1293222317</t>
  </si>
  <si>
    <t>on-442200370</t>
  </si>
  <si>
    <t>on-1943364226</t>
  </si>
  <si>
    <t>on-187323482</t>
  </si>
  <si>
    <t>on-1125991715</t>
  </si>
  <si>
    <t>on-902903473</t>
  </si>
  <si>
    <r>
      <rPr>
        <rFont val="Calibri"/>
        <color rgb="FF0000FF"/>
      </rPr>
      <t>Com base nas experiências vividas nos editais da Lei Aldir Blanc (LAB), Lei Paulo Gustavo (LPG) e PNAB CICLO 1, identificamos pontos importantes que podem ser aprimorados na PNAB CICLO 2.
Um dos principais desafios está na comunicação com os proponentes. Após a aprovação e o início da execução dos projetos, é comum surgirem dúvidas e solicitações de ajustes. No entanto, as respostas por parte da equipe técnica costumam ser demoradas e, muitas vezes, pouco objetivas, o que compromete o andamento das ações culturais.</t>
    </r>
    <r>
      <rPr>
        <rFont val="Calibri"/>
        <color theme="1"/>
      </rPr>
      <t xml:space="preserve">
Outro ponto importante diz respeito à clareza nos editais. Algumas exigências ainda aparecem de forma confusa ou ambígua. Seria essencial que as orientações fossem mais diretas, facilitando o entendimento, principalmente de artistas e agentes culturais que não possuem familiaridade com linguagem técnica ou jurídica.
Em relação à documentação, quando há o envio de arquivos com erros simples (como rasuras ou equívocos pontuais), sugerimos que seja permitido ao proponente corrigir e reenviar os documentos dentro de um prazo razoável. A abertura de recursos para esse tipo de situação é essencial para garantir a inclusão e a equidade no processo.
Outra sugestão é que, nos próximos editais, havendo sobra de recursos, seja feita a reabertura do edital, convocando suplentes ou mesmo permitindo a submissão de novos projetos, garantindo assim maior alcance e aproveitamento total dos recursos públicos.
Por fim, propomos que a trajetória artística dos proponentes, grupos e coletivos seja avaliada a partir do Mapa Cultural de Pernambuco, que já funciona como porta de entrada oficial das políticas públicas de cultura no estado. Dessa forma, evita-se a exigência de portfólios à parte e fortalece-se o uso da plataforma como instrumento central de análise e referência.</t>
    </r>
  </si>
  <si>
    <t>Outro ponto importante diz respeito à clareza nos editais. Algumas exigências ainda aparecem de forma confusa ou ambígua. Seria essencial que as orientações fossem mais diretas, facilitando o entendimento, principalmente de artistas e agentes culturais que não possuem familiaridade com linguagem técnica ou jurídica.</t>
  </si>
  <si>
    <t>Em relação à documentação, quando há o envio de arquivos com erros simples (como rasuras ou equívocos pontuais), sugerimos que seja permitido ao proponente corrigir e reenviar os documentos dentro de um prazo razoável. A abertura de recursos para esse tipo de situação é essencial para garantir a inclusão e a equidade no processo.</t>
  </si>
  <si>
    <t>Outra sugestão é que, nos próximos editais, havendo sobra de recursos, seja feita a reabertura do edital, convocando suplentes ou mesmo permitindo a submissão de novos projetos, garantindo assim maior alcance e aproveitamento total dos recursos públicos.</t>
  </si>
  <si>
    <t>Por fim, propomos que a trajetória artística dos proponentes, grupos e coletivos seja avaliada a partir do Mapa Cultural de Pernambuco, que já funciona como porta de entrada oficial das políticas públicas de cultura no estado. Dessa forma, evita-se a exigência de portfólios à parte e fortalece-se o uso da plataforma como instrumento central de análise e referência.</t>
  </si>
  <si>
    <t>on-1248011350</t>
  </si>
  <si>
    <t>Esses editais são de extrema importância para os artistas, incentiva a continuidade de permanecer vivo na cultura.</t>
  </si>
  <si>
    <t>on-197068474</t>
  </si>
  <si>
    <t>Meu sonho e que vocês escutem as pessoas certas para que a ajuda chegue até nós.</t>
  </si>
  <si>
    <t>on-894441988</t>
  </si>
  <si>
    <t>on-1552969245</t>
  </si>
  <si>
    <t>Dar mais oportunidade para área da capoeira.
priorizar os agentes que nunca foram contemplados e os mestre de capoeira que tiveram a oportunidade de mostrar seus projetos Pelas leis de incentivo à cultura.</t>
  </si>
  <si>
    <t>on-1350262264</t>
  </si>
  <si>
    <t>Um trabalho de preparo e conscientização no sentindo de uma maior participação das diversas linguagens culturais que estão esquecidas pelo interior do Estado.</t>
  </si>
  <si>
    <t>on-1128222053</t>
  </si>
  <si>
    <t>acredito na força da cultura pernambucana, o modo descentralizado da mesma mostra uma otimização dos espaços e do fazer cultural, não esqueçam das quadrilhas juninas!</t>
  </si>
  <si>
    <t>on-5586451</t>
  </si>
  <si>
    <t>on-25244121</t>
  </si>
  <si>
    <t>Manter editais de premiação para as Quadrilhas Juninas</t>
  </si>
  <si>
    <t>on-1601569247</t>
  </si>
  <si>
    <t>Esta sendo muito importante os editais, por causa de que esta mantendo nos que trabalhamos com a cultura de Pernambuco estamos nos mantendo , pontos para melhorias que precisamos ter o asseguramento para atividades o ano todo.</t>
  </si>
  <si>
    <t>on-379416910</t>
  </si>
  <si>
    <t>on-1083655490</t>
  </si>
  <si>
    <t>Com base nas experiências vividas nos editais vinculados à Lei Aldir Blanc (LAB), Lei Paulo Gustavo (LPG) e PNAB Ciclo 1, é possível identificar avanços importantes no fomento à cultura, mas também alguns pontos que podem ser aprimorados no Ciclo 2 da PNAB.
Um dos principais destaques do Ciclo 1 foi a criação de um edital específico para quadrilhas juninas, o que garantiu reconhecimento e apoio direto a esses grupos. No entanto, para o Ciclo 2, não há previsão de um edital com esse recorte, o que representa um retrocesso para a valorização das quadrilhas, especialmente considerando sua relevância cultural e social em diversas regiões do país.
Outro ponto a ser revisto é o enquadramento das quadrilhas juninas no segmento de Cultura Popular, o que é essencial para garantir que essa manifestação tradicional não fique à margem das políticas públicas de incentivo. Embora em 2025 as quadrilhas tenham sido apoiadas via PNAB, não houve participação efetiva desses grupos nas apresentações do ciclo junino, o que compromete a visibilidade e o impacto das ações fomentadas.
Para o Ciclo 2, recomenda-se fortalecer a presença das quadrilhas juninas nas estratégias de fomento, garantir sua inclusão como segmento prioritário da Cultura Popular e criar mecanismos que assegurem não apenas o financiamento, mas também a circulação e a exibição pública dos trabalhos realizados.</t>
  </si>
  <si>
    <t>on-1474634864</t>
  </si>
  <si>
    <t>on-1137517334</t>
  </si>
  <si>
    <t>A ausência da criação de um edital de premiação para 50+ revela uma negligência com quem já construiu tanto.</t>
  </si>
  <si>
    <t>on-326701958</t>
  </si>
  <si>
    <t>on-1268806357</t>
  </si>
  <si>
    <t>Seria de extrema importância a descentralização da PNAB onde cada região possa de forma igualitária ter contemplados pela lei fazendo assim que todo estado cresça em âmbito cultural.</t>
  </si>
  <si>
    <t>on-193553285</t>
  </si>
  <si>
    <t>Realização de formação para artistas e produtores culturas principalmente no interior do estado.</t>
  </si>
  <si>
    <t>on-1499618343</t>
  </si>
  <si>
    <t>MAIORES INVESTIMENTOS PARA O SERTÃO;
CONTEMPLAR MAIS PROJETOS DA CULTURA POPULAR NO SERTÃO DO ESTADO</t>
  </si>
  <si>
    <t>on-1549483935</t>
  </si>
  <si>
    <t>on-1512985607</t>
  </si>
  <si>
    <t>Muita gente que já deu a vida pela cultura precisa agora da criação de um edital de premiação pra continuar.</t>
  </si>
  <si>
    <t>on-1244867444</t>
  </si>
  <si>
    <t>on-514335744</t>
  </si>
  <si>
    <t>Penso que o estado poderia investir mais para o reconhecimento do artista, visto que em sua maioria não conseguem sobreviver da sua arte, tendo assim jornada dupla de trabalho, uma pra ter um renda fixa, e outra pelo prazer de ser artistas, que acaba sendo um complemento a sua rende.</t>
  </si>
  <si>
    <t>on-186284030</t>
  </si>
  <si>
    <t>Vejo como necessário haver editais voltados principalmente à formação de agentes culturais e de aquisição de bens para artistas periféricos, estes têm as menores oportunidades e, muitas vezes por não terem uma longa trajetória, não se classificam nos editais de aquisição de bens (também nos de premiação), mas vejo que essa aquisição de bens e oportunidades de bolsas de estudo e intercâmbio ajudariam muito esses artistas a se estabilizarem e terem uma renda mais digna.</t>
  </si>
  <si>
    <t>Outro ponto importante é em relação às contratações de artistas (como cantores, por exemplo), pois há um abismo entre o pagamento de cachê para artistas locais e artistas que vêm de fora. O que me mostra que as políticas culturais não valorizam os artistas locais.</t>
  </si>
  <si>
    <t>on-1341482644</t>
  </si>
  <si>
    <t>Com experiencias percebemos as necessidades de mais escuta e dialogo com os grupos tradicionais e mestre da cultura popular durante a construção dos editais.  É fundamental que os processos sejam mais simples e acessíveis, respeitando os modos de fazer e a oralidade presentes nas comunidade.</t>
  </si>
  <si>
    <t>Também sugerimos apoio técnico continuado para elaboração de projetos e prestação de contas, além de maior previsibilidade nos calendários e repasses dos recursos, garantido que as ações culturais possam ser planejadas com segurança.</t>
  </si>
  <si>
    <t>on-108025632</t>
  </si>
  <si>
    <t>É preciso lutar pela criação de um edital de premiação voltado à terceira idade artística.</t>
  </si>
  <si>
    <t>on-1181033232</t>
  </si>
  <si>
    <t>on-1076494976</t>
  </si>
  <si>
    <t>on-821064467</t>
  </si>
  <si>
    <t>Apesar de não ter participado diretamente dos editais da LAB, LPG ou PNAB Ciclo 1, acompanhei as experiências de diversos agentes culturais e identifiquei pontos que podem ser melhorados para o PNAB Ciclo 2:
Ampliação da divulgação e orientação prévia, especialmente em territórios periféricos e rurais, com linguagem acessível;</t>
  </si>
  <si>
    <t>Maior clareza nos formulários e critérios de seleção, reduzindo a complexidade técnica;</t>
  </si>
  <si>
    <t>Suporte técnico contínuo durante as inscrições, com canais abertos para tirar dúvidas em tempo real;</t>
  </si>
  <si>
    <t>Descentralização da análise das propostas, considerando as especificidades culturais de cada território;</t>
  </si>
  <si>
    <t>Agilidade na liberação dos recursos e simplificação da prestação de contas.</t>
  </si>
  <si>
    <t>Acreditamos que essas melhorias fortalecerão a efetividade e o alcance da política pública para a cultura popular em todo o Brasil.</t>
  </si>
  <si>
    <t>on-1726768155</t>
  </si>
  <si>
    <t>A maturidade artística clama por reconhecimento: pela criação de um edital de premiação!</t>
  </si>
  <si>
    <t>on-52971778</t>
  </si>
  <si>
    <t>on-633223213</t>
  </si>
  <si>
    <t>on-816130453</t>
  </si>
  <si>
    <t>on-1660028971</t>
  </si>
  <si>
    <t>on-964123785</t>
  </si>
  <si>
    <t>on-1517637038</t>
  </si>
  <si>
    <t>on-1786133786</t>
  </si>
  <si>
    <t>on-102575218</t>
  </si>
  <si>
    <t>O mais importante é além desse acesso a. Informação essas capacitações tanto para quem já atua quanto quem ainda não atua no ramo.</t>
  </si>
  <si>
    <t>on-663036341</t>
  </si>
  <si>
    <t>on-1030684829</t>
  </si>
  <si>
    <t>on-334262695</t>
  </si>
  <si>
    <t>Mais oportunidades para todos os artistas de vários segmentos na ária de cultura</t>
  </si>
  <si>
    <t>on-341532981</t>
  </si>
  <si>
    <t>on-765612160</t>
  </si>
  <si>
    <t>on-1215972824</t>
  </si>
  <si>
    <t>on-1801921712</t>
  </si>
  <si>
    <t>on-198383071</t>
  </si>
  <si>
    <t>on-580650273</t>
  </si>
  <si>
    <t>on-1331852477</t>
  </si>
  <si>
    <t>on-82073937</t>
  </si>
  <si>
    <t>on-461785251</t>
  </si>
  <si>
    <t>Que se tenha um olhar mais acessível para os espetáculos e a valorização desse profissional para a classe artística de intérpretes ouvintes e surdos, e formação de elaboração de projetos para essa comunidade das pessoas com deficiência.</t>
  </si>
  <si>
    <t>on-546125882</t>
  </si>
  <si>
    <t>on-1158818135</t>
  </si>
  <si>
    <t>Contribuição para Escuta Pública da PNAB – Flexibilização do Tempo de CNPJ
Gostaria de sugerir, de forma respeitosa e propositiva, que a Política Nacional Aldir Blanc possa considerar a flexibilização do critério de exigência de três anos de CNPJ ativo para os Pontos de Cultura no momento da apresentação do Termo de Compromisso Cultural (TCC).
Muitos Pontos de Cultura, sobretudo os de base comunitária, periféricos ou ligados às tradições orais e à ancestralidade, têm um histórico de atuação consolidado e comprovado muito antes da formalização via CNPJ. Exigir três anos de CNPJ ativo pode acabar invisibilizando ou excluindo agentes e coletivos que já possuem:
Certificação como Ponto de Cultura pelo Ministério da Cultura;
Reconhecimento oficial por editais municipais e estaduais;
Histórico de execução de projetos culturais, ações formativas e impacto sociocultural nos territórios.
Por isso, sugerimos que o critério seja de três anos de atividade cultural comprovada, o que pode ser facilmente atestado por certificados, editais anteriores, portfólios e registros públicos. Essa mudança tornaria a PNAB ainda mais inclusiva, coerente com os princípios da democratização do acesso, da equidade territorial e do reconhecimento da diversidade dos modos de fazer cultura.
Essa escuta pública é uma oportunidade preciosa para ajustarmos a política às realidades vividas nos territórios. Agradecemos por este canal de diálogo e seguimos à disposição para construir juntos uma política verdadeiramente viva, inclusiva e transformadora.
Atenciosamente,
PAI KIAMBÁ - FLAVIO CAVALCANTI DOS SANTOS
Ponto de Cultura certificado | Município de Caruaru-PE | ILÊ AXÉ KIAMBÁ OJU OYA</t>
  </si>
  <si>
    <t>on-1529944233</t>
  </si>
  <si>
    <t>on-854286425</t>
  </si>
  <si>
    <t>on-49239391</t>
  </si>
  <si>
    <t>on-1953842381</t>
  </si>
  <si>
    <t>on-1951347835</t>
  </si>
  <si>
    <t>on-1098261854</t>
  </si>
  <si>
    <t>on-851383503</t>
  </si>
  <si>
    <t>on-1776253364</t>
  </si>
  <si>
    <t>É preciso lutar pela criação de um edital de premiação voltado à terceira idade artística</t>
  </si>
  <si>
    <t>on-1957963840</t>
  </si>
  <si>
    <t>Inclusão
Valorisação
Reconhecimento
Autonomia
dignidade financeira e cidadania cultural</t>
  </si>
  <si>
    <t>on-1322994767</t>
  </si>
  <si>
    <t>on-1021527001</t>
  </si>
  <si>
    <t>A criação de um edital de premiação específico para artistas com mais de 50 anos seria uma ação de valorização e justiça.</t>
  </si>
  <si>
    <t>on-1798838218</t>
  </si>
  <si>
    <t>on-1531379989</t>
  </si>
  <si>
    <t>on-42690503</t>
  </si>
  <si>
    <t>on-1850885279</t>
  </si>
  <si>
    <t>Não podemos ignorar a necessidade da criação de um edital de premiação para artistas com mais de 50 anos.</t>
  </si>
  <si>
    <t>on-997860681</t>
  </si>
  <si>
    <t>on-650904623</t>
  </si>
  <si>
    <t>on-1866103222</t>
  </si>
  <si>
    <t>on-1196321016</t>
  </si>
  <si>
    <t>Que tal pensarmos na criação de um edital de premiação para artistas com mais de 50 anos, que enfrentam tantas barreiras nessa etapa da vida?</t>
  </si>
  <si>
    <t>on-1213028452</t>
  </si>
  <si>
    <t>Maior flexibilização para o edital de pontos de cultura.</t>
  </si>
  <si>
    <t>Pontuação extra para pontos de cultura já reconhecidos em todos os editais</t>
  </si>
  <si>
    <t>Fortalecer pontos de cultura que tem sede e com isso tem um custo elevado de manutenção.</t>
  </si>
  <si>
    <t>Não destinar recursos para orgãos públicos diretamente - pode pontuar projetos que direcionem suas ações para esses espaços.</t>
  </si>
  <si>
    <t>on-609438154</t>
  </si>
  <si>
    <t>on-93075700</t>
  </si>
  <si>
    <t>on-1668095449</t>
  </si>
  <si>
    <t>on-605949068</t>
  </si>
  <si>
    <t>on-508263551</t>
  </si>
  <si>
    <t>on-1601588349</t>
  </si>
  <si>
    <t>Implantação de um sistema de monitoramento participativo com envolvimento de conselhos de cultura e sociedade civil.
Avaliação pública e transparente dos impactos, com espaço para escuta dos proponentes e beneficiários</t>
  </si>
  <si>
    <t>on-929251812</t>
  </si>
  <si>
    <t xml:space="preserve">1. Simplificação dos Processos Burocráticos
Problema: Exigência excessiva de documentos e etapas complexas de prestação de contas, especialmente para pequenos produtores e artistas independentes.
Sugestão: Reduzir a burocracia, com formulários mais intuitivos e sistemas digitais integrados, como ocorreu em alguns editais da LPG.
</t>
  </si>
  <si>
    <t>2. Ampliação do Acesso e Divulgação
Problema: Falta de informação clara sobre os editais, especialmente em regiões periféricas e interioranas.
Sugestão: Campanhas de comunicação acessíveis (vídeos explicativos, podcasts, parcerias com coletivos locais) e maior capilaridade nas divulgações.</t>
  </si>
  <si>
    <t>3. Equilíbrio Regional e Inclusão de Minorias
Problema: Concentração de recursos em grandes centros urbanos, deixando artistas do interior e grupos sub-representados (indígenas, quilombolas, LGBTQIA+, pessoas com deficiência) em desvantagem.
Sugestão: Cotas regionais e para grupos minorizados, além de editais específicos, seguindo o exemplo de alguns programas da LAB.</t>
  </si>
  <si>
    <t>4. Agilidade nos Repasses e Pagamentos
Problema: Atrasos frequentes na liberação de recursos, prejudicando a execução dos projetos.
Sugestão: Parcerias com bancos públicos para antecipação de pagamentos e sistemas de acompanhamento em tempo real.</t>
  </si>
  <si>
    <t xml:space="preserve">5. Capacitação e Assistência Técnica
Problema: Muitos proponentes têm dificuldade em elaborar projetos e prestar contas por falta de orientação.
Sugestão: Oficinas prévias, tutoriais online e suporte contínuo, como feito em algumas etapas da PNAB Ciclo 1.
</t>
  </si>
  <si>
    <t>6. Sustentabilidade e Continuidade dos Projetos
Problema: Muitas iniciativas não têm continuidade após o fim do recurso.
Sugestão: Criar linhas de fomento para manutenção de projetos bem-sucedidos e estimular parcerias com a iniciativa privada.</t>
  </si>
  <si>
    <t>Conclusão
A PNAB Ciclo 2 pode se beneficiar das lições aprendidas com a LAB, LPG e seu primeiro ciclo, priorizando desburocratização, inclusão, transparência e eficiência nos repasses. Essas melhorias garantirão que os recursos públicos alcancem de fato quem produz cultura no Brasil, fortalecendo a diversidade e a economia criativa em todas as regiões.</t>
  </si>
  <si>
    <t>on-626864464</t>
  </si>
  <si>
    <t>Mais clareza nos objetivos e experiências para a execução dos mesmo.</t>
  </si>
  <si>
    <t>on-225580793</t>
  </si>
  <si>
    <t>Valorização maior da cultura periférica, mais oportunidades de editais para esse meio, premiações, incentivos para atividades culturais</t>
  </si>
  <si>
    <t>on-790656617</t>
  </si>
  <si>
    <t xml:space="preserve">Importante implementar um cronograma bem definido e organizado.  </t>
  </si>
  <si>
    <t>Importante priorizar um prazo razoável de pelo menos 30 (dias) para a realização das inscrições nos editais lançados, este prazo considera as complexidades e diversidades que envolvem toda a territorialidade do estado de Pernambuco.</t>
  </si>
  <si>
    <t>Importante também que hajam três pareceristas para analisar e avaliar as propostas dos editais. Importante priorizar os editais voltados a premiação e reconhecimento de trajetórias de mulheres, mestres e grupos de cultura popular e pontos de cultura.</t>
  </si>
  <si>
    <t>on-2144818289</t>
  </si>
  <si>
    <t>Como é a minha primeira experiência com essa modalidade de incentivo cultural, eu diria que seria importante existir o atendimento aos segmentos culturais que nas últimas décadas tem crescido bastante, e já precisam de ser tratados de forma individual com verbas e Editais, e num caso mais específico ter cadeira representativo nos conselhos de cultura.</t>
  </si>
  <si>
    <t>on-1454185442</t>
  </si>
  <si>
    <t>on-1775438611</t>
  </si>
  <si>
    <t>on-623868036</t>
  </si>
  <si>
    <t xml:space="preserve">1) Capacitação e formação são importantes para os próximos 2 ciclos da PNAB pois há a necessidade em capacitar os agentes para entenderem melhor o uso do fomento cultural, seus mecanismos de operação e funcionamento.
</t>
  </si>
  <si>
    <t>2) É importante editais para área de proteção e promoção do patrimônio cultural (material e imaterial), sobretudo na área de educação patrimonial.  Há uma carência de conteúdo físico e digital para abordar o patrimônio cultural em ações educativas e formativas.</t>
  </si>
  <si>
    <t>3) É importante aperfeiçoar editais para MEI poderem adquirir equipamentos que sejam necessários para sua profissionalização na área cultural.</t>
  </si>
  <si>
    <t>on-1039364083</t>
  </si>
  <si>
    <t>Trazer para as comunidade oportunidades de fomentos culturais para o fortalecimento da cultura em pontos criticos das nossas cidades.
É extramamente necessário trazer para dentro das periferias o conhecimento que os fazedores cultura adquirem ao longo da carreira para que possa haver um impacto cultural em areas de grande vulnerabilidade.</t>
  </si>
  <si>
    <t>on-2057322481</t>
  </si>
  <si>
    <t>1.        Ter a participação de no mínimo 3 (três) pareceristas para análise dos projetos para garantir a diversidade de análise e justiça no resultado da seleção.</t>
  </si>
  <si>
    <t>2.        Distribuir os recursos e quantidade de propostas contempladas sejam distribuídas pela demanda das linguagens artísticas com base nas demandas verificadas nos editais anteriores.</t>
  </si>
  <si>
    <t>Linguagem</t>
  </si>
  <si>
    <t xml:space="preserve">3.        Disponibilizar os Editais com faixas de limites de valores distintos, com as propostas podendo ter valores variados até o limite estabelecido por faixa. A proposta busca garantir maior diversidade de projetos e ampliar significativamente o alcance da política pública do PNAB. </t>
  </si>
  <si>
    <t>4.        Garantir, prioritariamente, Editais de Circulação Estadual e Nacional.</t>
  </si>
  <si>
    <t xml:space="preserve">5. Promover a indução de propostas de proponentes e equipes técnicas que atuem profissionalmente da cultura como ofício, garantindo o mercado de trabalho para quem efetivamente sobrevive da sua arte. </t>
  </si>
  <si>
    <t>6. Incluir como indutores de pontuação nos editais o Registro Profissional (DRT) das trabalhadoras e trabalhadores das Artes Cênicas.</t>
  </si>
  <si>
    <t>7.   Ter Edital direcionado ao Patrimônio Material e Imaterial.</t>
  </si>
  <si>
    <t>8.  Implementar mecanismo de apoio e acessibilidade em todo estado para proponentes não capacitados com as ferramentas digitais. É um direito social ter acesso aos processos e oportunidades oferecidos pelo Estado.</t>
  </si>
  <si>
    <t>9. Ajustar os critérios de indutores para se ter um equilíbrio na distribuição dos selecionados com o objetivo de Incluir sem excluir, evitando distorções.</t>
  </si>
  <si>
    <t>10. Notificar os proponentes da seleção dos seus projetos por e-mail, além da informação   constar no Mapa Cultural.</t>
  </si>
  <si>
    <t>11. Determinar o horário de encerramento dos Editais para às 23:59hs, finalizando o dia.</t>
  </si>
  <si>
    <t>on-473247524</t>
  </si>
  <si>
    <t>Achei muito importante o prêmio as quadrilhas juninas, Pernambuco foi campeão regional e nacional, infelizmente fiquei sabendo que não acontecerá nessa edição, tivemos uma inclusão muito grande de mais pessoas no brinquedo popular, acho que isso poderia ser revisto.</t>
  </si>
  <si>
    <t>on-1051595267</t>
  </si>
  <si>
    <t>PRECISA TER UM EDITAL QUE FAVOREÇA A CULTURA GEEK COMO JA TEM EM VARIOS ESTADOS BRASILEIROS POIS É UMA CULTURA QUE PRECISA SER INCERIDA NA PNAB TAMBÉM</t>
  </si>
  <si>
    <t>Cultura Digital e Geek</t>
  </si>
  <si>
    <t>on-1499136819</t>
  </si>
  <si>
    <t>Não tenho que dizer sobre isso, pois nunca participei de um edital</t>
  </si>
  <si>
    <t>on-1602910101</t>
  </si>
  <si>
    <t>on-2104976549</t>
  </si>
  <si>
    <t>os edital são excelentes</t>
  </si>
  <si>
    <t>on-221665838</t>
  </si>
  <si>
    <t>Priorizar inscrições de proponentes de municípios com pouco acesso a equipamentos culturais públicos ou privados.</t>
  </si>
  <si>
    <t>on-1389916053</t>
  </si>
  <si>
    <t xml:space="preserve">É preciso parar de se devolver dinheiro para começar. Todos os suplentes devem receber até o último centavo dos recursos recebidos, a avaliação precisa melhorar e muito. </t>
  </si>
  <si>
    <t>Estamos cansados de termos os nossos projetos avaliados como lixo.</t>
  </si>
  <si>
    <t>on-315113366</t>
  </si>
  <si>
    <t>Os critérios diferenciados de pontuação, os indutores, precisam de ajustes, para melhor atenuar as desigualdades e corresponder melhor as intersecções sociais. Sugiro a utilização do sistema de pontuação proposto pelo Ministério da Cultura e utilizado em outros estados, com a pontuação extra de até 2 pontos aos grupos prioritários e não aumento percentual de 5% a 25%, como adotado anteriormente. O modelo utilizado no Ciclo 1, ocasionou uma imensa discrepância de notas entre proponentes com e sem indutores, gerando grande dificuldade de concorrência com certo grau de isonomia entre os proponentes inscritos, como foi visto em alguns Editais e Categorias do Ciclo 1, onde foi impossível a aprovação de proponentes sem algum indutor. Visto essa problemática, sugiro a modificação da mecânica de aplicação de bônus de pontuação, para o formato proposto pelo Minc, que reconhece a importância do sistema de indutores, mas de forma equilibrada entre todos os proponentes do processo seletivo.</t>
  </si>
  <si>
    <t>on-1586245381</t>
  </si>
  <si>
    <t>on-1307386495</t>
  </si>
  <si>
    <t>on-966464481</t>
  </si>
  <si>
    <t>on-492307227</t>
  </si>
  <si>
    <t>on-1611952753</t>
  </si>
  <si>
    <t>on-900354840</t>
  </si>
  <si>
    <r>
      <rPr>
        <rFont val="Calibri"/>
        <color theme="1"/>
      </rPr>
      <t xml:space="preserve">Considero uma oportunidade grandiosa para apoiar artistas, coletivos e agentes culturais, gerando uma forma digna de vida com uma renda da economia criativa que circula em muitas  espaços da sociedade. </t>
    </r>
    <r>
      <rPr>
        <rFont val="Calibri"/>
        <color rgb="FF3C78D8"/>
      </rPr>
      <t>Porem não deve ser estendido as esferas de gestão pública como secretarias municipais de cultura por exemplo, essas instituições já possuem seus próprios recursos e mecanismo de aquisição de bens ,serviços e recursos.</t>
    </r>
    <r>
      <rPr>
        <rFont val="Calibri"/>
        <color theme="1"/>
      </rPr>
      <t xml:space="preserve"> Importante que os agentes culturais possam continuar em dialogo direto com o Estado.</t>
    </r>
  </si>
  <si>
    <t>on-255018560</t>
  </si>
  <si>
    <t>on-213071860</t>
  </si>
  <si>
    <t>on-50603880</t>
  </si>
  <si>
    <t>on-1300764229</t>
  </si>
  <si>
    <t>on-1215301608</t>
  </si>
  <si>
    <t>on-520517495</t>
  </si>
  <si>
    <t>on-1639148109</t>
  </si>
  <si>
    <t>on-1507810271</t>
  </si>
  <si>
    <t>on-1347373934</t>
  </si>
  <si>
    <t>on-624966219</t>
  </si>
  <si>
    <t>on-479341533</t>
  </si>
  <si>
    <t>on-373562223</t>
  </si>
  <si>
    <t>on-173410557</t>
  </si>
  <si>
    <t>on-570195910</t>
  </si>
  <si>
    <t>on-462057303</t>
  </si>
  <si>
    <t>Simplificar o formulário.</t>
  </si>
  <si>
    <t>on-485645537</t>
  </si>
  <si>
    <t>on-1732136898</t>
  </si>
  <si>
    <t>on-1534541654</t>
  </si>
  <si>
    <t>De modo geral, considero esses editais satisfatórios.</t>
  </si>
  <si>
    <t>on-1073357357</t>
  </si>
  <si>
    <t>on-40435885</t>
  </si>
  <si>
    <t>on-1587311187</t>
  </si>
  <si>
    <t>Editais de incentivo para pessoas LGBTQIAPN+, sou uma pessoa homossexual, artista e pintor, sinto muita dificuldade nesse ramo.</t>
  </si>
  <si>
    <t>on-799433533</t>
  </si>
  <si>
    <t>on-1352344760</t>
  </si>
  <si>
    <t xml:space="preserve">Mais vagas para pessoas com deficiência. </t>
  </si>
  <si>
    <t xml:space="preserve">Mais vagas para o artesanato </t>
  </si>
  <si>
    <t xml:space="preserve">Edital para montar um espaço pra primeira vez ( ateliê) grupo. </t>
  </si>
  <si>
    <t xml:space="preserve">Mais tempo para inscrição </t>
  </si>
  <si>
    <t>Mais agilidade nos resultados.</t>
  </si>
  <si>
    <t>on-1086592554</t>
  </si>
  <si>
    <t>acredito que deveriam aumentar a porcentagem para a região Sertão, uma vez que nossa macro Região se divide em varios sertões, sendo assim vejo que deveriamos obter uma porcentagem de almenos 10 por cento a mais</t>
  </si>
  <si>
    <t>on-1174489951</t>
  </si>
  <si>
    <t>GOSTARIA DE SOLICITAR QUE FAÇA UM EDITAL DE PREMIAÇÃO ESPECÍFICO PARA A CADEIA CULTURA DAS BANDAS MARCIAIS DO ESTADO DE PERNAMBUCO, EXPRESSÃO CULTURAL COM GRANDE RELEVÂNCIA NO ESTADO, AONDE TEM DIVERSOS FAZERES INCLUIDO NO PROCESSO ARTISTICO MARCIAL</t>
  </si>
  <si>
    <t>on-322188015</t>
  </si>
  <si>
    <t>Uma descentralização com foco em potencializar as acoes no sertão do estado.</t>
  </si>
  <si>
    <t>on-1897362881</t>
  </si>
  <si>
    <t>No meu caso primeira vez que me inscrevo no projeto! vai me ajudar bastante e em questão de melhoria ainda estou me afiliando com todo o projeto!</t>
  </si>
  <si>
    <t>on-200236479</t>
  </si>
  <si>
    <t>1.
PARECERISTAS:
Embora não esteja no escopo do Plano de Aplicação, mas como foi de conhecimento do Conselho a disposição da Secult de colocar apenas 1 (um) Parecerista para análise dos projetos e 1 (um) Parecerista pra os Recursos, a plenária discutiu a questão e por unanimidade discordou da indicação de apenas 1 um) Parecerista e aprovou a proposta de que a Secult reveja a sua disposição e designe no MÍNIMO 3 (três) PARECERISTAS para análise dos projetos por questões de diversidade de análise e justiça no resultado da seleção.</t>
  </si>
  <si>
    <t>2.
DISTRIBUIÇÃO DOS CONTEMPLADOS POR LINGUAGENS
Houve discordância da distribuição de forma igualitária das vagas dos contemplados entre as linguagens artísticas por não expressar a realidade das demandas das linguagens e por provocar desequilíbrio e distorção na distribuição dos recursos, por consequência a injustiça no resultado, visto que existem linguagens com enormes diferenças de demandas.
Após discussões foi aprovada por unanimidade a proposta que as vagas de contemplados sejam distribuídas POR DEMANDA das linguagens artísticas com base nas demandas verificadas nos editais do PNAB ciclo 1.</t>
  </si>
  <si>
    <t>3.
VALORES DAS PROPOSTAS
Houve discordância da determinação de valores fixos para as propostas. Os valores fixos podem agilizar o trabalho da execução dos pagamentos, mas provocam distorções nas planilhas orçamentárias, por conta da majoração dos valores de projetos que poderiam ser realizados com menos recursos do que o fixado pelo edital ou, ao contrário, da subestimação de orçamentos necessários para propostas mais complexas, prejudicando fornecedores e comprometendo a qualidade do projeto para que se encaixe no valor imposto.
Essa padronização viola o princípio da eficiência da administração pública, previsto no art. 37 da Constituição Federal, pois impede a alocação proporcional e racional dos recursos públicos de acordo com a natureza e complexidade de cada ação. Além disso, compromete a isonomia material entre projetos de linguagens com estruturas e custos distintos, ao tratar de forma igual situações objetivamente desiguais.
Propostas com custos naturalmente mais baixos teriam dificuldade de se adequar ao
modelo, correndo o risco de inflar artificialmente seus orçamentos; por outro lado, propostas
com custos mais altos poderiam ser inviabilizadas por não terem como executar
adequadamente suas ações com o valor fixado. Com isso, a diversidade e a viabilidade de
projetos apresentados à população ficam severamente comprometidas.
A proposta aprovada por unanimidade foi de que nos Editais sejam estabelecidas faixa com
limites de valores com as propostas podendo ter valores ATÉ o limite estabelecido porfaixa.
A proposta busca garantir maior diversidade de projetos e ampliar significativamente o
alcance da política pública do PNAB. Para isso, recomenda-se que os editais adotem um
modelo com faixas de financiamento, também uma quantidade mínima de projetos a serem
aprovados por faixa de valor e por linguagem artística, com limites máximos distintos
conforme o porte e a complexidade das propostas. Em vez de um único teto rígido, cada
edital poderá prever, por exemplo, faixas de até R$ 20 mil, R$ 60 mil e R$ 100 mil, conforme
os critérios definidos. Isso permite uma alocação mais eficiente dos recursos, evita
distorções orçamentárias e assegura maior justiça entre as diferentes linguagens e formatos
culturais.</t>
  </si>
  <si>
    <t>4. INTERNACIONALIZAÇÃO
Neste ponto, todos presentes concordaram com a importância da Internacionalização para
todas as linguagens, porém foi verificada a falta da CIRCULAÇÃO ESTADUAL e NACIONAL
que atende a muito mais propostas e estrategicamente é muito importante para a cultura
pernambucana por difundir os grupos e aristas fora da RMR e fora do estado. Por outro lado,
o valor do recurso total para a Internacionalização contempla uma quantidade pequena de
projetos em relação à circulação estadual e nacional, por conta dos altos custos de uma
produção internacional.
Ao final foi aprovado por unanimidade que sejam incluídas as categorias de CIRCULAÇÃO
ESTADUAL e NACIONAL, e caso a inclusão não seja possível que a categoria de
Internacionalização seja substituída pelas categorias de Circulação Estadual e Nacional.</t>
  </si>
  <si>
    <t>on-1809926875</t>
  </si>
  <si>
    <t>on-1813068393</t>
  </si>
  <si>
    <t>Um dos pontos que me ocorreu e que considero importante para o andamento do projeto no edital, e a avaliação dos parecistas, no que diz respeito as discrepâncias de notas para o mesmo item avaliado, onde um parecista atribuiu nota "0", outro parecista atribuiu "7" e mesmo solicitando via recurso, não houve readequação de nota, não deixando entendido também, o motivo do recurso ser ou não atendido.
Acredito que vale uma atribuição de mais pareceristas, para que o processo ocorra de forma mais justa para os projetos em avaliação.</t>
  </si>
  <si>
    <t>on-1256992188</t>
  </si>
  <si>
    <t>VOLTAR A INCLUIR O EDITAL ESPECÍFICO PARA QUADRILHAS JUNINAS. O EDITAL PARA CULTURA POPULAR É BEM ABRANGENTE E, QUASE NUNCA SOMOS CONTEMPLADOS.</t>
  </si>
  <si>
    <t>on-391056935</t>
  </si>
  <si>
    <t>Na expectativa de levar a literatura ao maior número de pessoas, desejo ser comtemplado e que o projeto alcance muito leitores, pois através da leitura se cria o mundo.</t>
  </si>
  <si>
    <t>on-198377943</t>
  </si>
  <si>
    <t>Uma atenção aos grupos de quadrilhas juninas , que movimenta milhares de jovens e artistas populares, que além da experiência cultural tem o processo de formação e geração de renda . Editais de manutenção, festivais, oficinas, formação.</t>
  </si>
  <si>
    <t>on-841182904</t>
  </si>
  <si>
    <t>Os critérios de exclusão e pedidos de reconsideração precisam ser avaliados por uma outra comissão, que não seja a mesma que realizou a avaliação anterior. Ano passado por exemplo com relação ao edital de técnicos, Dona Arary Marrocos, fundadora do Teatro Experimental de Arte-TEA, grupo com 63 anos de atividades ininterruptas no Brasil, foi desclassificada do edital de técnicos, porque segundo o avaliador "o currículo dela não contribui para a cultura de Pernambuco. Considerando que o currículo de alguém como Arary foi desqualificado, imagina os técnicos mais novos que vieram depois dela.  Melhorar o desempenho das comissões de avaliação é sem sombra de dúvidas o ponto mais sensível da PNAB.</t>
  </si>
  <si>
    <t>on-1858286140</t>
  </si>
  <si>
    <t>É necessária uma avaliação mais criteriosa dos pareceristas, tem parecerista dando nota 0 em todos os critérios do projeto, algo há de errado na avaliação.</t>
  </si>
  <si>
    <t>on-1383474607</t>
  </si>
  <si>
    <t>Parabéns pela escuta e pelo incentivo, mas acredito que deveria ter um edital específico para QUADRILHA JUNINA, seria muito importante mais espaço para as quadrilhas, que durante o ano todo ensaiam, se organizam e colaboram para o crescimento da cultura popular, tirando crianças e adolescentes das ruas para a cultura popular.</t>
  </si>
  <si>
    <t>on-595591728</t>
  </si>
  <si>
    <t>A criação de um edital de premiação voltado à maturidade artística é um reconhecimento da trajetória cultural de muitos.</t>
  </si>
  <si>
    <t>on-1813607853</t>
  </si>
  <si>
    <t>on-1711564651</t>
  </si>
  <si>
    <t>A criação de um edital de premiação para artistas com mais de 50 anos é uma ação afirmativa necessária.</t>
  </si>
  <si>
    <t>on-1369659074</t>
  </si>
  <si>
    <t xml:space="preserve">1)Revisão da distribuição territorial de recursos, com aumento para 30% do total destinado ao Sertão, considerando sua extensão geográfica e desafios logísticos;          </t>
  </si>
  <si>
    <r>
      <rPr>
        <rFont val="Calibri"/>
        <color theme="1"/>
      </rPr>
      <t xml:space="preserve">3) nos editais de "bolsas/internacionalização" e "aquisição de equipamentos", </t>
    </r>
    <r>
      <rPr>
        <rFont val="Calibri"/>
        <color rgb="FF4A86E8"/>
      </rPr>
      <t>dar prioridade a quem não foi contemplado no edital anterior, para evitar acúmulo de bolsas ou equipamentos;</t>
    </r>
  </si>
  <si>
    <t>9) aumento do horário de envio das propostas para 23h59;</t>
  </si>
  <si>
    <t>on-796871094</t>
  </si>
  <si>
    <t>O que falta, são editais direcionados a comunidade LGBTQIAPN+, os artistas lgbt+ e os produtores são esquecidos nesses editai, e a maioria faz parte dos fazedores de cultura, mas não temos oportunidades e nem incentivos,</t>
  </si>
  <si>
    <t>on-777533265</t>
  </si>
  <si>
    <t>A participação nos editais da LAB, LPG e PNAB Ciclo 1 proporcionou importantes aprendizados e avanços para agentes culturais, grupos e instituições da base comunitária. As ações da PNAB, em especial, permitiram uma maior aproximação entre a política pública e os fazedores de cultura nos territórios, fortalecendo práticas e expressões culturais locais. No entanto, algumas melhorias podem ser consideradas para o Ciclo 2 da PNAB, de modo a ampliar ainda mais seu alcance e efetividade:
1-Ampliação dos prazos de execução – Muitos proponentes enfrentaram dificuldades para cumprir os cronogramas devido aos curtos prazos entre aprovação e execução. Um calendário mais espaçado facilitaria o planejamento, a logística e a qualidade das ações culturais.</t>
  </si>
  <si>
    <t>2-Simplificação de processos e documentação – Apesar dos avanços, ainda há burocracias que dificultam a participação de grupos populares e informais. Adoção de processos mais acessíveis, com linguagem simples e suporte técnico, facilitaria a democratização dos recursos.</t>
  </si>
  <si>
    <t>3-Capacitação técnica continuada – A oferta de oficinas e atendimentos técnicos nos territórios foi fundamental, mas pode ser ampliada e mantida de forma contínua, com formações práticas sobre elaboração de projetos, prestação de contas, comunicação e gestão cultural.</t>
  </si>
  <si>
    <t>4-Valorização de trajetórias e contextos locais – Incentivar editais com critérios que reconheçam as especificidades culturais, sociais e territoriais dos grupos e coletivos, fortalecendo ações de base que, muitas vezes, não possuem formalização jurídica, mas têm forte atuação comunitária.</t>
  </si>
  <si>
    <t>5-Acompanhamento e diálogo permanente – A criação de espaços de escuta ativa e acompanhamento dos projetos em curso é essencial para garantir a execução adequada e fortalecer a relação entre poder público e sociedade civil.</t>
  </si>
  <si>
    <t>6-Descentralização e equidade territorial – Ampliar os mecanismos que assegurem a distribuição justa dos recursos entre áreas urbanas e rurais, periferias, povos tradicionais, grupos étnico-raciais, de gênero e de diversidade cultural.</t>
  </si>
  <si>
    <t>on-299050691</t>
  </si>
  <si>
    <t>Para os que seguem criando mesmo quando o corpo pesa, a criação de um edital de premiação é urgente.</t>
  </si>
  <si>
    <t>on-1833306979</t>
  </si>
  <si>
    <t>on-1724669231</t>
  </si>
  <si>
    <t>on-1642744522</t>
  </si>
  <si>
    <t>Informações mais claras de bom entendimento para todos os graus de escolaridades.</t>
  </si>
  <si>
    <t>on-1872706139</t>
  </si>
  <si>
    <t>No conceito Formal Das Ideologias Concretas Culturais e a transparência  agilidade burocrática poderia ser mais breve....</t>
  </si>
  <si>
    <t>on-537931053</t>
  </si>
  <si>
    <t>Ampliar ações e valores para o segmento Artesanato. 
Como item para subsidiar participação de artesãos em feiras e eventos culturais em todo o estado de Pernambuco.
E também para viabilizar a participação de artesãos e artesãs em feiras e eventos culturais em todo território brasileiro.</t>
  </si>
  <si>
    <t>on-644685547</t>
  </si>
  <si>
    <t>Muita gente que já deu a vida pela cultura precisa agora da criação de um edital de premiação pra continuar</t>
  </si>
  <si>
    <t>on-95617495</t>
  </si>
  <si>
    <t>on-1338142441</t>
  </si>
  <si>
    <t>on-791302608</t>
  </si>
  <si>
    <t>on-1702773400</t>
  </si>
  <si>
    <t>on-2128818796</t>
  </si>
  <si>
    <t>on-639046308</t>
  </si>
  <si>
    <t>on-1326081652</t>
  </si>
  <si>
    <t>Não tenho, nenhuma experiência com os editais da Aldir....</t>
  </si>
  <si>
    <t>on-1333942958</t>
  </si>
  <si>
    <t>Seria de dar oportunidade para projeto que nunca foram controlados</t>
  </si>
  <si>
    <t>on-749287794</t>
  </si>
  <si>
    <t>As recentes leis de fomento a cultura como a LAB, LPG e PNAB 1 foram incentivos que apareceram em um momento de urgência e se perpetuou como lei permanente, a primeira vista, são planos que aquecem não apenas a economia mas também grupos pequenos e antigos de fazedores de cultura que não tinham condições financeiras para executar suas ideias. Eu represento o hip-hop, após a criação dessas leis, a cena cultural cresceu exponencialmente, em diversas áreas: shows e festivais, a qual a cena estava carente diante da ''crise dos festivais'' que vem assolando a cena, ajudou também na economia criativa, onde muitos MC's e DJ's não possuíam nota fiscal para realizar as apresentações e através dos editais muitos tiveram suas primeiras notas emitidas trazendo assim o agente cultural pra formalidade fiscal da sua respectiva área. O modelo do edital em si ficou muito bem trabalhado, o único ponto a qual eu tenho uma critica a qual pode ser trabalhado e na escolha dos pareceristas, eu mesmo fui prejudicado no edital de premiação do hip-hop, onde o parecerista alegou que eu não tinha a historia comprovada resultando em uma nota negativa, entrei com recurso e foi deferido, mesmo com a nota maior, fiquei em suplência por que minha cota não foi aplicada, espero que no ciclo 2 venha com a heteroidentificação para reconhecimento das cotas, e que traga pareceristas da área, mesmo tendo as comprovações ainda sim fui penalizado. No resumo geral: edital bem trabalhado, trazer pareceristas da área, e melhorar no horário de inscrição de proposta de 16:59  para 23:59.</t>
  </si>
  <si>
    <t>Melhorar no horário de inscrição de proposta de 16:59  para 23:59.</t>
  </si>
  <si>
    <t>on-977471142</t>
  </si>
  <si>
    <t>aredito que focar nas ações que visão crianças e jovens em cituação de vulnerabilidade social devem ser mais valorizadas. e fortalecer o reconhecimento dos agentes culturais que dedicaram se a atuar com jovens aumentar as vagas das premiaçoes pode ser um grande incentivo para  que esses agentes culturais se sintam valorizados e ter cuidado com falsificações.</t>
  </si>
  <si>
    <t>on-1304969772</t>
  </si>
  <si>
    <t>Qualidade de parecer técnico dos pareceristas</t>
  </si>
  <si>
    <t>Números de pessoas que podem ser contempladas</t>
  </si>
  <si>
    <t>Mais chances para novos produtores culturais que querem fazer seus primeiros projetos.</t>
  </si>
  <si>
    <t>on-1193816496</t>
  </si>
  <si>
    <t>muito importante mas e preciso reever as atividades em comunidades que a politica tradicionais nao chega em seus territorios</t>
  </si>
  <si>
    <t>on-147526177</t>
  </si>
  <si>
    <t>on-67764667</t>
  </si>
  <si>
    <t>Agilidade nos resultados dos projetos e  depósito da verba aprovada.</t>
  </si>
  <si>
    <t>on-446590545</t>
  </si>
  <si>
    <t>Apoio à Aquisição de Bens e Equipamentos  1. Criação de Linha Específica para Aquisição de Equipamentos Propor editais com foco exclusivo na compra de bens duráveis (câmeras, iluminação, computadores, instrumentos, etc.), fundamentais para o desenvolvimento técnico dos projetos culturais.  2. Prioridade para Regiões com Menor Acesso a Recursos Inserir critérios de pontuação que valorizem propostas oriundas do sertão, semiárido e cidades do interior com histórico de baixo investimento cultural.  3. Faixas de Apoio para Pequenos Produtores Culturais Criar categorias específicas com valores menores e menos burocracia, voltadas para profissionais autônomos e pequenos coletivos culturais, com prioridade para municípios de até 50 mil habitantes.  4. Possibilidade de Pessoa Física Concorrer para Compra de Equipamentos Permitir que artistas e trabalhadores da cultura, como fotógrafos, músicos e artesãos, possam participar mesmo sem CNPJ, desde que comprovem atuação cultural.  5. Capacitação e Acompanhamento Técnico Oferecer formação sobre prestação de contas e uso dos equipamentos adquiridos, com suporte técnico acessível durante a execução do projeto.  6. Reservas de Cotas Regionais Garantir percentuais mínimos do total do recurso estadual ou nacional para projetos de regiões como o Sertão do São Francisco e Itaparica.  7. Valorização da Cadeia Produtiva Local Incentivar que equipamentos sejam comprados de fornecedores locais ou regionais, estimulando a economia cultural do interior.  8. Fomento à Criação de Espaços Culturais com Infraestrutura Apoiar iniciativas que desejam montar ou equipar estúdios fotográficos, salas de exibição, ateliês e outros espaços fixos no interior, fortalecendo a permanência da produção cultural nesses territórios.</t>
  </si>
  <si>
    <t>on-8670521</t>
  </si>
  <si>
    <t>Maior divulgação e ajuda na elaboração dos projetos para os editais.</t>
  </si>
  <si>
    <t>on-1282157993</t>
  </si>
  <si>
    <t>Exigir que município como o Cabo de Santo Agostinho em Pernambuco utilize o o Fundo Municipal de Cultura aprovado desde 2015.</t>
  </si>
  <si>
    <t>on-876021380</t>
  </si>
  <si>
    <t>As cotas são essenciais, de cunho resgatador, porém, os fazedores que obtiveram notas superiores não podem ficar de fora. Separar de forma transparente as cotas para que o percentual possa ser utilizado de forma correta. A banca de heterogênea realmente faça valer a pena. Lá valores sejam distribuídos de forma a atingir mais fazedores. Da vez aos fazedores que estão na ativa sempre se reciclando e sempre buscando conhecimento.</t>
  </si>
  <si>
    <t>on-567550703</t>
  </si>
  <si>
    <t>O edital deveria abrir um canal de dialogo maior com os proponentes tanto contemplados ou em recurso, alguns questionamentos precisam de melhor esclarecimento e um contando de via única por mensagem gera descontentamentos. Ou seja mais dialogo para melhor transparência do edital.</t>
  </si>
  <si>
    <t>on-1740066534</t>
  </si>
  <si>
    <t>on-629748555</t>
  </si>
  <si>
    <t>Acredito que vocês precisem difundir mais o acesso a informação e também garantir que novos produtores e produtoras possam ter espaço também nessas leis.</t>
  </si>
  <si>
    <t>on-1763929553</t>
  </si>
  <si>
    <t>Com base nas experiências vividas nos editais da LAB, LPG e PNAB CICLO 1, identificamos alguns pontos de melhoria que podem contribuir para uma execução mais eficiente e acessível na PNAB CICLO 2:  É necessário maior planejamento e divulgação com antecedência, para permitir que mais agentes culturais, principalmente dos territórios periféricos, consigam participar de forma adequada.  Os processos de inscrição e prestação de contas ainda são muito burocráticos, o que dificulta o acesso para coletivos informais e artistas independentes. A simplificação dos procedimentos e a adoção de modelos mais acessíveis são fundamentais.  Apoio técnico contínuo durante todas as etapas (inscrição, execução e prestação de contas) é essencial. Oficinas, plantões de dúvidas e materiais explicativos devem ser ampliados e descentralizados.  É importante fortalecer os mecanismos de escuta e participação popular na construção dos editais, valorizando as especificidades de cada território e linguagem artística.  A prestação de contas deve ser mais flexível e compatível com a realidade cultural, com foco em resultados e impactos sociais, e não apenas em documentos comprobatórios.  Por fim, é essencial garantir ações afirmativas mais eficazes, com prioridade para projetos de grupos historicamente excluídos, como culturas populares, comunidades tradicionais, população negra, indígena, LGBTQIAPN+ e juventudes periféricas.</t>
  </si>
  <si>
    <t>on-1384217413</t>
  </si>
  <si>
    <t>on-495195673</t>
  </si>
  <si>
    <t>A aquisição é importante também para os Coletivos e artistas sem constituição jurídica. É necessário incluir PF também, mesmo que para uma categoria com menos recurso.</t>
  </si>
  <si>
    <t>on-1460499237</t>
  </si>
  <si>
    <t>Apesar dos avanços em políticas culturais e da criação de editais que deveriam ampliar o acesso às produções artísticas, seguimos enfrentando uma distribuição desigual dos recursos entre as regiões. O Sertão, berço de uma cultura original, viva e profundamente conectada à identidade nordestina, permanece sistematicamente excluído — à margem dos incentivos que se concentram nos grandes centros urbanos. Enfrentamos desafios históricos na distribuição de recursos culturais e na visibilidade dentro do audiovisual brasileiro. O 17º Edital Funcultura Audiovisual PE (2022/2023) escancarou essa desigualdade: dos 99 projetos aprovados, apenas um (1%) teve origem no Sertão Central. Uma grave subrepresentação que reforça a urgência de investimentos que respeitem a diversidade geográfica e cultural do estado. Por que ainda existem olhares voltados quase exclusivamente para centros como Petrolina e Recife? Nossos pequenos coletivos e grupos informais também têm propostas valiosas e inovadoras, aguardando não um milagre — mas o reconhecimento e o apoio que há muito nos são negados. Nossa produção pulsa criatividade e resistência. Artistas independentes, produtores locais e iniciativas comunitárias vêm criando espetáculos, narrativas e projetos que celebram a força da cultura sertaneja. No entanto, continuam invisíveis diante dos critérios de seleção que não consideram as realidades específicas do Sertão. Propostas para uma política cultural mais justa: •        Criação de editais específicos para territórios do Sertão, com critérios adaptados à realidade local. •        Estímulo direto a produtores autônomos, pequenas produções e grupos informais que raramente foram beneficiados. •        Reconhecimento da capacidade criativa local, com valorização da cultura sertaneja nos palcos, nas telas e nas políticas públicas. São projetos que podem impulsionar a economia criativa regional, gerando emprego, renda e autoestima para nossos artistas e para toda a comunidade. É tempo de repensar, revisar e acreditar que investir nas vozes do Sertão é reconhecer que Pernambuco é múltiplo, diverso e verdadeiramente descentralizado. O Sertão tem muito a mostrar — só falta que o poder público enxergue e valorize esse palco que nunca deixou de existir.</t>
  </si>
  <si>
    <t>on-104751625</t>
  </si>
  <si>
    <t>Sou Artista e produtor cultural da Cidade de Paulista-PE e fiquei como suplente em dois editais da PNAB 1 de 2024. Entrei com recurso para saber o motivo da minha nota e nunca me responderam. Fiquei aguardando os pagamentos dos habilitados o que ainda não aconteceu por que tem alguns artistas que não receberam. Não existe previsão se os suplentes irão receber mesmo com um saldo restante dos juros que foram gerados pelos atrasos dos pagamentos. Na minha opinião, o recurso existe e este é distribuído entre os estados, porém as péssimas gestões municipais comprometem a chegada de recursos aos artistas comprometendo a principal função pelo qual estes editais forma criados.</t>
  </si>
  <si>
    <t>on-1289121564</t>
  </si>
  <si>
    <t>on-1617699222</t>
  </si>
  <si>
    <t>on-869928966</t>
  </si>
  <si>
    <t>Em primeiro ponto deve ser de suma importância o cumprimento dos prazos dos editais por parte do Governo do Estado, pois acaba transformando um processo muito desgastante com as inúmeras erratas de cronograma, outro ponto a ser revisto deve ser a forma das avaliações estabelecer uma forma onde os avaliadores tenham uma avaliação mais concreta; também os recortes regionais devem ser levados em consideração, sou da Zona da Mata Norte do estado que tem uma produção cultural muito vasta e quando juntamos com a Zona da Mata Sul fica muito distante de chegar na maioria das pessoas, que os editais possam ter um recorte mais especifico entre essas macroregiões.</t>
  </si>
  <si>
    <t>on-1631650032</t>
  </si>
  <si>
    <t>oportunidades e explicações como elabora projetos</t>
  </si>
  <si>
    <t>on-1485459700</t>
  </si>
  <si>
    <t>on-570043615</t>
  </si>
  <si>
    <t>mais clareza nos editais, simplificação do processo de inscrição, capacitação e apoio tecnico, transparencia na seleção, prazo e repasse mais ageis e melhor acompanhamento e avaliação.</t>
  </si>
  <si>
    <t>on-694442468</t>
  </si>
  <si>
    <t>BUSCAR DESENVOLVER ATIVIDADES DE FORMAÇÃO PARA OS FAZEDORES DE CULTURA COM ENFASE NA PRODUÇÃO DE PROJETOS. BUSCAR ORGANIZAR OS VALORES PARA PODER CONTEMPLAR MAIS PROPONENTES E SEM DUVIDAS MANTER QUE NO MINIMO TRES PARECERISTAS ANALISEM OS EDITAIS.</t>
  </si>
  <si>
    <t>on-1712531944</t>
  </si>
  <si>
    <t>on-623801454</t>
  </si>
  <si>
    <t>1. Aumentar os valores de todos os editais; 2. Dividir os editais por linguagens artísticas as vagas; 3. Colocar prêmios por trajetória artística individual e de grupos.</t>
  </si>
  <si>
    <t>on-1165303866</t>
  </si>
  <si>
    <t>Diminuir as burocracia que dificulta a criação dos projetos.</t>
  </si>
  <si>
    <t>on-2005401805</t>
  </si>
  <si>
    <t>Considero que uma fiscalização mais efetiva, sobre projetos que muitas vezes não desenvolvem o prometido no projeto escrito.</t>
  </si>
  <si>
    <t>on-1827560665</t>
  </si>
  <si>
    <t>A distribuição do recurso na LPG é PNAB 1 foi muito eficiente,  no entanto no ciclo 2 da PNAB seria interessante viabilizarem a formação artística com cursos e oficinas.</t>
  </si>
  <si>
    <t>on-697380054</t>
  </si>
  <si>
    <t>on-1264848315</t>
  </si>
  <si>
    <t>Infelizmente, ainda não temos uma cadeia de trabalho sustentável no audiovisual, em que todos os profissionais consigam se manter financeiramente, mesmo que minimamente, ao longo de um ano. Eu, como MEI, me reconheço nessa condição — e acredito que essa seja a realidade da maioria. A maior parte dos trabalhadores e trabalhadoras do setor não está inserida na lógica de produtoras de médio ou grande porte, que conseguem executar ao menos um projeto por mês — e, por vezes, até mais.  Diante desse cenário, considero essencial que a bolsa de premiação contemple o maior número de pessoas possível. Um prêmio de R$ 10 mil, por exemplo, pode representar uma renda complementar de até R$ 800 por mês ao longo de um ano. Isso já viabiliza o pagamento de aluguel e pode, em certos meses, ser a única fonte de renda. É uma medida de sobrevivência.  As bolsas de intercâmbio também são fundamentais para quem não faz parte de estruturas consolidadas. Elas permitem especialização, reciclagem e ampliação de habilidades — o que possibilita migração de função ou aprofundamento em áreas com barreiras de acesso, como a direção de fotografia, especialmente para pessoas negras.  Acredito que essas duas políticas — bolsa de premiação e bolsa de intercâmbio — são estruturantes para garantir a permanência do trabalhador individual na cadeia audiovisual. Por isso, defendo valores mínimos de R$ 10 mil para bolsas técnicas e R$ 20 mil para intercâmbios, com prioridade para quem não foi contemplado no edital anterior.  Além disso, é fundamental considerar que o edital de premiação voltado a mulheres negras poderia ter seu resultado validado neste segundo ciclo, considerando a forma desigual com que se deu a seleção: a concorrência foi altíssima, com notas elevadas e poucas selecionadas. Isso contrasta com o edital voltado a técnicos, no qual muitos foram contemplados com notas inferiores às das mulheres negras suplentes. Tratar isso com equidade é reconhecer os desequilíbrios históricos que persistem.  Se eu tivesse me inscrito no edital técnico, teria sido selecionada. Mas, ao optar por um edital voltado justamente para minimizar desigualdades, fui excluída, mesmo com nota elevada. A política falhou em seu objetivo se as poucas selecionadas não refletem a alta demanda e a qualificação das candidatas.</t>
  </si>
  <si>
    <t>on-2080996648</t>
  </si>
  <si>
    <t>Ajuda e transparência em termos e anexos.</t>
  </si>
  <si>
    <t>on-454649936</t>
  </si>
  <si>
    <t>A curadoria ter um olhar mais atencioso aos novos grupos, para que os mesmos possam adquirir oportunidades de fomento da sua arte. Simplificar um pouco mais a documentação quando refere-se a coletivos.</t>
  </si>
  <si>
    <t>on-724654532</t>
  </si>
  <si>
    <t>SER VOLTADA MAIS PARA O INTERIOR DO ESTADO, ONDE NÃO TEM MUITO ACESSO A CULTURA. REALIZAÇÕES DE PROJETOS VOLTADOS AO INTERIOR, COMO FESTIVAIS DE MÚSICA POPULAR,  PALCOS INTINERANTES ETC...</t>
  </si>
  <si>
    <t>on-951666984</t>
  </si>
  <si>
    <t>on-1678715352</t>
  </si>
  <si>
    <t>Permanencia de edital de premiação de quadrilha junina, visto que foi fudamental para ajuda as realizações das atividades, e divisao de pontuação sendo ponto a mais em vez de porcentagem para que assim todos possam ter oportunidades.</t>
  </si>
  <si>
    <t>on-2104957220</t>
  </si>
  <si>
    <t>Falta clareza sobre como serão construídos esses editais para melhor opinar sobre melhorias de algo que não tenho ainda conhecimento e como será aplicado. Por esse motivo não marquei muitas opções nos itens 2.1 e 2.2. - OBS: as opções 2 e 8 do item 3.1 são muito similares. Por isso marquei a opção 2</t>
  </si>
  <si>
    <t>on-668210276</t>
  </si>
  <si>
    <t xml:space="preserve">Acredito que os editais precisa ter mais atenção a dados compartilhados por nós Agentes Culturais nos Perfis cadastrados no Mapa Cultural,visando também a transparência de forma direta sobre a lista de classificados,suplentes e desclassificados em Recursos Públicos do Estado pelo E-mail preenchido pelo Agente Cutural. Pois leigos acabam não sendo informados,e despercebendo ações de terceiros,como Produtores Culturais de Projetos e Captadores de Recursos Públicos. </t>
  </si>
  <si>
    <t>Ter capacitação breve pra pessoas que ainda não tem acesso a Editais,que de alguma maneira não sabem,ou não são informados sobre essa Ferramenta Irequecedora de Culturas Regionais. Obrigado pela oportunidade!</t>
  </si>
  <si>
    <t>on-1001260488</t>
  </si>
  <si>
    <t>Criar um cadastro tipo o CPC do Funcultura, facilitaria as inscrições nos editais, pois não seria necessário incluir os mesmos documentos em.todas inscrições,.e utilizar as fotos e vídeos que estão no perfil do mapa cultural.d escada agente para servir como comprovação de atividade artística.</t>
  </si>
  <si>
    <t>on-239232103</t>
  </si>
  <si>
    <t>Acredito que poderia ser mais facilitado os meios de recursos financeiros para os grupos perifericos, principalmente da classe da dança. Os grupos de dança sofrem muito com falta de recursos e mesmo com as entidades e órgãos competentes que temos é que apoia a causa, os meios que se tem são bem burocráticos para se conseguir algo.</t>
  </si>
  <si>
    <t>on-609441221</t>
  </si>
  <si>
    <t xml:space="preserve">Disponibiliza mas recursos pra pequenos artitas e músicos poderem compra seus materiais de trabalho ou instrumentos </t>
  </si>
  <si>
    <t xml:space="preserve"> auxiliar no registro dos músicos e artigos seja com o CNPJ ou Mei</t>
  </si>
  <si>
    <t>on-725370195</t>
  </si>
  <si>
    <t>Prestação de contas simplificada</t>
  </si>
  <si>
    <t>on-1100820633</t>
  </si>
  <si>
    <t>Poderia melhorar edtais para que chegasse aos grupos de cultura popular e mestres de cultura popular que muitas das vezes não sabem se escrever e acabam perdendo espaços para produtores e grandes impressas de produção que sempre estão no cenário a nível de estado .  Edtais específicos para maracatus de baque solto que a nível de estado tem 115 grupos para bacamarte e índios tirando como exemplo o edital de quadrilhas juninas que teve no último ciclo .</t>
  </si>
  <si>
    <t>on-343478594</t>
  </si>
  <si>
    <t>Será a primeira vez que irei participar. Então não tenho ainda alguma experiência.</t>
  </si>
  <si>
    <t>on-301793501</t>
  </si>
  <si>
    <t>Com base nas experiências que tive ao longo dos editais da Lei Aldir Blanc (LAB), Lei Paulo Gustavo (LPG) e PNAB Ciclo 1, percebi alguns pontos que poderiam ser melhorados para o PNAB Ciclo 2, pensando principalmente em facilitar e fortalecer o acesso de quem está na ponta, fazendo cultura nos territórios.  Um dos principais pontos é a clareza nos critérios de avaliação. Em alguns editais, a gente teve dificuldade de entender como a pontuação era feita, o que gerou muita insegurança na hora de montar as propostas. Seria importante que, no Ciclo 2, os critérios venham mais explicadinhos, com exemplos e até modelos de projetos bem avaliados.</t>
  </si>
  <si>
    <t xml:space="preserve">Outro ponto é o atendimento e orientação técnica. Muita gente ficou sem saber para onde correr pra tirar dúvidas. Acredito que ter plantões presenciais ou virtuais, vídeos explicativos e canais de suporte mais acessíveis pode fazer toda a diferença, principalmente para quem tem menos experiência com editais. </t>
  </si>
  <si>
    <t>Também acho importante que o cronograma seja mais justo e viável, tanto para executar quanto para prestar contas. Em alguns casos, os prazos foram apertados demais e isso atrapalhou a organização dos projetos.</t>
  </si>
  <si>
    <t>Além disso, seria bom se houvesse alguma forma de valorização ou continuidade para ações que já deram certo em editais anteriores. Muitas iniciativas foram bem recebidas pelo público e tiveram impacto real, mas não conseguiram continuidade por falta de apoio.</t>
  </si>
  <si>
    <t>Por fim, reforço a importância de valorizarmos mais a cultura popular e as tradições locais. Muitas vezes, esses grupos têm mais dificuldade de se adequar ao formato técnico dos editais. Ter categorias específicas ou critérios que respeitem suas realidades seria um passo importante.  Essas são observações que faço com base no que vivi e acompanhei. Espero que possam contribuir para uma execução ainda mais eficiente e acessível do PNAB Ciclo 2.</t>
  </si>
  <si>
    <t>on-715678018</t>
  </si>
  <si>
    <t>Garantir em todos os editais que pelo menos 1 projeto de cada linguagem seja aprovado. Que as vagas de ampla concorrência sejam ocupadas por quem optou concorrer nesta.</t>
  </si>
  <si>
    <t>on-535518453</t>
  </si>
  <si>
    <t>Baseado no edital do FUNCULTURA, o edital da PNAB CICLO 2, poderia lançar um edital específico para a manutenção das bandas marciais e fanfarras, tendo em vista que é um seguimento presente em todo território pernambucano, com mais de 500 bandas.</t>
  </si>
  <si>
    <t>on-27544613</t>
  </si>
  <si>
    <t>on-517082442</t>
  </si>
  <si>
    <t xml:space="preserve">1) Revisão da distribuição territorial de recursos, com aumento para 30% do total destinado ao Sertão, considerando sua extensão geográfica e desafios logísticos; </t>
  </si>
  <si>
    <t xml:space="preserve"> 8) criar um canal de atendimento para o interior, visto que não conseguimos ir pessoalmente à Secult, como o pessoal da RMR; </t>
  </si>
  <si>
    <t>on-1931049166</t>
  </si>
  <si>
    <t>Muito proveitosas</t>
  </si>
  <si>
    <t>on-1562667056</t>
  </si>
  <si>
    <t>Simplificação dos editais e processos burocrático, fortalecimento de assistência assistência técnica e formação .</t>
  </si>
  <si>
    <t>on-1408194988</t>
  </si>
  <si>
    <t>Precisa acreditar no potencial dos seus artistas iniciantes, é muito vício em premiar os artistas "consagrados" ou os mesmos com as políticas públicas que é para incentivar a todos, exerientes, pouco experientes, iniciantes, etc.      Distribuir desta forma, pela diversidade de saberes e experiências, promove mais verdade e integração com a comunidade, tanto artística quanto a consumidora, diminiu a distância porque há identificações e as pessoas veem que o dinheiro público está a serviço de todos para todos.</t>
  </si>
  <si>
    <t>Precisa definir critérios de premiação, se os agentes foram premiados em um ano, no outro não. para democratizar o acesso.</t>
  </si>
  <si>
    <t>Em outros estados, a aquisição de instrumentos musiciais, por exemplo, por atistas infdivuais é muito comum e fácil, em Pernamuco raramente acontece se o memso não estiver ligado a um grupo.</t>
  </si>
  <si>
    <t>Além do fato que os pareceristas parecem não entender a proposta inicial e se na proposta tem uma outra área ou ação, julgam por essa ação do que o conjunto apresentado.</t>
  </si>
  <si>
    <t>Todos os editais aqui elencados para consulta são importantes, proém, é necessários critérios sérios para que não seja mercadoria de troca entre coleguinhas artistas ou produtores.</t>
  </si>
  <si>
    <t>O estado precisa voltar a mostrar suas produções com mais diversidade e verdade.  Quando vemos os resultados dos aprovados finais já vemos diversos nomoes repetidos. Há muito mais na periferia, na região metropolitana, etc. O edital precisa aprovar mais diversidade.</t>
  </si>
  <si>
    <t>on-751388878</t>
  </si>
  <si>
    <t xml:space="preserve">Com base nas vivências nos editais da Lei Aldir Blanc, Lei Paulo Gustavo e PNAB Ciclo 1, é possível destacar os seguintes pontos de melhoria para o PNAB Ciclo 2:  Maior clareza nos editais: Muitos proponentes relataram dificuldade de compreensão em relação às exigências documentais e critérios de avaliação. Sugere-se uma linguagem mais acessível, além de modelos-padrão para facilitar o preenchimento de documentos.      </t>
  </si>
  <si>
    <t>Apoio técnico aos proponentes: A realização de oficinas de capacitação presenciais e online, com atendimento contínuo durante o período de inscrição, pode ampliar a participação de artistas periféricos, quilombolas, indígenas e grupos minorizados.</t>
  </si>
  <si>
    <t>Descentralização dos recursos: Estímulo à interiorização dos projetos e à democratização dos recursos, com critérios que favoreçam territórios historicamente excluídos das políticas culturais.</t>
  </si>
  <si>
    <t xml:space="preserve">Transparência na seleção e acompanhamento: É essencial garantir a publicação de notas e justificativas detalhadas da comissão avaliadora, bem como cronogramas claros e cumpridos para etapas como análise, resultado e pagamento. </t>
  </si>
  <si>
    <t xml:space="preserve"> Flexibilização e agilidade nos processos burocráticos: Muitos projetos enfrentaram dificuldades por exigências excessivas ou mudanças no sistema de prestação de contas. Recomendam-se prazos mais razoáveis, desburocratização e suporte para execução e prestação</t>
  </si>
  <si>
    <t>on-620967999</t>
  </si>
  <si>
    <t>Muito bom organizado nao tenho nada a reclama das politicas culturais de Pernambuco e dou os parabens a Fundarpe pela forma pratico e objetiva em tudo</t>
  </si>
  <si>
    <t>on-1165231544</t>
  </si>
  <si>
    <t>Através da PNAB CICLO 1, Conseguimos realizar o Espetáculo da Quadrilha Junina Imaginário Popular de jucati PE, 2025. Portanto solicitamos aumentar o valor para as quadrilhas juninas, no ciclo 2 e como contra-partida, as juninas realizar no mínimo 02 apresentações para a População (estudantes, comunidade) de forma gratuita, sendo essa apresentação definida pela a junina ou pela organização da SECULT PE.</t>
  </si>
  <si>
    <t>on-1750033495</t>
  </si>
  <si>
    <t>Um ponto da LPG que não foi usado na PNAB e que é utilizado no funcultura desde sempre é a opção de poder inscrever mais de um projeto, mesmo que apenas seja aprovado um.</t>
  </si>
  <si>
    <t>on-1372149159</t>
  </si>
  <si>
    <t>Simplificar as documentações exigidas</t>
  </si>
  <si>
    <t>on-730476616</t>
  </si>
  <si>
    <t xml:space="preserve">Linguagem simples nos editais e materiais de apoio acessíveis.          </t>
  </si>
  <si>
    <t xml:space="preserve"> Apoio à escrita de projetos, com oficinas e formatos alternativos.</t>
  </si>
  <si>
    <t>Descentralização dos recursos, com cotas para territórios e públicos diversos.</t>
  </si>
  <si>
    <t>Agilidade nos repasses, com prazos claros e menos burocracia.</t>
  </si>
  <si>
    <t xml:space="preserve">Prestação de contas simplificada, proporcional ao porte do projeto. </t>
  </si>
  <si>
    <t>Valorização dos técnicos da cultura, com editais e contratações específicas.</t>
  </si>
  <si>
    <t>Técnicos</t>
  </si>
  <si>
    <t>Estímulo à continuidade, com projetos que deixem legado no território.</t>
  </si>
  <si>
    <t>on-1142828208</t>
  </si>
  <si>
    <t>Tem sido muito bom os editais, mas deveria ter mais editais para  Poesia Popular e até em forma de premiações para que esses poetas /artistas possam se estruturar para produzir com mais qualidade...Mas os editais são mais que importantes, são indispensáveis, eu mesmo sou muito grato por ter participado de um no meu município, agora quero ter a oportunidade de participar no estado.</t>
  </si>
  <si>
    <t>on-995969245</t>
  </si>
  <si>
    <t>Simplificação dos processos burocráticos. Acompanhamento técnico mais efetivo</t>
  </si>
  <si>
    <t>DESCENTRALIZAÇÃO REAL DOS RECURSOS.</t>
  </si>
  <si>
    <t>on-1769941762</t>
  </si>
  <si>
    <t>A caminhada pelos editais da LAB, LPG e PNAB Ciclo 1 foi como uma travessia no sertão: árdua, mas fértil em aprendizados. A escuta ativa das bases culturais foi um dos maiores ganhos, mas ainda há chão a ser trilhado. Para a PNAB Ciclo 2, proponho que os editais nasçam com maior simplicidade documental,</t>
  </si>
  <si>
    <t xml:space="preserve"> linguagem acessível </t>
  </si>
  <si>
    <t xml:space="preserve">suporte técnico contínuo, respeitando os diversos modos de fazer cultura, sobretudo nas periferias e zonas rurais.   </t>
  </si>
  <si>
    <t>Que a descentralização dos recursos não seja apenas geográfica, mas também sensível às realidades invisibilizadas.</t>
  </si>
  <si>
    <t>E que o tempo — esse senhor tão precioso — seja respeitado em prazos mais justos, garantindo planejamento e execução com dignidade. Que o próximo ciclo floresça como um novo roçado: mais inclusivo, mais fértil e mais justo para quem cultiva cultura todos os dias.</t>
  </si>
  <si>
    <t>on-1898543874</t>
  </si>
  <si>
    <t xml:space="preserve">Apesar dos avanços em políticas públicas culturais, seguimos enfrentando uma grave desigualdade na distribuição dos recursos, especialmente em relação ao interior e, de forma mais crítica, ao Sertão.  O Sertão pernambucano — território de uma cultura viva, autêntica e profundamente enraizada na identidade nordestina — segue sistematicamente excluído dos principais investimentos. A centralização dos recursos em polos como Recife e Petrolina ignora a potência criativa de pequenos coletivos, artistas independentes e grupos informais que atuam com recursos limitados, mas com enorme impacto cultural e social.  As realidades sertanejas são diversas e exigem critérios que respeitem seus contextos. Hoje, os editais e mecanismos de fomento ainda são pensados a partir de uma lógica urbana, muitas vezes inacessível para quem está em territórios com menos estrutura. Falta apoio técnico, os processos são burocráticos e não há reconhecimento efetivo da capacidade de produção cultural dos territórios fora dos grandes centros.  Propostas concretas de melhoria para a PNAB Ciclo 2:  Criação de editais específicos para o Sertão, </t>
  </si>
  <si>
    <t xml:space="preserve">  Valorização de grupos informais, pequenas produções, artistas independentes e produtores autônomos que historicamente não acessaram os recursos.   </t>
  </si>
  <si>
    <t xml:space="preserve"> Ampliação da assistência técnica antes, durante e após a execução dos projetos, garantindo apoio desde a inscrição até a prestação de contas.</t>
  </si>
  <si>
    <t>Descentralização real dos recursos, com cotas regionais obrigatórias que favoreçam territórios de menor acesso.  Reconhecimento da cultura sertaneja como força criativa estratégica para o desenvolvimento social e econômico de Pernambuco.  Investir na cultura do Sertão é investir na diversidade de Pernambuco. Não se trata de caridade ou concessão, mas de reparação histórica e de justiça cultural. O Sertão pulsa arte, resistência e identidade — só falta que as políticas públicas finalmente olhem com seriedade para esse palco que sempre existiu, mesmo sem holofotes.</t>
  </si>
  <si>
    <t>on-2047304809</t>
  </si>
  <si>
    <t>Realização de capacitações de forma continuada para artistas e produtores culturais que residem no interior do estado para o melhor acesso aos editais.</t>
  </si>
  <si>
    <t>on-632307853</t>
  </si>
  <si>
    <t>Inclusão de maior quantidade de artistas</t>
  </si>
  <si>
    <t>on-1658070810</t>
  </si>
  <si>
    <t>on-1691095179</t>
  </si>
  <si>
    <t>Apesar dos avanços em políticas culturais, ainda ecoa um silêncio ensurdecedor quando se trata do Sertão. A distribuição dos recursos segue desigual, priorizando centros como Recife e Petrolina, enquanto os territórios sertanejos continuam à margem — resistindo na invisibilidade.  O Sertão pulsa cultura. Aqui, a arte não se ensaia: ela nasce do barro, do couro, do aboio, do improviso, da luta diária de artistas independentes, de produtores locais e de grupos que nunca tiveram palco, mas sempre tiveram o que dizer.  O que pedimos não é milagre. É reconhecimento.  Nossos projetos são vivos, valiosos e inovadores. O que falta é um edital que entenda o nosso tempo, o nosso ritmo, a nossa realidade. Faltam critérios que não excluam pela informalidade, mas que enxerguem na informalidade um território fértil de criação.  Por isso propomos:  Editais específicos para o Sertão, com critérios adaptados à nossa vivência;  Incentivo direto aos pequenos coletivos, produtores autônomos e mestres da cultura popular;  Políticas públicas que valorizem a cultura sertaneja em todas as suas formas — nos palcos, nas telas, nas feiras e nas ruas.   Queremos uma política cultural verdadeiramente descentralizada, que reconheça que Pernambuco é múltiplo, diverso, e só será completo quando o Sertão for plenamente incluído.  É hora de virar o mapa.  O Sertão está pronto para mostrar sua força — só falta que o poder público, finalmente, enxergue esse palco que nunca deixou de existir.  Assinado: Artistas, produtores, coletivos e vozes do Sertão que não se calam mais.</t>
  </si>
  <si>
    <t>on-552352908</t>
  </si>
  <si>
    <t>Achei excelente as sugestões para os próximos editais, visando a difusão da cultural local.</t>
  </si>
  <si>
    <t>on-572202468</t>
  </si>
  <si>
    <t>on-1905592508</t>
  </si>
  <si>
    <t>Só tenho elogios a fazer, pois depois dos incentivos da Lei Aldir Blanc, Paulo Gustavo, a cultura no interior teve a chance de dar um salto imenso. Com a exposição das obras daqueles que sempre ficaram a margem, a espera de um socorro, para poderem mostrar pelo menos de formas mais simples a sua obra.</t>
  </si>
  <si>
    <t>on-1834764291</t>
  </si>
  <si>
    <t>A criação de um edital de premiação para pessoas com mais de 50 anos se justifica pelas dificuldades específicas enfrentadas por esse grupo.</t>
  </si>
  <si>
    <t>on-614356787</t>
  </si>
  <si>
    <t>Teste</t>
  </si>
  <si>
    <t>on-1847865737</t>
  </si>
  <si>
    <t>A arte não tem idade, mas o corpo sente: por isso, a criação de um edital de premiação para quem tem mais de 50 é necessária</t>
  </si>
  <si>
    <t>on-1587220506</t>
  </si>
  <si>
    <t>teste teste teste teste teste teste teste teste teste teste teste teste teste teste teste teste teste teste teste teste teste  teste teste teste teste teste teste teste teste teste teste teste testeteste teste teste  teste teste teste teste teste teste teste teste testeteste teste testeteste teste testeteste teste teste teste teste testeteste teste testeteste teste testevteste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
  </si>
  <si>
    <t>on-428436728</t>
  </si>
  <si>
    <t xml:space="preserve">Para o Ciclo 2 da PNAB 2025, a capacitação cultural deve ser uma prioridade. É crucial ir além da oferta de cursos básicos, focando em formações mais aprofundadas e de longa duração. Tais cursos deveriam abranger temas essenciais como a elaboração de projetos, gestão cultural e prestação de contas, capacitando os fazedores de cultura a se profissionalizarem e a gerirem seus próprios empreendimentos de forma eficaz.  </t>
  </si>
  <si>
    <t>Além disso, é fundamental oferecer apoio financeiro direto. Uma forma de fazer isso é através de subsídios que possam ajudar artistas e produtores que não possuem espaços próprios, como ateliês, a ter um local para desenvolver seu trabalho. O apoio financeiro também deve ser estendido para a promoção e visibilidade, auxiliando os fazedores de cultura a participarem de eventos e festivais culturais em níveis regionais, nacionais e até internacionais. Em Pernambuco, por exemplo, iniciativas como a participação em festivais de cinema, teatro ou música poderiam ser incentivadas, dando a artistas e produtores locais a oportunidade de apresentar seus trabalhos para um público mais amplo.  Por fim, se pode oferecer bolsas de estudo que permitam aos fazedores de cultura realizar cursos mais robustos e de maior duração, aprofundando-se em suas áreas de atuação e contribuindo para o enriquecimento e a inovação do cenário cultural brasileiro.</t>
  </si>
  <si>
    <t>on-1454923156</t>
  </si>
  <si>
    <t>Envelhecer na arte é desafiante, e por isso a criação de um edital de premiação seria um apoio indispensável.S</t>
  </si>
  <si>
    <t>on-1387610894</t>
  </si>
  <si>
    <t>A PNAB foi um edital bastante proveitoso, bem organizado e cuidadosamente estruturado para atender às demandas da sociedade. Parabéns a toda a equipe envolvida. Apesar do excelente trabalho, é natural que existam pontos a serem aprimorados.
Um dos aspectos que poderia ser melhorado diz respeito à divisão interna dos editais e ao processo de seleção das propostas. Em relação à estrutura dos editais, sugiro a redução no número de categorias, tornando-os mais objetivos. Por exemplo, poderia haver apenas um edital voltado à Formação, com critérios específicos de pontuação que valorizem determinados enfoques. Não vejo a necessidade de categorias separadas como “Formação em Linguagens Artístico-Culturais” e “Formação em Direitos Humanos e Diversidade Cultural”, já que o próprio edital PNAB já é, em sua essência, uma política afirmativa. Muitas propostas transitam naturalmente entre esses dois eixos, o que pode gerar dúvidas e inseguranças para quem está inscrevendo o projeto — e esse direcionamento é fundamental para o sucesso na seleção.</t>
  </si>
  <si>
    <t>Outro ponto importante diz respeito ao cuidado na avaliação das propostas. É essencial garantir que os critérios estejam claros e que o julgamento seja o mais objetivo possível. Em algumas situações, observamos avaliações com notas extremamente discrepantes — por exemplo, um parecerista atribuindo nota zero e outro nota oito para a mesma proposta. Isso demonstra a necessidade de maior alinhamento entre os avaliadores. Talvez a realização de uma formação específica para os pareceristas, focada nos critérios de avaliação, ajude a garantir maior coerência e justiça no processo.
Dito isso, reforço os parabéns pela execução da última edição da PNAB e desejo que o próximo edital seja tão exitoso quanto — ou até mais — que este.</t>
  </si>
  <si>
    <t>on-512388871</t>
  </si>
  <si>
    <t>A criação de um edital de premiação voltado a pessoas com mais de 50 anos é uma forma de respeito e reconhecimento.</t>
  </si>
  <si>
    <t>on-516184209</t>
  </si>
  <si>
    <t>Propiciar aos novos artistas e produtores culturais formação capacitação e incentivo.</t>
  </si>
  <si>
    <t>on-548025472</t>
  </si>
  <si>
    <t>Considerando os desafios financeiros e físicos da maturidade, a criação de um edital de premiação é uma medida justa.</t>
  </si>
  <si>
    <t>on-1862927501</t>
  </si>
  <si>
    <t>A criação de um edital de premiação seria como um abraço para quem carrega décadas de arte nos ombros.</t>
  </si>
  <si>
    <t>on-1315992670</t>
  </si>
  <si>
    <t>A criação de um edital de premiação daria luz à arte que resiste no tempo.</t>
  </si>
  <si>
    <t>on-5259333</t>
  </si>
  <si>
    <t>Não acho que projetos possam ser avaliados com lisura por apenas 1 parecerista. É preciso que pelo menos 3 pareceristas analisem os projetos - os mesmos, em cada categoria. Isso garante também que as notas serão dadas com os mesmos processos metodológicos, o que permite que os projetos sejam analisados através de mesmo peso e medida - entendendo sempre que avaliações na área de cultura sempre envolverão subjetividades, a partir de experiencias e conhecimento diversos.</t>
  </si>
  <si>
    <t>on-304691172</t>
  </si>
  <si>
    <t>Depois dos 50, a arte é sabedoria — e merece a criação de um edital de premiação.</t>
  </si>
  <si>
    <t>on-501163895</t>
  </si>
  <si>
    <t>on-1807028406</t>
  </si>
  <si>
    <t>Primeiramente, acredito que na última edição dos editais houve uma discrepância no que diz respeito aos indutores. Sou favorável que haja pontuação adicional/reserva de vagas para pessoas racializadas, LGBTQUIAPN+, mulheres, PCDs, interiorização, etc. CONTUDO, acredito que a coexistência dos dois mecanismos (indutor via pontuação E reserva de vagas) me pareceu excessivo a ponto de que projetos que praticamente gabaritaram no edital, como é no caso de uma porção dos que participo, não obtiveram fomento. Logicamente, enquanto homem cis e branco, ainda que LGBT, preciso, diante do meu privilégio, atender ao edital com um nível de excelência. Porém percebi que, mesmo atuando dentro da excelência, e mesmo que pontuasse ao máximo, minhas chances de aprovação seriam mínimas. Sei que é um tema extremamente delicado, não escrevo com o intuito de polemizá-lo, e entendo e endosso as políticas de cotas, mas objetivo abrir uma frente de análise dessas ponderações, acreditando que essas pontuações, muitas vezes arbitrárias, possam ser melhor equalizadas.</t>
  </si>
  <si>
    <t xml:space="preserve">Outro ponto que atesta essa arbitrariedade: onde ficam as pessoas transmasculinas e homens trans na escala de pontuação? Não faz sentido que mulheres cis/trans e travestis recebem uma pontuação mais significativa do que transmasculinos e homens trans, inclusos apenas na categoria LGBTQUIAPN+, ou seja, recebendo a mesma pontuação que eu, homem cis gay. Os caminhos podem ser vários: pontuação adicional para quem não for homem cis: mulheres cis/trans, travestis, não bináries, homens trans e transmasculinos. </t>
  </si>
  <si>
    <t>Em segundo lugar, ainda em relação a essas questões raciais, é que há rotineiramente desencontros nas questões raciais e de autodeclaração. Tanto profissionais racializados, negros de pele clara, indígenas, pardos, acabaram por serem constrangidos por terem tal identidade negada, quanto muitos fazedores de cultura brancos fraudaram suas inscrições. Minha sugestão é que se crie um mecanismo NO MAPA CULTURAL, e não em cada edital, de forma que a identidade atestada por uma comissão no mapa, de forma criteriosa, possa servir para todos os editais. Assim, após uma grande leva de inscritos, o trabalho seria o de manter o fluxo de cadastro e de avaliar eventuais recursos. No fim, seria poupado muito trabalho e evitados muitos constrangimentos.</t>
  </si>
  <si>
    <t>Em último lugar, como falo de uma editora, que possui uma vasta atuação nas artes visuais, deixo meu depoimento e pedido para que não avaliem o livro, a revista e o impresso em geral, um fazer cultural em si, proveniente de um cadeia vitimada por escassez, como um empecilho para alcance. A Propágulo, editora da qual sou fundador, tem prêmios nacionais e internacionais de design editorial e eu, neste ano, como editor e crítico de arte, fui indicado ao prêmio da Associação Brasileira de Críticos de Arte pela contribuição que esta tem no campo da arte. Contudo, não consigo aprovar nenhum projeto que envolva a impressão de livros e revistas na PNAB pois perco pontos por querer comercializar o impresso, sempre a preços acessíveis e abaixo do valor de mercado atual. Sempre ofereço versões digitais gratuitas, audiodescritas, etc, mas percebo que os editais se desconectaram da importância do produto físico.</t>
  </si>
  <si>
    <t>on-1003750191</t>
  </si>
  <si>
    <t>As rugas também contam histórias — e a criação de um edital de premiação pode escutá-las.</t>
  </si>
  <si>
    <t>on-862811038</t>
  </si>
  <si>
    <t>on-1443982346</t>
  </si>
  <si>
    <t>É urgente a criação de um edital de premiação que contemple a faixa etária 50+.</t>
  </si>
  <si>
    <t>on-573985577</t>
  </si>
  <si>
    <t>on-357186574</t>
  </si>
  <si>
    <t>on-1950887750</t>
  </si>
  <si>
    <t>É importante facilitar o registro de artistas para que os mesmos consigam entrar nas grandes de contratações públicas.</t>
  </si>
  <si>
    <t>on-728998</t>
  </si>
  <si>
    <t>A criação de um edital de premiação para quem já passou dos 50 seria um alívio pra tanta gente.</t>
  </si>
  <si>
    <t>on-491814731</t>
  </si>
  <si>
    <t>on-706441125</t>
  </si>
  <si>
    <t>on-471874511</t>
  </si>
  <si>
    <t>Que venha logo a criação de um edital de premiação para quem já viveu e ainda vive pela arte</t>
  </si>
  <si>
    <t>on-35075104</t>
  </si>
  <si>
    <t>Ter mais investimentos para as bandas de músicas, que tem cultura forte principalmente na Mata Norte e Agreste do Estado, muitas sucateadas precisando de recursos para compra de equipamentos ou para realização de eventos para estimular os grupos não acabarem, pois a principal escola de música que forma músicos, são as bandas de música e filarmônicas. Vejo várias bandas inscritas nos editais e não sendo contempladas.</t>
  </si>
  <si>
    <t>on-351607619</t>
  </si>
  <si>
    <t>Não dá mais para adiar a criação de um edital de premiação para quem tem mais de 50</t>
  </si>
  <si>
    <t>on-586288081</t>
  </si>
  <si>
    <t>Não dá mais para adiar a criação de um edital de premiação para quem tem mais de 50.</t>
  </si>
  <si>
    <t>on-2017854527</t>
  </si>
  <si>
    <t>on-2039051400</t>
  </si>
  <si>
    <t>A criação de um edital de premiação é um direito de quem ainda acredita na arte após os 50.</t>
  </si>
  <si>
    <t>on-425545815</t>
  </si>
  <si>
    <t>on-706232505</t>
  </si>
  <si>
    <t>on-1481908312</t>
  </si>
  <si>
    <t>Democratizar o acesso aos artistas e proibir o contrato por terceiros e por proponentes não aprovados.</t>
  </si>
  <si>
    <t>on-1842614455</t>
  </si>
  <si>
    <t>Aumentar o incentivo para artes contemporâneas, a exemplo de dança e espetáculos de companhias de dança contemporânea. Principalmente em localidades que não tem a facilidade/costume de receber essa manifestação cultural, como região Norte/Nordeste. 
Bem com festivais que abram espaço e incentivem a arte independente e autoral, como os festivais com 'palco aberto' para música, literatura, dança, poesia...</t>
  </si>
  <si>
    <t>on-1249575933</t>
  </si>
  <si>
    <t>on-1412070478</t>
  </si>
  <si>
    <t>É contraditório valorizar a trajetória artística sem propor a criação de um edital de premiação para quem mais lutou por ela.</t>
  </si>
  <si>
    <t>on-1267225595</t>
  </si>
  <si>
    <t xml:space="preserve">Melhorias: 1) Ampliar a distribuição dos recursos para contemplar um número maior de produtores culturais que não estão enquadrados nas exigências das cotas, visto que muitas boas propostas ficam de fora por esse motivo, sem sequer serem julgadas pelo mérito do produto cultural proposto;  </t>
  </si>
  <si>
    <t>2) Facilitar o acesso dos produtores culturais aos currículos e identificação dos pareceristas que julgam os méritos dos projetos apresentados, assim como padronizar as justificativas dos pareceristas no julgamento dos projetos para um melhor entendimento dos motivos de aprovação ou não aprovação de uma proposta;</t>
  </si>
  <si>
    <t xml:space="preserve">3) Facilitar a comunicação entre os produtores cuturais e a SECULT-PE, principalmente na fase de resposta dos recursos, visando que o produtor cultural saiba o real motivo da aprovação ou não aprovação da sua proposta; </t>
  </si>
  <si>
    <t>4) Desburocratizar a solicitação de documentação na etapa de inscrição visando evitar a não habilitação de propostas devido a, por exemplo, um comprovante de residência com data específica, tendo por objetivo avaliar principalmente o mérito da proposta e do produto cultural ao invés de muitos documentos antes de assinar o Termo de Compromisso.</t>
  </si>
  <si>
    <t>on-710167629</t>
  </si>
  <si>
    <t>on-1838618694</t>
  </si>
  <si>
    <t>on-1521581851</t>
  </si>
  <si>
    <t>on-976962653</t>
  </si>
  <si>
    <t>on-1800484047</t>
  </si>
  <si>
    <t xml:space="preserve">Mais editais de premiações 
</t>
  </si>
  <si>
    <t xml:space="preserve">Tempo para término do edital mais curto para poder receber os recursos em menos tempo </t>
  </si>
  <si>
    <t xml:space="preserve">Políticas que beneficie  o artesão como um todo </t>
  </si>
  <si>
    <t xml:space="preserve">Cursos que ensinem a divulgação do trabalho por meios das plataformas digitais </t>
  </si>
  <si>
    <t>Capacitações</t>
  </si>
  <si>
    <t>on-754916195</t>
  </si>
  <si>
    <t>Mais editais de premiações, para  contemplar mais pessoas</t>
  </si>
  <si>
    <t>on-1987646547</t>
  </si>
  <si>
    <t>on-731645133</t>
  </si>
  <si>
    <t>on-955414387</t>
  </si>
  <si>
    <t>on-523462560</t>
  </si>
  <si>
    <t>on-1192829128</t>
  </si>
  <si>
    <t>on-1085363176</t>
  </si>
  <si>
    <t>manter o formato que ja vem sendo realizado ja contempla as formas de melhorias</t>
  </si>
  <si>
    <t>on-593251387</t>
  </si>
  <si>
    <t>on-694366152</t>
  </si>
  <si>
    <t>Seria de forma simbólica editais para, produtores culturais adquirem ou construírem seus espaços, pois muitos ainda pagam aluguéis para trabalha sua própria cultura.</t>
  </si>
  <si>
    <t>on-1722816538</t>
  </si>
  <si>
    <t>Escolher melhor os pareceristas dos projetos, para que não aconteça novamente os absurdos relatos sobre pessoas e projetos.</t>
  </si>
  <si>
    <t>on-1929144354</t>
  </si>
  <si>
    <t xml:space="preserve">1. Equilibrar os critérios de indução
Um ponto de atenção fundamental para o Ciclo 2 da PNAB é a necessidade de ajustes nos critérios de indução. O percentual de 25% inviabiliza, na prática, a participação de proponentes sem nenhum indutor. Uma alternativa mais equilibrada seria a adoção de um sistema de pontuação, como ocorre na Bahia, que valoriza os recortes identitários sem excluir completamente os demais. É fundamental compreender que o justo é incluir sem excluir.
Da forma como foi aplicado no Ciclo 1 (especialmente nas inscrições da Região Metropolitana), os percentuais elevados restringiram completamente as oportunidades para proponentes fora dos recortes priorizados. Em particular, houve exclusão total na RMR e quase total nas demais regiões para candidatos sem qualquer critério de indução, o que gerou um desequilíbrio preocupante.
É fundamental que o edital do Ciclo 2 adote critérios de indução mais equilibrados, com uso de pontuação ou percentuais razoáveis, garantindo a inclusão com isonomia, sem comprometer o caráter universal da política pública.
* P.S. É IMPORTANTE NOTAR que na cidade do Recife (CAPITAL DO ESTADO DE PERNAMBUCO) adotou critérios de indução nos editais da PNAB CICLO 1 sem incorrer nos mesmos níveis de DISTORÇÃO observados na esfera estadual, o que demonstra que é só ter um MÍNIMO de BOM SENSO e RESPONSABILIDADE PÚBLICA para equilibrar inclusão com amplo acesso. Essas experiências, BAHIA - RECIFE Etc...  já bem-sucedidas demonstram a viabilidade de se adotar modelos que equilibram a inclusão com o amplo acesso, respeitando o caráter universal da política pública
</t>
  </si>
  <si>
    <t>2. Garantir a participação de, no mínimo, três (3) pareceristas por projeto, assegurando diversidade de análise, transparência na avaliação e maior justiça no resultado das seleções.</t>
  </si>
  <si>
    <t>3. Distribuir os recursos e a quantidade de propostas contempladas com base na demanda real das linguagens artísticas, conforme verificada nos editais anteriores, evitando distorções e garantindo maior equilíbrio entre os setores.</t>
  </si>
  <si>
    <t>4. Estruturar os editais com faixas de valores distintos, permitindo que as propostas apresentem orçamentos variados até o limite máximo estabelecido por faixa. Essa proposta visa garantir maior diversidade de formatos e escopos de projetos e ampliar significativamente o alcance da política pública do PNAB.</t>
  </si>
  <si>
    <t>5. Concurso Público para a Secult já!!!!!! Basta de cargos comissionados, que a Secretaria de Cultura realize concurso público para seu quadro de funcionários. A estabilidade e a competência de uma equipe técnica permanente são essenciais para uma gestão cultural eficiente e livre das inconsistências frequentemente observadas em um modelo majoritariamente baseado em cargos comissionados - e comprovadamente falho. 
Se querem saber o q penso é isso!</t>
  </si>
  <si>
    <t>on-643324585</t>
  </si>
  <si>
    <t>Os editais anteriores foram muito bons, mas infelizmente os valores não atendem a todos os fazedores de cultura.  Dessa forma, seria interessante pensar numa forma de contemplar artistas que não foram contemplados anteriormente.</t>
  </si>
  <si>
    <t>on-783489857</t>
  </si>
  <si>
    <t>on-989755218</t>
  </si>
  <si>
    <t>Focar em editais com valores mais altos para Produções de cinema</t>
  </si>
  <si>
    <t>on-1770284995</t>
  </si>
  <si>
    <t xml:space="preserve">Não participei dos editais anteriores, mas acompanhei relatos de outras pessoas, acho que o PNAB Ciclo 2 pode melhorar com editais mais claros, apoio técnico para quem tem dificuldade com internet, e mais atenção às comunidades do interior. </t>
  </si>
  <si>
    <t>Também seria bom ter mais tempo para enviar os projetos e garantir que todos tenham chance de participar.</t>
  </si>
  <si>
    <t>on-2118403934</t>
  </si>
  <si>
    <t>Mesmo sem ter participado dos editais anteriores, percebi que muitas pessoas tiveram dificuldades com a divulgação, compreensão dos editais e acesso à inscrição, para melhorar o PNAB Ciclo 2, seria importante ampliar a divulgação nas cidades pequenas</t>
  </si>
  <si>
    <t>usar linguagem mais simples</t>
  </si>
  <si>
    <t>oferecer apoio técnico presencial e online</t>
  </si>
  <si>
    <t>aumentar os prazos de inscrição</t>
  </si>
  <si>
    <t>facilitar o uso da plataforma</t>
  </si>
  <si>
    <t>garantir que os recursos cheguem às comunidades rurais e periféricas</t>
  </si>
  <si>
    <t>também é essencial ter mais transparência nos resultados e retorno para quem não for selecionado e quem for selecionado.</t>
  </si>
  <si>
    <t>on-781531082</t>
  </si>
  <si>
    <t>Poderiam da mais oportunidade a outras arias da cultura como festivais de artes integradas , e festival  da cena Rock que é muito forte em nosso estado.</t>
  </si>
  <si>
    <t>on-1100620534</t>
  </si>
  <si>
    <t>Com base nas experiências vividas através dos Editais vinculados à Lei Aldir Blanc, Lei Paulo Gustavo e PNAB CICLO 1, aqui estão alguns pontos de melhoria para a PNAB CICLO 2:
Maior transparência nos processos: É fundamental garantir que os critérios de seleção e os resultados sejam claros e acessíveis, permitindo que todos os interessados compreendam como as decisões são tomadas.</t>
  </si>
  <si>
    <t>Agilização dos prazos: Reduzir o tempo entre a inscrição e a liberação dos recursos pode ajudar os artistas e organizações culturais a planejar melhor suas atividades e garantir que os projetos sejam realizados dentro do cronograma.</t>
  </si>
  <si>
    <t>Apoio a projetos inovadores: Incluir categorias específicas que incentivem propostas que tragam novas abordagens ou que explorem linguagens artísticas emergentes, promovendo a diversidade cultural.</t>
  </si>
  <si>
    <t>Capacitação contínua: Oferecer workshops ou cursos de capacitação para artistas e gestores culturais sobre como elaborar propostas, gerenciar projetos e prestar contas, fortalecendo a qualidade das iniciativas.</t>
  </si>
  <si>
    <t>Foco em sustentabilidade: Incentivar projetos que busquem soluções sustentáveis, tanto em termos ambientais quanto sociais, promovendo práticas culturais que respeitem o meio ambiente e as comunidades.</t>
  </si>
  <si>
    <t>Inclusão de grupos sub-representados: Garantir que haja uma atenção especial para grupos marginalizados ou com menos acesso a recursos, promovendo a equidade no acesso aos editais.</t>
  </si>
  <si>
    <t>Essas melhorias podem contribuir para um maior impacto positivo na cultura do Estado, tornando os processos mais inclusivos e eficazes. Marcelo Filho.</t>
  </si>
  <si>
    <t>on-1729561563</t>
  </si>
  <si>
    <t>Pontos Gerais de Melhoria para a PNAB Ciclo 2
1. Calendário Nacional com Etapas Previsíveis
   Planejamento com cronograma unificado entre União, Estados e Municípios, respeitando prazos mínimos para cada fase (lançamento, inscrição, seleção, execução e prestação de contas).</t>
  </si>
  <si>
    <t>2. Plataforma Simplificada e Unificada
   Criação de um sistema digital único para inscrição e acompanhamento dos projetos, com linguagem acessível e navegação simples, inclusive via celular.</t>
  </si>
  <si>
    <t>3. Formação e Assistência Técnica Continuada
   Oferecer apoio técnico permanente por meio de oficinas, tutoriais, plantões tira-dúvidas e suporte presencial/virtual antes e durante os processos de inscrição e execução.</t>
  </si>
  <si>
    <t>4. **Maior Equidade na Distribuição de Recursos**
   Critérios mais claros e mecanismos que assegurem acesso real aos pequenos produtores, artistas populares, mestres da cultura e coletivos não formalizados.</t>
  </si>
  <si>
    <t>Dicas para Melhorar Ações de Projetos Culturais de Pessoas Sem Endereço Fixo
1. Aceitar Autodeclaração de Residência ou Referência Comunitária
   Incluir no edital a possibilidade de comprovante de residência por meio de declaração assinada por líderes comunitários, conselhos culturais ou instituições parceiras.</t>
  </si>
  <si>
    <t>2. Criação de Eixos Específicos para Populações em Situação de Rua e Itinerantes
   Linhas de apoio específicas que contemplem grupos como artistas de rua, ciganos, circenses e migrantes, com editais adaptados à realidade desses grupos.</t>
  </si>
  <si>
    <t xml:space="preserve">3. Parcerias com ONGs e Movimentos Sociais
   Estimular a realização de projetos via instituições que já atuam com essa população, garantindo suporte e mediação institucional.
</t>
  </si>
  <si>
    <t>4. Espaços Fixos de Referência Cultural
   Apoiar a criação de “Casas de Cultura Itinerantes” ou pontos de apoio para artistas que vivem em situação de vulnerabilidade, com estrutura mínima para ensaio, criação e hospedagem temporária.</t>
  </si>
  <si>
    <t>Sugestões para Premiações de Coletivos Sem Fins Lucrativos
1. Aceitação de Representação por Pessoa Física (Responsável Legal)
   Permitir que os coletivos sem CNPJ concorram por meio de uma pessoa física indicada e reconhecida pelo grupo, com documentação mínima (autodeclaração assinada pelos integrantes).</t>
  </si>
  <si>
    <t>2. Reconhecimento Formal via Conselhos e Fóruns de Cultura
   Criar mecanismos de validação por meio de fóruns, conselhos e cadastros locais de cultura, para comprovar atuação do coletivo, mesmo sem formalização jurídica.</t>
  </si>
  <si>
    <t>3. Editais Específicos para Coletivos Informais
   Destinar faixas de premiação específicas e simplificadas para coletivos culturais informais ou de base comunitária, com exigência documental reduzida e prestação de contas simplificada.</t>
  </si>
  <si>
    <t xml:space="preserve">4. Prêmios com Acompanhamento e Formação
   Atrelar a premiação a mentorias e formações técnicas (gestão, planejamento, comunicação, prestação de contas), valorizando o crescimento sustentável do coletivo.
</t>
  </si>
  <si>
    <t>Considerações Finais
A PNAB Ciclo 2 tem a chance de consolidar um modelo de política pública mais inclusivo, diverso e democrático. Para isso, é preciso:
Ouvirmos os territórios</t>
  </si>
  <si>
    <t>Aprimorar os critérios de acesso</t>
  </si>
  <si>
    <t>E garantir que a cultura chegue onde ela nasce: nas comunidades, nas ruas, nos becos, nas rodas, nos coletivos.</t>
  </si>
  <si>
    <t>on-507667303</t>
  </si>
  <si>
    <t>Para esse fim contratar pessoas para a comissão julgadora, que tenha linguagem predominantes nas culturas para que não haja nenhum constrangimento dos inscritos. Ainda digo que aquele que exercer na comissão para esse edital PNAB CICLO 2, reveja com grande atenção o mapa cultural do inscrito, para que não seja prejudicado no seu tempo 
de atuação dentro da cultura predominante, e que os suplentes dos editais passem a ser após a quitação do recurso destinado para cada um edital.
Digo assim relativo da minha inscrição do PNAB CICLO 1, que não viram meu tempo de atuação dentro da cultura popular, que do qual consta uma foto no meu mapa cultural de 1985.</t>
  </si>
  <si>
    <t>on-1312767852</t>
  </si>
  <si>
    <t>on-254283631</t>
  </si>
  <si>
    <t>Acho que a questão da fiscalização da questão de cota teve muita gente se declarando sem ser de cota, outra os pareceristas aparente mente conforme o parece dos projetos que eu fiz está parecendo que não foi humano que analisou o projeto mais inteligência artificial muita, eram três parecerista um dois dava pontuação boa o terceiro dava um parece totalmente contrario dos dois não estou falando da questão de discordância só que a nota e o argumento fugia muito das outras duas opiniões muitos projeto de vários produtores reclamaram desse ponto.</t>
  </si>
  <si>
    <t>on-533364732</t>
  </si>
  <si>
    <t>on-1927550069</t>
  </si>
  <si>
    <t>Na minha visão como produtor cultural, os editais atuais são, de fato, amplos e inclusivos. No entanto, acredito que ainda há espaço para avanços, especialmente no que diz respeito à valorização do esporte como expressão cultural. Seria extremamente positivo que os editais passassem a contemplar, de forma mais direta, projetos voltados à prática esportiva, aos jogos e às brincadeiras tradicionais. Áreas de fundamental importância para o resgate de valores comunitários, promoção da saúde e fortalecimento da cultura popular, especialmente entre as novas gerações.</t>
  </si>
  <si>
    <t>on-244909887</t>
  </si>
  <si>
    <t xml:space="preserve">Primeiramente, entendo que é necessário melhorar a comunicação e/ou a divulgação dos editais.  </t>
  </si>
  <si>
    <t>Desde a publicação até todas as etapas de publicação das aprovações, contemplando ainda maior tempo hábil para os agentes culturais interporem possíveis recursos;</t>
  </si>
  <si>
    <t>cabe ainda pontuar que é essencial fazer uso de ferramentas de coleta de documentos mais eficazes pois, pelo que pude perceber, houveram grandes dificuldades  entre os proponentes no ciclo passado quando da submissão de documentos e materiais dos projetos no atual portal institucional.</t>
  </si>
  <si>
    <t>on-296515470</t>
  </si>
  <si>
    <t>Nossa opinião é que o proponente de museus tivesse editais específicos para a sua manutenção, e que os prazos do projetos fossem para 2 anos com o valor maior, sem ter que concorrer todos os anos.</t>
  </si>
  <si>
    <t>on-34091102</t>
  </si>
  <si>
    <t>apoiar os pequenos grupos, muitos ainda não se adequaram a forma digitale principalmente as inscrições nos coclos PNAB, a falta de registros comprobatório.
Muita vezes esse pequenos grupos não dispõe de aparelhos que possa usar pra fazer suas gravações. simplificar os documentos para comprovação.</t>
  </si>
  <si>
    <t>12 Regiões de Desenvolvimento</t>
  </si>
  <si>
    <t>CPF</t>
  </si>
  <si>
    <t>id</t>
  </si>
  <si>
    <t>qualitativa</t>
  </si>
  <si>
    <t>tema</t>
  </si>
  <si>
    <t>subtema</t>
  </si>
  <si>
    <t>É público e notório a deficiencia na dinâmica de seleção e observancia dos critérios de seleção, em particular, nos muncipios. Percebo que perdemos de resgatar e contemplar varios mestres anônimos por não alcançar a periferia, a zona rural, quando as informações são dinamizas só pelas redes sociais, onde muitos não usam e não tem recursos de internete nem celular. quando tem, são fiolhos e netos que esão em outros cenários fora da arte e cultura.
Dinamizar a cultura nas escolas é um ato nobre e próspero para o cenário cultural, manutenção, conservação e descobertas de mestres abrigados entre os muros das escolas. Os artistas juvenis clamam pelo palco dentro da escola, com o grito parado no ar! Em outros aspectos, vejo a necessidade de rever os critérios de seleção. Há eventos que são contemplados por diversas vezes sem um respaudo coerente, onde nada se planta, sem publico, sem novas adesões ao movimento. Enquanto  isso, artesões e artistas anonimatos à se sescobrir, a se revelar. A escola, minha gente! na escola está o celeiro, o cubatório artistico e cultural. O encontro entre filosofia, psicologia, cultura e arte em um só universo, em um só chão. Tem palco, tem espaço só não tem ação continua de expressões artisticas e culturais. O que se observa hoje  são apenas dois movimentos nas escolas: Bandas e quadrilhas juninas numa continua dinâmica do calendário escolar. a cultura, os responsaveis pela promoção da cultural tem mais é que pedir licença e adentrar nas escolas.</t>
  </si>
  <si>
    <t>Cumprimento dos prazos e capacitação para os pareceristas( pela fé ). No mais o processo foi claro, de linguagem simples e adequada. Parabéns.</t>
  </si>
  <si>
    <t>MAIOR AGILIDADE E COMPRIMENTO DO ORGANOGRAMA DOS EDITAIS, UM EDITAL EXCLUSIVO PARA QUADRILHA JUNINA, MAIOR TRANSPARÊNCIA E QUE CHEGUE AS ARTISTAS NÃO COMTEMPLADOS NO PNAB 1 E PARABÉNS A TODA A EQUIPE QUE FAZ SEU TRABALHO DA MELHOR FORMAR. A PERIFÉRIAR RESPIAR A ARTE.</t>
  </si>
  <si>
    <t>Canais de atendimento para dúvidas que atenda a demanda no período de inscrição; Solicitar fotografia do proponente junto à autodeclaração etnico-racial no ato de inscrição; Seguir o cronograma estipulado sem atrasos repentinos referente à divulgação dos resultados.</t>
  </si>
  <si>
    <t>ACREDITO QUE É IMPORTANTE VALORIZAR OS FAZEDORES DE CULTURA DAS BASES, E CRIAR CATEGORIAS ARA ARTISTAS DO CICLO JUNINO, NÓS NÃO SABEMOS OS EDITAIS QUE PODEMOS NOS INSCREVER INDIVIDUALMENTE COMO FIGURINISTA, ROTEIRISTA, ADERECECISTAS... FOMENTAR A CULTURA JUNINA É TAMBÉM INCENTIVAR UMA CADEIA PRODUTIVA QUE TRABALHA COM AS BASES E CONTRIBUI PARA A MANUTENÇÃO DA MAIOR MANIFESTAÇÃO ARTISTICA DO NORDESTE E SEGUNDA MAIOR DO BRASIL. EDITAIS COM MAIS ESPECIFICAÇÕES PARA ARTISTAS DO SÃO JOÃO É URGENTE.</t>
  </si>
  <si>
    <t>Prioridade em territórializacao. Modelo de planilha orçamentária em Word.
De maneira geral eu amo a eficiência do meu estado 🙌🏻👏🏻</t>
  </si>
  <si>
    <t>Primeiro ponto de melhoria é abrir inscrições para editais com datas realistas. Facilitar o acesso para cadastros nos sites que são exigidos durante as inscrições dos editais e torná-los vistos. Tornar o acesso a esses editais mais claros e objetivos. Desenvolver mais oficinas de produção de editais, principalmente na periferia.</t>
  </si>
  <si>
    <t>Cumprimento dos prazos; Priorizar ou atribuir uma pontuação específica para proponentes que ainda não foram contemplados no CICLO 1; Editais específicos para a linguagem do Audiovisual.</t>
  </si>
  <si>
    <t>Com base nas experiências vividas através dos editais da Lei Aldir Blanc (LAB), Lei Paulo Gustavo (LPG) e do PNAB Ciclo 1, é possível identificar avanços importantes no reconhecimento e fortalecimento das ações culturais nos territórios. No entanto, alguns pontos podem ser aprimorados para que o PNAB Ciclo 2 atenda de forma ainda mais efetiva aos fazedores de cultura:
        1.        Desburocratização dos Processos: Muitos fazedores de cultura enfrentam dificuldades com a complexidade documental exigida nos editais. É fundamental simplificar os critérios de habilitação, principalmente para agentes culturais periféricos, de comunidades tradicionais e de áreas rurais.
        2.        Apoio Técnico Permanente: A presença de equipes técnicas de apoio durante todo o processo, desde a elaboração dos projetos até a prestação de contas, é essencial. Oficinas presenciais ou online, com linguagem acessível, devem ser garantidas nos municípios.
        3.        Distribuição Equitativa de Recursos: É importante garantir a descentralização dos recursos, priorizando regiões com menor acesso a políticas públicas e coletivos que atuam de forma contínua, mas que historicamente não são contemplados.
        4.        Calendário Amplo e Planejado: O lançamento dos editais com maior antecedência permite melhor planejamento por parte dos proponentes e mais tempo para execução dos projetos com qualidade.
        5.        Valorização dos Saberes Populares: Os critérios de seleção devem reconhecer e valorizar os saberes tradicionais, orais e empíricos, muitas vezes desconsiderados em processos muito técnicos.
        6.        Aprimoramento da Plataforma Mapa da Cultura: Melhorias na usabilidade e estabilidade das plataformas digitais de inscrição, como o Mapa da Cultura e similares, são fundamentais para garantir acesso e participação ampla.
Ao implementar essas melhorias, o PNAB Ciclo 2 poderá consolidar-se como uma política pública verdadeiramente inclusiva, democrática e eficaz, fortalecendo a cultura como direito e ampliando o alcance das ações culturais em todo o Brasil.</t>
  </si>
  <si>
    <t>Com base nas experiências com a LAB, LPG e PNAB Ciclo 1, é importante que o PNAB Ciclo 2 promova melhorias como: desburocratização dos editais, apoio técnico contínuo aos fazedores de cultura, descentralização e equidade na distribuição dos recursos, lançamento antecipado dos editais, valorização dos saberes populares e aprimoramento das plataformas digitais. Essas ações tornarão o processo mais acessível, justo e eficaz, fortalecendo a cultura como um direito para todos.</t>
  </si>
  <si>
    <t>Com a vivência prática nos editais da Lei Aldir Blanc, Lei Paulo Gustavo e PNAB Ciclo 1, compreendemos as potências, mas também os desafios enfrentados pelos fazedores de cultura. Para o PNAB Ciclo 2, é essencial garantir avanços concretos: simplificação dos processos burocráticos, assistência técnica acessível durante todo o ciclo, distribuição mais justa dos recursos, lançamento dos editais com maior antecedência, valorização real dos saberes tradicionais e melhorias nas plataformas digitais de inscrição.
Acreditamos que essas propostas serão levadas em consideração, pois refletem as necessidades reais da base cultural do país. Com essas melhorias, temos plena confiança de que o PNAB Ciclo 2 será ainda mais inclusivo, eficiente e transformador, fortalecendo a cultura como política pública de Estado.</t>
  </si>
  <si>
    <t>1)Revisão da distribuição territorial de recursos, com aumento para 30% do total destinado ao Sertão, considerando sua extensão geográfica e desafios logísticos; 2) mínimo de três pareceristas e socialização para evitar disparidades; 3) nos editais de "bolsas/internacionalização" e "aquisição de equipamentos", dar prioridade a quem não foi contemplado no edital anterior, para evitar acúmulo de bolsas ou equipamentos; 4) indutores proporcionais que atendam à diversidade do estado, evitando disparidades; 5) adoção de pontuação para indutores, como em outros estados, com limite de cinco pontos; 6) permitir que seja possível acessar o edital de "bolsas/internacionalização" e outro edital de fomento; 7) aumentar o aporte no edital de multilinguagens e criar também uma faixa de R$ 100 mil; 8) criar um canal de atendimento para o interior, visto que não conseguimos ir pessoalmente à Secult, como o pessoal da RMR; 9) aumento do horário de envio das propostas para 23h59; 10) publicação de erratas, publicação de cronograma e chamamento de suplentes em todos os editais; 11) publicação de resultados com dados completos (nome, região, indutores, valores); 12) permitir conta nova ou zerada em banco digital no recebimento dos recursos; 13) adquirir equipamentos (prédios) no Sertão para que sejam criadas bases da Secult nesta região, e não apenas contemplar equipamentos já existentes, menos ainda na RMR.</t>
  </si>
  <si>
    <t>A PNAB Ciclo 2 deve priorizar uma maior descentralização dos recursos, destinando pelo menos 30% do orçamento total para o Sertão, levando em conta sua vasta extensão territorial e os desafios logísticos enfrentados. É urgente garantir formações específicas para agentes culturais do interior, facilitando seu acesso e participação nos editais, e criar um canal de atendimento exclusivo para o interior, pois a dificuldade de deslocamento até a Secretaria de Cultura (Secult) dificulta o suporte presencial.
Além disso, é importante adotar mecanismos que promovam maior transparência e equidade, como a nomeação de no mínimo três pareceristas por edital com socialização dos critérios para evitar disparidades, publicação completa dos resultados (incluindo nomes, regiões, indutores e valores), e a publicação de erratas, cronogramas e chamada de suplentes em todos os editais. Também deve haver um aumento no horário de envio das propostas para até as 23h59, para ampliar o acesso dos agentes.
Quanto à distribuição, sugerimos a adoção de indutores proporcionais que atendam à diversidade do estado, com pontuação limitada para evitar acúmulo de bolsas ou recursos por um mesmo agente, priorizando quem não foi contemplado anteriormente. Deve ser permitido o acesso simultâneo a editais de “bolsas/internacionalização” e de fomento, assim como o aumento do aporte em editais multilinguagens, incluindo uma faixa de R$ 100 mil.
Por fim, é essencial que o Estado invista na aquisição ou criação de equipamentos e espaços culturais no Sertão, para a implantação de bases da Secult nesta região, e não apenas a contemplação de estruturas já existentes, especialmente em detrimento da Região Metropolitana do Recife (RMR).
Complementando essas medidas, é fundamental que os editais tenham foco especial em cultura Hip-Hop, uma das expressões culturais mais vivas e impactadas pelo descaso do poder público. Editais, festivais, difusão e pesquisas devem ser direcionados para fortalecer essa cultura nas periferias, comunidades e escolas públicas, reconhecendo seu papel vital na transformação social e na inclusão.</t>
  </si>
  <si>
    <t>1)Revisão da distribuição territorial de recursos, com aumento para 30% do total destinado ao Sertão, considerando sua extensão geográfica e desafios logísticos; 
2) mínimo de três pareceristas e socialização para evitar disparidades;
3) nos editais de "bolsas/internacionalização" e "aquisição de equipamentos", dar prioridade a quem não foi contemplado no edital anterior, para evitar acúmulo de bolsas ou equipamentos;
4) indutores proporcionais que atendam à diversidade do estado, evitando disparidades;
5) adoção de pontuação para indutores, como em outros estados, com limite de cinco pontos;
6) permitir que seja possível acessar o edital de "bolsas/internacionalização" e outro edital de fomento;
7) aumentar o aporte no edital de multilinguagens e criar também uma faixa de R$ 100 mil;
8) criar um canal de atendimento para o interior, visto que não conseguimos ir pessoalmente à Secult, como o pessoal da RMR;
9) aumento do horário de envio das propostas para 23h59;
10) publicação de erratas, publicação de cronograma e chamamento de suplentes em todos os editais;
11) publicação de resultados com dados completos (nome, região, indutores, valores); 12) permitir conta nova ou zerada em banco digital no recebimento dos recursos;
13) adquirir equipamentos (prédios) no Sertão para que sejam criadas bases da Secult nesta região, e não apenas contemplar equipamentos já existentes, menos ainda na RMR.</t>
  </si>
  <si>
    <t>1)Revisão da distribuição territorial de recursos, com aumento para 30% do total destinado ao Sertão, considerando sua extensão geográfica e desafios logísticos; 2) mínimo de três pareceristas e socialização para evitar disparidades; 3) nos editais de "bolsas/internacionalização" e "aquisição de equipamentos", “fomento” “Festivais e mostras” Premiação” ,dentre outros, dar prioridade a quem não foi contemplado no edital anterior, para evitar acúmulo de bolsas ou equipamentos; 4) indutores proporcionais que atendam à diversidade do estado, evitando disparidades; 5) adoção de pontuação para indutores, como em outros estados, com limite de cinco pontos; 6) permitir que seja possível acessar o edital de "bolsas/internacionalização" e outro edital de fomento; 7) aumentar o aporte no edital de multilinguagens e criar também uma faixa de R$ 100 mil; 8) criar um canal de atendimento para o interior, visto que não conseguimos ir pessoalmente à Secult, como o pessoal da RMR; 9) aumento do horário de envio das propostas para 23h59; 10) publicação de erratas, publicação de cronograma e chamamento de suplentes em todos os editais; 11) publicação de resultados com dados completos (nome, região, indutores, valores); 12) permitir conta nova ou zerada em banco digital no recebimento dos recursos; 13) adquirir equipamentos (prédios) no Sertão para que sejam criadas bases da Secult nesta região, e não apenas contemplar equipamentos já existentes, menos ainda na RMR.
Outro ponto que acredito ser interessante é pedir para que haja uma plataforma mínima e pública (no próprio mapa?) onde haja total transparência da exibição/realização e contrapartidas sociais dos projetos contemplados (com datas de no mínimo 7 dias de antecedência), garantindo inclusive que realizadores culturais sejam validados realmente pelas suas realizações. Ou seja, isso mesmo já pode barrar eventuais empresas/grupos/indivíduos que não realizam os projetos/contrapartidas; facilitando inclusive uma certa fiscalização civil.</t>
  </si>
  <si>
    <t>1)Revisão da distribuição territorial de recursos, com aumento para 30% do total destinado ao Sertão, considerando sua extensão geográfica e desafios logísticos; 2) mínimo de três pareceristas e socialização para evitar disparidades;  3) indutores proporcionais que atendam à diversidade do estado, evitando disparidades; 4) adoção de pontuação para indutores, como em outros estados, com limite de cinco pontos; 5) permitir que seja possível acessar o edital de "bolsas/internacionalização" e outro edital de fomento; 6) aumentar o aporte no edital de multilinguagens e criar também uma faixa de R$ 100 mil; 7) criar um canal de atendimento para o interior, visto que não conseguimos ir pessoalmente à Secult, como o pessoal da RMR; 8) aumento do horário de envio das propostas para 23h59; 9) publicação de erratas, publicação de cronograma e chamamento de suplentes em todos os editais; 10) publicação de resultados com dados completos (nome, região, indutores, valores); 11) permitir conta nova ou zerada em banco digital no recebimento dos recursos;</t>
  </si>
  <si>
    <t>Com base nas experiências vividas nos editais da Lei Aldir Blanc (LAB), Lei Paulo Gustavo (LPG) e PNAB CICLO 1, identificamos pontos importantes que podem ser aprimorados na PNAB CICLO 2.
Um dos principais desafios está na comunicação com os proponentes. Após a aprovação e o início da execução dos projetos, é comum surgirem dúvidas e solicitações de ajustes. No entanto, as respostas por parte da equipe técnica costumam ser demoradas e, muitas vezes, pouco objetivas, o que compromete o andamento das ações culturais.
Outro ponto importante diz respeito à clareza nos editais. Algumas exigências ainda aparecem de forma confusa ou ambígua. Seria essencial que as orientações fossem mais diretas, facilitando o entendimento, principalmente de artistas e agentes culturais que não possuem familiaridade com linguagem técnica ou jurídica.
Em relação à documentação, quando há o envio de arquivos com erros simples (como rasuras ou equívocos pontuais), sugerimos que seja permitido ao proponente corrigir e reenviar os documentos dentro de um prazo razoável. A abertura de recursos para esse tipo de situação é essencial para garantir a inclusão e a equidade no processo.
Outra sugestão é que, nos próximos editais, havendo sobra de recursos, seja feita a reabertura do edital, convocando suplentes ou mesmo permitindo a submissão de novos projetos, garantindo assim maior alcance e aproveitamento total dos recursos públicos.
Por fim, propomos que a trajetória artística dos proponentes, grupos e coletivos seja avaliada a partir do Mapa Cultural de Pernambuco, que já funciona como porta de entrada oficial das políticas públicas de cultura no estado. Dessa forma, evita-se a exigência de portfólios à parte e fortalece-se o uso da plataforma como instrumento central de análise e referência.</t>
  </si>
  <si>
    <t>Considero uma oportunidade grandiosa para apoiar artistas, coletivos e agentes culturais, gerando uma forma digna de vida com uma renda da economia criativa que circula em muitas  espaços da sociedade. Porem não deve ser estendido as esferas de gestão pública como secretarias municipais de cultura por exemplo, essas instituições já possuem seus próprios recursos e mecanismo de aquisição de bens ,serviços e recursos. Importante que os agentes culturais possam continuar em dialogo direto com o Estado.</t>
  </si>
  <si>
    <t>Resultado consolidado</t>
  </si>
  <si>
    <t>Pontuação</t>
  </si>
  <si>
    <t>Status</t>
  </si>
  <si>
    <t>Data de envio</t>
  </si>
  <si>
    <t>Hora de envio</t>
  </si>
  <si>
    <t>Data de criação</t>
  </si>
  <si>
    <t>Hora de criação</t>
  </si>
  <si>
    <t>files</t>
  </si>
  <si>
    <t>Responsável pela inscrição</t>
  </si>
  <si>
    <t>Mesorregião do responsável</t>
  </si>
  <si>
    <t>Função editar inscrição: Data de envio da edição</t>
  </si>
  <si>
    <t>Função editar inscrição: Prazo final para edição</t>
  </si>
  <si>
    <t>Nome do projeto</t>
  </si>
  <si>
    <t>1. POLÍTICA NACIONAL ALDIR BLANC - PNAB 2025</t>
  </si>
  <si>
    <t>1.1. Nome Completo</t>
  </si>
  <si>
    <t>1.2. Data de nascimento</t>
  </si>
  <si>
    <t>1.3. Macrorregião</t>
  </si>
  <si>
    <t>1.4. Município</t>
  </si>
  <si>
    <t>1.5. Quanto tempo você atua no setor cultural?</t>
  </si>
  <si>
    <t>1.6. Qual a sua principal linguagem artístico-cultural?</t>
  </si>
  <si>
    <t>1.6.1. Qual?</t>
  </si>
  <si>
    <t>1.7. Qual é a sua identidade de gênero?</t>
  </si>
  <si>
    <t>1.8. Você pertence a qual Comunidade Tradicional?</t>
  </si>
  <si>
    <t>1.9. Como você se identifica em relação à sua etnia ou cor de pele?</t>
  </si>
  <si>
    <t>1.10. Você é uma Pessoa com Deficiência - PcD?</t>
  </si>
  <si>
    <t>1.10.1. Caso tenha marcado “sim”, qual o tipo de deficiência?</t>
  </si>
  <si>
    <t>1.11. Você se inscreveu na PNAB PERNAMBUCO CICLO 1 (2024)?</t>
  </si>
  <si>
    <t>1.11.1. Qual o motivo da não participação na PNAB ciclo 1(2024)?</t>
  </si>
  <si>
    <t>2. Escuta sobre linguagens</t>
  </si>
  <si>
    <t>2.1. Qual sua opinião sobre o lançamento de um edital para apoiar a realização de atividades de formação e capacitação de agentes e gestores culturais?</t>
  </si>
  <si>
    <t>2.2. Qual sua opinião sobre o lançamento de um edital para apoiar a realização de estudos e pesquisa, a concessão de Bolsas de estudos e o apoio ao intercâmbio nacional e internacional?</t>
  </si>
  <si>
    <t>2.3. Qual sua opinião sobre o lançamento de um edital para apoiar a produção e circulação de atividades culturais no estado?</t>
  </si>
  <si>
    <t>2.4. Qual sua opinião sobre o lançamento de um edital para apoiar a realização de obras de construção, reformas e a manutenção de espaços/equipamentos artístico-culturais (museus, bibliotecas, centros culturais, cinematecas, teatros e outros).</t>
  </si>
  <si>
    <t>2.5. Qual sua opinião sobre o lançamento de um edital para classe técnica da cultura e da arte.</t>
  </si>
  <si>
    <t>2.6. Qual sua opinião sobre o lançamento de editais para valorização da cultura urbana/periférica e comunitária?</t>
  </si>
  <si>
    <t>2.7. Qual sua opinião sobre o lançamento de um edital para apoiar a realização de festivais, mostras e celebrações.</t>
  </si>
  <si>
    <t>2.8. Qual sua opinião sobre o lançamento de um edital para aquisição de bens e serviços culturais.</t>
  </si>
  <si>
    <t>2.9. Qual sua opinião sobre o lançamento de edital para apoiar a economia criativa e o empreendedorismo cultural, bem como para incentivar a realização de feiras locais e regionais, missões comerciais e rodadas de negócio das cadeias produtivas da cultura.</t>
  </si>
  <si>
    <t>2.10. Qual sua opinião sobre o lançamento de editais para premiações.</t>
  </si>
  <si>
    <t>2.11. Qual sua opinião sobre o lançamento de um edital para apoiar ações de preservação do patrimônio cultural de Pernambuco?</t>
  </si>
  <si>
    <t>2.12. Qual sua opinião sobre o lançamento de um edital para apoiar ações da cultura digital, como a comunicação popular, de mídias comunitárias e alternativas para a produção e difusão artístico-cultural?</t>
  </si>
  <si>
    <t>2.13. Qual sua opinião sobre o lançamento de um edital para apoiar ações de cultura e diversidade: povos de terreiro/quilombolas, LGBTQIA+, indígenas, pessoas com deficiência e artistas em situação de rua?</t>
  </si>
  <si>
    <t>3. PNAB CICLO 2</t>
  </si>
  <si>
    <t>3.1. PNAB CICLO 2 - PERNAMBUCO 2025 - AÇÕES DE FOMENTO À CULTURA</t>
  </si>
  <si>
    <t>3.2. PNAB CICLO 2 - PERNAMBUCO 2025 - OBRAS, REFORMAS, AQUISIÇÃO DE BENS CULTURAIS E SUBSÍDIO A ESPAÇOS E ORGANIZAÇÕES CULTURAIS</t>
  </si>
  <si>
    <t>4. Opinião Pública</t>
  </si>
  <si>
    <t>Pendente</t>
  </si>
  <si>
    <t>30-07-2025</t>
  </si>
  <si>
    <t>13:34:03</t>
  </si>
  <si>
    <t>12:53:11</t>
  </si>
  <si>
    <t>JAILSON</t>
  </si>
  <si>
    <t>Jailson Gomes Da Silva</t>
  </si>
  <si>
    <t>1991-01-26</t>
  </si>
  <si>
    <t>Região Metropolitana</t>
  </si>
  <si>
    <t>Recife</t>
  </si>
  <si>
    <t>18 anos</t>
  </si>
  <si>
    <t>Cultura Periférica e Urbana</t>
  </si>
  <si>
    <t>Homem cis</t>
  </si>
  <si>
    <t>Comunidades rurais</t>
  </si>
  <si>
    <t>Preta</t>
  </si>
  <si>
    <t>Não</t>
  </si>
  <si>
    <t>Não, saber as devidas informações para acessar o edital</t>
  </si>
  <si>
    <t>5. Muito importante</t>
  </si>
  <si>
    <t>4. Importante</t>
  </si>
  <si>
    <t>1. Nada importante</t>
  </si>
  <si>
    <t>Realização de editais para estímulo, fomento, produção e difusão de arte e cultura, para todas as áreas e linguagens artísticas., Realização de cursos para formar, especializar e profissionalizar artistas, produtores, técnicos e outros agentes culturais públicos e privados., Aquisição de bens culturais, obras de arte ou ingressos para eventos artísticos, como exposições, peças teatrais, shows musicais, espetáculos de dança, ou outras formas de expressão artística, para distribuição ou exibição pública gratuita.</t>
  </si>
  <si>
    <t>Aquisição de imóveis tombados para instalação de equipamento cultural público.</t>
  </si>
  <si>
    <t>13:35:36</t>
  </si>
  <si>
    <t>13:23:45</t>
  </si>
  <si>
    <t>Alderlan de França Inácio</t>
  </si>
  <si>
    <t>Alderlan de França Inacio</t>
  </si>
  <si>
    <t>1981-11-29</t>
  </si>
  <si>
    <t>Cabo de Santo Agostinho</t>
  </si>
  <si>
    <t>10 anos</t>
  </si>
  <si>
    <t>Produção cultural</t>
  </si>
  <si>
    <t>Outra comunidade tradicional</t>
  </si>
  <si>
    <t>Parda</t>
  </si>
  <si>
    <t>Falta de informação</t>
  </si>
  <si>
    <t>Realização de editais para estímulo, fomento, produção e difusão de arte e cultura, para todas as áreas e linguagens artísticas., Apoio a exposições, festivais, festas populares, feiras e espetáculos., Realização de cursos para formar, especializar e profissionalizar artistas, produtores, técnicos e outros agentes culturais públicos e privados., Apoio à produção de conteúdos digitais, jogos eletrônicos, vídeo arte e outras ações relacionadas à cultura digital, incluindo planos de digitalização de acervos, arquivos e coleções de instituições e grupos culturais., Realização de levantamentos, de estudos, de pesquisas e de curadorias nas diversas áreas da cultura., Concessão de bolsas de estudo, de pesquisa, de criação, de trabalho e de residência artística, a artistas, e produtores, a autores, a gestores culturais, a pesquisadores e técnicos., Aquisição de bens culturais, obras de arte ou ingressos para eventos artísticos, como exposições, peças teatrais, shows musicais, espetáculos de dança, ou outras formas de expressão artística, para distribuição ou exibição pública gratuita., Aquisição, preservação, organização, digitalização de acervos, arquivos, coleções e outras formas de promoção e difusão do patrimônio cultural., Ações de proteção e preservação do patrimônio cultural imaterial, que envolvam técnicas, práticas, conhecimentos, habilidades, expressões, modos de vida de comunidades tradicionais., Serviço educativo de museus, de centros culturais, de teatros, de cinemas e de bibliotecas, inclusive formação de público na educação básica.</t>
  </si>
  <si>
    <t>Aquisição de obras de arte., Aquisição de bens culturais, acervos, arquivos e coleções., Aquisição de imóveis tombados para instalação de equipamento cultural público., Realização de obras, manutenção, ampliação e reformas em museus, bibliotecas, centros culturais, teatros, cinematecas, paisagens culturais e outros espaços culturais públicos., Subsídio a espaços culturais, para uso em atividades-meio e atividades-fim, visando manutenção das atividades, de espaços, ambientes., Subsídio a grupos, companhias, orquestras e corpos artísticos estáveis, inclusive em seus processos de produção e pesquisa.</t>
  </si>
  <si>
    <t>14:06:23</t>
  </si>
  <si>
    <t>13:29:14</t>
  </si>
  <si>
    <t>Guilherme Costa de souza</t>
  </si>
  <si>
    <t>Guilherme Costa de Souza</t>
  </si>
  <si>
    <t>1999-01-09</t>
  </si>
  <si>
    <t>Ipojuca</t>
  </si>
  <si>
    <t>11 anos</t>
  </si>
  <si>
    <t>Outro segmento cultural</t>
  </si>
  <si>
    <t>cultura do hip-hop</t>
  </si>
  <si>
    <t>Não pertence</t>
  </si>
  <si>
    <t>Sim</t>
  </si>
  <si>
    <t>Realização de editais para estímulo, fomento, produção e difusão de arte e cultura, para todas as áreas e linguagens artísticas., Apoio a exposições, festivais, festas populares, feiras e espetáculos., Realização de cursos para formar, especializar e profissionalizar artistas, produtores, técnicos e outros agentes culturais públicos e privados., Realização de levantamentos, de estudos, de pesquisas e de curadorias nas diversas áreas da cultura., Apoio à produção de conteúdos digitais, jogos eletrônicos, vídeo arte e outras ações relacionadas à cultura digital, incluindo planos de digitalização de acervos, arquivos e coleções de instituições e grupos culturais., Concessão de bolsas de estudo, de pesquisa, de criação, de trabalho e de residência artística, a artistas, e produtores, a autores, a gestores culturais, a pesquisadores e técnicos., Aquisição de bens culturais, obras de arte ou ingressos para eventos artísticos, como exposições, peças teatrais, shows musicais, espetáculos de dança, ou outras formas de expressão artística, para distribuição ou exibição pública gratuita., Aquisição, preservação, organização, digitalização de acervos, arquivos, coleções e outras formas de promoção e difusão do patrimônio cultural., Ações de proteção e preservação do patrimônio cultural imaterial, que envolvam técnicas, práticas, conhecimentos, habilidades, expressões, modos de vida de comunidades tradicionais., Serviço educativo de museus, de centros culturais, de teatros, de cinemas e de bibliotecas, inclusive formação de público na educação básica.</t>
  </si>
  <si>
    <t>17:59:31</t>
  </si>
  <si>
    <t>13:38:55</t>
  </si>
  <si>
    <t>Sérgio Antony</t>
  </si>
  <si>
    <t>sergio antony da silva sousa</t>
  </si>
  <si>
    <t>1990-06-19</t>
  </si>
  <si>
    <t>Sertão</t>
  </si>
  <si>
    <t>Araripina</t>
  </si>
  <si>
    <t>17 anos</t>
  </si>
  <si>
    <t>dança/produção</t>
  </si>
  <si>
    <t>Física</t>
  </si>
  <si>
    <t>3. Neutro</t>
  </si>
  <si>
    <t>Apoio a exposições, festivais, festas populares, feiras e espetáculos., Realização de cursos para formar, especializar e profissionalizar artistas, produtores, técnicos e outros agentes culturais públicos e privados., Concessão de bolsas de estudo, de pesquisa, de criação, de trabalho e de residência artística, a artistas, e produtores, a autores, a gestores culturais, a pesquisadores e técnicos., Aquisição de bens culturais, obras de arte ou ingressos para eventos artísticos, como exposições, peças teatrais, shows musicais, espetáculos de dança, ou outras formas de expressão artística, para distribuição ou exibição pública gratuita., Ações de proteção e preservação do patrimônio cultural imaterial, que envolvam técnicas, práticas, conhecimentos, habilidades, expressões, modos de vida de comunidades tradicionais., Serviço educativo de museus, de centros culturais, de teatros, de cinemas e de bibliotecas, inclusive formação de público na educação básica.</t>
  </si>
  <si>
    <t>Aquisição de imóveis tombados para instalação de equipamento cultural público., Realização de obras, manutenção, ampliação e reformas em museus, bibliotecas, centros culturais, teatros, cinematecas, paisagens culturais e outros espaços culturais públicos., Subsídio a espaços culturais, para uso em atividades-meio e atividades-fim, visando manutenção das atividades, de espaços, ambientes., Subsídio a grupos, companhias, orquestras e corpos artísticos estáveis, inclusive em seus processos de produção e pesquisa.</t>
  </si>
  <si>
    <t>13:52:45</t>
  </si>
  <si>
    <t>13:43:02</t>
  </si>
  <si>
    <t>RENATA</t>
  </si>
  <si>
    <t>Renata Carina Amorim dos Prazeres</t>
  </si>
  <si>
    <t>1988-05-05</t>
  </si>
  <si>
    <t>16 anos</t>
  </si>
  <si>
    <t>Mulher cis</t>
  </si>
  <si>
    <t>Realização de editais para estímulo, fomento, produção e difusão de arte e cultura, para todas as áreas e linguagens artísticas., Apoio a exposições, festivais, festas populares, feiras e espetáculos., Realização de cursos para formar, especializar e profissionalizar artistas, produtores, técnicos e outros agentes culturais públicos e privados., Concessão de bolsas de estudo, de pesquisa, de criação, de trabalho e de residência artística, a artistas, e produtores, a autores, a gestores culturais, a pesquisadores e técnicos., Aquisição de bens culturais, obras de arte ou ingressos para eventos artísticos, como exposições, peças teatrais, shows musicais, espetáculos de dança, ou outras formas de expressão artística, para distribuição ou exibição pública gratuita., Ações de proteção e preservação do patrimônio cultural imaterial, que envolvam técnicas, práticas, conhecimentos, habilidades, expressões, modos de vida de comunidades tradicionais.</t>
  </si>
  <si>
    <t>13:49:58</t>
  </si>
  <si>
    <t>13:43:29</t>
  </si>
  <si>
    <t>CICERO QUILOMBOLA</t>
  </si>
  <si>
    <t>cicero Alexandre da silva</t>
  </si>
  <si>
    <t>1974-10-31</t>
  </si>
  <si>
    <t>Serra Talhada</t>
  </si>
  <si>
    <t>Quilombolas</t>
  </si>
  <si>
    <t>2. Pouco importante</t>
  </si>
  <si>
    <t>Subsídio a espaços culturais, para uso em atividades-meio e atividades-fim, visando manutenção das atividades, de espaços, ambientes., Subsídio a grupos, companhias, orquestras e corpos artísticos estáveis, inclusive em seus processos de produção e pesquisa., Aquisição de obras de arte., Aquisição de bens culturais, acervos, arquivos e coleções., Aquisição de imóveis tombados para instalação de equipamento cultural público., Realização de obras, manutenção, ampliação e reformas em museus, bibliotecas, centros culturais, teatros, cinematecas, paisagens culturais e outros espaços culturais públicos.</t>
  </si>
  <si>
    <t>14:20:18</t>
  </si>
  <si>
    <t>13:47:13</t>
  </si>
  <si>
    <t>Gabriel de Lisboa</t>
  </si>
  <si>
    <t>1987-12-15</t>
  </si>
  <si>
    <t>Petrolândia</t>
  </si>
  <si>
    <t>9 anos</t>
  </si>
  <si>
    <t>Realização de editais para estímulo, fomento, produção e difusão de arte e cultura, para todas as áreas e linguagens artísticas., Realização de cursos para formar, especializar e profissionalizar artistas, produtores, técnicos e outros agentes culturais públicos e privados., Aquisição de bens culturais, obras de arte ou ingressos para eventos artísticos, como exposições, peças teatrais, shows musicais, espetáculos de dança, ou outras formas de expressão artística, para distribuição ou exibição pública gratuita., Concessão de bolsas de estudo, de pesquisa, de criação, de trabalho e de residência artística, a artistas, e produtores, a autores, a gestores culturais, a pesquisadores e técnicos.</t>
  </si>
  <si>
    <t>Realização de obras, manutenção, ampliação e reformas em museus, bibliotecas, centros culturais, teatros, cinematecas, paisagens culturais e outros espaços culturais públicos., Subsídio a grupos, companhias, orquestras e corpos artísticos estáveis, inclusive em seus processos de produção e pesquisa., Subsídio a espaços culturais, para uso em atividades-meio e atividades-fim, visando manutenção das atividades, de espaços, ambientes.</t>
  </si>
  <si>
    <t>14:00:55</t>
  </si>
  <si>
    <t>13:48:51</t>
  </si>
  <si>
    <t>Edione Santana</t>
  </si>
  <si>
    <t>Maria Edione Santana Oliveira</t>
  </si>
  <si>
    <t>1961-03-16</t>
  </si>
  <si>
    <t>Agreste</t>
  </si>
  <si>
    <t>São Bento do Una</t>
  </si>
  <si>
    <t>Realização de editais para estímulo, fomento, produção e difusão de arte e cultura, para todas as áreas e linguagens artísticas., Apoio a exposições, festivais, festas populares, feiras e espetáculos., Realização de cursos para formar, especializar e profissionalizar artistas, produtores, técnicos e outros agentes culturais públicos e privados., Concessão de bolsas de estudo, de pesquisa, de criação, de trabalho e de residência artística, a artistas, e produtores, a autores, a gestores culturais, a pesquisadores e técnicos., Aquisição, preservação, organização, digitalização de acervos, arquivos, coleções e outras formas de promoção e difusão do patrimônio cultural., Ações de proteção e preservação do patrimônio cultural imaterial, que envolvam técnicas, práticas, conhecimentos, habilidades, expressões, modos de vida de comunidades tradicionais., Serviço educativo de museus, de centros culturais, de teatros, de cinemas e de bibliotecas, inclusive formação de público na educação básica.</t>
  </si>
  <si>
    <t>Aquisição de bens culturais, acervos, arquivos e coleções., Aquisição de imóveis tombados para instalação de equipamento cultural público., Subsídio a espaços culturais, para uso em atividades-meio e atividades-fim, visando manutenção das atividades, de espaços, ambientes., Realização de obras, manutenção, ampliação e reformas em museus, bibliotecas, centros culturais, teatros, cinematecas, paisagens culturais e outros espaços culturais públicos.</t>
  </si>
  <si>
    <t>14:01:39</t>
  </si>
  <si>
    <t>13:50:06</t>
  </si>
  <si>
    <t>Danilo Graciliano</t>
  </si>
  <si>
    <t>Danilo Graciliano Barbosa</t>
  </si>
  <si>
    <t>1995-01-24</t>
  </si>
  <si>
    <t>6 anos</t>
  </si>
  <si>
    <t>Fotografia</t>
  </si>
  <si>
    <t>Sim, fui contemplado</t>
  </si>
  <si>
    <t>Realização de editais para estímulo, fomento, produção e difusão de arte e cultura, para todas as áreas e linguagens artísticas., Apoio a exposições, festivais, festas populares, feiras e espetáculos., Realização de cursos para formar, especializar e profissionalizar artistas, produtores, técnicos e outros agentes culturais públicos e privados., Aquisição de bens culturais, obras de arte ou ingressos para eventos artísticos, como exposições, peças teatrais, shows musicais, espetáculos de dança, ou outras formas de expressão artística, para distribuição ou exibição pública gratuita., Ações de proteção e preservação do patrimônio cultural imaterial, que envolvam técnicas, práticas, conhecimentos, habilidades, expressões, modos de vida de comunidades tradicionais., Aquisição, preservação, organização, digitalização de acervos, arquivos, coleções e outras formas de promoção e difusão do patrimônio cultural.</t>
  </si>
  <si>
    <t>Aquisição de bens culturais, acervos, arquivos e coleções., Realização de obras, manutenção, ampliação e reformas em museus, bibliotecas, centros culturais, teatros, cinematecas, paisagens culturais e outros espaços culturais públicos.</t>
  </si>
  <si>
    <t>14:07:11</t>
  </si>
  <si>
    <t>13:50:16</t>
  </si>
  <si>
    <t>José Henrique De Oliveira Guimarães</t>
  </si>
  <si>
    <t>José Henrique de Oliveira Guimarães</t>
  </si>
  <si>
    <t>1968-05-04</t>
  </si>
  <si>
    <t>Olinda</t>
  </si>
  <si>
    <t>25 anos</t>
  </si>
  <si>
    <t>Branca</t>
  </si>
  <si>
    <t>Aquisição de bens culturais, acervos, arquivos e coleções., Aquisição de imóveis tombados para instalação de equipamento cultural público., Realização de obras, manutenção, ampliação e reformas em museus, bibliotecas, centros culturais, teatros, cinematecas, paisagens culturais e outros espaços culturais públicos., Subsídio a espaços culturais, para uso em atividades-meio e atividades-fim, visando manutenção das atividades, de espaços, ambientes., Subsídio a grupos, companhias, orquestras e corpos artísticos estáveis, inclusive em seus processos de produção e pesquisa.</t>
  </si>
  <si>
    <t>14:09:18</t>
  </si>
  <si>
    <t>13:52:27</t>
  </si>
  <si>
    <t>EDIART MATIAS</t>
  </si>
  <si>
    <t>EDMILSON MATIAS DA SILVA</t>
  </si>
  <si>
    <t>1965-10-07</t>
  </si>
  <si>
    <t>20 anos</t>
  </si>
  <si>
    <t>Música</t>
  </si>
  <si>
    <t>Realização de editais para estímulo, fomento, produção e difusão de arte e cultura, para todas as áreas e linguagens artísticas., Apoio a exposições, festivais, festas populares, feiras e espetáculos., Realização de cursos para formar, especializar e profissionalizar artistas, produtores, técnicos e outros agentes culturais públicos e privados., Apoio à produção de conteúdos digitais, jogos eletrônicos, vídeo arte e outras ações relacionadas à cultura digital, incluindo planos de digitalização de acervos, arquivos e coleções de instituições e grupos culturais., Realização de levantamentos, de estudos, de pesquisas e de curadorias nas diversas áreas da cultura., Concessão de bolsas de estudo, de pesquisa, de criação, de trabalho e de residência artística, a artistas, e produtores, a autores, a gestores culturais, a pesquisadores e técnicos., Ações de proteção e preservação do patrimônio cultural imaterial, que envolvam técnicas, práticas, conhecimentos, habilidades, expressões, modos de vida de comunidades tradicionais., Serviço educativo de museus, de centros culturais, de teatros, de cinemas e de bibliotecas, inclusive formação de público na educação básica., Aquisição de bens culturais, obras de arte ou ingressos para eventos artísticos, como exposições, peças teatrais, shows musicais, espetáculos de dança, ou outras formas de expressão artística, para distribuição ou exibição pública gratuita., Aquisição, preservação, organização, digitalização de acervos, arquivos, coleções e outras formas de promoção e difusão do patrimônio cultural.</t>
  </si>
  <si>
    <t>Aquisição de obras de arte., Aquisição de imóveis tombados para instalação de equipamento cultural público., Realização de obras, manutenção, ampliação e reformas em museus, bibliotecas, centros culturais, teatros, cinematecas, paisagens culturais e outros espaços culturais públicos., Subsídio a espaços culturais, para uso em atividades-meio e atividades-fim, visando manutenção das atividades, de espaços, ambientes., Subsídio a grupos, companhias, orquestras e corpos artísticos estáveis, inclusive em seus processos de produção e pesquisa., Aquisição de bens culturais, acervos, arquivos e coleções.</t>
  </si>
  <si>
    <t>14:15:09</t>
  </si>
  <si>
    <t>14:05:09</t>
  </si>
  <si>
    <t>Gabriela Oliveira Dantas</t>
  </si>
  <si>
    <t>GABRIELA OLIVEIRA DANTAS</t>
  </si>
  <si>
    <t>1975-10-29</t>
  </si>
  <si>
    <t>Camaragibe</t>
  </si>
  <si>
    <t>Literatura</t>
  </si>
  <si>
    <t>Não declarar</t>
  </si>
  <si>
    <t>Realização de editais para estímulo, fomento, produção e difusão de arte e cultura, para todas as áreas e linguagens artísticas., Serviço educativo de museus, de centros culturais, de teatros, de cinemas e de bibliotecas, inclusive formação de público na educação básica., Concessão de bolsas de estudo, de pesquisa, de criação, de trabalho e de residência artística, a artistas, e produtores, a autores, a gestores culturais, a pesquisadores e técnicos., Realização de cursos para formar, especializar e profissionalizar artistas, produtores, técnicos e outros agentes culturais públicos e privados., Ações de proteção e preservação do patrimônio cultural imaterial, que envolvam técnicas, práticas, conhecimentos, habilidades, expressões, modos de vida de comunidades tradicionais.</t>
  </si>
  <si>
    <t>14:35:15</t>
  </si>
  <si>
    <t>14:14:24</t>
  </si>
  <si>
    <t>ANDERSON</t>
  </si>
  <si>
    <t>Anderson Cleber Sousa de Albuquerque</t>
  </si>
  <si>
    <t>1988-01-27</t>
  </si>
  <si>
    <t>Jaboatão dos Guararapes</t>
  </si>
  <si>
    <t>12 anos</t>
  </si>
  <si>
    <t>Técnico</t>
  </si>
  <si>
    <t>Realização de editais para estímulo, fomento, produção e difusão de arte e cultura, para todas as áreas e linguagens artísticas., Apoio a exposições, festivais, festas populares, feiras e espetáculos., Concessão de bolsas de estudo, de pesquisa, de criação, de trabalho e de residência artística, a artistas, e produtores, a autores, a gestores culturais, a pesquisadores e técnicos., Aquisição de bens culturais, obras de arte ou ingressos para eventos artísticos, como exposições, peças teatrais, shows musicais, espetáculos de dança, ou outras formas de expressão artística, para distribuição ou exibição pública gratuita., Ações de proteção e preservação do patrimônio cultural imaterial, que envolvam técnicas, práticas, conhecimentos, habilidades, expressões, modos de vida de comunidades tradicionais., Serviço educativo de museus, de centros culturais, de teatros, de cinemas e de bibliotecas, inclusive formação de público na educação básica., Realização de cursos para formar, especializar e profissionalizar artistas, produtores, técnicos e outros agentes culturais públicos e privados.</t>
  </si>
  <si>
    <t>Aquisição de imóveis tombados para instalação de equipamento cultural público., Aquisição de bens culturais, acervos, arquivos e coleções., Realização de obras, manutenção, ampliação e reformas em museus, bibliotecas, centros culturais, teatros, cinematecas, paisagens culturais e outros espaços culturais públicos., Subsídio a grupos, companhias, orquestras e corpos artísticos estáveis, inclusive em seus processos de produção e pesquisa.</t>
  </si>
  <si>
    <t>14:24:45</t>
  </si>
  <si>
    <t>14:19:52</t>
  </si>
  <si>
    <t>Wendell Santos</t>
  </si>
  <si>
    <t>Wendell Batista dos Santos</t>
  </si>
  <si>
    <t>1993-01-26</t>
  </si>
  <si>
    <t>Ilha de Itamaracá</t>
  </si>
  <si>
    <t>8 anos</t>
  </si>
  <si>
    <t>Perdi os prazos.</t>
  </si>
  <si>
    <t>Realização de levantamentos, de estudos, de pesquisas e de curadorias nas diversas áreas da cultura., Realização de editais para estímulo, fomento, produção e difusão de arte e cultura, para todas as áreas e linguagens artísticas., Apoio a exposições, festivais, festas populares, feiras e espetáculos., Realização de cursos para formar, especializar e profissionalizar artistas, produtores, técnicos e outros agentes culturais públicos e privados., Concessão de bolsas de estudo, de pesquisa, de criação, de trabalho e de residência artística, a artistas, e produtores, a autores, a gestores culturais, a pesquisadores e técnicos., Aquisição de bens culturais, obras de arte ou ingressos para eventos artísticos, como exposições, peças teatrais, shows musicais, espetáculos de dança, ou outras formas de expressão artística, para distribuição ou exibição pública gratuita., Aquisição, preservação, organização, digitalização de acervos, arquivos, coleções e outras formas de promoção e difusão do patrimônio cultural., Ações de proteção e preservação do patrimônio cultural imaterial, que envolvam técnicas, práticas, conhecimentos, habilidades, expressões, modos de vida de comunidades tradicionais., Serviço educativo de museus, de centros culturais, de teatros, de cinemas e de bibliotecas, inclusive formação de público na educação básica., Apoio à produção de conteúdos digitais, jogos eletrônicos, vídeo arte e outras ações relacionadas à cultura digital, incluindo planos de digitalização de acervos, arquivos e coleções de instituições e grupos culturais.</t>
  </si>
  <si>
    <t>Subsídio a espaços culturais, para uso em atividades-meio e atividades-fim, visando manutenção das atividades, de espaços, ambientes., Subsídio a grupos, companhias, orquestras e corpos artísticos estáveis, inclusive em seus processos de produção e pesquisa.</t>
  </si>
  <si>
    <t>15:00:47</t>
  </si>
  <si>
    <t>14:56:54</t>
  </si>
  <si>
    <t>Marcela Campos</t>
  </si>
  <si>
    <t>Marcela de Moura Campos</t>
  </si>
  <si>
    <t>1992-12-15</t>
  </si>
  <si>
    <t>Tacaimbó</t>
  </si>
  <si>
    <t>2 anos</t>
  </si>
  <si>
    <t>Falta de conhecimento dos prazos.</t>
  </si>
  <si>
    <t>Apoio a exposições, festivais, festas populares, feiras e espetáculos., Realização de editais para estímulo, fomento, produção e difusão de arte e cultura, para todas as áreas e linguagens artísticas., Realização de cursos para formar, especializar e profissionalizar artistas, produtores, técnicos e outros agentes culturais públicos e privados., Aquisição, preservação, organização, digitalização de acervos, arquivos, coleções e outras formas de promoção e difusão do patrimônio cultural., Ações de proteção e preservação do patrimônio cultural imaterial, que envolvam técnicas, práticas, conhecimentos, habilidades, expressões, modos de vida de comunidades tradicionais., Serviço educativo de museus, de centros culturais, de teatros, de cinemas e de bibliotecas, inclusive formação de público na educação básica.</t>
  </si>
  <si>
    <t>Subsídio a espaços culturais, para uso em atividades-meio e atividades-fim, visando manutenção das atividades, de espaços, ambientes., Realização de obras, manutenção, ampliação e reformas em museus, bibliotecas, centros culturais, teatros, cinematecas, paisagens culturais e outros espaços culturais públicos., Aquisição de imóveis tombados para instalação de equipamento cultural público.</t>
  </si>
  <si>
    <t>16:07:47</t>
  </si>
  <si>
    <t>16:02:28</t>
  </si>
  <si>
    <t>WASHINGTON</t>
  </si>
  <si>
    <t>washington de souza galvao</t>
  </si>
  <si>
    <t>1990-12-19</t>
  </si>
  <si>
    <t>1 ano</t>
  </si>
  <si>
    <t>Aquisição de bens culturais, acervos, arquivos e coleções., Subsídio a espaços culturais, para uso em atividades-meio e atividades-fim, visando manutenção das atividades, de espaços, ambientes., Subsídio a grupos, companhias, orquestras e corpos artísticos estáveis, inclusive em seus processos de produção e pesquisa.</t>
  </si>
  <si>
    <t>16:40:37</t>
  </si>
  <si>
    <t>16:26:18</t>
  </si>
  <si>
    <t>HENDERSON</t>
  </si>
  <si>
    <t>Henderson Luis De Santana Ferreira</t>
  </si>
  <si>
    <t>1981-03-23</t>
  </si>
  <si>
    <t>30 anos</t>
  </si>
  <si>
    <t>Patrimônio</t>
  </si>
  <si>
    <t>Povos de terreiro</t>
  </si>
  <si>
    <t>Não consegui me inscrever, por falta de informação.</t>
  </si>
  <si>
    <t>Apoio a exposições, festivais, festas populares, feiras e espetáculos., Realização de editais para estímulo, fomento, produção e difusão de arte e cultura, para todas as áreas e linguagens artísticas., Realização de levantamentos, de estudos, de pesquisas e de curadorias nas diversas áreas da cultura., Concessão de bolsas de estudo, de pesquisa, de criação, de trabalho e de residência artística, a artistas, e produtores, a autores, a gestores culturais, a pesquisadores e técnicos., Aquisição de bens culturais, obras de arte ou ingressos para eventos artísticos, como exposições, peças teatrais, shows musicais, espetáculos de dança, ou outras formas de expressão artística, para distribuição ou exibição pública gratuita., Aquisição, preservação, organização, digitalização de acervos, arquivos, coleções e outras formas de promoção e difusão do patrimônio cultural., Ações de proteção e preservação do patrimônio cultural imaterial, que envolvam técnicas, práticas, conhecimentos, habilidades, expressões, modos de vida de comunidades tradicionais., Serviço educativo de museus, de centros culturais, de teatros, de cinemas e de bibliotecas, inclusive formação de público na educação básica.</t>
  </si>
  <si>
    <t>Aquisição de bens culturais, acervos, arquivos e coleções., Aquisição de obras de arte., Aquisição de imóveis tombados para instalação de equipamento cultural público., Realização de obras, manutenção, ampliação e reformas em museus, bibliotecas, centros culturais, teatros, cinematecas, paisagens culturais e outros espaços culturais públicos., Subsídio a espaços culturais, para uso em atividades-meio e atividades-fim, visando manutenção das atividades, de espaços, ambientes., Subsídio a grupos, companhias, orquestras e corpos artísticos estáveis, inclusive em seus processos de produção e pesquisa.</t>
  </si>
  <si>
    <t>16:53:19</t>
  </si>
  <si>
    <t>16:39:15</t>
  </si>
  <si>
    <t>Letícia Carvalho</t>
  </si>
  <si>
    <t>Letícia Carvalho Ferreira</t>
  </si>
  <si>
    <t>1997-04-12</t>
  </si>
  <si>
    <t>Artes visuais</t>
  </si>
  <si>
    <t>Realização de editais para estímulo, fomento, produção e difusão de arte e cultura, para todas as áreas e linguagens artísticas., Apoio a exposições, festivais, festas populares, feiras e espetáculos., Realização de levantamentos, de estudos, de pesquisas e de curadorias nas diversas áreas da cultura., Concessão de bolsas de estudo, de pesquisa, de criação, de trabalho e de residência artística, a artistas, e produtores, a autores, a gestores culturais, a pesquisadores e técnicos., Ações de proteção e preservação do patrimônio cultural imaterial, que envolvam técnicas, práticas, conhecimentos, habilidades, expressões, modos de vida de comunidades tradicionais., Serviço educativo de museus, de centros culturais, de teatros, de cinemas e de bibliotecas, inclusive formação de público na educação básica.</t>
  </si>
  <si>
    <t>Aquisição de imóveis tombados para instalação de equipamento cultural público., Realização de obras, manutenção, ampliação e reformas em museus, bibliotecas, centros culturais, teatros, cinematecas, paisagens culturais e outros espaços culturais públicos., Subsídio a grupos, companhias, orquestras e corpos artísticos estáveis, inclusive em seus processos de produção e pesquisa.</t>
  </si>
  <si>
    <t>17:11:18</t>
  </si>
  <si>
    <t>16:43:33</t>
  </si>
  <si>
    <t>Robson Sá</t>
  </si>
  <si>
    <t>ROBSON DE SA E SILVA</t>
  </si>
  <si>
    <t>1983-06-15</t>
  </si>
  <si>
    <t>Verdejante</t>
  </si>
  <si>
    <t>Realização de editais para estímulo, fomento, produção e difusão de arte e cultura, para todas as áreas e linguagens artísticas., Apoio a exposições, festivais, festas populares, feiras e espetáculos.</t>
  </si>
  <si>
    <t>Subsídio a grupos, companhias, orquestras e corpos artísticos estáveis, inclusive em seus processos de produção e pesquisa.</t>
  </si>
  <si>
    <t>16:59:23</t>
  </si>
  <si>
    <t>16:43:59</t>
  </si>
  <si>
    <t>ALEX MELLO</t>
  </si>
  <si>
    <t>ALEX MELO DE ASSIS</t>
  </si>
  <si>
    <t>1988-08-04</t>
  </si>
  <si>
    <t>Paulista</t>
  </si>
  <si>
    <t>23 anos</t>
  </si>
  <si>
    <t>Artes do teatro</t>
  </si>
  <si>
    <t>Realização de editais para estímulo, fomento, produção e difusão de arte e cultura, para todas as áreas e linguagens artísticas., Apoio a exposições, festivais, festas populares, feiras e espetáculos., Realização de cursos para formar, especializar e profissionalizar artistas, produtores, técnicos e outros agentes culturais públicos e privados., Concessão de bolsas de estudo, de pesquisa, de criação, de trabalho e de residência artística, a artistas, e produtores, a autores, a gestores culturais, a pesquisadores e técnicos., Aquisição de bens culturais, obras de arte ou ingressos para eventos artísticos, como exposições, peças teatrais, shows musicais, espetáculos de dança, ou outras formas de expressão artística, para distribuição ou exibição pública gratuita., Aquisição, preservação, organização, digitalização de acervos, arquivos, coleções e outras formas de promoção e difusão do patrimônio cultural., Ações de proteção e preservação do patrimônio cultural imaterial, que envolvam técnicas, práticas, conhecimentos, habilidades, expressões, modos de vida de comunidades tradicionais.</t>
  </si>
  <si>
    <t>16:59:01</t>
  </si>
  <si>
    <t>16:51:53</t>
  </si>
  <si>
    <t>Sara Pereira</t>
  </si>
  <si>
    <t>Sara Yasmim Ramos Pereira</t>
  </si>
  <si>
    <t>1998-12-04</t>
  </si>
  <si>
    <t>Realização de editais para estímulo, fomento, produção e difusão de arte e cultura, para todas as áreas e linguagens artísticas., Apoio a exposições, festivais, festas populares, feiras e espetáculos., Apoio à produção de conteúdos digitais, jogos eletrônicos, vídeo arte e outras ações relacionadas à cultura digital, incluindo planos de digitalização de acervos, arquivos e coleções de instituições e grupos culturais., Concessão de bolsas de estudo, de pesquisa, de criação, de trabalho e de residência artística, a artistas, e produtores, a autores, a gestores culturais, a pesquisadores e técnicos., Serviço educativo de museus, de centros culturais, de teatros, de cinemas e de bibliotecas, inclusive formação de público na educação básica.</t>
  </si>
  <si>
    <t>Realização de obras, manutenção, ampliação e reformas em museus, bibliotecas, centros culturais, teatros, cinematecas, paisagens culturais e outros espaços culturais públicos., Subsídio a grupos, companhias, orquestras e corpos artísticos estáveis, inclusive em seus processos de produção e pesquisa.</t>
  </si>
  <si>
    <t>17:11:10</t>
  </si>
  <si>
    <t>17:01:44</t>
  </si>
  <si>
    <t>MARIA</t>
  </si>
  <si>
    <t>Maria Aparecida Rodrigues Da Silva</t>
  </si>
  <si>
    <t>1996-01-11</t>
  </si>
  <si>
    <t>Moreilândia</t>
  </si>
  <si>
    <t>Realização de editais para estímulo, fomento, produção e difusão de arte e cultura, para todas as áreas e linguagens artísticas., Apoio a exposições, festivais, festas populares, feiras e espetáculos., Realização de cursos para formar, especializar e profissionalizar artistas, produtores, técnicos e outros agentes culturais públicos e privados., Realização de levantamentos, de estudos, de pesquisas e de curadorias nas diversas áreas da cultura., Concessão de bolsas de estudo, de pesquisa, de criação, de trabalho e de residência artística, a artistas, e produtores, a autores, a gestores culturais, a pesquisadores e técnicos., Aquisição de bens culturais, obras de arte ou ingressos para eventos artísticos, como exposições, peças teatrais, shows musicais, espetáculos de dança, ou outras formas de expressão artística, para distribuição ou exibição pública gratuita., Aquisição, preservação, organização, digitalização de acervos, arquivos, coleções e outras formas de promoção e difusão do patrimônio cultural., Ações de proteção e preservação do patrimônio cultural imaterial, que envolvam técnicas, práticas, conhecimentos, habilidades, expressões, modos de vida de comunidades tradicionais., Serviço educativo de museus, de centros culturais, de teatros, de cinemas e de bibliotecas, inclusive formação de público na educação básica., Apoio à produção de conteúdos digitais, jogos eletrônicos, vídeo arte e outras ações relacionadas à cultura digital, incluindo planos de digitalização de acervos, arquivos e coleções de instituições e grupos culturais.</t>
  </si>
  <si>
    <t>17:09:25</t>
  </si>
  <si>
    <t>17:03:04</t>
  </si>
  <si>
    <t>Gustavo Moreira</t>
  </si>
  <si>
    <t>Luiz Gustavo Francisco Moreira da Silva</t>
  </si>
  <si>
    <t>1995-06-07</t>
  </si>
  <si>
    <t>Zona da Mata</t>
  </si>
  <si>
    <t>Paudalho</t>
  </si>
  <si>
    <t>Realização de editais para estímulo, fomento, produção e difusão de arte e cultura, para todas as áreas e linguagens artísticas., Apoio a exposições, festivais, festas populares, feiras e espetáculos., Realização de cursos para formar, especializar e profissionalizar artistas, produtores, técnicos e outros agentes culturais públicos e privados., Concessão de bolsas de estudo, de pesquisa, de criação, de trabalho e de residência artística, a artistas, e produtores, a autores, a gestores culturais, a pesquisadores e técnicos., Aquisição de bens culturais, obras de arte ou ingressos para eventos artísticos, como exposições, peças teatrais, shows musicais, espetáculos de dança, ou outras formas de expressão artística, para distribuição ou exibição pública gratuita., Aquisição, preservação, organização, digitalização de acervos, arquivos, coleções e outras formas de promoção e difusão do patrimônio cultural., Ações de proteção e preservação do patrimônio cultural imaterial, que envolvam técnicas, práticas, conhecimentos, habilidades, expressões, modos de vida de comunidades tradicionais., Serviço educativo de museus, de centros culturais, de teatros, de cinemas e de bibliotecas, inclusive formação de público na educação básica.</t>
  </si>
  <si>
    <t>Realização de obras, manutenção, ampliação e reformas em museus, bibliotecas, centros culturais, teatros, cinematecas, paisagens culturais e outros espaços culturais públicos., Subsídio a espaços culturais, para uso em atividades-meio e atividades-fim, visando manutenção das atividades, de espaços, ambientes., Subsídio a grupos, companhias, orquestras e corpos artísticos estáveis, inclusive em seus processos de produção e pesquisa., Aquisição de bens culturais, acervos, arquivos e coleções.</t>
  </si>
  <si>
    <t>17:40:39</t>
  </si>
  <si>
    <t>17:35:10</t>
  </si>
  <si>
    <t xml:space="preserve">Jucicleide torres Nicácio </t>
  </si>
  <si>
    <t>jucicleide torres nicacio</t>
  </si>
  <si>
    <t>1972-04-04</t>
  </si>
  <si>
    <t>Design</t>
  </si>
  <si>
    <t>Povos ciganos</t>
  </si>
  <si>
    <t>18:36:38</t>
  </si>
  <si>
    <t>18:31:49</t>
  </si>
  <si>
    <t>BRUNA SALES</t>
  </si>
  <si>
    <t>Bruna Barbosa Leite Sales</t>
  </si>
  <si>
    <t>2000-08-05</t>
  </si>
  <si>
    <t>Aquisição de imóveis tombados para instalação de equipamento cultural público., Aquisição de bens culturais, acervos, arquivos e coleções., Aquisição de obras de arte., Realização de obras, manutenção, ampliação e reformas em museus, bibliotecas, centros culturais, teatros, cinematecas, paisagens culturais e outros espaços culturais públicos., Subsídio a espaços culturais, para uso em atividades-meio e atividades-fim, visando manutenção das atividades, de espaços, ambientes., Subsídio a grupos, companhias, orquestras e corpos artísticos estáveis, inclusive em seus processos de produção e pesquisa.</t>
  </si>
  <si>
    <t>19:16:55</t>
  </si>
  <si>
    <t>18:58:29</t>
  </si>
  <si>
    <t>YASMIN</t>
  </si>
  <si>
    <t>Yasmin Mirtes Santos Silva</t>
  </si>
  <si>
    <t>1998-06-19</t>
  </si>
  <si>
    <t>4 anos</t>
  </si>
  <si>
    <t>Não tive acesso as informações.</t>
  </si>
  <si>
    <t>Apoio a exposições, festivais, festas populares, feiras e espetáculos., Realização de cursos para formar, especializar e profissionalizar artistas, produtores, técnicos e outros agentes culturais públicos e privados., Concessão de bolsas de estudo, de pesquisa, de criação, de trabalho e de residência artística, a artistas, e produtores, a autores, a gestores culturais, a pesquisadores e técnicos., Aquisição de bens culturais, obras de arte ou ingressos para eventos artísticos, como exposições, peças teatrais, shows musicais, espetáculos de dança, ou outras formas de expressão artística, para distribuição ou exibição pública gratuita.</t>
  </si>
  <si>
    <t>Aquisição de bens culturais, acervos, arquivos e coleções., Subsídio a espaços culturais, para uso em atividades-meio e atividades-fim, visando manutenção das atividades, de espaços, ambientes.</t>
  </si>
  <si>
    <t>19:27:33</t>
  </si>
  <si>
    <t>19:17:11</t>
  </si>
  <si>
    <t xml:space="preserve">CARLOS PAIXÃO </t>
  </si>
  <si>
    <t>JOSÉ CARLOS PAIXÃO BERNARDINO</t>
  </si>
  <si>
    <t>1997-05-07</t>
  </si>
  <si>
    <t>Camocim de São Félix</t>
  </si>
  <si>
    <t>TEATRO</t>
  </si>
  <si>
    <t>Realização de editais para estímulo, fomento, produção e difusão de arte e cultura, para todas as áreas e linguagens artísticas., Apoio a exposições, festivais, festas populares, feiras e espetáculos., Concessão de bolsas de estudo, de pesquisa, de criação, de trabalho e de residência artística, a artistas, e produtores, a autores, a gestores culturais, a pesquisadores e técnicos., Aquisição, preservação, organização, digitalização de acervos, arquivos, coleções e outras formas de promoção e difusão do patrimônio cultural.</t>
  </si>
  <si>
    <t>31-07-2025</t>
  </si>
  <si>
    <t>20:07:50</t>
  </si>
  <si>
    <t>19:29:18</t>
  </si>
  <si>
    <t>Jamenson Pereira Costa</t>
  </si>
  <si>
    <t>Jamenson pereira costa</t>
  </si>
  <si>
    <t>1958-03-10</t>
  </si>
  <si>
    <t>15 anos</t>
  </si>
  <si>
    <t>Ações de proteção e preservação do patrimônio cultural imaterial, que envolvam técnicas, práticas, conhecimentos, habilidades, expressões, modos de vida de comunidades tradicionais., Realização de editais para estímulo, fomento, produção e difusão de arte e cultura, para todas as áreas e linguagens artísticas., Apoio a exposições, festivais, festas populares, feiras e espetáculos., Realização de cursos para formar, especializar e profissionalizar artistas, produtores, técnicos e outros agentes culturais públicos e privados., Aquisição de bens culturais, obras de arte ou ingressos para eventos artísticos, como exposições, peças teatrais, shows musicais, espetáculos de dança, ou outras formas de expressão artística, para distribuição ou exibição pública gratuita., Aquisição, preservação, organização, digitalização de acervos, arquivos, coleções e outras formas de promoção e difusão do patrimônio cultural.</t>
  </si>
  <si>
    <t>Subsídio a grupos, companhias, orquestras e corpos artísticos estáveis, inclusive em seus processos de produção e pesquisa., Subsídio a espaços culturais, para uso em atividades-meio e atividades-fim, visando manutenção das atividades, de espaços, ambientes.</t>
  </si>
  <si>
    <t>19:58:01</t>
  </si>
  <si>
    <t>19:40:51</t>
  </si>
  <si>
    <t xml:space="preserve">ANDRÉA VERUSKA </t>
  </si>
  <si>
    <t>ANDREA VERUSKA DE SOUZA ARAUJO</t>
  </si>
  <si>
    <t>1983-07-03</t>
  </si>
  <si>
    <t>24 anos</t>
  </si>
  <si>
    <t>Realização de editais para estímulo, fomento, produção e difusão de arte e cultura, para todas as áreas e linguagens artísticas., Aquisição de bens culturais, obras de arte ou ingressos para eventos artísticos, como exposições, peças teatrais, shows musicais, espetáculos de dança, ou outras formas de expressão artística, para distribuição ou exibição pública gratuita., Concessão de bolsas de estudo, de pesquisa, de criação, de trabalho e de residência artística, a artistas, e produtores, a autores, a gestores culturais, a pesquisadores e técnicos., Apoio a exposições, festivais, festas populares, feiras e espetáculos., Realização de cursos para formar, especializar e profissionalizar artistas, produtores, técnicos e outros agentes culturais públicos e privados.</t>
  </si>
  <si>
    <t>Aquisição de bens culturais, acervos, arquivos e coleções., Realização de obras, manutenção, ampliação e reformas em museus, bibliotecas, centros culturais, teatros, cinematecas, paisagens culturais e outros espaços culturais públicos., Aquisição de obras de arte.</t>
  </si>
  <si>
    <t>21:17:58</t>
  </si>
  <si>
    <t>21:02:34</t>
  </si>
  <si>
    <t>Joaquim Pereira dos Santos Silva</t>
  </si>
  <si>
    <t>1983-07-21</t>
  </si>
  <si>
    <t>Ações de proteção e preservação do patrimônio cultural imaterial, que envolvam técnicas, práticas, conhecimentos, habilidades, expressões, modos de vida de comunidades tradicionais.</t>
  </si>
  <si>
    <t>21:40:52</t>
  </si>
  <si>
    <t>21:33:59</t>
  </si>
  <si>
    <t>MANNO CESAR</t>
  </si>
  <si>
    <t>Emmanuel Cesar Ramos da Silva</t>
  </si>
  <si>
    <t>1984-06-26</t>
  </si>
  <si>
    <t>Escada</t>
  </si>
  <si>
    <t>13 anos</t>
  </si>
  <si>
    <t>Aquisição de bens culturais, acervos, arquivos e coleções., Aquisição de imóveis tombados para instalação de equipamento cultural público., Subsídio a grupos, companhias, orquestras e corpos artísticos estáveis, inclusive em seus processos de produção e pesquisa.</t>
  </si>
  <si>
    <t>21:55:35</t>
  </si>
  <si>
    <t>21:42:05</t>
  </si>
  <si>
    <t>JUNIOR</t>
  </si>
  <si>
    <t>Junior Mendes da Silva</t>
  </si>
  <si>
    <t>1978-04-23</t>
  </si>
  <si>
    <t>Alagoinha</t>
  </si>
  <si>
    <t>26 anos</t>
  </si>
  <si>
    <t>Realização de editais para estímulo, fomento, produção e difusão de arte e cultura, para todas as áreas e linguagens artísticas., Apoio a exposições, festivais, festas populares, feiras e espetáculos., Realização de cursos para formar, especializar e profissionalizar artistas, produtores, técnicos e outros agentes culturais públicos e privados., Aquisição de bens culturais, obras de arte ou ingressos para eventos artísticos, como exposições, peças teatrais, shows musicais, espetáculos de dança, ou outras formas de expressão artística, para distribuição ou exibição pública gratuita., Aquisição, preservação, organização, digitalização de acervos, arquivos, coleções e outras formas de promoção e difusão do patrimônio cultural., Ações de proteção e preservação do patrimônio cultural imaterial, que envolvam técnicas, práticas, conhecimentos, habilidades, expressões, modos de vida de comunidades tradicionais., Realização de levantamentos, de estudos, de pesquisas e de curadorias nas diversas áreas da cultura., Serviço educativo de museus, de centros culturais, de teatros, de cinemas e de bibliotecas, inclusive formação de público na educação básica.</t>
  </si>
  <si>
    <t>Aquisição de obras de arte., Aquisição de bens culturais, acervos, arquivos e coleções., Realização de obras, manutenção, ampliação e reformas em museus, bibliotecas, centros culturais, teatros, cinematecas, paisagens culturais e outros espaços culturais públicos., Subsídio a espaços culturais, para uso em atividades-meio e atividades-fim, visando manutenção das atividades, de espaços, ambientes., Subsídio a grupos, companhias, orquestras e corpos artísticos estáveis, inclusive em seus processos de produção e pesquisa.</t>
  </si>
  <si>
    <t>22:02:54</t>
  </si>
  <si>
    <t>21:57:53</t>
  </si>
  <si>
    <t>JOSE VALDOMIRO MARQUES DA ANUNCIAÇÃO</t>
  </si>
  <si>
    <t>Jose Valdomiro Marques da Anunciação</t>
  </si>
  <si>
    <t>1986-01-12</t>
  </si>
  <si>
    <t xml:space="preserve">Artes da dança </t>
  </si>
  <si>
    <t>Realização de editais para estímulo, fomento, produção e difusão de arte e cultura, para todas as áreas e linguagens artísticas., Realização de cursos para formar, especializar e profissionalizar artistas, produtores, técnicos e outros agentes culturais públicos e privados., Concessão de bolsas de estudo, de pesquisa, de criação, de trabalho e de residência artística, a artistas, e produtores, a autores, a gestores culturais, a pesquisadores e técnicos., Aquisição de bens culturais, obras de arte ou ingressos para eventos artísticos, como exposições, peças teatrais, shows musicais, espetáculos de dança, ou outras formas de expressão artística, para distribuição ou exibição pública gratuita., Ações de proteção e preservação do patrimônio cultural imaterial, que envolvam técnicas, práticas, conhecimentos, habilidades, expressões, modos de vida de comunidades tradicionais., Serviço educativo de museus, de centros culturais, de teatros, de cinemas e de bibliotecas, inclusive formação de público na educação básica.</t>
  </si>
  <si>
    <t>Realização de obras, manutenção, ampliação e reformas em museus, bibliotecas, centros culturais, teatros, cinematecas, paisagens culturais e outros espaços culturais públicos., Subsídio a grupos, companhias, orquestras e corpos artísticos estáveis, inclusive em seus processos de produção e pesquisa., Aquisição de bens culturais, acervos, arquivos e coleções., Aquisição de obras de arte., Aquisição de imóveis tombados para instalação de equipamento cultural público.</t>
  </si>
  <si>
    <t>23:58:31</t>
  </si>
  <si>
    <t>22:07:16</t>
  </si>
  <si>
    <t>Thayná Almeida</t>
  </si>
  <si>
    <t>Thayná Stephany de Almeida Torella</t>
  </si>
  <si>
    <t>1990-01-12</t>
  </si>
  <si>
    <t>Audiovisual</t>
  </si>
  <si>
    <t>Concessão de bolsas de estudo, de pesquisa, de criação, de trabalho e de residência artística, a artistas, e produtores, a autores, a gestores culturais, a pesquisadores e técnicos., Realização de levantamentos, de estudos, de pesquisas e de curadorias nas diversas áreas da cultura., Realização de editais para estímulo, fomento, produção e difusão de arte e cultura, para todas as áreas e linguagens artísticas., Realização de cursos para formar, especializar e profissionalizar artistas, produtores, técnicos e outros agentes culturais públicos e privados.</t>
  </si>
  <si>
    <t>Subsídio a espaços culturais, para uso em atividades-meio e atividades-fim, visando manutenção das atividades, de espaços, ambientes., Aquisição de bens culturais, acervos, arquivos e coleções.</t>
  </si>
  <si>
    <t>22:19:38</t>
  </si>
  <si>
    <t>22:07:42</t>
  </si>
  <si>
    <t xml:space="preserve">Diogo Lopes </t>
  </si>
  <si>
    <t>Diogo lopes de melo</t>
  </si>
  <si>
    <t>2000-11-10</t>
  </si>
  <si>
    <t>Pesqueira</t>
  </si>
  <si>
    <t>5 anos</t>
  </si>
  <si>
    <t>nao tive a oportunidade de ter um produtor cultural para a elaborar de um projeto</t>
  </si>
  <si>
    <t>Realização de editais para estímulo, fomento, produção e difusão de arte e cultura, para todas as áreas e linguagens artísticas., Apoio a exposições, festivais, festas populares, feiras e espetáculos., Realização de cursos para formar, especializar e profissionalizar artistas, produtores, técnicos e outros agentes culturais públicos e privados., Apoio à produção de conteúdos digitais, jogos eletrônicos, vídeo arte e outras ações relacionadas à cultura digital, incluindo planos de digitalização de acervos, arquivos e coleções de instituições e grupos culturais., Concessão de bolsas de estudo, de pesquisa, de criação, de trabalho e de residência artística, a artistas, e produtores, a autores, a gestores culturais, a pesquisadores e técnicos., Aquisição de bens culturais, obras de arte ou ingressos para eventos artísticos, como exposições, peças teatrais, shows musicais, espetáculos de dança, ou outras formas de expressão artística, para distribuição ou exibição pública gratuita., Aquisição, preservação, organização, digitalização de acervos, arquivos, coleções e outras formas de promoção e difusão do patrimônio cultural., Serviço educativo de museus, de centros culturais, de teatros, de cinemas e de bibliotecas, inclusive formação de público na educação básica.</t>
  </si>
  <si>
    <t>Aquisição de bens culturais, acervos, arquivos e coleções., Realização de obras, manutenção, ampliação e reformas em museus, bibliotecas, centros culturais, teatros, cinematecas, paisagens culturais e outros espaços culturais públicos., Subsídio a espaços culturais, para uso em atividades-meio e atividades-fim, visando manutenção das atividades, de espaços, ambientes.</t>
  </si>
  <si>
    <t>22:24:50</t>
  </si>
  <si>
    <t>22:09:00</t>
  </si>
  <si>
    <t>Aide</t>
  </si>
  <si>
    <t>Aide dos Santos Queiroz</t>
  </si>
  <si>
    <t>1977-07-13</t>
  </si>
  <si>
    <t>32 anos</t>
  </si>
  <si>
    <t>Falta de incentivo</t>
  </si>
  <si>
    <t>22:20:21</t>
  </si>
  <si>
    <t>22:11:01</t>
  </si>
  <si>
    <t>Gilberto Maciel da Silva</t>
  </si>
  <si>
    <t>GILBERTO MACIEL DA SILVA</t>
  </si>
  <si>
    <t>1973-02-07</t>
  </si>
  <si>
    <t>28 anos</t>
  </si>
  <si>
    <t>NÃO FUI ORIENTADO</t>
  </si>
  <si>
    <t>Apoio a exposições, festivais, festas populares, feiras e espetáculos., Realização de cursos para formar, especializar e profissionalizar artistas, produtores, técnicos e outros agentes culturais públicos e privados., Concessão de bolsas de estudo, de pesquisa, de criação, de trabalho e de residência artística, a artistas, e produtores, a autores, a gestores culturais, a pesquisadores e técnicos., Ações de proteção e preservação do patrimônio cultural imaterial, que envolvam técnicas, práticas, conhecimentos, habilidades, expressões, modos de vida de comunidades tradicionais.</t>
  </si>
  <si>
    <t>22:18:13</t>
  </si>
  <si>
    <t>22:13:48</t>
  </si>
  <si>
    <t>Sâmara Nathyelly Nascimento Silva</t>
  </si>
  <si>
    <t>2000-10-19</t>
  </si>
  <si>
    <t>Floresta</t>
  </si>
  <si>
    <t>Realização de editais para estímulo, fomento, produção e difusão de arte e cultura, para todas as áreas e linguagens artísticas., Apoio a exposições, festivais, festas populares, feiras e espetáculos., Realização de cursos para formar, especializar e profissionalizar artistas, produtores, técnicos e outros agentes culturais públicos e privados., Apoio à produção de conteúdos digitais, jogos eletrônicos, vídeo arte e outras ações relacionadas à cultura digital, incluindo planos de digitalização de acervos, arquivos e coleções de instituições e grupos culturais., Realização de levantamentos, de estudos, de pesquisas e de curadorias nas diversas áreas da cultura., Ações de proteção e preservação do patrimônio cultural imaterial, que envolvam técnicas, práticas, conhecimentos, habilidades, expressões, modos de vida de comunidades tradicionais., Serviço educativo de museus, de centros culturais, de teatros, de cinemas e de bibliotecas, inclusive formação de público na educação básica.</t>
  </si>
  <si>
    <t>01-08-2025</t>
  </si>
  <si>
    <t>10:12:14</t>
  </si>
  <si>
    <t>22:26:36</t>
  </si>
  <si>
    <t>FABIO</t>
  </si>
  <si>
    <t>Fabio Silva de Andrade Souza</t>
  </si>
  <si>
    <t>1974-12-08</t>
  </si>
  <si>
    <t>40 anos</t>
  </si>
  <si>
    <t>Realização de editais para estímulo, fomento, produção e difusão de arte e cultura, para todas as áreas e linguagens artísticas., Apoio a exposições, festivais, festas populares, feiras e espetáculos., Realização de cursos para formar, especializar e profissionalizar artistas, produtores, técnicos e outros agentes culturais públicos e privados., Realização de levantamentos, de estudos, de pesquisas e de curadorias nas diversas áreas da cultura., Aquisição de bens culturais, obras de arte ou ingressos para eventos artísticos, como exposições, peças teatrais, shows musicais, espetáculos de dança, ou outras formas de expressão artística, para distribuição ou exibição pública gratuita., Aquisição, preservação, organização, digitalização de acervos, arquivos, coleções e outras formas de promoção e difusão do patrimônio cultural., Ações de proteção e preservação do patrimônio cultural imaterial, que envolvam técnicas, práticas, conhecimentos, habilidades, expressões, modos de vida de comunidades tradicionais., Serviço educativo de museus, de centros culturais, de teatros, de cinemas e de bibliotecas, inclusive formação de público na educação básica.</t>
  </si>
  <si>
    <t>Realização de obras, manutenção, ampliação e reformas em museus, bibliotecas, centros culturais, teatros, cinematecas, paisagens culturais e outros espaços culturais públicos., Subsídio a espaços culturais, para uso em atividades-meio e atividades-fim, visando manutenção das atividades, de espaços, ambientes., Subsídio a grupos, companhias, orquestras e corpos artísticos estáveis, inclusive em seus processos de produção e pesquisa.</t>
  </si>
  <si>
    <t>22:48:02</t>
  </si>
  <si>
    <t>22:27:17</t>
  </si>
  <si>
    <t>José Raimundo da Silva Neto</t>
  </si>
  <si>
    <t>JOSÉ RAIMUNDO DA SILVA NETO</t>
  </si>
  <si>
    <t>1958-09-19</t>
  </si>
  <si>
    <t>51 anos</t>
  </si>
  <si>
    <t>Realização de editais para estímulo, fomento, produção e difusão de arte e cultura, para todas as áreas e linguagens artísticas., Apoio a exposições, festivais, festas populares, feiras e espetáculos., Realização de cursos para formar, especializar e profissionalizar artistas, produtores, técnicos e outros agentes culturais públicos e privados., Apoio à produção de conteúdos digitais, jogos eletrônicos, vídeo arte e outras ações relacionadas à cultura digital, incluindo planos de digitalização de acervos, arquivos e coleções de instituições e grupos culturais., Concessão de bolsas de estudo, de pesquisa, de criação, de trabalho e de residência artística, a artistas, e produtores, a autores, a gestores culturais, a pesquisadores e técnicos., Aquisição de bens culturais, obras de arte ou ingressos para eventos artísticos, como exposições, peças teatrais, shows musicais, espetáculos de dança, ou outras formas de expressão artística, para distribuição ou exibição pública gratuita., Ações de proteção e preservação do patrimônio cultural imaterial, que envolvam técnicas, práticas, conhecimentos, habilidades, expressões, modos de vida de comunidades tradicionais., Serviço educativo de museus, de centros culturais, de teatros, de cinemas e de bibliotecas, inclusive formação de público na educação básica., Realização de levantamentos, de estudos, de pesquisas e de curadorias nas diversas áreas da cultura.</t>
  </si>
  <si>
    <t>23:10:47</t>
  </si>
  <si>
    <t>22:37:43</t>
  </si>
  <si>
    <t>Mateus da Silva Pereira</t>
  </si>
  <si>
    <t>1999-06-14</t>
  </si>
  <si>
    <t>Ouricuri</t>
  </si>
  <si>
    <t>7 anos</t>
  </si>
  <si>
    <t>Artesanato</t>
  </si>
  <si>
    <t>Realização de editais para estímulo, fomento, produção e difusão de arte e cultura, para todas as áreas e linguagens artísticas., Apoio a exposições, festivais, festas populares, feiras e espetáculos., Realização de cursos para formar, especializar e profissionalizar artistas, produtores, técnicos e outros agentes culturais públicos e privados., Apoio à produção de conteúdos digitais, jogos eletrônicos, vídeo arte e outras ações relacionadas à cultura digital, incluindo planos de digitalização de acervos, arquivos e coleções de instituições e grupos culturais., Realização de levantamentos, de estudos, de pesquisas e de curadorias nas diversas áreas da cultura., Aquisição, preservação, organização, digitalização de acervos, arquivos, coleções e outras formas de promoção e difusão do patrimônio cultural., Ações de proteção e preservação do patrimônio cultural imaterial, que envolvam técnicas, práticas, conhecimentos, habilidades, expressões, modos de vida de comunidades tradicionais., Serviço educativo de museus, de centros culturais, de teatros, de cinemas e de bibliotecas, inclusive formação de público na educação básica.</t>
  </si>
  <si>
    <t>Aquisição de bens culturais, acervos, arquivos e coleções., Realização de obras, manutenção, ampliação e reformas em museus, bibliotecas, centros culturais, teatros, cinematecas, paisagens culturais e outros espaços culturais públicos., Subsídio a espaços culturais, para uso em atividades-meio e atividades-fim, visando manutenção das atividades, de espaços, ambientes., Subsídio a grupos, companhias, orquestras e corpos artísticos estáveis, inclusive em seus processos de produção e pesquisa.</t>
  </si>
  <si>
    <t>22:53:55</t>
  </si>
  <si>
    <t>22:37:59</t>
  </si>
  <si>
    <t xml:space="preserve">JOÃO PAULO LIMA </t>
  </si>
  <si>
    <t>João Paulo de Lima</t>
  </si>
  <si>
    <t>1980-07-09</t>
  </si>
  <si>
    <t>Realização de editais para estímulo, fomento, produção e difusão de arte e cultura, para todas as áreas e linguagens artísticas., Apoio a exposições, festivais, festas populares, feiras e espetáculos., Realização de cursos para formar, especializar e profissionalizar artistas, produtores, técnicos e outros agentes culturais públicos e privados., Apoio à produção de conteúdos digitais, jogos eletrônicos, vídeo arte e outras ações relacionadas à cultura digital, incluindo planos de digitalização de acervos, arquivos e coleções de instituições e grupos culturais., Realização de levantamentos, de estudos, de pesquisas e de curadorias nas diversas áreas da cultura., Concessão de bolsas de estudo, de pesquisa, de criação, de trabalho e de residência artística, a artistas, e produtores, a autores, a gestores culturais, a pesquisadores e técnicos., Aquisição, preservação, organização, digitalização de acervos, arquivos, coleções e outras formas de promoção e difusão do patrimônio cultural., Aquisição de bens culturais, obras de arte ou ingressos para eventos artísticos, como exposições, peças teatrais, shows musicais, espetáculos de dança, ou outras formas de expressão artística, para distribuição ou exibição pública gratuita., Ações de proteção e preservação do patrimônio cultural imaterial, que envolvam técnicas, práticas, conhecimentos, habilidades, expressões, modos de vida de comunidades tradicionais., Serviço educativo de museus, de centros culturais, de teatros, de cinemas e de bibliotecas, inclusive formação de público na educação básica.</t>
  </si>
  <si>
    <t>Aquisição de obras de arte., Aquisição de bens culturais, acervos, arquivos e coleções., Aquisição de imóveis tombados para instalação de equipamento cultural público., Realização de obras, manutenção, ampliação e reformas em museus, bibliotecas, centros culturais, teatros, cinematecas, paisagens culturais e outros espaços culturais públicos., Subsídio a grupos, companhias, orquestras e corpos artísticos estáveis, inclusive em seus processos de produção e pesquisa.</t>
  </si>
  <si>
    <t>23:00:40</t>
  </si>
  <si>
    <t>22:52:57</t>
  </si>
  <si>
    <t>CRISTIANO</t>
  </si>
  <si>
    <t>Cristiano Goncalo dos Santos</t>
  </si>
  <si>
    <t>1994-11-26</t>
  </si>
  <si>
    <t>Igarassu</t>
  </si>
  <si>
    <t>Comunidades extrativistas</t>
  </si>
  <si>
    <t>Não me inscrevi.</t>
  </si>
  <si>
    <t>Realização de editais para estímulo, fomento, produção e difusão de arte e cultura, para todas as áreas e linguagens artísticas., Apoio a exposições, festivais, festas populares, feiras e espetáculos., Realização de cursos para formar, especializar e profissionalizar artistas, produtores, técnicos e outros agentes culturais públicos e privados., Apoio à produção de conteúdos digitais, jogos eletrônicos, vídeo arte e outras ações relacionadas à cultura digital, incluindo planos de digitalização de acervos, arquivos e coleções de instituições e grupos culturais., Concessão de bolsas de estudo, de pesquisa, de criação, de trabalho e de residência artística, a artistas, e produtores, a autores, a gestores culturais, a pesquisadores e técnicos., Aquisição de bens culturais, obras de arte ou ingressos para eventos artísticos, como exposições, peças teatrais, shows musicais, espetáculos de dança, ou outras formas de expressão artística, para distribuição ou exibição pública gratuita., Aquisição, preservação, organização, digitalização de acervos, arquivos, coleções e outras formas de promoção e difusão do patrimônio cultural., Ações de proteção e preservação do patrimônio cultural imaterial, que envolvam técnicas, práticas, conhecimentos, habilidades, expressões, modos de vida de comunidades tradicionais., Serviço educativo de museus, de centros culturais, de teatros, de cinemas e de bibliotecas, inclusive formação de público na educação básica.</t>
  </si>
  <si>
    <t>23:11:01</t>
  </si>
  <si>
    <t>22:59:03</t>
  </si>
  <si>
    <t>EDSON CONCEIÇÂO</t>
  </si>
  <si>
    <t>José Adriano do nascimento</t>
  </si>
  <si>
    <t>1987-10-12</t>
  </si>
  <si>
    <t>Araçoiaba</t>
  </si>
  <si>
    <t>23:06:19</t>
  </si>
  <si>
    <t>23:00:42</t>
  </si>
  <si>
    <t>WAGNER</t>
  </si>
  <si>
    <t>Wagner Manuel Júlio Montenegro da Silva</t>
  </si>
  <si>
    <t>1988-10-30</t>
  </si>
  <si>
    <t>21 anos</t>
  </si>
  <si>
    <t>Realização de editais para estímulo, fomento, produção e difusão de arte e cultura, para todas as áreas e linguagens artísticas., Concessão de bolsas de estudo, de pesquisa, de criação, de trabalho e de residência artística, a artistas, e produtores, a autores, a gestores culturais, a pesquisadores e técnicos., Aquisição de bens culturais, obras de arte ou ingressos para eventos artísticos, como exposições, peças teatrais, shows musicais, espetáculos de dança, ou outras formas de expressão artística, para distribuição ou exibição pública gratuita.</t>
  </si>
  <si>
    <t>Subsídio a espaços culturais, para uso em atividades-meio e atividades-fim, visando manutenção das atividades, de espaços, ambientes., Realização de obras, manutenção, ampliação e reformas em museus, bibliotecas, centros culturais, teatros, cinematecas, paisagens culturais e outros espaços culturais públicos., Aquisição de imóveis tombados para instalação de equipamento cultural público., Subsídio a grupos, companhias, orquestras e corpos artísticos estáveis, inclusive em seus processos de produção e pesquisa.</t>
  </si>
  <si>
    <t>23:10:33</t>
  </si>
  <si>
    <t>23:02:07</t>
  </si>
  <si>
    <t>kiko Barreto</t>
  </si>
  <si>
    <t>Gleydson venicio Barreto</t>
  </si>
  <si>
    <t>1986-01-28</t>
  </si>
  <si>
    <t>Realização de cursos para formar, especializar e profissionalizar artistas, produtores, técnicos e outros agentes culturais públicos e privados., Aquisição de bens culturais, obras de arte ou ingressos para eventos artísticos, como exposições, peças teatrais, shows musicais, espetáculos de dança, ou outras formas de expressão artística, para distribuição ou exibição pública gratuita., Apoio a exposições, festivais, festas populares, feiras e espetáculos.</t>
  </si>
  <si>
    <t>23:32:11</t>
  </si>
  <si>
    <t>23:09:36</t>
  </si>
  <si>
    <t>David Balada &amp; Josilene Lima</t>
  </si>
  <si>
    <t>David Alves Evaristo</t>
  </si>
  <si>
    <t>1986-10-12</t>
  </si>
  <si>
    <t>Vitória de Santo Antão</t>
  </si>
  <si>
    <t>Muito ocupado, com atividades cantor e empresário. Não atentei a data.</t>
  </si>
  <si>
    <t>Realização de editais para estímulo, fomento, produção e difusão de arte e cultura, para todas as áreas e linguagens artísticas., Apoio a exposições, festivais, festas populares, feiras e espetáculos., Realização de cursos para formar, especializar e profissionalizar artistas, produtores, técnicos e outros agentes culturais públicos e privados., Aquisição de bens culturais, obras de arte ou ingressos para eventos artísticos, como exposições, peças teatrais, shows musicais, espetáculos de dança, ou outras formas de expressão artística, para distribuição ou exibição pública gratuita., Serviço educativo de museus, de centros culturais, de teatros, de cinemas e de bibliotecas, inclusive formação de público na educação básica.</t>
  </si>
  <si>
    <t>Aquisição de imóveis tombados para instalação de equipamento cultural público., Realização de obras, manutenção, ampliação e reformas em museus, bibliotecas, centros culturais, teatros, cinematecas, paisagens culturais e outros espaços culturais públicos., Subsídio a espaços culturais, para uso em atividades-meio e atividades-fim, visando manutenção das atividades, de espaços, ambientes., Subsídio a grupos, companhias, orquestras e corpos artísticos estáveis, inclusive em seus processos de produção e pesquisa., Aquisição de bens culturais, acervos, arquivos e coleções., Aquisição de obras de arte.</t>
  </si>
  <si>
    <t>23:19:50</t>
  </si>
  <si>
    <t>23:11:02</t>
  </si>
  <si>
    <t>SEVERINO</t>
  </si>
  <si>
    <t>SEVERINO DA SILVA NASCIMENTO</t>
  </si>
  <si>
    <t>1984-09-20</t>
  </si>
  <si>
    <t>Chã de Alegria</t>
  </si>
  <si>
    <t>Realização de editais para estímulo, fomento, produção e difusão de arte e cultura, para todas as áreas e linguagens artísticas., Realização de cursos para formar, especializar e profissionalizar artistas, produtores, técnicos e outros agentes culturais públicos e privados., Apoio a exposições, festivais, festas populares, feiras e espetáculos., Concessão de bolsas de estudo, de pesquisa, de criação, de trabalho e de residência artística, a artistas, e produtores, a autores, a gestores culturais, a pesquisadores e técnicos., Aquisição de bens culturais, obras de arte ou ingressos para eventos artísticos, como exposições, peças teatrais, shows musicais, espetáculos de dança, ou outras formas de expressão artística, para distribuição ou exibição pública gratuita., Serviço educativo de museus, de centros culturais, de teatros, de cinemas e de bibliotecas, inclusive formação de público na educação básica., Ações de proteção e preservação do patrimônio cultural imaterial, que envolvam técnicas, práticas, conhecimentos, habilidades, expressões, modos de vida de comunidades tradicionais.</t>
  </si>
  <si>
    <t>Realização de obras, manutenção, ampliação e reformas em museus, bibliotecas, centros culturais, teatros, cinematecas, paisagens culturais e outros espaços culturais públicos., Subsídio a espaços culturais, para uso em atividades-meio e atividades-fim, visando manutenção das atividades, de espaços, ambientes.</t>
  </si>
  <si>
    <t>00:10:30</t>
  </si>
  <si>
    <t>23:57:09</t>
  </si>
  <si>
    <t>Carlos Eduardo Sales de Melo</t>
  </si>
  <si>
    <t>1983-04-28</t>
  </si>
  <si>
    <t>Moda</t>
  </si>
  <si>
    <t>Realização de editais para estímulo, fomento, produção e difusão de arte e cultura, para todas as áreas e linguagens artísticas., Apoio a exposições, festivais, festas populares, feiras e espetáculos., Realização de cursos para formar, especializar e profissionalizar artistas, produtores, técnicos e outros agentes culturais públicos e privados., Apoio à produção de conteúdos digitais, jogos eletrônicos, vídeo arte e outras ações relacionadas à cultura digital, incluindo planos de digitalização de acervos, arquivos e coleções de instituições e grupos culturais., Realização de levantamentos, de estudos, de pesquisas e de curadorias nas diversas áreas da cultura., Concessão de bolsas de estudo, de pesquisa, de criação, de trabalho e de residência artística, a artistas, e produtores, a autores, a gestores culturais, a pesquisadores e técnicos., Aquisição de bens culturais, obras de arte ou ingressos para eventos artísticos, como exposições, peças teatrais, shows musicais, espetáculos de dança, ou outras formas de expressão artística, para distribuição ou exibição pública gratuita., Aquisição, preservação, organização, digitalização de acervos, arquivos, coleções e outras formas de promoção e difusão do patrimônio cultural., Ações de proteção e preservação do patrimônio cultural imaterial, que envolvam técnicas, práticas, conhecimentos, habilidades, expressões, modos de vida de comunidades tradicionais.</t>
  </si>
  <si>
    <t>Aquisição de imóveis tombados para instalação de equipamento cultural público., Realização de obras, manutenção, ampliação e reformas em museus, bibliotecas, centros culturais, teatros, cinematecas, paisagens culturais e outros espaços culturais públicos.</t>
  </si>
  <si>
    <t>08-08-2025</t>
  </si>
  <si>
    <t>15:14:02</t>
  </si>
  <si>
    <t>23:57:36</t>
  </si>
  <si>
    <t>ALEXSANDRA</t>
  </si>
  <si>
    <t>Alexsandra Maria do Nascimento Paes Barretto</t>
  </si>
  <si>
    <t>1977-07-06</t>
  </si>
  <si>
    <t>Realização de editais para estímulo, fomento, produção e difusão de arte e cultura, para todas as áreas e linguagens artísticas., Apoio a exposições, festivais, festas populares, feiras e espetáculos., Concessão de bolsas de estudo, de pesquisa, de criação, de trabalho e de residência artística, a artistas, e produtores, a autores, a gestores culturais, a pesquisadores e técnicos., Aquisição de bens culturais, obras de arte ou ingressos para eventos artísticos, como exposições, peças teatrais, shows musicais, espetáculos de dança, ou outras formas de expressão artística, para distribuição ou exibição pública gratuita., Aquisição, preservação, organização, digitalização de acervos, arquivos, coleções e outras formas de promoção e difusão do patrimônio cultural., Ações de proteção e preservação do patrimônio cultural imaterial, que envolvam técnicas, práticas, conhecimentos, habilidades, expressões, modos de vida de comunidades tradicionais., Serviço educativo de museus, de centros culturais, de teatros, de cinemas e de bibliotecas, inclusive formação de público na educação básica.</t>
  </si>
  <si>
    <t>00:21:32</t>
  </si>
  <si>
    <t>00:00:04</t>
  </si>
  <si>
    <t>André Souza</t>
  </si>
  <si>
    <t>Andre da Silva Souza</t>
  </si>
  <si>
    <t>1995-09-05</t>
  </si>
  <si>
    <t>Realização de editais para estímulo, fomento, produção e difusão de arte e cultura, para todas as áreas e linguagens artísticas., Realização de cursos para formar, especializar e profissionalizar artistas, produtores, técnicos e outros agentes culturais públicos e privados., Apoio à produção de conteúdos digitais, jogos eletrônicos, vídeo arte e outras ações relacionadas à cultura digital, incluindo planos de digitalização de acervos, arquivos e coleções de instituições e grupos culturais., Apoio a exposições, festivais, festas populares, feiras e espetáculos., Concessão de bolsas de estudo, de pesquisa, de criação, de trabalho e de residência artística, a artistas, e produtores, a autores, a gestores culturais, a pesquisadores e técnicos., Aquisição, preservação, organização, digitalização de acervos, arquivos, coleções e outras formas de promoção e difusão do patrimônio cultural., Ações de proteção e preservação do patrimônio cultural imaterial, que envolvam técnicas, práticas, conhecimentos, habilidades, expressões, modos de vida de comunidades tradicionais., Serviço educativo de museus, de centros culturais, de teatros, de cinemas e de bibliotecas, inclusive formação de público na educação básica.</t>
  </si>
  <si>
    <t>06-08-2025</t>
  </si>
  <si>
    <t>11:50:55</t>
  </si>
  <si>
    <t>01:24:29</t>
  </si>
  <si>
    <t>WLLYSSYS WOLFGANG</t>
  </si>
  <si>
    <t>Wllyssys Wolfgang Reis Dias Araujo</t>
  </si>
  <si>
    <t>1985-02-04</t>
  </si>
  <si>
    <t>Petrolina</t>
  </si>
  <si>
    <t>Realização de editais para estímulo, fomento, produção e difusão de arte e cultura, para todas as áreas e linguagens artísticas., Aquisição de bens culturais, obras de arte ou ingressos para eventos artísticos, como exposições, peças teatrais, shows musicais, espetáculos de dança, ou outras formas de expressão artística, para distribuição ou exibição pública gratuita., Concessão de bolsas de estudo, de pesquisa, de criação, de trabalho e de residência artística, a artistas, e produtores, a autores, a gestores culturais, a pesquisadores e técnicos.</t>
  </si>
  <si>
    <t>Aquisição de imóveis tombados para instalação de equipamento cultural público., Subsídio a espaços culturais, para uso em atividades-meio e atividades-fim, visando manutenção das atividades, de espaços, ambientes.</t>
  </si>
  <si>
    <t>03:26:21</t>
  </si>
  <si>
    <t>03:12:15</t>
  </si>
  <si>
    <t>JACINEIDE</t>
  </si>
  <si>
    <t>Jacineide de oliveira custodio</t>
  </si>
  <si>
    <t>1958-08-17</t>
  </si>
  <si>
    <t>06:44:49</t>
  </si>
  <si>
    <t>06:01:45</t>
  </si>
  <si>
    <t>ELUDE</t>
  </si>
  <si>
    <t>Elude marculino dos santos</t>
  </si>
  <si>
    <t>1983-08-12</t>
  </si>
  <si>
    <t>Apoio a exposições, festivais, festas populares, feiras e espetáculos., Realização de cursos para formar, especializar e profissionalizar artistas, produtores, técnicos e outros agentes culturais públicos e privados., Ações de proteção e preservação do patrimônio cultural imaterial, que envolvam técnicas, práticas, conhecimentos, habilidades, expressões, modos de vida de comunidades tradicionais., Aquisição de bens culturais, obras de arte ou ingressos para eventos artísticos, como exposições, peças teatrais, shows musicais, espetáculos de dança, ou outras formas de expressão artística, para distribuição ou exibição pública gratuita.</t>
  </si>
  <si>
    <t>11:44:27</t>
  </si>
  <si>
    <t>06:29:27</t>
  </si>
  <si>
    <t>ALDONEZ PEREIRA</t>
  </si>
  <si>
    <t>ALDONEZ PEREIRA DA SILVA</t>
  </si>
  <si>
    <t>1972-10-30</t>
  </si>
  <si>
    <t>Não acreditei que os pareceristas seriam capazes o sufiente para entender a proposta, não é por falta de capacidade, mas, de vontade de trazer realmente novos olhares para as políticas públicas. Muitos produtos culturais que ganharam, até hoje não estão acessíveis ao público, parece que foram totalmente descartáveis. Um oba-oba de premiação entre conhecidos. Pessoas que são excelentes ficaram presas na burocracia e não foram aprovadas. Inclusive mestrs da cultura. É preciso rever determinadas exigências, simplicicando, sem deixar de ser criteriosa, para nos deixar mais motivados e acreditarmos na seriedade da Lei aplicada em Pernambuco. Este e outros fatores não me motivaram a apresentar proposta.</t>
  </si>
  <si>
    <t>Realização de editais para estímulo, fomento, produção e difusão de arte e cultura, para todas as áreas e linguagens artísticas., Apoio a exposições, festivais, festas populares, feiras e espetáculos., Apoio à produção de conteúdos digitais, jogos eletrônicos, vídeo arte e outras ações relacionadas à cultura digital, incluindo planos de digitalização de acervos, arquivos e coleções de instituições e grupos culturais., Realização de cursos para formar, especializar e profissionalizar artistas, produtores, técnicos e outros agentes culturais públicos e privados., Realização de levantamentos, de estudos, de pesquisas e de curadorias nas diversas áreas da cultura., Concessão de bolsas de estudo, de pesquisa, de criação, de trabalho e de residência artística, a artistas, e produtores, a autores, a gestores culturais, a pesquisadores e técnicos., Aquisição de bens culturais, obras de arte ou ingressos para eventos artísticos, como exposições, peças teatrais, shows musicais, espetáculos de dança, ou outras formas de expressão artística, para distribuição ou exibição pública gratuita., Aquisição, preservação, organização, digitalização de acervos, arquivos, coleções e outras formas de promoção e difusão do patrimônio cultural., Ações de proteção e preservação do patrimônio cultural imaterial, que envolvam técnicas, práticas, conhecimentos, habilidades, expressões, modos de vida de comunidades tradicionais., Serviço educativo de museus, de centros culturais, de teatros, de cinemas e de bibliotecas, inclusive formação de público na educação básica.</t>
  </si>
  <si>
    <t>07:25:45</t>
  </si>
  <si>
    <t>07:03:11</t>
  </si>
  <si>
    <t>TIAGO</t>
  </si>
  <si>
    <t>TIAGO FILIPI HONORATO</t>
  </si>
  <si>
    <t>1991-12-29</t>
  </si>
  <si>
    <t>07:12:16</t>
  </si>
  <si>
    <t>07:06:06</t>
  </si>
  <si>
    <t>Mestre Nilo</t>
  </si>
  <si>
    <t>Marcionilo Antonio de Oliveira</t>
  </si>
  <si>
    <t>1972-05-13</t>
  </si>
  <si>
    <t>38 anos</t>
  </si>
  <si>
    <t>08:58:21</t>
  </si>
  <si>
    <t>08:40:14</t>
  </si>
  <si>
    <t>Tiago André</t>
  </si>
  <si>
    <t>TIAGO ANDRÉ FERREIRA</t>
  </si>
  <si>
    <t>1989-03-22</t>
  </si>
  <si>
    <t>Garanhuns</t>
  </si>
  <si>
    <t>Subsídio a grupos, companhias, orquestras e corpos artísticos estáveis, inclusive em seus processos de produção e pesquisa., Subsídio a espaços culturais, para uso em atividades-meio e atividades-fim, visando manutenção das atividades, de espaços, ambientes., Realização de obras, manutenção, ampliação e reformas em museus, bibliotecas, centros culturais, teatros, cinematecas, paisagens culturais e outros espaços culturais públicos., Aquisição de bens culturais, acervos, arquivos e coleções., Aquisição de obras de arte.</t>
  </si>
  <si>
    <t>08:52:30</t>
  </si>
  <si>
    <t>08:41:54</t>
  </si>
  <si>
    <t>Bruno Araujo</t>
  </si>
  <si>
    <t>Bruno Henrique Lima de Araujo</t>
  </si>
  <si>
    <t>1996-05-26</t>
  </si>
  <si>
    <t>Timbaúba</t>
  </si>
  <si>
    <t>Realização de editais para estímulo, fomento, produção e difusão de arte e cultura, para todas as áreas e linguagens artísticas., Apoio a exposições, festivais, festas populares, feiras e espetáculos., Realização de levantamentos, de estudos, de pesquisas e de curadorias nas diversas áreas da cultura., Concessão de bolsas de estudo, de pesquisa, de criação, de trabalho e de residência artística, a artistas, e produtores, a autores, a gestores culturais, a pesquisadores e técnicos.</t>
  </si>
  <si>
    <t>08:56:11</t>
  </si>
  <si>
    <t>08:45:28</t>
  </si>
  <si>
    <t>Jose Reginaldo Cavalcante Silva</t>
  </si>
  <si>
    <t>José Reginaldo Cavalcante Silva</t>
  </si>
  <si>
    <t>2025-04-17</t>
  </si>
  <si>
    <t>41 anos</t>
  </si>
  <si>
    <t>Realização de editais para estímulo, fomento, produção e difusão de arte e cultura, para todas as áreas e linguagens artísticas., Apoio a exposições, festivais, festas populares, feiras e espetáculos., Realização de levantamentos, de estudos, de pesquisas e de curadorias nas diversas áreas da cultura., Ações de proteção e preservação do patrimônio cultural imaterial, que envolvam técnicas, práticas, conhecimentos, habilidades, expressões, modos de vida de comunidades tradicionais.</t>
  </si>
  <si>
    <t>09:10:29</t>
  </si>
  <si>
    <t>08:59:47</t>
  </si>
  <si>
    <t>Ebenezer Melo dos Santos</t>
  </si>
  <si>
    <t>ebenezer melo dos santos</t>
  </si>
  <si>
    <t>1992-09-27</t>
  </si>
  <si>
    <t>Desenvolvi um grande quadro de depressão e não obtive contato com a sociedade, ademais, 2024 foi o ano que eu estava voltando as minhas atividades como artista, então fui fazendo devagar pra não retroceder no tratamento.</t>
  </si>
  <si>
    <t>Realização de editais para estímulo, fomento, produção e difusão de arte e cultura, para todas as áreas e linguagens artísticas., Apoio a exposições, festivais, festas populares, feiras e espetáculos., Realização de cursos para formar, especializar e profissionalizar artistas, produtores, técnicos e outros agentes culturais públicos e privados., Concessão de bolsas de estudo, de pesquisa, de criação, de trabalho e de residência artística, a artistas, e produtores, a autores, a gestores culturais, a pesquisadores e técnicos., Serviço educativo de museus, de centros culturais, de teatros, de cinemas e de bibliotecas, inclusive formação de público na educação básica.</t>
  </si>
  <si>
    <t>Subsídio a espaços culturais, para uso em atividades-meio e atividades-fim, visando manutenção das atividades, de espaços, ambientes., Subsídio a grupos, companhias, orquestras e corpos artísticos estáveis, inclusive em seus processos de produção e pesquisa., Realização de obras, manutenção, ampliação e reformas em museus, bibliotecas, centros culturais, teatros, cinematecas, paisagens culturais e outros espaços culturais públicos.</t>
  </si>
  <si>
    <t>10:22:21</t>
  </si>
  <si>
    <t>09:29:34</t>
  </si>
  <si>
    <t>JAILTON PEREIRA DA SILVA</t>
  </si>
  <si>
    <t>Jailton Pereira da Silva</t>
  </si>
  <si>
    <t>1981-12-23</t>
  </si>
  <si>
    <t>Realização de editais para estímulo, fomento, produção e difusão de arte e cultura, para todas as áreas e linguagens artísticas., Ações de proteção e preservação do patrimônio cultural imaterial, que envolvam técnicas, práticas, conhecimentos, habilidades, expressões, modos de vida de comunidades tradicionais., Apoio a exposições, festivais, festas populares, feiras e espetáculos., Apoio à produção de conteúdos digitais, jogos eletrônicos, vídeo arte e outras ações relacionadas à cultura digital, incluindo planos de digitalização de acervos, arquivos e coleções de instituições e grupos culturais., Aquisição de bens culturais, obras de arte ou ingressos para eventos artísticos, como exposições, peças teatrais, shows musicais, espetáculos de dança, ou outras formas de expressão artística, para distribuição ou exibição pública gratuita.</t>
  </si>
  <si>
    <t>Aquisição de bens culturais, acervos, arquivos e coleções., Aquisição de imóveis tombados para instalação de equipamento cultural público., Realização de obras, manutenção, ampliação e reformas em museus, bibliotecas, centros culturais, teatros, cinematecas, paisagens culturais e outros espaços culturais públicos., Subsídio a grupos, companhias, orquestras e corpos artísticos estáveis, inclusive em seus processos de produção e pesquisa.</t>
  </si>
  <si>
    <t>10:03:06</t>
  </si>
  <si>
    <t>09:45:55</t>
  </si>
  <si>
    <t>Kessio Beradinelly</t>
  </si>
  <si>
    <t>Tiago Kessio da Silva</t>
  </si>
  <si>
    <t>1994-01-10</t>
  </si>
  <si>
    <t>Afogados da Ingazeira</t>
  </si>
  <si>
    <t>Realização de editais para estímulo, fomento, produção e difusão de arte e cultura, para todas as áreas e linguagens artísticas., Apoio a exposições, festivais, festas populares, feiras e espetáculos., Realização de cursos para formar, especializar e profissionalizar artistas, produtores, técnicos e outros agentes culturais públicos e privados.</t>
  </si>
  <si>
    <t>Subsídio a grupos, companhias, orquestras e corpos artísticos estáveis, inclusive em seus processos de produção e pesquisa., Subsídio a espaços culturais, para uso em atividades-meio e atividades-fim, visando manutenção das atividades, de espaços, ambientes., Realização de obras, manutenção, ampliação e reformas em museus, bibliotecas, centros culturais, teatros, cinematecas, paisagens culturais e outros espaços culturais públicos.</t>
  </si>
  <si>
    <t>09:55:11</t>
  </si>
  <si>
    <t>09:46:29</t>
  </si>
  <si>
    <t xml:space="preserve">Antônio Carlos </t>
  </si>
  <si>
    <t>ANTONIO CARLOS DE OLIEIRA SILVA</t>
  </si>
  <si>
    <t>2002-06-05</t>
  </si>
  <si>
    <t>10:50:43</t>
  </si>
  <si>
    <t>09:48:09</t>
  </si>
  <si>
    <t>Edylânia Cassimiro</t>
  </si>
  <si>
    <t>EDILANIA FERREIRA DA SILVA</t>
  </si>
  <si>
    <t>1994-09-05</t>
  </si>
  <si>
    <t>Realização de obras, manutenção, ampliação e reformas em museus, bibliotecas, centros culturais, teatros, cinematecas, paisagens culturais e outros espaços culturais públicos., Subsídio a espaços culturais, para uso em atividades-meio e atividades-fim, visando manutenção das atividades, de espaços, ambientes., Subsídio a grupos, companhias, orquestras e corpos artísticos estáveis, inclusive em seus processos de produção e pesquisa., Aquisição de obras de arte., Aquisição de bens culturais, acervos, arquivos e coleções., Aquisição de imóveis tombados para instalação de equipamento cultural público.</t>
  </si>
  <si>
    <t>10:27:09</t>
  </si>
  <si>
    <t>09:56:36</t>
  </si>
  <si>
    <t>DAIANA LEVINO</t>
  </si>
  <si>
    <t>Daiana Levino Gomes</t>
  </si>
  <si>
    <t>1986-07-26</t>
  </si>
  <si>
    <t>29 anos</t>
  </si>
  <si>
    <t>Realização de editais para estímulo, fomento, produção e difusão de arte e cultura, para todas as áreas e linguagens artísticas., Apoio a exposições, festivais, festas populares, feiras e espetáculos., Realização de cursos para formar, especializar e profissionalizar artistas, produtores, técnicos e outros agentes culturais públicos e privados., Realização de levantamentos, de estudos, de pesquisas e de curadorias nas diversas áreas da cultura., Concessão de bolsas de estudo, de pesquisa, de criação, de trabalho e de residência artística, a artistas, e produtores, a autores, a gestores culturais, a pesquisadores e técnicos., Aquisição de bens culturais, obras de arte ou ingressos para eventos artísticos, como exposições, peças teatrais, shows musicais, espetáculos de dança, ou outras formas de expressão artística, para distribuição ou exibição pública gratuita., Aquisição, preservação, organização, digitalização de acervos, arquivos, coleções e outras formas de promoção e difusão do patrimônio cultural., Serviço educativo de museus, de centros culturais, de teatros, de cinemas e de bibliotecas, inclusive formação de público na educação básica., Ações de proteção e preservação do patrimônio cultural imaterial, que envolvam técnicas, práticas, conhecimentos, habilidades, expressões, modos de vida de comunidades tradicionais.</t>
  </si>
  <si>
    <t>10:05:31</t>
  </si>
  <si>
    <t>10:00:43</t>
  </si>
  <si>
    <t>FERNANDO</t>
  </si>
  <si>
    <t>Fernando Raphael Correia de Araujo</t>
  </si>
  <si>
    <t>1972-09-16</t>
  </si>
  <si>
    <t>36 anos</t>
  </si>
  <si>
    <t>Agregar valor e conhecimento</t>
  </si>
  <si>
    <t>16:36:58</t>
  </si>
  <si>
    <t>10:10:45</t>
  </si>
  <si>
    <t>Camila Cardoso</t>
  </si>
  <si>
    <t>Camila Cardoso Frederico</t>
  </si>
  <si>
    <t>1978-10-02</t>
  </si>
  <si>
    <t>Tamandaré</t>
  </si>
  <si>
    <t>27 anos</t>
  </si>
  <si>
    <t>Não estava atenta aos editais estaduais, apenas participei do municipal</t>
  </si>
  <si>
    <t>Realização de editais para estímulo, fomento, produção e difusão de arte e cultura, para todas as áreas e linguagens artísticas., Apoio a exposições, festivais, festas populares, feiras e espetáculos., Ações de proteção e preservação do patrimônio cultural imaterial, que envolvam técnicas, práticas, conhecimentos, habilidades, expressões, modos de vida de comunidades tradicionais.</t>
  </si>
  <si>
    <t>10:19:33</t>
  </si>
  <si>
    <t>10:16:08</t>
  </si>
  <si>
    <t>ANTONO CARLOS DE OLVEIRA SILVA</t>
  </si>
  <si>
    <t>Subsídio a grupos, companhias, orquestras e corpos artísticos estáveis, inclusive em seus processos de produção e pesquisa., Subsídio a espaços culturais, para uso em atividades-meio e atividades-fim, visando manutenção das atividades, de espaços, ambientes., Realização de obras, manutenção, ampliação e reformas em museus, bibliotecas, centros culturais, teatros, cinematecas, paisagens culturais e outros espaços culturais públicos., Aquisição de imóveis tombados para instalação de equipamento cultural público., Aquisição de bens culturais, acervos, arquivos e coleções., Aquisição de obras de arte.</t>
  </si>
  <si>
    <t>11:09:27</t>
  </si>
  <si>
    <t>10:40:39</t>
  </si>
  <si>
    <t>Mari Lima</t>
  </si>
  <si>
    <t>Marivania Dias de Lima</t>
  </si>
  <si>
    <t>1977-07-19</t>
  </si>
  <si>
    <t>Buenos Aires</t>
  </si>
  <si>
    <t>Não era cadastrada no Mapa Cultural</t>
  </si>
  <si>
    <t>Realização de editais para estímulo, fomento, produção e difusão de arte e cultura, para todas as áreas e linguagens artísticas., Realização de cursos para formar, especializar e profissionalizar artistas, produtores, técnicos e outros agentes culturais públicos e privados., Apoio à produção de conteúdos digitais, jogos eletrônicos, vídeo arte e outras ações relacionadas à cultura digital, incluindo planos de digitalização de acervos, arquivos e coleções de instituições e grupos culturais., Realização de levantamentos, de estudos, de pesquisas e de curadorias nas diversas áreas da cultura., Concessão de bolsas de estudo, de pesquisa, de criação, de trabalho e de residência artística, a artistas, e produtores, a autores, a gestores culturais, a pesquisadores e técnicos., Aquisição de bens culturais, obras de arte ou ingressos para eventos artísticos, como exposições, peças teatrais, shows musicais, espetáculos de dança, ou outras formas de expressão artística, para distribuição ou exibição pública gratuita., Aquisição, preservação, organização, digitalização de acervos, arquivos, coleções e outras formas de promoção e difusão do patrimônio cultural., Ações de proteção e preservação do patrimônio cultural imaterial, que envolvam técnicas, práticas, conhecimentos, habilidades, expressões, modos de vida de comunidades tradicionais., Serviço educativo de museus, de centros culturais, de teatros, de cinemas e de bibliotecas, inclusive formação de público na educação básica., Apoio a exposições, festivais, festas populares, feiras e espetáculos.</t>
  </si>
  <si>
    <t>04-08-2025</t>
  </si>
  <si>
    <t>22:28:49</t>
  </si>
  <si>
    <t>10:45:35</t>
  </si>
  <si>
    <t>André Santos</t>
  </si>
  <si>
    <t>André dos Santos Silva</t>
  </si>
  <si>
    <t>1993-08-11</t>
  </si>
  <si>
    <t>Multiartístico</t>
  </si>
  <si>
    <t>Realização de editais para estímulo, fomento, produção e difusão de arte e cultura, para todas as áreas e linguagens artísticas., Apoio a exposições, festivais, festas populares, feiras e espetáculos., Realização de cursos para formar, especializar e profissionalizar artistas, produtores, técnicos e outros agentes culturais públicos e privados., Realização de levantamentos, de estudos, de pesquisas e de curadorias nas diversas áreas da cultura., Aquisição de bens culturais, obras de arte ou ingressos para eventos artísticos, como exposições, peças teatrais, shows musicais, espetáculos de dança, ou outras formas de expressão artística, para distribuição ou exibição pública gratuita., Aquisição, preservação, organização, digitalização de acervos, arquivos, coleções e outras formas de promoção e difusão do patrimônio cultural.</t>
  </si>
  <si>
    <t>11:13:33</t>
  </si>
  <si>
    <t>10:51:44</t>
  </si>
  <si>
    <t>JOSE</t>
  </si>
  <si>
    <t>JOSÉ AILSON CAMPOS DE SOUZA</t>
  </si>
  <si>
    <t>1964-07-18</t>
  </si>
  <si>
    <t>45 anos</t>
  </si>
  <si>
    <t>Aquisição de bens culturais, acervos, arquivos e coleções., Aquisição de imóveis tombados para instalação de equipamento cultural público., Realização de obras, manutenção, ampliação e reformas em museus, bibliotecas, centros culturais, teatros, cinematecas, paisagens culturais e outros espaços culturais públicos., Subsídio a espaços culturais, para uso em atividades-meio e atividades-fim, visando manutenção das atividades, de espaços, ambientes., Subsídio a grupos, companhias, orquestras e corpos artísticos estáveis, inclusive em seus processos de produção e pesquisa., Aquisição de obras de arte.</t>
  </si>
  <si>
    <t>11:28:26</t>
  </si>
  <si>
    <t>11:00:27</t>
  </si>
  <si>
    <t>MICKAEL DE AZEVEDO BARBOSA</t>
  </si>
  <si>
    <t>Mickael de Azevedo Barbosa</t>
  </si>
  <si>
    <t>1983-09-14</t>
  </si>
  <si>
    <t>Artes circenses</t>
  </si>
  <si>
    <t>Realização de editais para estímulo, fomento, produção e difusão de arte e cultura, para todas as áreas e linguagens artísticas.</t>
  </si>
  <si>
    <t>11:34:08</t>
  </si>
  <si>
    <t>11:26:25</t>
  </si>
  <si>
    <t>Roselia Adriana Rocha</t>
  </si>
  <si>
    <t>1982-07-22</t>
  </si>
  <si>
    <t>Museus</t>
  </si>
  <si>
    <t>colaboradora da Secult/PE</t>
  </si>
  <si>
    <t>Realização de editais para estímulo, fomento, produção e difusão de arte e cultura, para todas as áreas e linguagens artísticas., Realização de cursos para formar, especializar e profissionalizar artistas, produtores, técnicos e outros agentes culturais públicos e privados., Apoio à produção de conteúdos digitais, jogos eletrônicos, vídeo arte e outras ações relacionadas à cultura digital, incluindo planos de digitalização de acervos, arquivos e coleções de instituições e grupos culturais., Realização de levantamentos, de estudos, de pesquisas e de curadorias nas diversas áreas da cultura., Aquisição de bens culturais, obras de arte ou ingressos para eventos artísticos, como exposições, peças teatrais, shows musicais, espetáculos de dança, ou outras formas de expressão artística, para distribuição ou exibição pública gratuita., Aquisição, preservação, organização, digitalização de acervos, arquivos, coleções e outras formas de promoção e difusão do patrimônio cultural., Ações de proteção e preservação do patrimônio cultural imaterial, que envolvam técnicas, práticas, conhecimentos, habilidades, expressões, modos de vida de comunidades tradicionais., Serviço educativo de museus, de centros culturais, de teatros, de cinemas e de bibliotecas, inclusive formação de público na educação básica.</t>
  </si>
  <si>
    <t>11:38:51</t>
  </si>
  <si>
    <t>11:29:57</t>
  </si>
  <si>
    <t>Mirela de Araujo Amorim</t>
  </si>
  <si>
    <t>1994-12-24</t>
  </si>
  <si>
    <t>11:40:19</t>
  </si>
  <si>
    <t>11:35:00</t>
  </si>
  <si>
    <t>colaboradora da secult/pe</t>
  </si>
  <si>
    <t>Apoio a exposições, festivais, festas populares, feiras e espetáculos., Realização de editais para estímulo, fomento, produção e difusão de arte e cultura, para todas as áreas e linguagens artísticas., Realização de cursos para formar, especializar e profissionalizar artistas, produtores, técnicos e outros agentes culturais públicos e privados., Realização de levantamentos, de estudos, de pesquisas e de curadorias nas diversas áreas da cultura., Apoio à produção de conteúdos digitais, jogos eletrônicos, vídeo arte e outras ações relacionadas à cultura digital, incluindo planos de digitalização de acervos, arquivos e coleções de instituições e grupos culturais., Concessão de bolsas de estudo, de pesquisa, de criação, de trabalho e de residência artística, a artistas, e produtores, a autores, a gestores culturais, a pesquisadores e técnicos., Aquisição de bens culturais, obras de arte ou ingressos para eventos artísticos, como exposições, peças teatrais, shows musicais, espetáculos de dança, ou outras formas de expressão artística, para distribuição ou exibição pública gratuita., Aquisição, preservação, organização, digitalização de acervos, arquivos, coleções e outras formas de promoção e difusão do patrimônio cultural., Ações de proteção e preservação do patrimônio cultural imaterial, que envolvam técnicas, práticas, conhecimentos, habilidades, expressões, modos de vida de comunidades tradicionais., Serviço educativo de museus, de centros culturais, de teatros, de cinemas e de bibliotecas, inclusive formação de público na educação básica.</t>
  </si>
  <si>
    <t>Realização de obras, manutenção, ampliação e reformas em museus, bibliotecas, centros culturais, teatros, cinematecas, paisagens culturais e outros espaços culturais públicos., Subsídio a espaços culturais, para uso em atividades-meio e atividades-fim, visando manutenção das atividades, de espaços, ambientes., Subsídio a grupos, companhias, orquestras e corpos artísticos estáveis, inclusive em seus processos de produção e pesquisa., Aquisição de bens culturais, acervos, arquivos e coleções., Aquisição de obras de arte.</t>
  </si>
  <si>
    <t>12:18:27</t>
  </si>
  <si>
    <t>11:50:26</t>
  </si>
  <si>
    <t>EDVAM</t>
  </si>
  <si>
    <t>Edvam Andrade da Silva</t>
  </si>
  <si>
    <t>1998-04-22</t>
  </si>
  <si>
    <t>Panelas</t>
  </si>
  <si>
    <t>12:02:16</t>
  </si>
  <si>
    <t>11:54:27</t>
  </si>
  <si>
    <t>Maurou Soares da Lima</t>
  </si>
  <si>
    <t>Mauro soares de lima</t>
  </si>
  <si>
    <t>Não sabia.</t>
  </si>
  <si>
    <t>13:00:43</t>
  </si>
  <si>
    <t>12:05:12</t>
  </si>
  <si>
    <t>Pollyanne Souza Pinto</t>
  </si>
  <si>
    <t>1993-11-27</t>
  </si>
  <si>
    <t>Realização de cursos para formar, especializar e profissionalizar artistas, produtores, técnicos e outros agentes culturais públicos e privados., Concessão de bolsas de estudo, de pesquisa, de criação, de trabalho e de residência artística, a artistas, e produtores, a autores, a gestores culturais, a pesquisadores e técnicos., Realização de editais para estímulo, fomento, produção e difusão de arte e cultura, para todas as áreas e linguagens artísticas.</t>
  </si>
  <si>
    <t>12:37:37</t>
  </si>
  <si>
    <t>12:15:53</t>
  </si>
  <si>
    <t>Alexandre Batista dos Santos Filho</t>
  </si>
  <si>
    <t>2001-08-09</t>
  </si>
  <si>
    <t>12:34:02</t>
  </si>
  <si>
    <t>12:17:11</t>
  </si>
  <si>
    <t>Vidal Sebastião Vieira</t>
  </si>
  <si>
    <t>1967-01-09</t>
  </si>
  <si>
    <t>São Lourenço da Mata</t>
  </si>
  <si>
    <t>Não havia conhecimento a respeito</t>
  </si>
  <si>
    <t>Realização de editais para estímulo, fomento, produção e difusão de arte e cultura, para todas as áreas e linguagens artísticas., Realização de cursos para formar, especializar e profissionalizar artistas, produtores, técnicos e outros agentes culturais públicos e privados., Concessão de bolsas de estudo, de pesquisa, de criação, de trabalho e de residência artística, a artistas, e produtores, a autores, a gestores culturais, a pesquisadores e técnicos., Ações de proteção e preservação do patrimônio cultural imaterial, que envolvam técnicas, práticas, conhecimentos, habilidades, expressões, modos de vida de comunidades tradicionais.</t>
  </si>
  <si>
    <t>Subsídio a espaços culturais, para uso em atividades-meio e atividades-fim, visando manutenção das atividades, de espaços, ambientes.</t>
  </si>
  <si>
    <t>12:30:53</t>
  </si>
  <si>
    <t>12:27:40</t>
  </si>
  <si>
    <t>LEANDRO</t>
  </si>
  <si>
    <t>Leandro Silva Galvão</t>
  </si>
  <si>
    <t>1989-06-17</t>
  </si>
  <si>
    <t>12:43:55</t>
  </si>
  <si>
    <t>12:38:59</t>
  </si>
  <si>
    <t>ALISSON</t>
  </si>
  <si>
    <t>Alisson Douglas Pergentino da Silva</t>
  </si>
  <si>
    <t>1981-02-02</t>
  </si>
  <si>
    <t>12:49:05</t>
  </si>
  <si>
    <t>12:45:10</t>
  </si>
  <si>
    <t>André José de lima</t>
  </si>
  <si>
    <t>1981-01-16</t>
  </si>
  <si>
    <t>12:58:53</t>
  </si>
  <si>
    <t>12:49:44</t>
  </si>
  <si>
    <t>maria eduarda belém</t>
  </si>
  <si>
    <t>Maria Eduarda Belém</t>
  </si>
  <si>
    <t>1972-06-28</t>
  </si>
  <si>
    <t>trabalho em orgão público ligado a secult, nao posso</t>
  </si>
  <si>
    <t>Realização de cursos para formar, especializar e profissionalizar artistas, produtores, técnicos e outros agentes culturais públicos e privados., Realização de editais para estímulo, fomento, produção e difusão de arte e cultura, para todas as áreas e linguagens artísticas., Aquisição, preservação, organização, digitalização de acervos, arquivos, coleções e outras formas de promoção e difusão do patrimônio cultural., Ações de proteção e preservação do patrimônio cultural imaterial, que envolvam técnicas, práticas, conhecimentos, habilidades, expressões, modos de vida de comunidades tradicionais., Concessão de bolsas de estudo, de pesquisa, de criação, de trabalho e de residência artística, a artistas, e produtores, a autores, a gestores culturais, a pesquisadores e técnicos., Serviço educativo de museus, de centros culturais, de teatros, de cinemas e de bibliotecas, inclusive formação de público na educação básica.</t>
  </si>
  <si>
    <t>12:54:34</t>
  </si>
  <si>
    <t>12:49:49</t>
  </si>
  <si>
    <t>Fraçois Camelo Barata</t>
  </si>
  <si>
    <t>1966-02-24</t>
  </si>
  <si>
    <t>12:59:53</t>
  </si>
  <si>
    <t>12:55:53</t>
  </si>
  <si>
    <t xml:space="preserve">Ricardo José de araujo </t>
  </si>
  <si>
    <t>Ricardo Jose de Araujo</t>
  </si>
  <si>
    <t>1980-02-06</t>
  </si>
  <si>
    <t>13:32:24</t>
  </si>
  <si>
    <t>12:59:45</t>
  </si>
  <si>
    <t>Guilherme de Moraes Mendonça Filho</t>
  </si>
  <si>
    <t>2025-07-31</t>
  </si>
  <si>
    <t>Realização de editais para estímulo, fomento, produção e difusão de arte e cultura, para todas as áreas e linguagens artísticas., Aquisição, preservação, organização, digitalização de acervos, arquivos, coleções e outras formas de promoção e difusão do patrimônio cultural., Concessão de bolsas de estudo, de pesquisa, de criação, de trabalho e de residência artística, a artistas, e produtores, a autores, a gestores culturais, a pesquisadores e técnicos., Realização de levantamentos, de estudos, de pesquisas e de curadorias nas diversas áreas da cultura.</t>
  </si>
  <si>
    <t>13:04:37</t>
  </si>
  <si>
    <t>13:01:24</t>
  </si>
  <si>
    <t xml:space="preserve">carla valeria da silva </t>
  </si>
  <si>
    <t>Carla valeria da Silva</t>
  </si>
  <si>
    <t>1976-02-02</t>
  </si>
  <si>
    <t>13:10:43</t>
  </si>
  <si>
    <t>13:05:25</t>
  </si>
  <si>
    <t>COSMO</t>
  </si>
  <si>
    <t>Cosmos Elias da Silva Neto</t>
  </si>
  <si>
    <t>1971-07-08</t>
  </si>
  <si>
    <t>13:15:53</t>
  </si>
  <si>
    <t>13:11:41</t>
  </si>
  <si>
    <t>Cristiano Charles  de Barros</t>
  </si>
  <si>
    <t>Cristianocharles de barros</t>
  </si>
  <si>
    <t>1986-12-15</t>
  </si>
  <si>
    <t>não sabia.</t>
  </si>
  <si>
    <t>13:23:25</t>
  </si>
  <si>
    <t>13:17:28</t>
  </si>
  <si>
    <t>EDSON ARAUJO DA SILVA</t>
  </si>
  <si>
    <t>1973-08-15</t>
  </si>
  <si>
    <t>13:29:47</t>
  </si>
  <si>
    <t>13:24:28</t>
  </si>
  <si>
    <t>Capoeira preto de ouro</t>
  </si>
  <si>
    <t>Emanuel de Lima e silva</t>
  </si>
  <si>
    <t>1983-04-27</t>
  </si>
  <si>
    <t>35 anos</t>
  </si>
  <si>
    <t>13:41:47</t>
  </si>
  <si>
    <t>13:26:12</t>
  </si>
  <si>
    <t xml:space="preserve">Jakson José Galdino </t>
  </si>
  <si>
    <t>Jakson José Galdino</t>
  </si>
  <si>
    <t>1982-08-30</t>
  </si>
  <si>
    <t>Não tive informação</t>
  </si>
  <si>
    <t>Apoio a exposições, festivais, festas populares, feiras e espetáculos., Realização de editais para estímulo, fomento, produção e difusão de arte e cultura, para todas as áreas e linguagens artísticas., Realização de cursos para formar, especializar e profissionalizar artistas, produtores, técnicos e outros agentes culturais públicos e privados., Aquisição de bens culturais, obras de arte ou ingressos para eventos artísticos, como exposições, peças teatrais, shows musicais, espetáculos de dança, ou outras formas de expressão artística, para distribuição ou exibição pública gratuita., Ações de proteção e preservação do patrimônio cultural imaterial, que envolvam técnicas, práticas, conhecimentos, habilidades, expressões, modos de vida de comunidades tradicionais., Serviço educativo de museus, de centros culturais, de teatros, de cinemas e de bibliotecas, inclusive formação de público na educação básica.</t>
  </si>
  <si>
    <t>13:36:17</t>
  </si>
  <si>
    <t>13:30:46</t>
  </si>
  <si>
    <t>Joab cruz</t>
  </si>
  <si>
    <t>JOAB JOÃO DA CRUZ</t>
  </si>
  <si>
    <t>1989-05-16</t>
  </si>
  <si>
    <t>31 anos</t>
  </si>
  <si>
    <t>NÃO SABIA.</t>
  </si>
  <si>
    <t>13:39:53</t>
  </si>
  <si>
    <t>13:37:08</t>
  </si>
  <si>
    <t xml:space="preserve">João Francisco ferreira mendes </t>
  </si>
  <si>
    <t>João Francisco ferreira mendes</t>
  </si>
  <si>
    <t>1980-11-10</t>
  </si>
  <si>
    <t>13:46:17</t>
  </si>
  <si>
    <t>13:40:53</t>
  </si>
  <si>
    <t>Kiria Danielle Silvestre Silva</t>
  </si>
  <si>
    <t>1977-04-11</t>
  </si>
  <si>
    <t>13:51:11</t>
  </si>
  <si>
    <t>13:47:41</t>
  </si>
  <si>
    <t>KLEBISON GIBISON LINS SILVA</t>
  </si>
  <si>
    <t>1980-09-07</t>
  </si>
  <si>
    <t>NÃO SABIA</t>
  </si>
  <si>
    <t>13:55:55</t>
  </si>
  <si>
    <t>13:48:25</t>
  </si>
  <si>
    <t>Banda Musical 10 de Outubro</t>
  </si>
  <si>
    <t>SANDRO DUTRA RAMOS</t>
  </si>
  <si>
    <t>1988-05-13</t>
  </si>
  <si>
    <t>João Alfredo</t>
  </si>
  <si>
    <t>Apoio a exposições, festivais, festas populares, feiras e espetáculos., Ações de proteção e preservação do patrimônio cultural imaterial, que envolvam técnicas, práticas, conhecimentos, habilidades, expressões, modos de vida de comunidades tradicionais., Aquisição, preservação, organização, digitalização de acervos, arquivos, coleções e outras formas de promoção e difusão do patrimônio cultural., Aquisição de bens culturais, obras de arte ou ingressos para eventos artísticos, como exposições, peças teatrais, shows musicais, espetáculos de dança, ou outras formas de expressão artística, para distribuição ou exibição pública gratuita., Realização de editais para estímulo, fomento, produção e difusão de arte e cultura, para todas as áreas e linguagens artísticas.</t>
  </si>
  <si>
    <t>Subsídio a grupos, companhias, orquestras e corpos artísticos estáveis, inclusive em seus processos de produção e pesquisa., Aquisição de imóveis tombados para instalação de equipamento cultural público.</t>
  </si>
  <si>
    <t>13:55:28</t>
  </si>
  <si>
    <t>13:52:41</t>
  </si>
  <si>
    <t>LEONARDO</t>
  </si>
  <si>
    <t>LEONARDO JOSE DA SILVA</t>
  </si>
  <si>
    <t>1990-05-17</t>
  </si>
  <si>
    <t>13:59:34</t>
  </si>
  <si>
    <t>13:57:06</t>
  </si>
  <si>
    <t>MACIANO</t>
  </si>
  <si>
    <t>MACIANO MARQUES DOURADO</t>
  </si>
  <si>
    <t>1968-09-18</t>
  </si>
  <si>
    <t>33 anos</t>
  </si>
  <si>
    <t>14:04:01</t>
  </si>
  <si>
    <t>14:00:25</t>
  </si>
  <si>
    <t>José Carlos da Silva</t>
  </si>
  <si>
    <t>1965-10-23</t>
  </si>
  <si>
    <t>14:09:20</t>
  </si>
  <si>
    <t>14:06:03</t>
  </si>
  <si>
    <t>CARLOS</t>
  </si>
  <si>
    <t>Carlos Alberto dos Santos</t>
  </si>
  <si>
    <t>1971-05-27</t>
  </si>
  <si>
    <t>14:13:18</t>
  </si>
  <si>
    <t>14:10:20</t>
  </si>
  <si>
    <t>MARCOS</t>
  </si>
  <si>
    <t>MARCOS PEREIRA DA SILVA</t>
  </si>
  <si>
    <t>1978-12-14</t>
  </si>
  <si>
    <t>14:21:43</t>
  </si>
  <si>
    <t>14:14:31</t>
  </si>
  <si>
    <t xml:space="preserve">Manoel Santos da Silva </t>
  </si>
  <si>
    <t>Manoel Santos da Silva</t>
  </si>
  <si>
    <t>1967-05-31</t>
  </si>
  <si>
    <t>14:31:12</t>
  </si>
  <si>
    <t>14:21:24</t>
  </si>
  <si>
    <t>Valmir Silva, Jordão</t>
  </si>
  <si>
    <t>Valmir Silva</t>
  </si>
  <si>
    <t>1961-04-05</t>
  </si>
  <si>
    <t>Realização de editais para estímulo, fomento, produção e difusão de arte e cultura, para todas as áreas e linguagens artísticas., Realização de cursos para formar, especializar e profissionalizar artistas, produtores, técnicos e outros agentes culturais públicos e privados., Aquisição de bens culturais, obras de arte ou ingressos para eventos artísticos, como exposições, peças teatrais, shows musicais, espetáculos de dança, ou outras formas de expressão artística, para distribuição ou exibição pública gratuita., Ações de proteção e preservação do patrimônio cultural imaterial, que envolvam técnicas, práticas, conhecimentos, habilidades, expressões, modos de vida de comunidades tradicionais., Aquisição, preservação, organização, digitalização de acervos, arquivos, coleções e outras formas de promoção e difusão do patrimônio cultural., Serviço educativo de museus, de centros culturais, de teatros, de cinemas e de bibliotecas, inclusive formação de público na educação básica.</t>
  </si>
  <si>
    <t>14:41:32</t>
  </si>
  <si>
    <t>14:22:05</t>
  </si>
  <si>
    <t>LYANA</t>
  </si>
  <si>
    <t>Lyana Vasconcelos Martins de Almeida</t>
  </si>
  <si>
    <t>1986-01-02</t>
  </si>
  <si>
    <t>14:26:10</t>
  </si>
  <si>
    <t>14:23:05</t>
  </si>
  <si>
    <t>Aurélio Sérgio de Freitas</t>
  </si>
  <si>
    <t>1978-10-18</t>
  </si>
  <si>
    <t>14:29:34</t>
  </si>
  <si>
    <t>14:27:06</t>
  </si>
  <si>
    <t xml:space="preserve">JOSÉ ROSENILDO ABDRADE DE SOUZA </t>
  </si>
  <si>
    <t>JOSÉ ROSENILDO ABDRADE DE SOUZA</t>
  </si>
  <si>
    <t>1983-07-28</t>
  </si>
  <si>
    <t>14:57:19</t>
  </si>
  <si>
    <t>14:29:42</t>
  </si>
  <si>
    <t>Lúcia de Fátima Padilha Cardoso</t>
  </si>
  <si>
    <t>1968-10-22</t>
  </si>
  <si>
    <t>Aquisição, preservação, organização, digitalização de acervos, arquivos, coleções e outras formas de promoção e difusão do patrimônio cultural., Serviço educativo de museus, de centros culturais, de teatros, de cinemas e de bibliotecas, inclusive formação de público na educação básica.</t>
  </si>
  <si>
    <t>14:34:03</t>
  </si>
  <si>
    <t>14:30:39</t>
  </si>
  <si>
    <t xml:space="preserve">Everaldo Renato da Silva </t>
  </si>
  <si>
    <t>Everaldo Renato da Silva</t>
  </si>
  <si>
    <t>1972-04-29</t>
  </si>
  <si>
    <t>14:37:21</t>
  </si>
  <si>
    <t>14:34:51</t>
  </si>
  <si>
    <t>Willams Miguel(mestre willa)</t>
  </si>
  <si>
    <t>WILLAMS MIGUEL DOS SANTOS</t>
  </si>
  <si>
    <t>1970-11-05</t>
  </si>
  <si>
    <t>14:44:47</t>
  </si>
  <si>
    <t>14:42:24</t>
  </si>
  <si>
    <t>Paulo José da cruz</t>
  </si>
  <si>
    <t>1980-11-04</t>
  </si>
  <si>
    <t>14:48:44</t>
  </si>
  <si>
    <t>14:45:49</t>
  </si>
  <si>
    <t>PAULO</t>
  </si>
  <si>
    <t>Paulo Henrique Batista da Silva</t>
  </si>
  <si>
    <t>1997-03-04</t>
  </si>
  <si>
    <t>Aquisição de obras de arte., Subsídio a espaços culturais, para uso em atividades-meio e atividades-fim, visando manutenção das atividades, de espaços, ambientes.</t>
  </si>
  <si>
    <t>03-08-2025</t>
  </si>
  <si>
    <t>22:38:55</t>
  </si>
  <si>
    <t>14:48:10</t>
  </si>
  <si>
    <t>WELBES</t>
  </si>
  <si>
    <t>Welbes Ferreira da Silva</t>
  </si>
  <si>
    <t>1972-06-12</t>
  </si>
  <si>
    <t>Caruaru</t>
  </si>
  <si>
    <t>22:25:30</t>
  </si>
  <si>
    <t>14:49:26</t>
  </si>
  <si>
    <t>Arinalva</t>
  </si>
  <si>
    <t>Arinalva Hermenegildo da Silva</t>
  </si>
  <si>
    <t>1980-12-10</t>
  </si>
  <si>
    <t>14:52:37</t>
  </si>
  <si>
    <t>14:49:42</t>
  </si>
  <si>
    <t xml:space="preserve">Ricardo Mandrake </t>
  </si>
  <si>
    <t>Ricardo Mandrake</t>
  </si>
  <si>
    <t>1973-11-11</t>
  </si>
  <si>
    <t>15:00:20</t>
  </si>
  <si>
    <t>14:57:38</t>
  </si>
  <si>
    <t>Roberto Gomes de Santana</t>
  </si>
  <si>
    <t>1994-08-10</t>
  </si>
  <si>
    <t>22 anos</t>
  </si>
  <si>
    <t>15:03:51</t>
  </si>
  <si>
    <t>15:01:13</t>
  </si>
  <si>
    <t>Sérgio Josué da silva</t>
  </si>
  <si>
    <t>1966-10-26</t>
  </si>
  <si>
    <t>49 anos</t>
  </si>
  <si>
    <t>15:08:00</t>
  </si>
  <si>
    <t>15:04:44</t>
  </si>
  <si>
    <t>SILVANIA</t>
  </si>
  <si>
    <t>SILVANIA MARQUES DA SILVA DOURADO</t>
  </si>
  <si>
    <t>1973-07-27</t>
  </si>
  <si>
    <t>37 anos</t>
  </si>
  <si>
    <t>15:11:51</t>
  </si>
  <si>
    <t>15:09:00</t>
  </si>
  <si>
    <t>WELLINGTON TAVARES DA SILVA</t>
  </si>
  <si>
    <t>1966-08-06</t>
  </si>
  <si>
    <t>15:45:31</t>
  </si>
  <si>
    <t>15:35:48</t>
  </si>
  <si>
    <t>EDILSON</t>
  </si>
  <si>
    <t>Edilson Leite de Araujo</t>
  </si>
  <si>
    <t>1981-04-01</t>
  </si>
  <si>
    <t>Realização de editais para estímulo, fomento, produção e difusão de arte e cultura, para todas as áreas e linguagens artísticas., Apoio a exposições, festivais, festas populares, feiras e espetáculos., Realização de cursos para formar, especializar e profissionalizar artistas, produtores, técnicos e outros agentes culturais públicos e privados., Realização de levantamentos, de estudos, de pesquisas e de curadorias nas diversas áreas da cultura., Aquisição de bens culturais, obras de arte ou ingressos para eventos artísticos, como exposições, peças teatrais, shows musicais, espetáculos de dança, ou outras formas de expressão artística, para distribuição ou exibição pública gratuita., Aquisição, preservação, organização, digitalização de acervos, arquivos, coleções e outras formas de promoção e difusão do patrimônio cultural., Ações de proteção e preservação do patrimônio cultural imaterial, que envolvam técnicas, práticas, conhecimentos, habilidades, expressões, modos de vida de comunidades tradicionais., Serviço educativo de museus, de centros culturais, de teatros, de cinemas e de bibliotecas, inclusive formação de público na educação básica., Apoio à produção de conteúdos digitais, jogos eletrônicos, vídeo arte e outras ações relacionadas à cultura digital, incluindo planos de digitalização de acervos, arquivos e coleções de instituições e grupos culturais., Concessão de bolsas de estudo, de pesquisa, de criação, de trabalho e de residência artística, a artistas, e produtores, a autores, a gestores culturais, a pesquisadores e técnicos.</t>
  </si>
  <si>
    <t>15:52:20</t>
  </si>
  <si>
    <t>15:50:15</t>
  </si>
  <si>
    <t>Joseildo Marcos da Silva</t>
  </si>
  <si>
    <t>1966-09-12</t>
  </si>
  <si>
    <t>42 anos</t>
  </si>
  <si>
    <t>16:04:29</t>
  </si>
  <si>
    <t>15:55:56</t>
  </si>
  <si>
    <t>Marciel Firmino das Graças</t>
  </si>
  <si>
    <t>Marciel Firmino das graças</t>
  </si>
  <si>
    <t>1989-06-27</t>
  </si>
  <si>
    <t>Realização de editais para estímulo, fomento, produção e difusão de arte e cultura, para todas as áreas e linguagens artísticas., Realização de cursos para formar, especializar e profissionalizar artistas, produtores, técnicos e outros agentes culturais públicos e privados., Apoio a exposições, festivais, festas populares, feiras e espetáculos., Ações de proteção e preservação do patrimônio cultural imaterial, que envolvam técnicas, práticas, conhecimentos, habilidades, expressões, modos de vida de comunidades tradicionais.</t>
  </si>
  <si>
    <t>16:27:34</t>
  </si>
  <si>
    <t>16:09:24</t>
  </si>
  <si>
    <t xml:space="preserve">Mariangela Valença </t>
  </si>
  <si>
    <t>Mariangela Valença França</t>
  </si>
  <si>
    <t>1972-12-06</t>
  </si>
  <si>
    <t>Realização de editais para estímulo, fomento, produção e difusão de arte e cultura, para todas as áreas e linguagens artísticas., Realização de cursos para formar, especializar e profissionalizar artistas, produtores, técnicos e outros agentes culturais públicos e privados., Apoio a exposições, festivais, festas populares, feiras e espetáculos., Concessão de bolsas de estudo, de pesquisa, de criação, de trabalho e de residência artística, a artistas, e produtores, a autores, a gestores culturais, a pesquisadores e técnicos., Ações de proteção e preservação do patrimônio cultural imaterial, que envolvam técnicas, práticas, conhecimentos, habilidades, expressões, modos de vida de comunidades tradicionais., Serviço educativo de museus, de centros culturais, de teatros, de cinemas e de bibliotecas, inclusive formação de público na educação básica., Apoio à produção de conteúdos digitais, jogos eletrônicos, vídeo arte e outras ações relacionadas à cultura digital, incluindo planos de digitalização de acervos, arquivos e coleções de instituições e grupos culturais., Realização de levantamentos, de estudos, de pesquisas e de curadorias nas diversas áreas da cultura.</t>
  </si>
  <si>
    <t>07-08-2025</t>
  </si>
  <si>
    <t>07:24:50</t>
  </si>
  <si>
    <t>17:10:30</t>
  </si>
  <si>
    <t>Daniel Edmundson</t>
  </si>
  <si>
    <t>Daniel Orlandi Mattos Edmundson</t>
  </si>
  <si>
    <t>1980-01-09</t>
  </si>
  <si>
    <t>Aquisição de obras de arte.</t>
  </si>
  <si>
    <t>17:53:16</t>
  </si>
  <si>
    <t>17:46:14</t>
  </si>
  <si>
    <t>Marco Salomão</t>
  </si>
  <si>
    <t>Marcos José da Silva</t>
  </si>
  <si>
    <t>1987-02-27</t>
  </si>
  <si>
    <t>Realização de editais para estímulo, fomento, produção e difusão de arte e cultura, para todas as áreas e linguagens artísticas., Realização de cursos para formar, especializar e profissionalizar artistas, produtores, técnicos e outros agentes culturais públicos e privados., Concessão de bolsas de estudo, de pesquisa, de criação, de trabalho e de residência artística, a artistas, e produtores, a autores, a gestores culturais, a pesquisadores e técnicos.</t>
  </si>
  <si>
    <t>Aquisição de imóveis tombados para instalação de equipamento cultural público., Realização de obras, manutenção, ampliação e reformas em museus, bibliotecas, centros culturais, teatros, cinematecas, paisagens culturais e outros espaços culturais públicos., Subsídio a espaços culturais, para uso em atividades-meio e atividades-fim, visando manutenção das atividades, de espaços, ambientes.</t>
  </si>
  <si>
    <t>18:15:47</t>
  </si>
  <si>
    <t>18:12:40</t>
  </si>
  <si>
    <t>KAIQUE</t>
  </si>
  <si>
    <t>Kaique de Melo nascimento</t>
  </si>
  <si>
    <t>1999-08-28</t>
  </si>
  <si>
    <t>Sanharó</t>
  </si>
  <si>
    <t>Realização de cursos para formar, especializar e profissionalizar artistas, produtores, técnicos e outros agentes culturais públicos e privados., Aquisição de bens culturais, obras de arte ou ingressos para eventos artísticos, como exposições, peças teatrais, shows musicais, espetáculos de dança, ou outras formas de expressão artística, para distribuição ou exibição pública gratuita., Realização de editais para estímulo, fomento, produção e difusão de arte e cultura, para todas as áreas e linguagens artísticas.</t>
  </si>
  <si>
    <t>Realização de obras, manutenção, ampliação e reformas em museus, bibliotecas, centros culturais, teatros, cinematecas, paisagens culturais e outros espaços culturais públicos., Aquisição de imóveis tombados para instalação de equipamento cultural público., Aquisição de bens culturais, acervos, arquivos e coleções., Subsídio a grupos, companhias, orquestras e corpos artísticos estáveis, inclusive em seus processos de produção e pesquisa.</t>
  </si>
  <si>
    <t>19:41:41</t>
  </si>
  <si>
    <t>19:29:09</t>
  </si>
  <si>
    <t>ROBERIO</t>
  </si>
  <si>
    <t>Robério Brasileiro Mota Júnior</t>
  </si>
  <si>
    <t>1987-12-01</t>
  </si>
  <si>
    <t>Aquisição de obras de arte., Aquisição de bens culturais, acervos, arquivos e coleções., Aquisição de imóveis tombados para instalação de equipamento cultural público., Realização de obras, manutenção, ampliação e reformas em museus, bibliotecas, centros culturais, teatros, cinematecas, paisagens culturais e outros espaços culturais públicos., Subsídio a grupos, companhias, orquestras e corpos artísticos estáveis, inclusive em seus processos de produção e pesquisa., Subsídio a espaços culturais, para uso em atividades-meio e atividades-fim, visando manutenção das atividades, de espaços, ambientes.</t>
  </si>
  <si>
    <t>19:48:48</t>
  </si>
  <si>
    <t>19:40:17</t>
  </si>
  <si>
    <t>Denise Lima</t>
  </si>
  <si>
    <t>Denise Candido de Lima Silva</t>
  </si>
  <si>
    <t>1997-03-22</t>
  </si>
  <si>
    <t>Carpina</t>
  </si>
  <si>
    <t>Não me atentei a data do edital</t>
  </si>
  <si>
    <t>Realização de editais para estímulo, fomento, produção e difusão de arte e cultura, para todas as áreas e linguagens artísticas., Realização de cursos para formar, especializar e profissionalizar artistas, produtores, técnicos e outros agentes culturais públicos e privados., Concessão de bolsas de estudo, de pesquisa, de criação, de trabalho e de residência artística, a artistas, e produtores, a autores, a gestores culturais, a pesquisadores e técnicos., Aquisição, preservação, organização, digitalização de acervos, arquivos, coleções e outras formas de promoção e difusão do patrimônio cultural., Ações de proteção e preservação do patrimônio cultural imaterial, que envolvam técnicas, práticas, conhecimentos, habilidades, expressões, modos de vida de comunidades tradicionais., Serviço educativo de museus, de centros culturais, de teatros, de cinemas e de bibliotecas, inclusive formação de público na educação básica.</t>
  </si>
  <si>
    <t>19:57:40</t>
  </si>
  <si>
    <t>19:51:21</t>
  </si>
  <si>
    <t>MIRIAM</t>
  </si>
  <si>
    <t>Miriam de Lima Silva</t>
  </si>
  <si>
    <t>1971-12-06</t>
  </si>
  <si>
    <t>Não participei porque não soube que o edital estava aberto e acabei perdendo o prazo de inscrição. Faltou divulgação mais clara e acessível para quem vive em regiões mais afastadas.</t>
  </si>
  <si>
    <t>Realização de editais para estímulo, fomento, produção e difusão de arte e cultura, para todas as áreas e linguagens artísticas., Realização de levantamentos, de estudos, de pesquisas e de curadorias nas diversas áreas da cultura., Aquisição de bens culturais, obras de arte ou ingressos para eventos artísticos, como exposições, peças teatrais, shows musicais, espetáculos de dança, ou outras formas de expressão artística, para distribuição ou exibição pública gratuita., Aquisição, preservação, organização, digitalização de acervos, arquivos, coleções e outras formas de promoção e difusão do patrimônio cultural.</t>
  </si>
  <si>
    <t>20:37:46</t>
  </si>
  <si>
    <t>20:01:10</t>
  </si>
  <si>
    <t>Márcio Francisco de Lucena</t>
  </si>
  <si>
    <t>Marcio Francisco de Lucena</t>
  </si>
  <si>
    <t>1979-09-24</t>
  </si>
  <si>
    <t>Nao tive tempo de me inscrever</t>
  </si>
  <si>
    <t>Realização de editais para estímulo, fomento, produção e difusão de arte e cultura, para todas as áreas e linguagens artísticas., Apoio a exposições, festivais, festas populares, feiras e espetáculos., Apoio à produção de conteúdos digitais, jogos eletrônicos, vídeo arte e outras ações relacionadas à cultura digital, incluindo planos de digitalização de acervos, arquivos e coleções de instituições e grupos culturais., Realização de levantamentos, de estudos, de pesquisas e de curadorias nas diversas áreas da cultura., Concessão de bolsas de estudo, de pesquisa, de criação, de trabalho e de residência artística, a artistas, e produtores, a autores, a gestores culturais, a pesquisadores e técnicos., Aquisição, preservação, organização, digitalização de acervos, arquivos, coleções e outras formas de promoção e difusão do patrimônio cultural., Aquisição de bens culturais, obras de arte ou ingressos para eventos artísticos, como exposições, peças teatrais, shows musicais, espetáculos de dança, ou outras formas de expressão artística, para distribuição ou exibição pública gratuita., Ações de proteção e preservação do patrimônio cultural imaterial, que envolvam técnicas, práticas, conhecimentos, habilidades, expressões, modos de vida de comunidades tradicionais., Serviço educativo de museus, de centros culturais, de teatros, de cinemas e de bibliotecas, inclusive formação de público na educação básica.</t>
  </si>
  <si>
    <t>20:40:36</t>
  </si>
  <si>
    <t>20:03:28</t>
  </si>
  <si>
    <t>MARCELO</t>
  </si>
  <si>
    <t>Marcelo Pereira de Sousa Filho</t>
  </si>
  <si>
    <t>2968-06-16</t>
  </si>
  <si>
    <t>Realização de editais para estímulo, fomento, produção e difusão de arte e cultura, para todas as áreas e linguagens artísticas., Apoio a exposições, festivais, festas populares, feiras e espetáculos., Realização de cursos para formar, especializar e profissionalizar artistas, produtores, técnicos e outros agentes culturais públicos e privados., Apoio à produção de conteúdos digitais, jogos eletrônicos, vídeo arte e outras ações relacionadas à cultura digital, incluindo planos de digitalização de acervos, arquivos e coleções de instituições e grupos culturais., Ações de proteção e preservação do patrimônio cultural imaterial, que envolvam técnicas, práticas, conhecimentos, habilidades, expressões, modos de vida de comunidades tradicionais., Aquisição, preservação, organização, digitalização de acervos, arquivos, coleções e outras formas de promoção e difusão do patrimônio cultural., Serviço educativo de museus, de centros culturais, de teatros, de cinemas e de bibliotecas, inclusive formação de público na educação básica.</t>
  </si>
  <si>
    <t>Aquisição de obras de arte., Aquisição de bens culturais, acervos, arquivos e coleções., Aquisição de imóveis tombados para instalação de equipamento cultural público., Realização de obras, manutenção, ampliação e reformas em museus, bibliotecas, centros culturais, teatros, cinematecas, paisagens culturais e outros espaços culturais públicos., Subsídio a espaços culturais, para uso em atividades-meio e atividades-fim, visando manutenção das atividades, de espaços, ambientes.</t>
  </si>
  <si>
    <t>20:53:50</t>
  </si>
  <si>
    <t>20:29:18</t>
  </si>
  <si>
    <t>AILTON NUNES</t>
  </si>
  <si>
    <t>JOSÉ AILTON NUNES DA SILVA</t>
  </si>
  <si>
    <t>1985-12-16</t>
  </si>
  <si>
    <t>Pedra</t>
  </si>
  <si>
    <t>Realização de editais para estímulo, fomento, produção e difusão de arte e cultura, para todas as áreas e linguagens artísticas., Apoio a exposições, festivais, festas populares, feiras e espetáculos., Realização de levantamentos, de estudos, de pesquisas e de curadorias nas diversas áreas da cultura., Concessão de bolsas de estudo, de pesquisa, de criação, de trabalho e de residência artística, a artistas, e produtores, a autores, a gestores culturais, a pesquisadores e técnicos., Aquisição de bens culturais, obras de arte ou ingressos para eventos artísticos, como exposições, peças teatrais, shows musicais, espetáculos de dança, ou outras formas de expressão artística, para distribuição ou exibição pública gratuita., Aquisição, preservação, organização, digitalização de acervos, arquivos, coleções e outras formas de promoção e difusão do patrimônio cultural., Ações de proteção e preservação do patrimônio cultural imaterial, que envolvam técnicas, práticas, conhecimentos, habilidades, expressões, modos de vida de comunidades tradicionais., Serviço educativo de museus, de centros culturais, de teatros, de cinemas e de bibliotecas, inclusive formação de público na educação básica.</t>
  </si>
  <si>
    <t>21:47:49</t>
  </si>
  <si>
    <t>21:18:42</t>
  </si>
  <si>
    <t>LAU DO MARACATU</t>
  </si>
  <si>
    <t>Horácio Lourenço da Silva</t>
  </si>
  <si>
    <t>1963-10-27</t>
  </si>
  <si>
    <t>46 anos</t>
  </si>
  <si>
    <t>Realização de editais para estímulo, fomento, produção e difusão de arte e cultura, para todas as áreas e linguagens artísticas., Apoio a exposições, festivais, festas populares, feiras e espetáculos., Ações de proteção e preservação do patrimônio cultural imaterial, que envolvam técnicas, práticas, conhecimentos, habilidades, expressões, modos de vida de comunidades tradicionais., Serviço educativo de museus, de centros culturais, de teatros, de cinemas e de bibliotecas, inclusive formação de público na educação básica.</t>
  </si>
  <si>
    <t>21:49:05</t>
  </si>
  <si>
    <t>21:30:31</t>
  </si>
  <si>
    <t>Zallyak</t>
  </si>
  <si>
    <t>zallyak</t>
  </si>
  <si>
    <t>2003-11-11</t>
  </si>
  <si>
    <t>Menos de 1 ano</t>
  </si>
  <si>
    <t>Não havia conhecimento</t>
  </si>
  <si>
    <t>Realização de editais para estímulo, fomento, produção e difusão de arte e cultura, para todas as áreas e linguagens artísticas., Apoio a exposições, festivais, festas populares, feiras e espetáculos., Realização de cursos para formar, especializar e profissionalizar artistas, produtores, técnicos e outros agentes culturais públicos e privados., Apoio à produção de conteúdos digitais, jogos eletrônicos, vídeo arte e outras ações relacionadas à cultura digital, incluindo planos de digitalização de acervos, arquivos e coleções de instituições e grupos culturais., Serviço educativo de museus, de centros culturais, de teatros, de cinemas e de bibliotecas, inclusive formação de público na educação básica.</t>
  </si>
  <si>
    <t>Aquisição de obras de arte., Aquisição de imóveis tombados para instalação de equipamento cultural público.</t>
  </si>
  <si>
    <t>02-08-2025</t>
  </si>
  <si>
    <t>07:17:56</t>
  </si>
  <si>
    <t>22:04:07</t>
  </si>
  <si>
    <t>Eliel Alves</t>
  </si>
  <si>
    <t>Eliel José Alves de Lima</t>
  </si>
  <si>
    <t>1992-12-25</t>
  </si>
  <si>
    <t>Belo Jardim</t>
  </si>
  <si>
    <t>22:24:01</t>
  </si>
  <si>
    <t>22:17:11</t>
  </si>
  <si>
    <t>SUSANA</t>
  </si>
  <si>
    <t>susana micaele vieira</t>
  </si>
  <si>
    <t>1986-05-22</t>
  </si>
  <si>
    <t>Salgueiro</t>
  </si>
  <si>
    <t>Realização de editais para estímulo, fomento, produção e difusão de arte e cultura, para todas as áreas e linguagens artísticas., Apoio a exposições, festivais, festas populares, feiras e espetáculos., Realização de cursos para formar, especializar e profissionalizar artistas, produtores, técnicos e outros agentes culturais públicos e privados., Realização de levantamentos, de estudos, de pesquisas e de curadorias nas diversas áreas da cultura., Concessão de bolsas de estudo, de pesquisa, de criação, de trabalho e de residência artística, a artistas, e produtores, a autores, a gestores culturais, a pesquisadores e técnicos., Serviço educativo de museus, de centros culturais, de teatros, de cinemas e de bibliotecas, inclusive formação de público na educação básica., Ações de proteção e preservação do patrimônio cultural imaterial, que envolvam técnicas, práticas, conhecimentos, habilidades, expressões, modos de vida de comunidades tradicionais.</t>
  </si>
  <si>
    <t>07:14:04</t>
  </si>
  <si>
    <t>06:46:43</t>
  </si>
  <si>
    <t>CATIANE</t>
  </si>
  <si>
    <t>Catiane Xavier da Silva</t>
  </si>
  <si>
    <t>1986-11-08</t>
  </si>
  <si>
    <t>Devido a minha correria, perdi a data da inscrição.</t>
  </si>
  <si>
    <t>Realização de editais para estímulo, fomento, produção e difusão de arte e cultura, para todas as áreas e linguagens artísticas., Realização de cursos para formar, especializar e profissionalizar artistas, produtores, técnicos e outros agentes culturais públicos e privados., Aquisição de bens culturais, obras de arte ou ingressos para eventos artísticos, como exposições, peças teatrais, shows musicais, espetáculos de dança, ou outras formas de expressão artística, para distribuição ou exibição pública gratuita., Serviço educativo de museus, de centros culturais, de teatros, de cinemas e de bibliotecas, inclusive formação de público na educação básica.</t>
  </si>
  <si>
    <t>Realização de obras, manutenção, ampliação e reformas em museus, bibliotecas, centros culturais, teatros, cinematecas, paisagens culturais e outros espaços culturais públicos., Aquisição de bens culturais, acervos, arquivos e coleções., Aquisição de imóveis tombados para instalação de equipamento cultural público., Subsídio a espaços culturais, para uso em atividades-meio e atividades-fim, visando manutenção das atividades, de espaços, ambientes., Subsídio a grupos, companhias, orquestras e corpos artísticos estáveis, inclusive em seus processos de produção e pesquisa.</t>
  </si>
  <si>
    <t>07:52:51</t>
  </si>
  <si>
    <t>07:46:51</t>
  </si>
  <si>
    <t>JOANA</t>
  </si>
  <si>
    <t>Joana D'Arc de Lima</t>
  </si>
  <si>
    <t>1984-11-30</t>
  </si>
  <si>
    <t>Preferi me informar melhor acerca da política, dos editais, das possibilidades em geral</t>
  </si>
  <si>
    <t>08:07:15</t>
  </si>
  <si>
    <t>07:51:40</t>
  </si>
  <si>
    <t>LUCIA HELENA Ramos da Silva</t>
  </si>
  <si>
    <t>Lucia Helena ramos da Silva</t>
  </si>
  <si>
    <t>1964-06-14</t>
  </si>
  <si>
    <t>Realização de editais para estímulo, fomento, produção e difusão de arte e cultura, para todas as áreas e linguagens artísticas., Apoio a exposições, festivais, festas populares, feiras e espetáculos., Serviço educativo de museus, de centros culturais, de teatros, de cinemas e de bibliotecas, inclusive formação de público na educação básica., Ações de proteção e preservação do patrimônio cultural imaterial, que envolvam técnicas, práticas, conhecimentos, habilidades, expressões, modos de vida de comunidades tradicionais., Aquisição, preservação, organização, digitalização de acervos, arquivos, coleções e outras formas de promoção e difusão do patrimônio cultural., Aquisição de bens culturais, obras de arte ou ingressos para eventos artísticos, como exposições, peças teatrais, shows musicais, espetáculos de dança, ou outras formas de expressão artística, para distribuição ou exibição pública gratuita., Concessão de bolsas de estudo, de pesquisa, de criação, de trabalho e de residência artística, a artistas, e produtores, a autores, a gestores culturais, a pesquisadores e técnicos., Realização de levantamentos, de estudos, de pesquisas e de curadorias nas diversas áreas da cultura., Apoio à produção de conteúdos digitais, jogos eletrônicos, vídeo arte e outras ações relacionadas à cultura digital, incluindo planos de digitalização de acervos, arquivos e coleções de instituições e grupos culturais., Realização de cursos para formar, especializar e profissionalizar artistas, produtores, técnicos e outros agentes culturais públicos e privados.</t>
  </si>
  <si>
    <t>09:08:32</t>
  </si>
  <si>
    <t>08:58:51</t>
  </si>
  <si>
    <t>MANOEL  KINHO</t>
  </si>
  <si>
    <t>Manoel Pereira de Lima Neto</t>
  </si>
  <si>
    <t>1978-09-24</t>
  </si>
  <si>
    <t>Glória do Goitá</t>
  </si>
  <si>
    <t>Realização de cursos para formar, especializar e profissionalizar artistas, produtores, técnicos e outros agentes culturais públicos e privados., Realização de editais para estímulo, fomento, produção e difusão de arte e cultura, para todas as áreas e linguagens artísticas., Realização de levantamentos, de estudos, de pesquisas e de curadorias nas diversas áreas da cultura., Concessão de bolsas de estudo, de pesquisa, de criação, de trabalho e de residência artística, a artistas, e produtores, a autores, a gestores culturais, a pesquisadores e técnicos., Aquisição de bens culturais, obras de arte ou ingressos para eventos artísticos, como exposições, peças teatrais, shows musicais, espetáculos de dança, ou outras formas de expressão artística, para distribuição ou exibição pública gratuita., Ações de proteção e preservação do patrimônio cultural imaterial, que envolvam técnicas, práticas, conhecimentos, habilidades, expressões, modos de vida de comunidades tradicionais., Serviço educativo de museus, de centros culturais, de teatros, de cinemas e de bibliotecas, inclusive formação de público na educação básica.</t>
  </si>
  <si>
    <t>Aquisição de imóveis tombados para instalação de equipamento cultural público., Subsídio a grupos, companhias, orquestras e corpos artísticos estáveis, inclusive em seus processos de produção e pesquisa., Realização de obras, manutenção, ampliação e reformas em museus, bibliotecas, centros culturais, teatros, cinematecas, paisagens culturais e outros espaços culturais públicos., Subsídio a espaços culturais, para uso em atividades-meio e atividades-fim, visando manutenção das atividades, de espaços, ambientes.</t>
  </si>
  <si>
    <t>09:22:27</t>
  </si>
  <si>
    <t>09:17:27</t>
  </si>
  <si>
    <t xml:space="preserve">Alan capoeira </t>
  </si>
  <si>
    <t>Alan Heleno de Lima</t>
  </si>
  <si>
    <t>1983-08-06</t>
  </si>
  <si>
    <t>09:37:47</t>
  </si>
  <si>
    <t>09:33:21</t>
  </si>
  <si>
    <t>Marcos Alves da Silva</t>
  </si>
  <si>
    <t>1970-05-11</t>
  </si>
  <si>
    <t>09:43:29</t>
  </si>
  <si>
    <t>09:36:58</t>
  </si>
  <si>
    <t>José Janailson da Silva</t>
  </si>
  <si>
    <t>Jose Janailson da silva</t>
  </si>
  <si>
    <t>1991-04-12</t>
  </si>
  <si>
    <t>14 anos</t>
  </si>
  <si>
    <t>09:59:48</t>
  </si>
  <si>
    <t>09:52:30</t>
  </si>
  <si>
    <t>Rose Daniele Levino Gomes</t>
  </si>
  <si>
    <t>Rose Danielle Levino Gomes</t>
  </si>
  <si>
    <t>1985-05-18</t>
  </si>
  <si>
    <t>Apoio a exposições, festivais, festas populares, feiras e espetáculos., Realização de editais para estímulo, fomento, produção e difusão de arte e cultura, para todas as áreas e linguagens artísticas., Realização de cursos para formar, especializar e profissionalizar artistas, produtores, técnicos e outros agentes culturais públicos e privados., Realização de levantamentos, de estudos, de pesquisas e de curadorias nas diversas áreas da cultura., Concessão de bolsas de estudo, de pesquisa, de criação, de trabalho e de residência artística, a artistas, e produtores, a autores, a gestores culturais, a pesquisadores e técnicos., Aquisição de bens culturais, obras de arte ou ingressos para eventos artísticos, como exposições, peças teatrais, shows musicais, espetáculos de dança, ou outras formas de expressão artística, para distribuição ou exibição pública gratuita., Aquisição, preservação, organização, digitalização de acervos, arquivos, coleções e outras formas de promoção e difusão do patrimônio cultural., Ações de proteção e preservação do patrimônio cultural imaterial, que envolvam técnicas, práticas, conhecimentos, habilidades, expressões, modos de vida de comunidades tradicionais., Serviço educativo de museus, de centros culturais, de teatros, de cinemas e de bibliotecas, inclusive formação de público na educação básica.</t>
  </si>
  <si>
    <t>10:09:13</t>
  </si>
  <si>
    <t>09:53:32</t>
  </si>
  <si>
    <t>MARCIO</t>
  </si>
  <si>
    <t>MÁRCIO ALVES DE SOUZA</t>
  </si>
  <si>
    <t>1978-09-10</t>
  </si>
  <si>
    <t>Cabrobó</t>
  </si>
  <si>
    <t>Realização de editais para estímulo, fomento, produção e difusão de arte e cultura, para todas as áreas e linguagens artísticas., Apoio a exposições, festivais, festas populares, feiras e espetáculos., Realização de cursos para formar, especializar e profissionalizar artistas, produtores, técnicos e outros agentes culturais públicos e privados., Apoio à produção de conteúdos digitais, jogos eletrônicos, vídeo arte e outras ações relacionadas à cultura digital, incluindo planos de digitalização de acervos, arquivos e coleções de instituições e grupos culturais., Concessão de bolsas de estudo, de pesquisa, de criação, de trabalho e de residência artística, a artistas, e produtores, a autores, a gestores culturais, a pesquisadores e técnicos., Aquisição de bens culturais, obras de arte ou ingressos para eventos artísticos, como exposições, peças teatrais, shows musicais, espetáculos de dança, ou outras formas de expressão artística, para distribuição ou exibição pública gratuita., Aquisição, preservação, organização, digitalização de acervos, arquivos, coleções e outras formas de promoção e difusão do patrimônio cultural., Ações de proteção e preservação do patrimônio cultural imaterial, que envolvam técnicas, práticas, conhecimentos, habilidades, expressões, modos de vida de comunidades tradicionais.</t>
  </si>
  <si>
    <t>Aquisição de bens culturais, acervos, arquivos e coleções., Aquisição de imóveis tombados para instalação de equipamento cultural público., Realização de obras, manutenção, ampliação e reformas em museus, bibliotecas, centros culturais, teatros, cinematecas, paisagens culturais e outros espaços culturais públicos., Subsídio a grupos, companhias, orquestras e corpos artísticos estáveis, inclusive em seus processos de produção e pesquisa., Subsídio a espaços culturais, para uso em atividades-meio e atividades-fim, visando manutenção das atividades, de espaços, ambientes.</t>
  </si>
  <si>
    <t>10:25:08</t>
  </si>
  <si>
    <t>10:12:28</t>
  </si>
  <si>
    <t>Johnathan Nunes Leite - Ligeirinho Capoeira</t>
  </si>
  <si>
    <t>Johnathan Nunes Leite</t>
  </si>
  <si>
    <t>1995-11-24</t>
  </si>
  <si>
    <t>Falta de informação na cidade de Petrolândia/PE</t>
  </si>
  <si>
    <t>Realização de editais para estímulo, fomento, produção e difusão de arte e cultura, para todas as áreas e linguagens artísticas., Apoio a exposições, festivais, festas populares, feiras e espetáculos., Realização de cursos para formar, especializar e profissionalizar artistas, produtores, técnicos e outros agentes culturais públicos e privados., Apoio à produção de conteúdos digitais, jogos eletrônicos, vídeo arte e outras ações relacionadas à cultura digital, incluindo planos de digitalização de acervos, arquivos e coleções de instituições e grupos culturais., Concessão de bolsas de estudo, de pesquisa, de criação, de trabalho e de residência artística, a artistas, e produtores, a autores, a gestores culturais, a pesquisadores e técnicos., Realização de levantamentos, de estudos, de pesquisas e de curadorias nas diversas áreas da cultura., Aquisição de bens culturais, obras de arte ou ingressos para eventos artísticos, como exposições, peças teatrais, shows musicais, espetáculos de dança, ou outras formas de expressão artística, para distribuição ou exibição pública gratuita., Ações de proteção e preservação do patrimônio cultural imaterial, que envolvam técnicas, práticas, conhecimentos, habilidades, expressões, modos de vida de comunidades tradicionais.</t>
  </si>
  <si>
    <t>Realização de obras, manutenção, ampliação e reformas em museus, bibliotecas, centros culturais, teatros, cinematecas, paisagens culturais e outros espaços culturais públicos.</t>
  </si>
  <si>
    <t>10:56:47</t>
  </si>
  <si>
    <t>10:53:39</t>
  </si>
  <si>
    <t xml:space="preserve">Elivan Jack ilê kids </t>
  </si>
  <si>
    <t>Elivan Bezerra dos Santos</t>
  </si>
  <si>
    <t>1985-04-11</t>
  </si>
  <si>
    <t>11:05:45</t>
  </si>
  <si>
    <t>11:03:53</t>
  </si>
  <si>
    <t>João Carlos Gomes da Silva</t>
  </si>
  <si>
    <t>1990-08-23</t>
  </si>
  <si>
    <t>11:23:29</t>
  </si>
  <si>
    <t>11:11:55</t>
  </si>
  <si>
    <t>LUIS JURANDIR BARRETO JUNIOR</t>
  </si>
  <si>
    <t>Luís Jurandir Barreto Junior</t>
  </si>
  <si>
    <t>1972-06-26</t>
  </si>
  <si>
    <t>11:51:35</t>
  </si>
  <si>
    <t>11:37:47</t>
  </si>
  <si>
    <t>DionopA</t>
  </si>
  <si>
    <t>Dionopa Cardoso Dias Candido de Oliveira</t>
  </si>
  <si>
    <t>1990-01-07</t>
  </si>
  <si>
    <t>Mulher trans/travesti</t>
  </si>
  <si>
    <t>Intelectual</t>
  </si>
  <si>
    <t>Concessão de bolsas de estudo, de pesquisa, de criação, de trabalho e de residência artística, a artistas, e produtores, a autores, a gestores culturais, a pesquisadores e técnicos., Aquisição de bens culturais, obras de arte ou ingressos para eventos artísticos, como exposições, peças teatrais, shows musicais, espetáculos de dança, ou outras formas de expressão artística, para distribuição ou exibição pública gratuita.</t>
  </si>
  <si>
    <t>Subsídio a espaços culturais, para uso em atividades-meio e atividades-fim, visando manutenção das atividades, de espaços, ambientes., Realização de obras, manutenção, ampliação e reformas em museus, bibliotecas, centros culturais, teatros, cinematecas, paisagens culturais e outros espaços culturais públicos., Aquisição de imóveis tombados para instalação de equipamento cultural público., Aquisição de bens culturais, acervos, arquivos e coleções.</t>
  </si>
  <si>
    <t>12:08:22</t>
  </si>
  <si>
    <t>11:51:05</t>
  </si>
  <si>
    <t>Jose Fernando da Silva - Maracatu Leão Das Cordilheiras de Glória do Goitá</t>
  </si>
  <si>
    <t>Maracatu Leão das Cordilheiras</t>
  </si>
  <si>
    <t>1941-09-06</t>
  </si>
  <si>
    <t>83 anos</t>
  </si>
  <si>
    <t>Não conseguir fazer a inscrição</t>
  </si>
  <si>
    <t>11:58:28</t>
  </si>
  <si>
    <t>11:55:45</t>
  </si>
  <si>
    <t>FELIPE SANTOS DE ALMEIDA</t>
  </si>
  <si>
    <t>1990-07-12</t>
  </si>
  <si>
    <t>12:01:32</t>
  </si>
  <si>
    <t>11:59:34</t>
  </si>
  <si>
    <t xml:space="preserve">Marcos Antônio Barbosa </t>
  </si>
  <si>
    <t>Marcos Antônio Barbosa</t>
  </si>
  <si>
    <t>1976-08-17</t>
  </si>
  <si>
    <t>12:08:15</t>
  </si>
  <si>
    <t>12:03:44</t>
  </si>
  <si>
    <t>Luize Maria Monteiro Pires</t>
  </si>
  <si>
    <t>1970-05-29</t>
  </si>
  <si>
    <t>nao sabia.</t>
  </si>
  <si>
    <t>12:27:22</t>
  </si>
  <si>
    <t>12:07:16</t>
  </si>
  <si>
    <t>Eduardo Franco</t>
  </si>
  <si>
    <t>Luiz Eduardo Palmeira Franco Junior</t>
  </si>
  <si>
    <t>1970-04-24</t>
  </si>
  <si>
    <t>Gravatá</t>
  </si>
  <si>
    <t>Na edição anterior, não realizamos a inscrição por desconhecimento do edital e limitações de tempo para estruturação de proposta.</t>
  </si>
  <si>
    <t>Realização de editais para estímulo, fomento, produção e difusão de arte e cultura, para todas as áreas e linguagens artísticas., Apoio a exposições, festivais, festas populares, feiras e espetáculos., Realização de cursos para formar, especializar e profissionalizar artistas, produtores, técnicos e outros agentes culturais públicos e privados., Apoio à produção de conteúdos digitais, jogos eletrônicos, vídeo arte e outras ações relacionadas à cultura digital, incluindo planos de digitalização de acervos, arquivos e coleções de instituições e grupos culturais., Concessão de bolsas de estudo, de pesquisa, de criação, de trabalho e de residência artística, a artistas, e produtores, a autores, a gestores culturais, a pesquisadores e técnicos., Aquisição, preservação, organização, digitalização de acervos, arquivos, coleções e outras formas de promoção e difusão do patrimônio cultural., Ações de proteção e preservação do patrimônio cultural imaterial, que envolvam técnicas, práticas, conhecimentos, habilidades, expressões, modos de vida de comunidades tradicionais.</t>
  </si>
  <si>
    <t>12:11:20</t>
  </si>
  <si>
    <t>12:09:24</t>
  </si>
  <si>
    <t>NAYARA</t>
  </si>
  <si>
    <t>NAYARA VIEIRA SILVA</t>
  </si>
  <si>
    <t>1988-12-22</t>
  </si>
  <si>
    <t>12:15:00</t>
  </si>
  <si>
    <t>12:13:08</t>
  </si>
  <si>
    <t>Beatriz Ferreira de lima</t>
  </si>
  <si>
    <t>1993-08-12</t>
  </si>
  <si>
    <t>12:18:39</t>
  </si>
  <si>
    <t>12:16:15</t>
  </si>
  <si>
    <t>Altemar Gomes de Lima Junior</t>
  </si>
  <si>
    <t>1990-08-14</t>
  </si>
  <si>
    <t>nao sabia</t>
  </si>
  <si>
    <t>12:23:31</t>
  </si>
  <si>
    <t>12:20:31</t>
  </si>
  <si>
    <t>FELIPE</t>
  </si>
  <si>
    <t>FELIPE HENRIQUE FRANCISCO DA SILVA DE PAULA</t>
  </si>
  <si>
    <t>1996-03-07</t>
  </si>
  <si>
    <t>Não sabia</t>
  </si>
  <si>
    <t>12:27:04</t>
  </si>
  <si>
    <t>12:24:45</t>
  </si>
  <si>
    <t>ANDRE</t>
  </si>
  <si>
    <t>ANDRE RAFAEL DO NASCIMENTO LOBO</t>
  </si>
  <si>
    <t>1985-07-16</t>
  </si>
  <si>
    <t>12:29:59</t>
  </si>
  <si>
    <t>12:28:18</t>
  </si>
  <si>
    <t>JOTA R Nascimento</t>
  </si>
  <si>
    <t>JOSE ROBERTO NASCIMENTO DOS SANTOS</t>
  </si>
  <si>
    <t>1980-10-15</t>
  </si>
  <si>
    <t>12:33:48</t>
  </si>
  <si>
    <t>12:31:52</t>
  </si>
  <si>
    <t>CASSIANA</t>
  </si>
  <si>
    <t>CASSIANA TOMAZ DO NASCIMENTO</t>
  </si>
  <si>
    <t>1985-12-23</t>
  </si>
  <si>
    <t>12:43:22</t>
  </si>
  <si>
    <t>12:31:54</t>
  </si>
  <si>
    <t>Shirley Shilds</t>
  </si>
  <si>
    <t>Shirley shilds oliveira Silva</t>
  </si>
  <si>
    <t>1995-07-07</t>
  </si>
  <si>
    <t>Moreno</t>
  </si>
  <si>
    <t>12:37:44</t>
  </si>
  <si>
    <t>12:33:33</t>
  </si>
  <si>
    <t>THIAGO</t>
  </si>
  <si>
    <t>Thiago Felipe Costa Barros</t>
  </si>
  <si>
    <t>1997-03-20</t>
  </si>
  <si>
    <t>Não atuava no setor</t>
  </si>
  <si>
    <t>Realização de editais para estímulo, fomento, produção e difusão de arte e cultura, para todas as áreas e linguagens artísticas., Apoio a exposições, festivais, festas populares, feiras e espetáculos., Realização de cursos para formar, especializar e profissionalizar artistas, produtores, técnicos e outros agentes culturais públicos e privados., Realização de levantamentos, de estudos, de pesquisas e de curadorias nas diversas áreas da cultura., Apoio à produção de conteúdos digitais, jogos eletrônicos, vídeo arte e outras ações relacionadas à cultura digital, incluindo planos de digitalização de acervos, arquivos e coleções de instituições e grupos culturais., Aquisição de bens culturais, obras de arte ou ingressos para eventos artísticos, como exposições, peças teatrais, shows musicais, espetáculos de dança, ou outras formas de expressão artística, para distribuição ou exibição pública gratuita., Concessão de bolsas de estudo, de pesquisa, de criação, de trabalho e de residência artística, a artistas, e produtores, a autores, a gestores culturais, a pesquisadores e técnicos., Aquisição, preservação, organização, digitalização de acervos, arquivos, coleções e outras formas de promoção e difusão do patrimônio cultural., Ações de proteção e preservação do patrimônio cultural imaterial, que envolvam técnicas, práticas, conhecimentos, habilidades, expressões, modos de vida de comunidades tradicionais., Serviço educativo de museus, de centros culturais, de teatros, de cinemas e de bibliotecas, inclusive formação de público na educação básica.</t>
  </si>
  <si>
    <t>Aquisição de bens culturais, acervos, arquivos e coleções., Aquisição de imóveis tombados para instalação de equipamento cultural público., Aquisição de obras de arte., Realização de obras, manutenção, ampliação e reformas em museus, bibliotecas, centros culturais, teatros, cinematecas, paisagens culturais e outros espaços culturais públicos., Subsídio a espaços culturais, para uso em atividades-meio e atividades-fim, visando manutenção das atividades, de espaços, ambientes., Subsídio a grupos, companhias, orquestras e corpos artísticos estáveis, inclusive em seus processos de produção e pesquisa.</t>
  </si>
  <si>
    <t>12:37:22</t>
  </si>
  <si>
    <t>12:34:58</t>
  </si>
  <si>
    <t>Laryssa brito</t>
  </si>
  <si>
    <t>Laryssa de Brito Rocha</t>
  </si>
  <si>
    <t>1999-06-16</t>
  </si>
  <si>
    <t>12:40:37</t>
  </si>
  <si>
    <t>12:38:44</t>
  </si>
  <si>
    <t xml:space="preserve">Gefferson Batista dos Santos </t>
  </si>
  <si>
    <t>Gefferson Batista dos Santos</t>
  </si>
  <si>
    <t>1986-06-15</t>
  </si>
  <si>
    <t>21:48:24</t>
  </si>
  <si>
    <t>12:38:50</t>
  </si>
  <si>
    <t xml:space="preserve">Joseberg dos Santos Azevedo </t>
  </si>
  <si>
    <t>JoseBerg dos santos Azevedo</t>
  </si>
  <si>
    <t>1988-03-25</t>
  </si>
  <si>
    <t>Passou o prazo de inscrição</t>
  </si>
  <si>
    <t>12:45:34</t>
  </si>
  <si>
    <t>12:43:23</t>
  </si>
  <si>
    <t>Viviane tavares dos santos</t>
  </si>
  <si>
    <t>1984-11-02</t>
  </si>
  <si>
    <t>34 anos</t>
  </si>
  <si>
    <t>12:49:47</t>
  </si>
  <si>
    <t>12:46:36</t>
  </si>
  <si>
    <t>Irene Carvalho Barbalho de Melo</t>
  </si>
  <si>
    <t>1980-01-19</t>
  </si>
  <si>
    <t>12:52:40</t>
  </si>
  <si>
    <t>12:50:46</t>
  </si>
  <si>
    <t>Daywson Souza de Carvalho</t>
  </si>
  <si>
    <t>12:59:18</t>
  </si>
  <si>
    <t>12:55:58</t>
  </si>
  <si>
    <t>OSVALDO</t>
  </si>
  <si>
    <t>OSVALDO CABRAL DE MENDONCA</t>
  </si>
  <si>
    <t>1969-10-25</t>
  </si>
  <si>
    <t>13:04:18</t>
  </si>
  <si>
    <t>13:01:43</t>
  </si>
  <si>
    <t>Suzana da Silva Tinoco</t>
  </si>
  <si>
    <t>1988-02-23</t>
  </si>
  <si>
    <t>13:07:48</t>
  </si>
  <si>
    <t>13:05:32</t>
  </si>
  <si>
    <t xml:space="preserve">Cristian Lucas Pereira Alves </t>
  </si>
  <si>
    <t>Cristian Lucas Pereira Alves</t>
  </si>
  <si>
    <t>1986-10-18</t>
  </si>
  <si>
    <t>13:11:45</t>
  </si>
  <si>
    <t>13:09:25</t>
  </si>
  <si>
    <t>BLOCO carnavalesco cavalo branco</t>
  </si>
  <si>
    <t>jorge frederico alves de alencar</t>
  </si>
  <si>
    <t>1974-04-11</t>
  </si>
  <si>
    <t>13:14:37</t>
  </si>
  <si>
    <t>13:12:39</t>
  </si>
  <si>
    <t>SHIN</t>
  </si>
  <si>
    <t>SHIN ITI RANGNER DO NAICIMENTO SILVA</t>
  </si>
  <si>
    <t>1986-10-14</t>
  </si>
  <si>
    <t>13:21:14</t>
  </si>
  <si>
    <t>13:15:03</t>
  </si>
  <si>
    <t>PATRICIA</t>
  </si>
  <si>
    <t>Patrícia Edja Lima de Albuquerque</t>
  </si>
  <si>
    <t>1992-10-09</t>
  </si>
  <si>
    <t>Falta de formação e informação</t>
  </si>
  <si>
    <t>Realização de editais para estímulo, fomento, produção e difusão de arte e cultura, para todas as áreas e linguagens artísticas., Apoio a exposições, festivais, festas populares, feiras e espetáculos., Realização de cursos para formar, especializar e profissionalizar artistas, produtores, técnicos e outros agentes culturais públicos e privados., Realização de levantamentos, de estudos, de pesquisas e de curadorias nas diversas áreas da cultura., Concessão de bolsas de estudo, de pesquisa, de criação, de trabalho e de residência artística, a artistas, e produtores, a autores, a gestores culturais, a pesquisadores e técnicos., Aquisição de bens culturais, obras de arte ou ingressos para eventos artísticos, como exposições, peças teatrais, shows musicais, espetáculos de dança, ou outras formas de expressão artística, para distribuição ou exibição pública gratuita., Aquisição, preservação, organização, digitalização de acervos, arquivos, coleções e outras formas de promoção e difusão do patrimônio cultural., Ações de proteção e preservação do patrimônio cultural imaterial, que envolvam técnicas, práticas, conhecimentos, habilidades, expressões, modos de vida de comunidades tradicionais., Serviço educativo de museus, de centros culturais, de teatros, de cinemas e de bibliotecas, inclusive formação de público na educação básica.</t>
  </si>
  <si>
    <t>Realização de obras, manutenção, ampliação e reformas em museus, bibliotecas, centros culturais, teatros, cinematecas, paisagens culturais e outros espaços culturais públicos., Aquisição de obras de arte., Subsídio a espaços culturais, para uso em atividades-meio e atividades-fim, visando manutenção das atividades, de espaços, ambientes.</t>
  </si>
  <si>
    <t>13:17:38</t>
  </si>
  <si>
    <t>13:15:33</t>
  </si>
  <si>
    <t>Ely Eustaquio de Andrade</t>
  </si>
  <si>
    <t>1955-12-27</t>
  </si>
  <si>
    <t>13:32:43</t>
  </si>
  <si>
    <t>13:16:03</t>
  </si>
  <si>
    <t>FLAVIO CAVALCANTI DOS SANTOS</t>
  </si>
  <si>
    <t>1975-05-18</t>
  </si>
  <si>
    <t>13:22:43</t>
  </si>
  <si>
    <t>13:20:05</t>
  </si>
  <si>
    <t>Waldemir Bruno Souza da Silva</t>
  </si>
  <si>
    <t>1980-08-12</t>
  </si>
  <si>
    <t>13:27:12</t>
  </si>
  <si>
    <t>13:24:32</t>
  </si>
  <si>
    <t xml:space="preserve">Marcos Martiniano </t>
  </si>
  <si>
    <t>MARCOS MARTINIANO DA SILVA</t>
  </si>
  <si>
    <t>1965-10-09</t>
  </si>
  <si>
    <t>13:30:37</t>
  </si>
  <si>
    <t>13:28:06</t>
  </si>
  <si>
    <t>Ywshã Sales da Silva</t>
  </si>
  <si>
    <t>1994-07-12</t>
  </si>
  <si>
    <t>13:35:32</t>
  </si>
  <si>
    <t>13:33:27</t>
  </si>
  <si>
    <t>Alicia Grazyelle Santos Lima</t>
  </si>
  <si>
    <t>1999-07-22</t>
  </si>
  <si>
    <t>13:38:37</t>
  </si>
  <si>
    <t>13:36:49</t>
  </si>
  <si>
    <t>Ana Beatriz da Silva Nascimento</t>
  </si>
  <si>
    <t>2000-11-27</t>
  </si>
  <si>
    <t>13:41:53</t>
  </si>
  <si>
    <t>13:39:33</t>
  </si>
  <si>
    <t>Alexsandro Aureliano Cerqueira</t>
  </si>
  <si>
    <t>1980-03-12</t>
  </si>
  <si>
    <t>13:47:16</t>
  </si>
  <si>
    <t>13:44:43</t>
  </si>
  <si>
    <t>PRICILA</t>
  </si>
  <si>
    <t>PRICILA DA CONCEICAO PAPA</t>
  </si>
  <si>
    <t>1990-03-18</t>
  </si>
  <si>
    <t>13:51:31</t>
  </si>
  <si>
    <t>13:49:11</t>
  </si>
  <si>
    <t>Gilvan Jorge Cavalcanti Monteiro</t>
  </si>
  <si>
    <t>Gilvan jorge Cavalcanti Monteiro</t>
  </si>
  <si>
    <t>1980-09-11</t>
  </si>
  <si>
    <t>14:15:54</t>
  </si>
  <si>
    <t>14:09:12</t>
  </si>
  <si>
    <t>JESSICA</t>
  </si>
  <si>
    <t>Jessica Emanuelly de Almeida Lemos</t>
  </si>
  <si>
    <t>1989-03-20</t>
  </si>
  <si>
    <t>Não-binarie/outra variabilidade</t>
  </si>
  <si>
    <t>Aquisição de imóveis tombados para instalação de equipamento cultural público., Realização de obras, manutenção, ampliação e reformas em museus, bibliotecas, centros culturais, teatros, cinematecas, paisagens culturais e outros espaços culturais públicos., Subsídio a espaços culturais, para uso em atividades-meio e atividades-fim, visando manutenção das atividades, de espaços, ambientes., Subsídio a grupos, companhias, orquestras e corpos artísticos estáveis, inclusive em seus processos de produção e pesquisa., Aquisição de obras de arte., Aquisição de bens culturais, acervos, arquivos e coleções.</t>
  </si>
  <si>
    <t>15:04:46</t>
  </si>
  <si>
    <t>15:02:11</t>
  </si>
  <si>
    <t>Gleicy Kelly Menezes da Silva</t>
  </si>
  <si>
    <t>1999-03-07</t>
  </si>
  <si>
    <t>15:07:53</t>
  </si>
  <si>
    <t>15:06:03</t>
  </si>
  <si>
    <t>erisson</t>
  </si>
  <si>
    <t>erisson correia de melo</t>
  </si>
  <si>
    <t>1989-10-31</t>
  </si>
  <si>
    <t>15:12:29</t>
  </si>
  <si>
    <t>15:10:05</t>
  </si>
  <si>
    <t>Gabriela Curi</t>
  </si>
  <si>
    <t>GABRIELA CURI MELO DE SOUZA ARAUJO</t>
  </si>
  <si>
    <t>1986-04-16</t>
  </si>
  <si>
    <t>15:16:06</t>
  </si>
  <si>
    <t>15:14:08</t>
  </si>
  <si>
    <t xml:space="preserve">Joseph Mark de Carvalho Mota </t>
  </si>
  <si>
    <t>Joseph Mark de Carvalho Mota</t>
  </si>
  <si>
    <t>1986-06-18</t>
  </si>
  <si>
    <t>15:20:04</t>
  </si>
  <si>
    <t>15:17:36</t>
  </si>
  <si>
    <t>Luk Ribeiro</t>
  </si>
  <si>
    <t>Lucas Rafael Marques do Santos</t>
  </si>
  <si>
    <t>1995-08-01</t>
  </si>
  <si>
    <t>15:23:41</t>
  </si>
  <si>
    <t>15:21:43</t>
  </si>
  <si>
    <t>SALOMAO</t>
  </si>
  <si>
    <t>SALOMAO ANDRE DA SILVA</t>
  </si>
  <si>
    <t>1963-05-16</t>
  </si>
  <si>
    <t>15:26:27</t>
  </si>
  <si>
    <t>15:24:29</t>
  </si>
  <si>
    <t>ADSON BEZERRA FELIPE</t>
  </si>
  <si>
    <t>1960-10-18</t>
  </si>
  <si>
    <t>15:29:55</t>
  </si>
  <si>
    <t>15:27:45</t>
  </si>
  <si>
    <t>LUIS EDUARDO REGO CANUTO JUNIOR</t>
  </si>
  <si>
    <t>2000-12-01</t>
  </si>
  <si>
    <t>15:33:36</t>
  </si>
  <si>
    <t>15:31:36</t>
  </si>
  <si>
    <t>PALHAÇO CHEIROZITO</t>
  </si>
  <si>
    <t>FRANCILEUDO DOS SANTOS SILVA</t>
  </si>
  <si>
    <t>1985-11-29</t>
  </si>
  <si>
    <t>15:37:08</t>
  </si>
  <si>
    <t>15:34:45</t>
  </si>
  <si>
    <t>ILDELANIAFLORENCIO DE AMORIM AZEVEDO</t>
  </si>
  <si>
    <t>1970-08-13</t>
  </si>
  <si>
    <t>15:44:39</t>
  </si>
  <si>
    <t>15:36:35</t>
  </si>
  <si>
    <t>Margarida Gomes da Silva</t>
  </si>
  <si>
    <t>margarida gomes da silva</t>
  </si>
  <si>
    <t>1976-04-04</t>
  </si>
  <si>
    <t>Realização de cursos para formar, especializar e profissionalizar artistas, produtores, técnicos e outros agentes culturais públicos e privados., Realização de levantamentos, de estudos, de pesquisas e de curadorias nas diversas áreas da cultura., Concessão de bolsas de estudo, de pesquisa, de criação, de trabalho e de residência artística, a artistas, e produtores, a autores, a gestores culturais, a pesquisadores e técnicos., Aquisição de bens culturais, obras de arte ou ingressos para eventos artísticos, como exposições, peças teatrais, shows musicais, espetáculos de dança, ou outras formas de expressão artística, para distribuição ou exibição pública gratuita., Ações de proteção e preservação do patrimônio cultural imaterial, que envolvam técnicas, práticas, conhecimentos, habilidades, expressões, modos de vida de comunidades tradicionais.</t>
  </si>
  <si>
    <t>15:40:26</t>
  </si>
  <si>
    <t>15:38:49</t>
  </si>
  <si>
    <t>Josue Pereira de Moura</t>
  </si>
  <si>
    <t>1960-01-25</t>
  </si>
  <si>
    <t>NAO SABIA</t>
  </si>
  <si>
    <t>15:43:23</t>
  </si>
  <si>
    <t>15:41:38</t>
  </si>
  <si>
    <t>Luciano Jacinto de Sousa</t>
  </si>
  <si>
    <t>1961-10-23</t>
  </si>
  <si>
    <t>15:46:35</t>
  </si>
  <si>
    <t>15:44:40</t>
  </si>
  <si>
    <t>Cícera Mônica Alves da Silva</t>
  </si>
  <si>
    <t>1960-05-31</t>
  </si>
  <si>
    <t>15:50:07</t>
  </si>
  <si>
    <t>15:47:54</t>
  </si>
  <si>
    <t>Nil o mágico</t>
  </si>
  <si>
    <t>Regenildo Querino da Silva</t>
  </si>
  <si>
    <t>1973-02-12</t>
  </si>
  <si>
    <t>15:53:49</t>
  </si>
  <si>
    <t>15:51:48</t>
  </si>
  <si>
    <t>Jose do amparo dantas da silva</t>
  </si>
  <si>
    <t>1968-06-08</t>
  </si>
  <si>
    <t>16:23:02</t>
  </si>
  <si>
    <t>16:16:45</t>
  </si>
  <si>
    <t>Mestre Pita</t>
  </si>
  <si>
    <t>Leonardo Araujo Dias</t>
  </si>
  <si>
    <t>1978-05-02</t>
  </si>
  <si>
    <t>Não consegui participar!</t>
  </si>
  <si>
    <t>Realização de editais para estímulo, fomento, produção e difusão de arte e cultura, para todas as áreas e linguagens artísticas., Realização de cursos para formar, especializar e profissionalizar artistas, produtores, técnicos e outros agentes culturais públicos e privados., Apoio a exposições, festivais, festas populares, feiras e espetáculos., Apoio à produção de conteúdos digitais, jogos eletrônicos, vídeo arte e outras ações relacionadas à cultura digital, incluindo planos de digitalização de acervos, arquivos e coleções de instituições e grupos culturais., Realização de levantamentos, de estudos, de pesquisas e de curadorias nas diversas áreas da cultura., Concessão de bolsas de estudo, de pesquisa, de criação, de trabalho e de residência artística, a artistas, e produtores, a autores, a gestores culturais, a pesquisadores e técnicos., Serviço educativo de museus, de centros culturais, de teatros, de cinemas e de bibliotecas, inclusive formação de público na educação básica., Ações de proteção e preservação do patrimônio cultural imaterial, que envolvam técnicas, práticas, conhecimentos, habilidades, expressões, modos de vida de comunidades tradicionais., Aquisição, preservação, organização, digitalização de acervos, arquivos, coleções e outras formas de promoção e difusão do patrimônio cultural., Aquisição de bens culturais, obras de arte ou ingressos para eventos artísticos, como exposições, peças teatrais, shows musicais, espetáculos de dança, ou outras formas de expressão artística, para distribuição ou exibição pública gratuita.</t>
  </si>
  <si>
    <t>16:48:59</t>
  </si>
  <si>
    <t>16:38:16</t>
  </si>
  <si>
    <t>GLAUBER</t>
  </si>
  <si>
    <t>Glauber Mariel de Souza</t>
  </si>
  <si>
    <t>1982-07-09</t>
  </si>
  <si>
    <t>Santa Maria da Boa Vista</t>
  </si>
  <si>
    <t>atraso na inscrição</t>
  </si>
  <si>
    <t>Aquisição de bens culturais, acervos, arquivos e coleções., Aquisição de imóveis tombados para instalação de equipamento cultural público., Realização de obras, manutenção, ampliação e reformas em museus, bibliotecas, centros culturais, teatros, cinematecas, paisagens culturais e outros espaços culturais públicos., Subsídio a grupos, companhias, orquestras e corpos artísticos estáveis, inclusive em seus processos de produção e pesquisa., Subsídio a espaços culturais, para uso em atividades-meio e atividades-fim, visando manutenção das atividades, de espaços, ambientes., Aquisição de obras de arte.</t>
  </si>
  <si>
    <t>16:45:43</t>
  </si>
  <si>
    <t>16:38:29</t>
  </si>
  <si>
    <t>Paulo Silva</t>
  </si>
  <si>
    <t>paulo sergio da silva</t>
  </si>
  <si>
    <t>1986-07-11</t>
  </si>
  <si>
    <t>19:50:27</t>
  </si>
  <si>
    <t>17:12:25</t>
  </si>
  <si>
    <t xml:space="preserve">Matheus Alves De Lima Silva </t>
  </si>
  <si>
    <t>Matheus Alves de Lima Silva</t>
  </si>
  <si>
    <t>1999-07-31</t>
  </si>
  <si>
    <t>Serviço educativo de museus, de centros culturais, de teatros, de cinemas e de bibliotecas, inclusive formação de público na educação básica., Ações de proteção e preservação do patrimônio cultural imaterial, que envolvam técnicas, práticas, conhecimentos, habilidades, expressões, modos de vida de comunidades tradicionais., Aquisição, preservação, organização, digitalização de acervos, arquivos, coleções e outras formas de promoção e difusão do patrimônio cultural., Aquisição de bens culturais, obras de arte ou ingressos para eventos artísticos, como exposições, peças teatrais, shows musicais, espetáculos de dança, ou outras formas de expressão artística, para distribuição ou exibição pública gratuita., Concessão de bolsas de estudo, de pesquisa, de criação, de trabalho e de residência artística, a artistas, e produtores, a autores, a gestores culturais, a pesquisadores e técnicos., Realização de levantamentos, de estudos, de pesquisas e de curadorias nas diversas áreas da cultura., Realização de cursos para formar, especializar e profissionalizar artistas, produtores, técnicos e outros agentes culturais públicos e privados., Apoio a exposições, festivais, festas populares, feiras e espetáculos., Realização de editais para estímulo, fomento, produção e difusão de arte e cultura, para todas as áreas e linguagens artísticas.</t>
  </si>
  <si>
    <t>Subsídio a grupos, companhias, orquestras e corpos artísticos estáveis, inclusive em seus processos de produção e pesquisa., Subsídio a espaços culturais, para uso em atividades-meio e atividades-fim, visando manutenção das atividades, de espaços, ambientes., Realização de obras, manutenção, ampliação e reformas em museus, bibliotecas, centros culturais, teatros, cinematecas, paisagens culturais e outros espaços culturais públicos., Aquisição de obras de arte., Aquisição de bens culturais, acervos, arquivos e coleções., Aquisição de imóveis tombados para instalação de equipamento cultural público.</t>
  </si>
  <si>
    <t>17:37:44</t>
  </si>
  <si>
    <t>17:25:18</t>
  </si>
  <si>
    <t>Aécio Oberdam</t>
  </si>
  <si>
    <t>Aécio Oberdam dos Santos</t>
  </si>
  <si>
    <t>1986-02-18</t>
  </si>
  <si>
    <t>Tracunhaém</t>
  </si>
  <si>
    <t>Realização de editais para estímulo, fomento, produção e difusão de arte e cultura, para todas as áreas e linguagens artísticas., Realização de cursos para formar, especializar e profissionalizar artistas, produtores, técnicos e outros agentes culturais públicos e privados., Realização de levantamentos, de estudos, de pesquisas e de curadorias nas diversas áreas da cultura., Aquisição, preservação, organização, digitalização de acervos, arquivos, coleções e outras formas de promoção e difusão do patrimônio cultural., Ações de proteção e preservação do patrimônio cultural imaterial, que envolvam técnicas, práticas, conhecimentos, habilidades, expressões, modos de vida de comunidades tradicionais., Serviço educativo de museus, de centros culturais, de teatros, de cinemas e de bibliotecas, inclusive formação de público na educação básica.</t>
  </si>
  <si>
    <t>18:22:52</t>
  </si>
  <si>
    <t>17:54:43</t>
  </si>
  <si>
    <t>Fabio de Morais Luna</t>
  </si>
  <si>
    <t>1966-07-27</t>
  </si>
  <si>
    <t>Apresentar e defender como Historiador, idealizador e realizador, além de pertencer a primeira geração, com 42 anos ligação com a Cultura Hip Hop em Pernambuco e no Brasil, o projeto Campeonato de Breaking Battle Of The Trio, que existe desde 2005, e traz para o público o universo e principalmente o lado competitivo do "Breaking", o  primeiro elemento formador da Cultura Hip Hop a se manifestar em Pernambuco e no Brasil, e que continua presente desde 1983!</t>
  </si>
  <si>
    <t>22:20:44</t>
  </si>
  <si>
    <t>22:17:24</t>
  </si>
  <si>
    <t>wendele</t>
  </si>
  <si>
    <t>WENDELE AZEVEDO</t>
  </si>
  <si>
    <t>1996-09-28</t>
  </si>
  <si>
    <t>Realização de editais para estímulo, fomento, produção e difusão de arte e cultura, para todas as áreas e linguagens artísticas., Apoio à produção de conteúdos digitais, jogos eletrônicos, vídeo arte e outras ações relacionadas à cultura digital, incluindo planos de digitalização de acervos, arquivos e coleções de instituições e grupos culturais., Realização de levantamentos, de estudos, de pesquisas e de curadorias nas diversas áreas da cultura., Concessão de bolsas de estudo, de pesquisa, de criação, de trabalho e de residência artística, a artistas, e produtores, a autores, a gestores culturais, a pesquisadores e técnicos., Aquisição de bens culturais, obras de arte ou ingressos para eventos artísticos, como exposições, peças teatrais, shows musicais, espetáculos de dança, ou outras formas de expressão artística, para distribuição ou exibição pública gratuita., Serviço educativo de museus, de centros culturais, de teatros, de cinemas e de bibliotecas, inclusive formação de público na educação básica.</t>
  </si>
  <si>
    <t>23:04:40</t>
  </si>
  <si>
    <t>22:58:48</t>
  </si>
  <si>
    <t>Lidia renata Ferrante da cruz</t>
  </si>
  <si>
    <t>Lídia Renata Ferrante da cruz</t>
  </si>
  <si>
    <t>1993-05-29</t>
  </si>
  <si>
    <t>Realização de editais para estímulo, fomento, produção e difusão de arte e cultura, para todas as áreas e linguagens artísticas., Apoio a exposições, festivais, festas populares, feiras e espetáculos., Aquisição de bens culturais, obras de arte ou ingressos para eventos artísticos, como exposições, peças teatrais, shows musicais, espetáculos de dança, ou outras formas de expressão artística, para distribuição ou exibição pública gratuita., Serviço educativo de museus, de centros culturais, de teatros, de cinemas e de bibliotecas, inclusive formação de público na educação básica.</t>
  </si>
  <si>
    <t>02:02:50</t>
  </si>
  <si>
    <t>01:52:04</t>
  </si>
  <si>
    <t>SEBASTIAO</t>
  </si>
  <si>
    <t>SEBASTIAO LINDOBERG DA SILVA CAMPOS</t>
  </si>
  <si>
    <t>1988-03-15</t>
  </si>
  <si>
    <t>Bonito</t>
  </si>
  <si>
    <t>Realização de cursos para formar, especializar e profissionalizar artistas, produtores, técnicos e outros agentes culturais públicos e privados., Aquisição, preservação, organização, digitalização de acervos, arquivos, coleções e outras formas de promoção e difusão do patrimônio cultural., Realização de editais para estímulo, fomento, produção e difusão de arte e cultura, para todas as áreas e linguagens artísticas., Apoio a exposições, festivais, festas populares, feiras e espetáculos.</t>
  </si>
  <si>
    <t>Aquisição de bens culturais, acervos, arquivos e coleções., Subsídio a espaços culturais, para uso em atividades-meio e atividades-fim, visando manutenção das atividades, de espaços, ambientes., Realização de obras, manutenção, ampliação e reformas em museus, bibliotecas, centros culturais, teatros, cinematecas, paisagens culturais e outros espaços culturais públicos.</t>
  </si>
  <si>
    <t>18:50:37</t>
  </si>
  <si>
    <t>02:01:50</t>
  </si>
  <si>
    <t>Rhaldney Pedro da Silva</t>
  </si>
  <si>
    <t>RHALDNEY PEDRO DA SILVA</t>
  </si>
  <si>
    <t>1993-02-25</t>
  </si>
  <si>
    <t>Abreu e Lima</t>
  </si>
  <si>
    <t>Realização de cursos para formar, especializar e profissionalizar artistas, produtores, técnicos e outros agentes culturais públicos e privados., Realização de editais para estímulo, fomento, produção e difusão de arte e cultura, para todas as áreas e linguagens artísticas., Realização de levantamentos, de estudos, de pesquisas e de curadorias nas diversas áreas da cultura., Concessão de bolsas de estudo, de pesquisa, de criação, de trabalho e de residência artística, a artistas, e produtores, a autores, a gestores culturais, a pesquisadores e técnicos.</t>
  </si>
  <si>
    <t>10:16:42</t>
  </si>
  <si>
    <t>09:24:39</t>
  </si>
  <si>
    <t>Wagner Staden</t>
  </si>
  <si>
    <t>1962-05-29</t>
  </si>
  <si>
    <t>Realização de editais para estímulo, fomento, produção e difusão de arte e cultura, para todas as áreas e linguagens artísticas., Apoio a exposições, festivais, festas populares, feiras e espetáculos., Concessão de bolsas de estudo, de pesquisa, de criação, de trabalho e de residência artística, a artistas, e produtores, a autores, a gestores culturais, a pesquisadores e técnicos., Ações de proteção e preservação do patrimônio cultural imaterial, que envolvam técnicas, práticas, conhecimentos, habilidades, expressões, modos de vida de comunidades tradicionais., Apoio à produção de conteúdos digitais, jogos eletrônicos, vídeo arte e outras ações relacionadas à cultura digital, incluindo planos de digitalização de acervos, arquivos e coleções de instituições e grupos culturais.</t>
  </si>
  <si>
    <t>09:46:54</t>
  </si>
  <si>
    <t>09:31:09</t>
  </si>
  <si>
    <t>Marcos Lira</t>
  </si>
  <si>
    <t>Marcos Pereira de lira</t>
  </si>
  <si>
    <t>1973-09-15</t>
  </si>
  <si>
    <t>Estava em viagem fora do estado</t>
  </si>
  <si>
    <t>Realização de editais para estímulo, fomento, produção e difusão de arte e cultura, para todas as áreas e linguagens artísticas., Apoio a exposições, festivais, festas populares, feiras e espetáculos., Concessão de bolsas de estudo, de pesquisa, de criação, de trabalho e de residência artística, a artistas, e produtores, a autores, a gestores culturais, a pesquisadores e técnicos., Aquisição de bens culturais, obras de arte ou ingressos para eventos artísticos, como exposições, peças teatrais, shows musicais, espetáculos de dança, ou outras formas de expressão artística, para distribuição ou exibição pública gratuita., Serviço educativo de museus, de centros culturais, de teatros, de cinemas e de bibliotecas, inclusive formação de público na educação básica., Realização de levantamentos, de estudos, de pesquisas e de curadorias nas diversas áreas da cultura.</t>
  </si>
  <si>
    <t>10:22:44</t>
  </si>
  <si>
    <t>10:14:28</t>
  </si>
  <si>
    <t>Carlos André Oliveira Marques da Silva</t>
  </si>
  <si>
    <t>CARLOS ANDRÉ OLIVEIRA MARQUES DA SILVA</t>
  </si>
  <si>
    <t>1991-03-18</t>
  </si>
  <si>
    <t>Indígenas</t>
  </si>
  <si>
    <t>Indígena</t>
  </si>
  <si>
    <t>10:43:11</t>
  </si>
  <si>
    <t>10:37:37</t>
  </si>
  <si>
    <t>NATA</t>
  </si>
  <si>
    <t>Natã Luiz Santos de Souza</t>
  </si>
  <si>
    <t>2001-03-05</t>
  </si>
  <si>
    <t>3 anos</t>
  </si>
  <si>
    <t>Não tinha conhecimento</t>
  </si>
  <si>
    <t>Realização de editais para estímulo, fomento, produção e difusão de arte e cultura, para todas as áreas e linguagens artísticas., Apoio a exposições, festivais, festas populares, feiras e espetáculos., Realização de cursos para formar, especializar e profissionalizar artistas, produtores, técnicos e outros agentes culturais públicos e privados., Apoio à produção de conteúdos digitais, jogos eletrônicos, vídeo arte e outras ações relacionadas à cultura digital, incluindo planos de digitalização de acervos, arquivos e coleções de instituições e grupos culturais., Realização de levantamentos, de estudos, de pesquisas e de curadorias nas diversas áreas da cultura., Concessão de bolsas de estudo, de pesquisa, de criação, de trabalho e de residência artística, a artistas, e produtores, a autores, a gestores culturais, a pesquisadores e técnicos., Aquisição de bens culturais, obras de arte ou ingressos para eventos artísticos, como exposições, peças teatrais, shows musicais, espetáculos de dança, ou outras formas de expressão artística, para distribuição ou exibição pública gratuita., Ações de proteção e preservação do patrimônio cultural imaterial, que envolvam técnicas, práticas, conhecimentos, habilidades, expressões, modos de vida de comunidades tradicionais., Aquisição, preservação, organização, digitalização de acervos, arquivos, coleções e outras formas de promoção e difusão do patrimônio cultural., Serviço educativo de museus, de centros culturais, de teatros, de cinemas e de bibliotecas, inclusive formação de público na educação básica.</t>
  </si>
  <si>
    <t>Aquisição de bens culturais, acervos, arquivos e coleções., Aquisição de obras de arte., Realização de obras, manutenção, ampliação e reformas em museus, bibliotecas, centros culturais, teatros, cinematecas, paisagens culturais e outros espaços culturais públicos., Aquisição de imóveis tombados para instalação de equipamento cultural público., Subsídio a espaços culturais, para uso em atividades-meio e atividades-fim, visando manutenção das atividades, de espaços, ambientes., Subsídio a grupos, companhias, orquestras e corpos artísticos estáveis, inclusive em seus processos de produção e pesquisa.</t>
  </si>
  <si>
    <t>08:46:22</t>
  </si>
  <si>
    <t>18:11:40</t>
  </si>
  <si>
    <t>FREDERICO</t>
  </si>
  <si>
    <t>Frederico Jardim Ferraz Goyanna</t>
  </si>
  <si>
    <t>1969-05-08</t>
  </si>
  <si>
    <t>Estávamos desenvolvendo outros projetos.</t>
  </si>
  <si>
    <t>Realização de editais para estímulo, fomento, produção e difusão de arte e cultura, para todas as áreas e linguagens artísticas., Apoio a exposições, festivais, festas populares, feiras e espetáculos., Realização de cursos para formar, especializar e profissionalizar artistas, produtores, técnicos e outros agentes culturais públicos e privados., Concessão de bolsas de estudo, de pesquisa, de criação, de trabalho e de residência artística, a artistas, e produtores, a autores, a gestores culturais, a pesquisadores e técnicos.</t>
  </si>
  <si>
    <t>18:50:19</t>
  </si>
  <si>
    <t>18:32:22</t>
  </si>
  <si>
    <t>OTAVIANO</t>
  </si>
  <si>
    <t>otaviano soares</t>
  </si>
  <si>
    <t>1993-10-30</t>
  </si>
  <si>
    <t>Apoio a exposições, festivais, festas populares, feiras e espetáculos., Realização de editais para estímulo, fomento, produção e difusão de arte e cultura, para todas as áreas e linguagens artísticas., Aquisição de bens culturais, obras de arte ou ingressos para eventos artísticos, como exposições, peças teatrais, shows musicais, espetáculos de dança, ou outras formas de expressão artística, para distribuição ou exibição pública gratuita., Concessão de bolsas de estudo, de pesquisa, de criação, de trabalho e de residência artística, a artistas, e produtores, a autores, a gestores culturais, a pesquisadores e técnicos.</t>
  </si>
  <si>
    <t>Realização de obras, manutenção, ampliação e reformas em museus, bibliotecas, centros culturais, teatros, cinematecas, paisagens culturais e outros espaços culturais públicos., Subsídio a grupos, companhias, orquestras e corpos artísticos estáveis, inclusive em seus processos de produção e pesquisa., Aquisição de obras de arte.</t>
  </si>
  <si>
    <t>19:31:27</t>
  </si>
  <si>
    <t>19:23:22</t>
  </si>
  <si>
    <t>MANRIQUE</t>
  </si>
  <si>
    <t>Manrique Rocha Melo</t>
  </si>
  <si>
    <t>2000-06-23</t>
  </si>
  <si>
    <t>Lagoa do Ouro</t>
  </si>
  <si>
    <t>Realização de editais para estímulo, fomento, produção e difusão de arte e cultura, para todas as áreas e linguagens artísticas., Apoio a exposições, festivais, festas populares, feiras e espetáculos., Realização de cursos para formar, especializar e profissionalizar artistas, produtores, técnicos e outros agentes culturais públicos e privados., Aquisição de bens culturais, obras de arte ou ingressos para eventos artísticos, como exposições, peças teatrais, shows musicais, espetáculos de dança, ou outras formas de expressão artística, para distribuição ou exibição pública gratuita., Aquisição, preservação, organização, digitalização de acervos, arquivos, coleções e outras formas de promoção e difusão do patrimônio cultural., Ações de proteção e preservação do patrimônio cultural imaterial, que envolvam técnicas, práticas, conhecimentos, habilidades, expressões, modos de vida de comunidades tradicionais., Serviço educativo de museus, de centros culturais, de teatros, de cinemas e de bibliotecas, inclusive formação de público na educação básica.</t>
  </si>
  <si>
    <t>Realização de obras, manutenção, ampliação e reformas em museus, bibliotecas, centros culturais, teatros, cinematecas, paisagens culturais e outros espaços culturais públicos., Aquisição de imóveis tombados para instalação de equipamento cultural público., Subsídio a espaços culturais, para uso em atividades-meio e atividades-fim, visando manutenção das atividades, de espaços, ambientes., Subsídio a grupos, companhias, orquestras e corpos artísticos estáveis, inclusive em seus processos de produção e pesquisa.</t>
  </si>
  <si>
    <t>22:33:06</t>
  </si>
  <si>
    <t>22:23:00</t>
  </si>
  <si>
    <t>AMANNDA OLIVEIRA</t>
  </si>
  <si>
    <t>Amannda do Amaral Oliveira Pessoa</t>
  </si>
  <si>
    <t>1977-12-16</t>
  </si>
  <si>
    <t>Arcoverde</t>
  </si>
  <si>
    <t>Realização de editais para estímulo, fomento, produção e difusão de arte e cultura, para todas as áreas e linguagens artísticas., Apoio a exposições, festivais, festas populares, feiras e espetáculos., Realização de levantamentos, de estudos, de pesquisas e de curadorias nas diversas áreas da cultura., Serviço educativo de museus, de centros culturais, de teatros, de cinemas e de bibliotecas, inclusive formação de público na educação básica.</t>
  </si>
  <si>
    <t>11:27:56</t>
  </si>
  <si>
    <t>11:23:51</t>
  </si>
  <si>
    <t>kakau</t>
  </si>
  <si>
    <t>Claumir Helder Gomes Soares</t>
  </si>
  <si>
    <t>1989-01-20</t>
  </si>
  <si>
    <t>Realização de editais para estímulo, fomento, produção e difusão de arte e cultura, para todas as áreas e linguagens artísticas., Apoio a exposições, festivais, festas populares, feiras e espetáculos., Realização de cursos para formar, especializar e profissionalizar artistas, produtores, técnicos e outros agentes culturais públicos e privados., Concessão de bolsas de estudo, de pesquisa, de criação, de trabalho e de residência artística, a artistas, e produtores, a autores, a gestores culturais, a pesquisadores e técnicos., Aquisição de bens culturais, obras de arte ou ingressos para eventos artísticos, como exposições, peças teatrais, shows musicais, espetáculos de dança, ou outras formas de expressão artística, para distribuição ou exibição pública gratuita.</t>
  </si>
  <si>
    <t>11:32:25</t>
  </si>
  <si>
    <t>11:30:00</t>
  </si>
  <si>
    <t>Ewerlane Raquel Xavier da Silva</t>
  </si>
  <si>
    <t>1996-05-21</t>
  </si>
  <si>
    <t>Belém de São Francisco</t>
  </si>
  <si>
    <t>Realização de editais para estímulo, fomento, produção e difusão de arte e cultura, para todas as áreas e linguagens artísticas., Apoio a exposições, festivais, festas populares, feiras e espetáculos., Concessão de bolsas de estudo, de pesquisa, de criação, de trabalho e de residência artística, a artistas, e produtores, a autores, a gestores culturais, a pesquisadores e técnicos.</t>
  </si>
  <si>
    <t>11:37:41</t>
  </si>
  <si>
    <t>11:34:47</t>
  </si>
  <si>
    <t>Abel Alves</t>
  </si>
  <si>
    <t>Abel Alves da Silva Filho</t>
  </si>
  <si>
    <t>1987-06-30</t>
  </si>
  <si>
    <t>Realização de editais para estímulo, fomento, produção e difusão de arte e cultura, para todas as áreas e linguagens artísticas., Concessão de bolsas de estudo, de pesquisa, de criação, de trabalho e de residência artística, a artistas, e produtores, a autores, a gestores culturais, a pesquisadores e técnicos., Apoio à produção de conteúdos digitais, jogos eletrônicos, vídeo arte e outras ações relacionadas à cultura digital, incluindo planos de digitalização de acervos, arquivos e coleções de instituições e grupos culturais., Aquisição de bens culturais, obras de arte ou ingressos para eventos artísticos, como exposições, peças teatrais, shows musicais, espetáculos de dança, ou outras formas de expressão artística, para distribuição ou exibição pública gratuita.</t>
  </si>
  <si>
    <t>11:42:40</t>
  </si>
  <si>
    <t>11:39:51</t>
  </si>
  <si>
    <t>Maria Liduina da Silva</t>
  </si>
  <si>
    <t>1964-07-29</t>
  </si>
  <si>
    <t>Aquisição de bens culturais, obras de arte ou ingressos para eventos artísticos, como exposições, peças teatrais, shows musicais, espetáculos de dança, ou outras formas de expressão artística, para distribuição ou exibição pública gratuita., Realização de editais para estímulo, fomento, produção e difusão de arte e cultura, para todas as áreas e linguagens artísticas., Aquisição, preservação, organização, digitalização de acervos, arquivos, coleções e outras formas de promoção e difusão do patrimônio cultural., Realização de cursos para formar, especializar e profissionalizar artistas, produtores, técnicos e outros agentes culturais públicos e privados.</t>
  </si>
  <si>
    <t>11:48:43</t>
  </si>
  <si>
    <t>11:44:08</t>
  </si>
  <si>
    <t>Sebastiana Elizabete da Silva</t>
  </si>
  <si>
    <t>1979-01-20</t>
  </si>
  <si>
    <t>Realização de editais para estímulo, fomento, produção e difusão de arte e cultura, para todas as áreas e linguagens artísticas., Concessão de bolsas de estudo, de pesquisa, de criação, de trabalho e de residência artística, a artistas, e produtores, a autores, a gestores culturais, a pesquisadores e técnicos., Realização de cursos para formar, especializar e profissionalizar artistas, produtores, técnicos e outros agentes culturais públicos e privados., Serviço educativo de museus, de centros culturais, de teatros, de cinemas e de bibliotecas, inclusive formação de público na educação básica.</t>
  </si>
  <si>
    <t>11:54:51</t>
  </si>
  <si>
    <t>11:53:23</t>
  </si>
  <si>
    <t>Adriano Expedito</t>
  </si>
  <si>
    <t>Adriano Expedito de Souza Belém</t>
  </si>
  <si>
    <t>1998-05-27</t>
  </si>
  <si>
    <t>Realização de editais para estímulo, fomento, produção e difusão de arte e cultura, para todas as áreas e linguagens artísticas., Aquisição, preservação, organização, digitalização de acervos, arquivos, coleções e outras formas de promoção e difusão do patrimônio cultural., Concessão de bolsas de estudo, de pesquisa, de criação, de trabalho e de residência artística, a artistas, e produtores, a autores, a gestores culturais, a pesquisadores e técnicos., Apoio à produção de conteúdos digitais, jogos eletrônicos, vídeo arte e outras ações relacionadas à cultura digital, incluindo planos de digitalização de acervos, arquivos e coleções de instituições e grupos culturais., Realização de cursos para formar, especializar e profissionalizar artistas, produtores, técnicos e outros agentes culturais públicos e privados.</t>
  </si>
  <si>
    <t>13:17:13</t>
  </si>
  <si>
    <t>12:55:05</t>
  </si>
  <si>
    <t>MARIA LUCIANA RODRIGUES DE OLIVEIRA</t>
  </si>
  <si>
    <t>Maria Luciana Rodrigues de Oliveira</t>
  </si>
  <si>
    <t>1978-01-25</t>
  </si>
  <si>
    <t>Granito</t>
  </si>
  <si>
    <t>Realização de editais para estímulo, fomento, produção e difusão de arte e cultura, para todas as áreas e linguagens artísticas., Realização de cursos para formar, especializar e profissionalizar artistas, produtores, técnicos e outros agentes culturais públicos e privados., Apoio à produção de conteúdos digitais, jogos eletrônicos, vídeo arte e outras ações relacionadas à cultura digital, incluindo planos de digitalização de acervos, arquivos e coleções de instituições e grupos culturais., Realização de levantamentos, de estudos, de pesquisas e de curadorias nas diversas áreas da cultura., Concessão de bolsas de estudo, de pesquisa, de criação, de trabalho e de residência artística, a artistas, e produtores, a autores, a gestores culturais, a pesquisadores e técnicos., Aquisição, preservação, organização, digitalização de acervos, arquivos, coleções e outras formas de promoção e difusão do patrimônio cultural., Ações de proteção e preservação do patrimônio cultural imaterial, que envolvam técnicas, práticas, conhecimentos, habilidades, expressões, modos de vida de comunidades tradicionais.</t>
  </si>
  <si>
    <t>Aquisição de bens culturais, acervos, arquivos e coleções.</t>
  </si>
  <si>
    <t>13:42:48</t>
  </si>
  <si>
    <t>13:36:03</t>
  </si>
  <si>
    <t>Amanda Nogueira</t>
  </si>
  <si>
    <t>Amanda Joyce Gomes Nogueira</t>
  </si>
  <si>
    <t>1999-06-26</t>
  </si>
  <si>
    <t>Realização de editais para estímulo, fomento, produção e difusão de arte e cultura, para todas as áreas e linguagens artísticas., Concessão de bolsas de estudo, de pesquisa, de criação, de trabalho e de residência artística, a artistas, e produtores, a autores, a gestores culturais, a pesquisadores e técnicos., Apoio à produção de conteúdos digitais, jogos eletrônicos, vídeo arte e outras ações relacionadas à cultura digital, incluindo planos de digitalização de acervos, arquivos e coleções de instituições e grupos culturais., Apoio a exposições, festivais, festas populares, feiras e espetáculos., Realização de cursos para formar, especializar e profissionalizar artistas, produtores, técnicos e outros agentes culturais públicos e privados.</t>
  </si>
  <si>
    <t>Subsídio a espaços culturais, para uso em atividades-meio e atividades-fim, visando manutenção das atividades, de espaços, ambientes., Realização de obras, manutenção, ampliação e reformas em museus, bibliotecas, centros culturais, teatros, cinematecas, paisagens culturais e outros espaços culturais públicos., Subsídio a grupos, companhias, orquestras e corpos artísticos estáveis, inclusive em seus processos de produção e pesquisa.</t>
  </si>
  <si>
    <t>13:45:53</t>
  </si>
  <si>
    <t>13:43:42</t>
  </si>
  <si>
    <t>Renata Hélly</t>
  </si>
  <si>
    <t>Renata Héli da Silva</t>
  </si>
  <si>
    <t>1983-03-29</t>
  </si>
  <si>
    <t>Concessão de bolsas de estudo, de pesquisa, de criação, de trabalho e de residência artística, a artistas, e produtores, a autores, a gestores culturais, a pesquisadores e técnicos., Realização de editais para estímulo, fomento, produção e difusão de arte e cultura, para todas as áreas e linguagens artísticas., Realização de cursos para formar, especializar e profissionalizar artistas, produtores, técnicos e outros agentes culturais públicos e privados., Apoio a exposições, festivais, festas populares, feiras e espetáculos.</t>
  </si>
  <si>
    <t>13:48:52</t>
  </si>
  <si>
    <t>13:46:52</t>
  </si>
  <si>
    <t>Jessica Oliveira</t>
  </si>
  <si>
    <t>Jessica Oliveira de Jesus</t>
  </si>
  <si>
    <t>1992-08-10</t>
  </si>
  <si>
    <t>Gastronomia</t>
  </si>
  <si>
    <t>Aquisição de bens culturais, obras de arte ou ingressos para eventos artísticos, como exposições, peças teatrais, shows musicais, espetáculos de dança, ou outras formas de expressão artística, para distribuição ou exibição pública gratuita., Realização de levantamentos, de estudos, de pesquisas e de curadorias nas diversas áreas da cultura., Concessão de bolsas de estudo, de pesquisa, de criação, de trabalho e de residência artística, a artistas, e produtores, a autores, a gestores culturais, a pesquisadores e técnicos., Realização de cursos para formar, especializar e profissionalizar artistas, produtores, técnicos e outros agentes culturais públicos e privados., Realização de editais para estímulo, fomento, produção e difusão de arte e cultura, para todas as áreas e linguagens artísticas., Apoio a exposições, festivais, festas populares, feiras e espetáculos.</t>
  </si>
  <si>
    <t>13:51:56</t>
  </si>
  <si>
    <t>13:49:32</t>
  </si>
  <si>
    <t>ROSIANE MARIA DE ARAUJO</t>
  </si>
  <si>
    <t>Rosiane Maria de Araújo</t>
  </si>
  <si>
    <t>1978-01-20</t>
  </si>
  <si>
    <t>Estava viajando no período de inscrição.</t>
  </si>
  <si>
    <t>13:54:34</t>
  </si>
  <si>
    <t>13:52:36</t>
  </si>
  <si>
    <t>Fátima Belém</t>
  </si>
  <si>
    <t>Maria de Fátima Barbosa Belém</t>
  </si>
  <si>
    <t>1958-04-09</t>
  </si>
  <si>
    <t>Serviço educativo de museus, de centros culturais, de teatros, de cinemas e de bibliotecas, inclusive formação de público na educação básica., Realização de editais para estímulo, fomento, produção e difusão de arte e cultura, para todas as áreas e linguagens artísticas., Apoio a exposições, festivais, festas populares, feiras e espetáculos., Realização de cursos para formar, especializar e profissionalizar artistas, produtores, técnicos e outros agentes culturais públicos e privados., Concessão de bolsas de estudo, de pesquisa, de criação, de trabalho e de residência artística, a artistas, e produtores, a autores, a gestores culturais, a pesquisadores e técnicos.</t>
  </si>
  <si>
    <t>13:57:20</t>
  </si>
  <si>
    <t>13:55:23</t>
  </si>
  <si>
    <t>Aline Candeias</t>
  </si>
  <si>
    <t>Aline de Souza Novaes Araújo Candeias</t>
  </si>
  <si>
    <t>1992-04-11</t>
  </si>
  <si>
    <t>Serviço educativo de museus, de centros culturais, de teatros, de cinemas e de bibliotecas, inclusive formação de público na educação básica., Aquisição, preservação, organização, digitalização de acervos, arquivos, coleções e outras formas de promoção e difusão do patrimônio cultural., Concessão de bolsas de estudo, de pesquisa, de criação, de trabalho e de residência artística, a artistas, e produtores, a autores, a gestores culturais, a pesquisadores e técnicos., Realização de editais para estímulo, fomento, produção e difusão de arte e cultura, para todas as áreas e linguagens artísticas., Apoio a exposições, festivais, festas populares, feiras e espetáculos., Realização de cursos para formar, especializar e profissionalizar artistas, produtores, técnicos e outros agentes culturais públicos e privados.</t>
  </si>
  <si>
    <t>14:00:26</t>
  </si>
  <si>
    <t>13:58:27</t>
  </si>
  <si>
    <t>Silvana Rufino de Lisboa</t>
  </si>
  <si>
    <t>1965-04-15</t>
  </si>
  <si>
    <t>Perdi o prazo de inscrição.</t>
  </si>
  <si>
    <t>Realização de editais para estímulo, fomento, produção e difusão de arte e cultura, para todas as áreas e linguagens artísticas., Realização de cursos para formar, especializar e profissionalizar artistas, produtores, técnicos e outros agentes culturais públicos e privados., Apoio a exposições, festivais, festas populares, feiras e espetáculos., Concessão de bolsas de estudo, de pesquisa, de criação, de trabalho e de residência artística, a artistas, e produtores, a autores, a gestores culturais, a pesquisadores e técnicos.</t>
  </si>
  <si>
    <t>14:03:43</t>
  </si>
  <si>
    <t>14:01:35</t>
  </si>
  <si>
    <t>Iverson Ferreira da Silva Oliveira</t>
  </si>
  <si>
    <t>1999-04-07</t>
  </si>
  <si>
    <t>Realização de editais para estímulo, fomento, produção e difusão de arte e cultura, para todas as áreas e linguagens artísticas., Concessão de bolsas de estudo, de pesquisa, de criação, de trabalho e de residência artística, a artistas, e produtores, a autores, a gestores culturais, a pesquisadores e técnicos., Realização de cursos para formar, especializar e profissionalizar artistas, produtores, técnicos e outros agentes culturais públicos e privados., Apoio a exposições, festivais, festas populares, feiras e espetáculos.</t>
  </si>
  <si>
    <t>14:08:48</t>
  </si>
  <si>
    <t>14:07:03</t>
  </si>
  <si>
    <t>Beto Design</t>
  </si>
  <si>
    <t>Erbert Crhistian de Souza Dantas</t>
  </si>
  <si>
    <t>1987-09-11</t>
  </si>
  <si>
    <t>14:12:32</t>
  </si>
  <si>
    <t>14:10:42</t>
  </si>
  <si>
    <t>Chumbinho Batera</t>
  </si>
  <si>
    <t>Lomark Barbosa</t>
  </si>
  <si>
    <t>1986-05-19</t>
  </si>
  <si>
    <t>Realização de editais para estímulo, fomento, produção e difusão de arte e cultura, para todas as áreas e linguagens artísticas., Realização de cursos para formar, especializar e profissionalizar artistas, produtores, técnicos e outros agentes culturais públicos e privados., Apoio a exposições, festivais, festas populares, feiras e espetáculos., Concessão de bolsas de estudo, de pesquisa, de criação, de trabalho e de residência artística, a artistas, e produtores, a autores, a gestores culturais, a pesquisadores e técnicos., Apoio à produção de conteúdos digitais, jogos eletrônicos, vídeo arte e outras ações relacionadas à cultura digital, incluindo planos de digitalização de acervos, arquivos e coleções de instituições e grupos culturais.</t>
  </si>
  <si>
    <t>14:14:50</t>
  </si>
  <si>
    <t>14:12:58</t>
  </si>
  <si>
    <t>Dods</t>
  </si>
  <si>
    <t>Altamir Araújo de Oliveira</t>
  </si>
  <si>
    <t>1993-08-30</t>
  </si>
  <si>
    <t>Concessão de bolsas de estudo, de pesquisa, de criação, de trabalho e de residência artística, a artistas, e produtores, a autores, a gestores culturais, a pesquisadores e técnicos., Realização de editais para estímulo, fomento, produção e difusão de arte e cultura, para todas as áreas e linguagens artísticas., Apoio a exposições, festivais, festas populares, feiras e espetáculos., Realização de cursos para formar, especializar e profissionalizar artistas, produtores, técnicos e outros agentes culturais públicos e privados.</t>
  </si>
  <si>
    <t>14:17:30</t>
  </si>
  <si>
    <t>14:15:49</t>
  </si>
  <si>
    <t>Hélio Ramos</t>
  </si>
  <si>
    <t>Hélio Ramos de Oliveira Marques</t>
  </si>
  <si>
    <t>1993-03-15</t>
  </si>
  <si>
    <t>14:19:56</t>
  </si>
  <si>
    <t>14:18:16</t>
  </si>
  <si>
    <t>Roberto Juvêncio</t>
  </si>
  <si>
    <t>Roberto da Silva Juvêncio</t>
  </si>
  <si>
    <t>1982-03-31</t>
  </si>
  <si>
    <t>Subsídio a grupos, companhias, orquestras e corpos artísticos estáveis, inclusive em seus processos de produção e pesquisa., Realização de obras, manutenção, ampliação e reformas em museus, bibliotecas, centros culturais, teatros, cinematecas, paisagens culturais e outros espaços culturais públicos., Subsídio a espaços culturais, para uso em atividades-meio e atividades-fim, visando manutenção das atividades, de espaços, ambientes.</t>
  </si>
  <si>
    <t>14:23:00</t>
  </si>
  <si>
    <t>14:20:40</t>
  </si>
  <si>
    <t>Arthur</t>
  </si>
  <si>
    <t>Arthur Ribeiro Chaves Brandão</t>
  </si>
  <si>
    <t>1993-05-19</t>
  </si>
  <si>
    <t>14:35:49</t>
  </si>
  <si>
    <t>14:22:54</t>
  </si>
  <si>
    <t>DELMAR</t>
  </si>
  <si>
    <t>Delmar Camilo Soares Junior</t>
  </si>
  <si>
    <t>1986-04-10</t>
  </si>
  <si>
    <t>14:27:45</t>
  </si>
  <si>
    <t>14:25:30</t>
  </si>
  <si>
    <t>Jailson de Souza Lisboa</t>
  </si>
  <si>
    <t>1981-03-02</t>
  </si>
  <si>
    <t>14:30:55</t>
  </si>
  <si>
    <t>14:28:07</t>
  </si>
  <si>
    <t>Diego Antunes</t>
  </si>
  <si>
    <t>Diego Antunes Silva</t>
  </si>
  <si>
    <t>1988-10-16</t>
  </si>
  <si>
    <t>15:28:29</t>
  </si>
  <si>
    <t>15:16:21</t>
  </si>
  <si>
    <t>Carlos Eduardo Amaral</t>
  </si>
  <si>
    <t>Carlos Eduardo Pereira Bernardes Amaral</t>
  </si>
  <si>
    <t>1980-09-24</t>
  </si>
  <si>
    <t>19 anos</t>
  </si>
  <si>
    <t>Não ter projetos para apresentar</t>
  </si>
  <si>
    <t>17:19:43</t>
  </si>
  <si>
    <t>17:08:49</t>
  </si>
  <si>
    <t>BERNARDO</t>
  </si>
  <si>
    <t>Bernardo Francisco Beserra Viana</t>
  </si>
  <si>
    <t>1999-09-04</t>
  </si>
  <si>
    <t>Falta de conhecimento sobre a pnab</t>
  </si>
  <si>
    <t>Realização de editais para estímulo, fomento, produção e difusão de arte e cultura, para todas as áreas e linguagens artísticas., Realização de cursos para formar, especializar e profissionalizar artistas, produtores, técnicos e outros agentes culturais públicos e privados., Realização de levantamentos, de estudos, de pesquisas e de curadorias nas diversas áreas da cultura., Apoio à produção de conteúdos digitais, jogos eletrônicos, vídeo arte e outras ações relacionadas à cultura digital, incluindo planos de digitalização de acervos, arquivos e coleções de instituições e grupos culturais., Concessão de bolsas de estudo, de pesquisa, de criação, de trabalho e de residência artística, a artistas, e produtores, a autores, a gestores culturais, a pesquisadores e técnicos., Apoio a exposições, festivais, festas populares, feiras e espetáculos., Aquisição de bens culturais, obras de arte ou ingressos para eventos artísticos, como exposições, peças teatrais, shows musicais, espetáculos de dança, ou outras formas de expressão artística, para distribuição ou exibição pública gratuita., Aquisição, preservação, organização, digitalização de acervos, arquivos, coleções e outras formas de promoção e difusão do patrimônio cultural., Ações de proteção e preservação do patrimônio cultural imaterial, que envolvam técnicas, práticas, conhecimentos, habilidades, expressões, modos de vida de comunidades tradicionais., Serviço educativo de museus, de centros culturais, de teatros, de cinemas e de bibliotecas, inclusive formação de público na educação básica.</t>
  </si>
  <si>
    <t>Aquisição de obras de arte., Aquisição de bens culturais, acervos, arquivos e coleções., Aquisição de imóveis tombados para instalação de equipamento cultural público., Subsídio a espaços culturais, para uso em atividades-meio e atividades-fim, visando manutenção das atividades, de espaços, ambientes., Realização de obras, manutenção, ampliação e reformas em museus, bibliotecas, centros culturais, teatros, cinematecas, paisagens culturais e outros espaços culturais públicos., Subsídio a grupos, companhias, orquestras e corpos artísticos estáveis, inclusive em seus processos de produção e pesquisa.</t>
  </si>
  <si>
    <t>19:25:27</t>
  </si>
  <si>
    <t>18:20:12</t>
  </si>
  <si>
    <t>ERIVALDO</t>
  </si>
  <si>
    <t>ERIVALDO TIAGO DE SIQUEIRA</t>
  </si>
  <si>
    <t>2028-09-21</t>
  </si>
  <si>
    <t>São José do Egito</t>
  </si>
  <si>
    <t>POR QUESTÕES PARTICULAR.</t>
  </si>
  <si>
    <t>Realização de cursos para formar, especializar e profissionalizar artistas, produtores, técnicos e outros agentes culturais públicos e privados., Aquisição de bens culturais, obras de arte ou ingressos para eventos artísticos, como exposições, peças teatrais, shows musicais, espetáculos de dança, ou outras formas de expressão artística, para distribuição ou exibição pública gratuita., Aquisição, preservação, organização, digitalização de acervos, arquivos, coleções e outras formas de promoção e difusão do patrimônio cultural., Ações de proteção e preservação do patrimônio cultural imaterial, que envolvam técnicas, práticas, conhecimentos, habilidades, expressões, modos de vida de comunidades tradicionais.</t>
  </si>
  <si>
    <t>Subsídio a espaços culturais, para uso em atividades-meio e atividades-fim, visando manutenção das atividades, de espaços, ambientes., Subsídio a grupos, companhias, orquestras e corpos artísticos estáveis, inclusive em seus processos de produção e pesquisa., Aquisição de imóveis tombados para instalação de equipamento cultural público.</t>
  </si>
  <si>
    <t>20:39:05</t>
  </si>
  <si>
    <t>20:29:34</t>
  </si>
  <si>
    <t>JONATAS CANDIDO DE ALMEIDA</t>
  </si>
  <si>
    <t>Jonatas Cândido de Almeida</t>
  </si>
  <si>
    <t>2000-02-18</t>
  </si>
  <si>
    <t>17:56:40</t>
  </si>
  <si>
    <t>08:05:01</t>
  </si>
  <si>
    <t>LUCIENE CAVALCANTI</t>
  </si>
  <si>
    <t>Luciene de Souza Cavalcanti</t>
  </si>
  <si>
    <t>1984-02-25</t>
  </si>
  <si>
    <t>Realização de editais para estímulo, fomento, produção e difusão de arte e cultura, para todas as áreas e linguagens artísticas., Apoio a exposições, festivais, festas populares, feiras e espetáculos., Concessão de bolsas de estudo, de pesquisa, de criação, de trabalho e de residência artística, a artistas, e produtores, a autores, a gestores culturais, a pesquisadores e técnicos., Aquisição de bens culturais, obras de arte ou ingressos para eventos artísticos, como exposições, peças teatrais, shows musicais, espetáculos de dança, ou outras formas de expressão artística, para distribuição ou exibição pública gratuita.</t>
  </si>
  <si>
    <t>Aquisição de imóveis tombados para instalação de equipamento cultural público., Subsídio a espaços culturais, para uso em atividades-meio e atividades-fim, visando manutenção das atividades, de espaços, ambientes., Subsídio a grupos, companhias, orquestras e corpos artísticos estáveis, inclusive em seus processos de produção e pesquisa.</t>
  </si>
  <si>
    <t>09:07:51</t>
  </si>
  <si>
    <t>09:00:59</t>
  </si>
  <si>
    <t>FABIANA</t>
  </si>
  <si>
    <t>Fabiana Soares de Lima</t>
  </si>
  <si>
    <t>Auditiva</t>
  </si>
  <si>
    <t>Aquisição de obras de arte., Aquisição de bens culturais, acervos, arquivos e coleções., Realização de obras, manutenção, ampliação e reformas em museus, bibliotecas, centros culturais, teatros, cinematecas, paisagens culturais e outros espaços culturais públicos., Aquisição de imóveis tombados para instalação de equipamento cultural público., Subsídio a espaços culturais, para uso em atividades-meio e atividades-fim, visando manutenção das atividades, de espaços, ambientes., Subsídio a grupos, companhias, orquestras e corpos artísticos estáveis, inclusive em seus processos de produção e pesquisa.</t>
  </si>
  <si>
    <t>09:31:38</t>
  </si>
  <si>
    <t>09:25:22</t>
  </si>
  <si>
    <t>Tony Aldair</t>
  </si>
  <si>
    <t>Tony Aldair Pereira Silva</t>
  </si>
  <si>
    <t>1993-10-25</t>
  </si>
  <si>
    <t>10:05:54</t>
  </si>
  <si>
    <t>10:01:34</t>
  </si>
  <si>
    <t>Joelson Rogério</t>
  </si>
  <si>
    <t>JOELSON ROGERIO DA SILVA BARBOSA</t>
  </si>
  <si>
    <t>1995-12-21</t>
  </si>
  <si>
    <t>11:00:01</t>
  </si>
  <si>
    <t>10:28:33</t>
  </si>
  <si>
    <t>Marlla Teixeira</t>
  </si>
  <si>
    <t>MARLLA FERNANDA TEIXEIRA DA SILVA</t>
  </si>
  <si>
    <t>1984-06-27</t>
  </si>
  <si>
    <t>Exu</t>
  </si>
  <si>
    <t>PERDI A DATA</t>
  </si>
  <si>
    <t>11:12:10</t>
  </si>
  <si>
    <t>11:04:13</t>
  </si>
  <si>
    <t>EDUARDO MELO</t>
  </si>
  <si>
    <t>Eduardo Alexandre Melo Da Silva</t>
  </si>
  <si>
    <t>1998-02-10</t>
  </si>
  <si>
    <t>não me inscrevi</t>
  </si>
  <si>
    <t>Realização de editais para estímulo, fomento, produção e difusão de arte e cultura, para todas as áreas e linguagens artísticas., Apoio a exposições, festivais, festas populares, feiras e espetáculos., Apoio à produção de conteúdos digitais, jogos eletrônicos, vídeo arte e outras ações relacionadas à cultura digital, incluindo planos de digitalização de acervos, arquivos e coleções de instituições e grupos culturais., Concessão de bolsas de estudo, de pesquisa, de criação, de trabalho e de residência artística, a artistas, e produtores, a autores, a gestores culturais, a pesquisadores e técnicos.</t>
  </si>
  <si>
    <t>12:20:00</t>
  </si>
  <si>
    <t>12:07:30</t>
  </si>
  <si>
    <t>ROBERTO CARLOS</t>
  </si>
  <si>
    <t>ROBERTO CARLOS GOMES DE SOUSA</t>
  </si>
  <si>
    <t>1974-02-23</t>
  </si>
  <si>
    <t>Realização de editais para estímulo, fomento, produção e difusão de arte e cultura, para todas as áreas e linguagens artísticas., Apoio a exposições, festivais, festas populares, feiras e espetáculos., Realização de cursos para formar, especializar e profissionalizar artistas, produtores, técnicos e outros agentes culturais públicos e privados., Apoio à produção de conteúdos digitais, jogos eletrônicos, vídeo arte e outras ações relacionadas à cultura digital, incluindo planos de digitalização de acervos, arquivos e coleções de instituições e grupos culturais., Aquisição de bens culturais, obras de arte ou ingressos para eventos artísticos, como exposições, peças teatrais, shows musicais, espetáculos de dança, ou outras formas de expressão artística, para distribuição ou exibição pública gratuita., Aquisição, preservação, organização, digitalização de acervos, arquivos, coleções e outras formas de promoção e difusão do patrimônio cultural., Ações de proteção e preservação do patrimônio cultural imaterial, que envolvam técnicas, práticas, conhecimentos, habilidades, expressões, modos de vida de comunidades tradicionais., Serviço educativo de museus, de centros culturais, de teatros, de cinemas e de bibliotecas, inclusive formação de público na educação básica.</t>
  </si>
  <si>
    <t>12:41:33</t>
  </si>
  <si>
    <t>12:39:03</t>
  </si>
  <si>
    <t xml:space="preserve">Tonzinho </t>
  </si>
  <si>
    <t>Denilton Freire Cordeiro</t>
  </si>
  <si>
    <t>1996-11-09</t>
  </si>
  <si>
    <t>13:00:54</t>
  </si>
  <si>
    <t>12:43:20</t>
  </si>
  <si>
    <t>Ser Imenso</t>
  </si>
  <si>
    <t>Jefferson Sobral Santos</t>
  </si>
  <si>
    <t>1992-12-02</t>
  </si>
  <si>
    <t>13:02:31</t>
  </si>
  <si>
    <t>12:56:43</t>
  </si>
  <si>
    <t>ELAINE RODRIGUES</t>
  </si>
  <si>
    <t>ELAINE RODRIGUES DA SILVA</t>
  </si>
  <si>
    <t>1981-08-04</t>
  </si>
  <si>
    <t>QUADRILHA JUNINA</t>
  </si>
  <si>
    <t>Realização de editais para estímulo, fomento, produção e difusão de arte e cultura, para todas as áreas e linguagens artísticas., Apoio a exposições, festivais, festas populares, feiras e espetáculos., Realização de cursos para formar, especializar e profissionalizar artistas, produtores, técnicos e outros agentes culturais públicos e privados., Apoio à produção de conteúdos digitais, jogos eletrônicos, vídeo arte e outras ações relacionadas à cultura digital, incluindo planos de digitalização de acervos, arquivos e coleções de instituições e grupos culturais., Concessão de bolsas de estudo, de pesquisa, de criação, de trabalho e de residência artística, a artistas, e produtores, a autores, a gestores culturais, a pesquisadores e técnicos., Aquisição de bens culturais, obras de arte ou ingressos para eventos artísticos, como exposições, peças teatrais, shows musicais, espetáculos de dança, ou outras formas de expressão artística, para distribuição ou exibição pública gratuita., Aquisição, preservação, organização, digitalização de acervos, arquivos, coleções e outras formas de promoção e difusão do patrimônio cultural., Ações de proteção e preservação do patrimônio cultural imaterial, que envolvam técnicas, práticas, conhecimentos, habilidades, expressões, modos de vida de comunidades tradicionais., Serviço educativo de museus, de centros culturais, de teatros, de cinemas e de bibliotecas, inclusive formação de público na educação básica., Realização de levantamentos, de estudos, de pesquisas e de curadorias nas diversas áreas da cultura.</t>
  </si>
  <si>
    <t>Aquisição de bens culturais, acervos, arquivos e coleções., Aquisição de imóveis tombados para instalação de equipamento cultural público., Subsídio a espaços culturais, para uso em atividades-meio e atividades-fim, visando manutenção das atividades, de espaços, ambientes., Subsídio a grupos, companhias, orquestras e corpos artísticos estáveis, inclusive em seus processos de produção e pesquisa.</t>
  </si>
  <si>
    <t>13:14:54</t>
  </si>
  <si>
    <t>13:06:01</t>
  </si>
  <si>
    <t>DIOGO</t>
  </si>
  <si>
    <t>DIOGO LUIZ ALVES VENTURA</t>
  </si>
  <si>
    <t>1982-02-14</t>
  </si>
  <si>
    <t>Realização de editais para estímulo, fomento, produção e difusão de arte e cultura, para todas as áreas e linguagens artísticas., Realização de cursos para formar, especializar e profissionalizar artistas, produtores, técnicos e outros agentes culturais públicos e privados., Realização de levantamentos, de estudos, de pesquisas e de curadorias nas diversas áreas da cultura., Concessão de bolsas de estudo, de pesquisa, de criação, de trabalho e de residência artística, a artistas, e produtores, a autores, a gestores culturais, a pesquisadores e técnicos., Aquisição de bens culturais, obras de arte ou ingressos para eventos artísticos, como exposições, peças teatrais, shows musicais, espetáculos de dança, ou outras formas de expressão artística, para distribuição ou exibição pública gratuita., Aquisição, preservação, organização, digitalização de acervos, arquivos, coleções e outras formas de promoção e difusão do patrimônio cultural., Ações de proteção e preservação do patrimônio cultural imaterial, que envolvam técnicas, práticas, conhecimentos, habilidades, expressões, modos de vida de comunidades tradicionais., Serviço educativo de museus, de centros culturais, de teatros, de cinemas e de bibliotecas, inclusive formação de público na educação básica., Apoio à produção de conteúdos digitais, jogos eletrônicos, vídeo arte e outras ações relacionadas à cultura digital, incluindo planos de digitalização de acervos, arquivos e coleções de instituições e grupos culturais., Apoio a exposições, festivais, festas populares, feiras e espetáculos.</t>
  </si>
  <si>
    <t>13:25:42</t>
  </si>
  <si>
    <t>13:06:18</t>
  </si>
  <si>
    <t>Fabio silva de Andrade souza</t>
  </si>
  <si>
    <t>Apoio a exposições, festivais, festas populares, feiras e espetáculos., Realização de editais para estímulo, fomento, produção e difusão de arte e cultura, para todas as áreas e linguagens artísticas., Realização de cursos para formar, especializar e profissionalizar artistas, produtores, técnicos e outros agentes culturais públicos e privados., Apoio à produção de conteúdos digitais, jogos eletrônicos, vídeo arte e outras ações relacionadas à cultura digital, incluindo planos de digitalização de acervos, arquivos e coleções de instituições e grupos culturais., Realização de levantamentos, de estudos, de pesquisas e de curadorias nas diversas áreas da cultura., Concessão de bolsas de estudo, de pesquisa, de criação, de trabalho e de residência artística, a artistas, e produtores, a autores, a gestores culturais, a pesquisadores e técnicos., Aquisição de bens culturais, obras de arte ou ingressos para eventos artísticos, como exposições, peças teatrais, shows musicais, espetáculos de dança, ou outras formas de expressão artística, para distribuição ou exibição pública gratuita., Aquisição, preservação, organização, digitalização de acervos, arquivos, coleções e outras formas de promoção e difusão do patrimônio cultural., Ações de proteção e preservação do patrimônio cultural imaterial, que envolvam técnicas, práticas, conhecimentos, habilidades, expressões, modos de vida de comunidades tradicionais., Serviço educativo de museus, de centros culturais, de teatros, de cinemas e de bibliotecas, inclusive formação de público na educação básica.</t>
  </si>
  <si>
    <t>Realização de obras, manutenção, ampliação e reformas em museus, bibliotecas, centros culturais, teatros, cinematecas, paisagens culturais e outros espaços culturais públicos., Subsídio a espaços culturais, para uso em atividades-meio e atividades-fim, visando manutenção das atividades, de espaços, ambientes., Aquisição de imóveis tombados para instalação de equipamento cultural público., Aquisição de bens culturais, acervos, arquivos e coleções.</t>
  </si>
  <si>
    <t>13:16:55</t>
  </si>
  <si>
    <t>13:09:03</t>
  </si>
  <si>
    <t>PEDRO</t>
  </si>
  <si>
    <t>Pedro Henrique Gonçalves da Silva</t>
  </si>
  <si>
    <t>1980-10-17</t>
  </si>
  <si>
    <t>14:23:10</t>
  </si>
  <si>
    <t>13:44:25</t>
  </si>
  <si>
    <t>José Eudes</t>
  </si>
  <si>
    <t>José Eudes Luiz da Silva</t>
  </si>
  <si>
    <t>1999-07-14</t>
  </si>
  <si>
    <t>Realização de editais para estímulo, fomento, produção e difusão de arte e cultura, para todas as áreas e linguagens artísticas., Apoio a exposições, festivais, festas populares, feiras e espetáculos., Realização de cursos para formar, especializar e profissionalizar artistas, produtores, técnicos e outros agentes culturais públicos e privados., Concessão de bolsas de estudo, de pesquisa, de criação, de trabalho e de residência artística, a artistas, e produtores, a autores, a gestores culturais, a pesquisadores e técnicos., Ações de proteção e preservação do patrimônio cultural imaterial, que envolvam técnicas, práticas, conhecimentos, habilidades, expressões, modos de vida de comunidades tradicionais., Serviço educativo de museus, de centros culturais, de teatros, de cinemas e de bibliotecas, inclusive formação de público na educação básica.</t>
  </si>
  <si>
    <t>Realização de obras, manutenção, ampliação e reformas em museus, bibliotecas, centros culturais, teatros, cinematecas, paisagens culturais e outros espaços culturais públicos., Subsídio a grupos, companhias, orquestras e corpos artísticos estáveis, inclusive em seus processos de produção e pesquisa., Aquisição de imóveis tombados para instalação de equipamento cultural público.</t>
  </si>
  <si>
    <t>14:01:12</t>
  </si>
  <si>
    <t>13:50:07</t>
  </si>
  <si>
    <t>BRENDO DIOGO BARBOSA DA SILVA</t>
  </si>
  <si>
    <t>Brendo diogo barbosa da silva</t>
  </si>
  <si>
    <t>1997-10-22</t>
  </si>
  <si>
    <t>14:18:14</t>
  </si>
  <si>
    <t>14:10:45</t>
  </si>
  <si>
    <t>JONAUTO ANDRADE SILVA</t>
  </si>
  <si>
    <t>1976-01-27</t>
  </si>
  <si>
    <t>14:24:06</t>
  </si>
  <si>
    <t>14:21:47</t>
  </si>
  <si>
    <t>ANA PAULA SOUZA ARAUJO</t>
  </si>
  <si>
    <t>1976-02-25</t>
  </si>
  <si>
    <t>14:28:05</t>
  </si>
  <si>
    <t>14:25:52</t>
  </si>
  <si>
    <t>kildo da silva brandao</t>
  </si>
  <si>
    <t>1978-04-11</t>
  </si>
  <si>
    <t>14:52:07</t>
  </si>
  <si>
    <t>14:29:17</t>
  </si>
  <si>
    <t>Flávius Barbarossa</t>
  </si>
  <si>
    <t>1992-02-28</t>
  </si>
  <si>
    <t>14:41:20</t>
  </si>
  <si>
    <t>14:31:36</t>
  </si>
  <si>
    <t>Angelo Magno dos Santos</t>
  </si>
  <si>
    <t>ANGELO MAGNO DOS SANTOS</t>
  </si>
  <si>
    <t>1982-10-11</t>
  </si>
  <si>
    <t>Apoio a exposições, festivais, festas populares, feiras e espetáculos., Realização de cursos para formar, especializar e profissionalizar artistas, produtores, técnicos e outros agentes culturais públicos e privados., Concessão de bolsas de estudo, de pesquisa, de criação, de trabalho e de residência artística, a artistas, e produtores, a autores, a gestores culturais, a pesquisadores e técnicos., Aquisição de bens culturais, obras de arte ou ingressos para eventos artísticos, como exposições, peças teatrais, shows musicais, espetáculos de dança, ou outras formas de expressão artística, para distribuição ou exibição pública gratuita., Aquisição, preservação, organização, digitalização de acervos, arquivos, coleções e outras formas de promoção e difusão do patrimônio cultural., Ações de proteção e preservação do patrimônio cultural imaterial, que envolvam técnicas, práticas, conhecimentos, habilidades, expressões, modos de vida de comunidades tradicionais., Serviço educativo de museus, de centros culturais, de teatros, de cinemas e de bibliotecas, inclusive formação de público na educação básica.</t>
  </si>
  <si>
    <t>Subsídio a espaços culturais, para uso em atividades-meio e atividades-fim, visando manutenção das atividades, de espaços, ambientes., Subsídio a grupos, companhias, orquestras e corpos artísticos estáveis, inclusive em seus processos de produção e pesquisa., Aquisição de obras de arte., Realização de obras, manutenção, ampliação e reformas em museus, bibliotecas, centros culturais, teatros, cinematecas, paisagens culturais e outros espaços culturais públicos.</t>
  </si>
  <si>
    <t>14:42:47</t>
  </si>
  <si>
    <t>14:32:48</t>
  </si>
  <si>
    <t>ZEYFISON DE MORAIS</t>
  </si>
  <si>
    <t>ZEYFISON DE MORAIS OLIVEIRA</t>
  </si>
  <si>
    <t>Limoeiro</t>
  </si>
  <si>
    <t>14:35:50</t>
  </si>
  <si>
    <t>14:33:08</t>
  </si>
  <si>
    <t>Paulo Henrique Chagas da Silva</t>
  </si>
  <si>
    <t>1994-05-22</t>
  </si>
  <si>
    <t>14:42:52</t>
  </si>
  <si>
    <t>14:40:04</t>
  </si>
  <si>
    <t>JANI KELLI AZEVEDO DE AMORIM</t>
  </si>
  <si>
    <t>1990-08-15</t>
  </si>
  <si>
    <t>14:48:56</t>
  </si>
  <si>
    <t>14:46:34</t>
  </si>
  <si>
    <t>lindinaldo da Silva</t>
  </si>
  <si>
    <t>1987-09-06</t>
  </si>
  <si>
    <t>15:17:04</t>
  </si>
  <si>
    <t>14:48:14</t>
  </si>
  <si>
    <t>Lourdes Caetano correia</t>
  </si>
  <si>
    <t>Lourdes Caetano Correia</t>
  </si>
  <si>
    <t>1969-09-24</t>
  </si>
  <si>
    <t>Dificuldades na escriçao.</t>
  </si>
  <si>
    <t>Realização de editais para estímulo, fomento, produção e difusão de arte e cultura, para todas as áreas e linguagens artísticas., Aquisição de bens culturais, obras de arte ou ingressos para eventos artísticos, como exposições, peças teatrais, shows musicais, espetáculos de dança, ou outras formas de expressão artística, para distribuição ou exibição pública gratuita.</t>
  </si>
  <si>
    <t>Realização de obras, manutenção, ampliação e reformas em museus, bibliotecas, centros culturais, teatros, cinematecas, paisagens culturais e outros espaços culturais públicos., Aquisição de bens culturais, acervos, arquivos e coleções., Subsídio a espaços culturais, para uso em atividades-meio e atividades-fim, visando manutenção das atividades, de espaços, ambientes.</t>
  </si>
  <si>
    <t>15:11:55</t>
  </si>
  <si>
    <t>14:50:05</t>
  </si>
  <si>
    <t xml:space="preserve">Márcio Arielson </t>
  </si>
  <si>
    <t>Márcio Arielson Cunha de Freitas</t>
  </si>
  <si>
    <t>1976-01-29</t>
  </si>
  <si>
    <t>Realização de editais para estímulo, fomento, produção e difusão de arte e cultura, para todas as áreas e linguagens artísticas., Apoio a exposições, festivais, festas populares, feiras e espetáculos., Realização de cursos para formar, especializar e profissionalizar artistas, produtores, técnicos e outros agentes culturais públicos e privados., Realização de levantamentos, de estudos, de pesquisas e de curadorias nas diversas áreas da cultura., Concessão de bolsas de estudo, de pesquisa, de criação, de trabalho e de residência artística, a artistas, e produtores, a autores, a gestores culturais, a pesquisadores e técnicos., Apoio à produção de conteúdos digitais, jogos eletrônicos, vídeo arte e outras ações relacionadas à cultura digital, incluindo planos de digitalização de acervos, arquivos e coleções de instituições e grupos culturais., Aquisição de bens culturais, obras de arte ou ingressos para eventos artísticos, como exposições, peças teatrais, shows musicais, espetáculos de dança, ou outras formas de expressão artística, para distribuição ou exibição pública gratuita., Aquisição, preservação, organização, digitalização de acervos, arquivos, coleções e outras formas de promoção e difusão do patrimônio cultural., Ações de proteção e preservação do patrimônio cultural imaterial, que envolvam técnicas, práticas, conhecimentos, habilidades, expressões, modos de vida de comunidades tradicionais., Serviço educativo de museus, de centros culturais, de teatros, de cinemas e de bibliotecas, inclusive formação de público na educação básica.</t>
  </si>
  <si>
    <t>15:02:06</t>
  </si>
  <si>
    <t>14:51:31</t>
  </si>
  <si>
    <t>SIMONE SIMONEK</t>
  </si>
  <si>
    <t>Simone Simonek</t>
  </si>
  <si>
    <t>1959-07-07</t>
  </si>
  <si>
    <t>Tive problemas pessoais e não deu tempo de me inscrever</t>
  </si>
  <si>
    <t>Realização de editais para estímulo, fomento, produção e difusão de arte e cultura, para todas as áreas e linguagens artísticas., Apoio a exposições, festivais, festas populares, feiras e espetáculos., Realização de levantamentos, de estudos, de pesquisas e de curadorias nas diversas áreas da cultura., Aquisição, preservação, organização, digitalização de acervos, arquivos, coleções e outras formas de promoção e difusão do patrimônio cultural., Ações de proteção e preservação do patrimônio cultural imaterial, que envolvam técnicas, práticas, conhecimentos, habilidades, expressões, modos de vida de comunidades tradicionais., Serviço educativo de museus, de centros culturais, de teatros, de cinemas e de bibliotecas, inclusive formação de público na educação básica.</t>
  </si>
  <si>
    <t>Aquisição de imóveis tombados para instalação de equipamento cultural público., Realização de obras, manutenção, ampliação e reformas em museus, bibliotecas, centros culturais, teatros, cinematecas, paisagens culturais e outros espaços culturais públicos., Subsídio a grupos, companhias, orquestras e corpos artísticos estáveis, inclusive em seus processos de produção e pesquisa., Subsídio a espaços culturais, para uso em atividades-meio e atividades-fim, visando manutenção das atividades, de espaços, ambientes.</t>
  </si>
  <si>
    <t>14:55:20</t>
  </si>
  <si>
    <t>14:52:33</t>
  </si>
  <si>
    <t>Janielli Sabrino De Paulo</t>
  </si>
  <si>
    <t>janielli sabino de paulo</t>
  </si>
  <si>
    <t>Nazaré da Mata</t>
  </si>
  <si>
    <t>15:02:17</t>
  </si>
  <si>
    <t>15:00:26</t>
  </si>
  <si>
    <t>Maycon Jorge Anizio de Souza</t>
  </si>
  <si>
    <t>2006-04-03</t>
  </si>
  <si>
    <t>15:07:24</t>
  </si>
  <si>
    <t>15:04:34</t>
  </si>
  <si>
    <t>Luiz Carlos Bezerra Barbosa</t>
  </si>
  <si>
    <t>2006-08-08</t>
  </si>
  <si>
    <t>15:12:18</t>
  </si>
  <si>
    <t>15:10:25</t>
  </si>
  <si>
    <t>Paloma Pereira Bezerra</t>
  </si>
  <si>
    <t>1976-06-15</t>
  </si>
  <si>
    <t>não sabia</t>
  </si>
  <si>
    <t>15:15:44</t>
  </si>
  <si>
    <t>15:13:45</t>
  </si>
  <si>
    <t>RAMONE CARLA MACIEL RIBEIRO DA SILVA</t>
  </si>
  <si>
    <t>1975-05-30</t>
  </si>
  <si>
    <t>15:19:51</t>
  </si>
  <si>
    <t>15:17:15</t>
  </si>
  <si>
    <t>Suenia MArtins de Paula</t>
  </si>
  <si>
    <t>1999-04-15</t>
  </si>
  <si>
    <t>15:25:02</t>
  </si>
  <si>
    <t>15:22:36</t>
  </si>
  <si>
    <t xml:space="preserve">Saulo felipe oliveira da silva </t>
  </si>
  <si>
    <t>Saulo felipe oliveira da silva</t>
  </si>
  <si>
    <t>1990-10-18</t>
  </si>
  <si>
    <t>15:45:33</t>
  </si>
  <si>
    <t>15:39:11</t>
  </si>
  <si>
    <t xml:space="preserve">Wellington José </t>
  </si>
  <si>
    <t>Wellington José da Silva Oliveira</t>
  </si>
  <si>
    <t>1991-07-28</t>
  </si>
  <si>
    <t>15:44:31</t>
  </si>
  <si>
    <t>15:42:10</t>
  </si>
  <si>
    <t xml:space="preserve">ADEILDO DE FRANÇA ARAÚJO          </t>
  </si>
  <si>
    <t>ADEILDO DE FRANÇA ARAÚJO</t>
  </si>
  <si>
    <t>1966-07-14</t>
  </si>
  <si>
    <t>16:25:07</t>
  </si>
  <si>
    <t>15:46:20</t>
  </si>
  <si>
    <t>PAULO HENRIQUE PHAELANTE DA CAMARA LIMA</t>
  </si>
  <si>
    <t>1968-11-17</t>
  </si>
  <si>
    <t>Realização de editais para estímulo, fomento, produção e difusão de arte e cultura, para todas as áreas e linguagens artísticas., Realização de levantamentos, de estudos, de pesquisas e de curadorias nas diversas áreas da cultura., Serviço educativo de museus, de centros culturais, de teatros, de cinemas e de bibliotecas, inclusive formação de público na educação básica., Ações de proteção e preservação do patrimônio cultural imaterial, que envolvam técnicas, práticas, conhecimentos, habilidades, expressões, modos de vida de comunidades tradicionais., Aquisição, preservação, organização, digitalização de acervos, arquivos, coleções e outras formas de promoção e difusão do patrimônio cultural., Aquisição de bens culturais, obras de arte ou ingressos para eventos artísticos, como exposições, peças teatrais, shows musicais, espetáculos de dança, ou outras formas de expressão artística, para distribuição ou exibição pública gratuita., Concessão de bolsas de estudo, de pesquisa, de criação, de trabalho e de residência artística, a artistas, e produtores, a autores, a gestores culturais, a pesquisadores e técnicos., Apoio a exposições, festivais, festas populares, feiras e espetáculos., Realização de cursos para formar, especializar e profissionalizar artistas, produtores, técnicos e outros agentes culturais públicos e privados., Apoio à produção de conteúdos digitais, jogos eletrônicos, vídeo arte e outras ações relacionadas à cultura digital, incluindo planos de digitalização de acervos, arquivos e coleções de instituições e grupos culturais.</t>
  </si>
  <si>
    <t>16:21:17</t>
  </si>
  <si>
    <t>16:19:04</t>
  </si>
  <si>
    <t>Samara Caetano Martins de Paula</t>
  </si>
  <si>
    <t>2001-08-11</t>
  </si>
  <si>
    <t>16:41:59</t>
  </si>
  <si>
    <t>16:36:15</t>
  </si>
  <si>
    <t>Wellington dos Santos Brandao</t>
  </si>
  <si>
    <t>1993-09-08</t>
  </si>
  <si>
    <t>16:47:54</t>
  </si>
  <si>
    <t>16:45:22</t>
  </si>
  <si>
    <t>Gustavo Correia de Sousa</t>
  </si>
  <si>
    <t>2004-08-03</t>
  </si>
  <si>
    <t>16:53:21</t>
  </si>
  <si>
    <t>16:50:29</t>
  </si>
  <si>
    <t>Ednardo Wender Brandão</t>
  </si>
  <si>
    <t>1986-01-08</t>
  </si>
  <si>
    <t>17:04:03</t>
  </si>
  <si>
    <t>17:00:05</t>
  </si>
  <si>
    <t xml:space="preserve">PEDRO SEBASTIÃO DA SILVA </t>
  </si>
  <si>
    <t>PEDRO SEBASTIÃO DA SILVA JUNIOR</t>
  </si>
  <si>
    <t>1983-12-30</t>
  </si>
  <si>
    <t>17:09:33</t>
  </si>
  <si>
    <t>17:07:21</t>
  </si>
  <si>
    <t>Tio Dody (O palhagico) Jorge Coelho</t>
  </si>
  <si>
    <t>Jorge coelho de Araujo</t>
  </si>
  <si>
    <t>1975-09-13</t>
  </si>
  <si>
    <t>17:35:00</t>
  </si>
  <si>
    <t>17:32:09</t>
  </si>
  <si>
    <t>Aerton Fragoso Dos Santos</t>
  </si>
  <si>
    <t>1983-01-04</t>
  </si>
  <si>
    <t>18:24:01</t>
  </si>
  <si>
    <t>18:12:31</t>
  </si>
  <si>
    <t>Daniel Augusto</t>
  </si>
  <si>
    <t>Daniel Augusto de Araújo</t>
  </si>
  <si>
    <t>1993-02-12</t>
  </si>
  <si>
    <t>Brejo da Madre de Deus</t>
  </si>
  <si>
    <t>Realização de editais para estímulo, fomento, produção e difusão de arte e cultura, para todas as áreas e linguagens artísticas., Realização de cursos para formar, especializar e profissionalizar artistas, produtores, técnicos e outros agentes culturais públicos e privados., Apoio à produção de conteúdos digitais, jogos eletrônicos, vídeo arte e outras ações relacionadas à cultura digital, incluindo planos de digitalização de acervos, arquivos e coleções de instituições e grupos culturais., Concessão de bolsas de estudo, de pesquisa, de criação, de trabalho e de residência artística, a artistas, e produtores, a autores, a gestores culturais, a pesquisadores e técnicos., Aquisição de bens culturais, obras de arte ou ingressos para eventos artísticos, como exposições, peças teatrais, shows musicais, espetáculos de dança, ou outras formas de expressão artística, para distribuição ou exibição pública gratuita., Aquisição, preservação, organização, digitalização de acervos, arquivos, coleções e outras formas de promoção e difusão do patrimônio cultural., Ações de proteção e preservação do patrimônio cultural imaterial, que envolvam técnicas, práticas, conhecimentos, habilidades, expressões, modos de vida de comunidades tradicionais.</t>
  </si>
  <si>
    <t>19:28:03</t>
  </si>
  <si>
    <t>19:25:49</t>
  </si>
  <si>
    <t>José Welliton Lima da Silva</t>
  </si>
  <si>
    <t>1998-03-09</t>
  </si>
  <si>
    <t>20:02:08</t>
  </si>
  <si>
    <t>19:54:20</t>
  </si>
  <si>
    <t xml:space="preserve">Cristiane Marques </t>
  </si>
  <si>
    <t>Cristiane Marques Pedrosa Dos Santos</t>
  </si>
  <si>
    <t>1981-07-14</t>
  </si>
  <si>
    <t>21:22:23</t>
  </si>
  <si>
    <t>21:05:40</t>
  </si>
  <si>
    <t>LOURIVAL RODRIGUES DE OLIVEIRA</t>
  </si>
  <si>
    <t>1991-03-08</t>
  </si>
  <si>
    <t>Realização de editais para estímulo, fomento, produção e difusão de arte e cultura, para todas as áreas e linguagens artísticas., Apoio a exposições, festivais, festas populares, feiras e espetáculos., Realização de cursos para formar, especializar e profissionalizar artistas, produtores, técnicos e outros agentes culturais públicos e privados., Aquisição de bens culturais, obras de arte ou ingressos para eventos artísticos, como exposições, peças teatrais, shows musicais, espetáculos de dança, ou outras formas de expressão artística, para distribuição ou exibição pública gratuita., Aquisição, preservação, organização, digitalização de acervos, arquivos, coleções e outras formas de promoção e difusão do patrimônio cultural.</t>
  </si>
  <si>
    <t>05-08-2025</t>
  </si>
  <si>
    <t>10:36:26</t>
  </si>
  <si>
    <t>10:29:43</t>
  </si>
  <si>
    <t>FELIPE FERREIRA</t>
  </si>
  <si>
    <t>Felipe José Mendonça Ferreira</t>
  </si>
  <si>
    <t>1985-01-31</t>
  </si>
  <si>
    <t>Realização de editais para estímulo, fomento, produção e difusão de arte e cultura, para todas as áreas e linguagens artísticas., Apoio à produção de conteúdos digitais, jogos eletrônicos, vídeo arte e outras ações relacionadas à cultura digital, incluindo planos de digitalização de acervos, arquivos e coleções de instituições e grupos culturais., Realização de cursos para formar, especializar e profissionalizar artistas, produtores, técnicos e outros agentes culturais públicos e privados., Concessão de bolsas de estudo, de pesquisa, de criação, de trabalho e de residência artística, a artistas, e produtores, a autores, a gestores culturais, a pesquisadores e técnicos., Aquisição de bens culturais, obras de arte ou ingressos para eventos artísticos, como exposições, peças teatrais, shows musicais, espetáculos de dança, ou outras formas de expressão artística, para distribuição ou exibição pública gratuita., Aquisição, preservação, organização, digitalização de acervos, arquivos, coleções e outras formas de promoção e difusão do patrimônio cultural., Serviço educativo de museus, de centros culturais, de teatros, de cinemas e de bibliotecas, inclusive formação de público na educação básica.</t>
  </si>
  <si>
    <t>Realização de obras, manutenção, ampliação e reformas em museus, bibliotecas, centros culturais, teatros, cinematecas, paisagens culturais e outros espaços culturais públicos., Subsídio a grupos, companhias, orquestras e corpos artísticos estáveis, inclusive em seus processos de produção e pesquisa., Aquisição de bens culturais, acervos, arquivos e coleções.</t>
  </si>
  <si>
    <t>10:41:02</t>
  </si>
  <si>
    <t>10:37:03</t>
  </si>
  <si>
    <t>Nauana</t>
  </si>
  <si>
    <t>Nauana Carla Vilar da Silva</t>
  </si>
  <si>
    <t>1995-10-20</t>
  </si>
  <si>
    <t>Realização de cursos para formar, especializar e profissionalizar artistas, produtores, técnicos e outros agentes culturais públicos e privados., Realização de levantamentos, de estudos, de pesquisas e de curadorias nas diversas áreas da cultura., Concessão de bolsas de estudo, de pesquisa, de criação, de trabalho e de residência artística, a artistas, e produtores, a autores, a gestores culturais, a pesquisadores e técnicos., Aquisição de bens culturais, obras de arte ou ingressos para eventos artísticos, como exposições, peças teatrais, shows musicais, espetáculos de dança, ou outras formas de expressão artística, para distribuição ou exibição pública gratuita., Aquisição, preservação, organização, digitalização de acervos, arquivos, coleções e outras formas de promoção e difusão do patrimônio cultural., Ações de proteção e preservação do patrimônio cultural imaterial, que envolvam técnicas, práticas, conhecimentos, habilidades, expressões, modos de vida de comunidades tradicionais., Serviço educativo de museus, de centros culturais, de teatros, de cinemas e de bibliotecas, inclusive formação de público na educação básica., Realização de editais para estímulo, fomento, produção e difusão de arte e cultura, para todas as áreas e linguagens artísticas., Apoio a exposições, festivais, festas populares, feiras e espetáculos.</t>
  </si>
  <si>
    <t>11:12:49</t>
  </si>
  <si>
    <t>11:08:43</t>
  </si>
  <si>
    <t>REBECA ROCHA NOVAES SILVA</t>
  </si>
  <si>
    <t>Rebeca Rocha Novaes Silva</t>
  </si>
  <si>
    <t>1998-04-11</t>
  </si>
  <si>
    <t>Estava engajada em outros projetos.</t>
  </si>
  <si>
    <t>11:51:47</t>
  </si>
  <si>
    <t>11:28:28</t>
  </si>
  <si>
    <t>RUBIA</t>
  </si>
  <si>
    <t>Rúbia Raphaela Paula Batista da Silva</t>
  </si>
  <si>
    <t>1996-06-14</t>
  </si>
  <si>
    <t>Realização de editais para estímulo, fomento, produção e difusão de arte e cultura, para todas as áreas e linguagens artísticas., Apoio a exposições, festivais, festas populares, feiras e espetáculos., Realização de levantamentos, de estudos, de pesquisas e de curadorias nas diversas áreas da cultura., Concessão de bolsas de estudo, de pesquisa, de criação, de trabalho e de residência artística, a artistas, e produtores, a autores, a gestores culturais, a pesquisadores e técnicos., Aquisição de bens culturais, obras de arte ou ingressos para eventos artísticos, como exposições, peças teatrais, shows musicais, espetáculos de dança, ou outras formas de expressão artística, para distribuição ou exibição pública gratuita., Ações de proteção e preservação do patrimônio cultural imaterial, que envolvam técnicas, práticas, conhecimentos, habilidades, expressões, modos de vida de comunidades tradicionais., Realização de cursos para formar, especializar e profissionalizar artistas, produtores, técnicos e outros agentes culturais públicos e privados.</t>
  </si>
  <si>
    <t>Realização de obras, manutenção, ampliação e reformas em museus, bibliotecas, centros culturais, teatros, cinematecas, paisagens culturais e outros espaços culturais públicos., Aquisição de bens culturais, acervos, arquivos e coleções.</t>
  </si>
  <si>
    <t>12:47:18</t>
  </si>
  <si>
    <t>12:24:49</t>
  </si>
  <si>
    <t>JADSON EUGENIO DA SILVA</t>
  </si>
  <si>
    <t>1997-01-20</t>
  </si>
  <si>
    <t>Ibimirim</t>
  </si>
  <si>
    <t>Visual</t>
  </si>
  <si>
    <t>FALTA DE INSTRUÇÃO E DIFICULDADE EM REALIZAR AS INSCRIÇÕES</t>
  </si>
  <si>
    <t>Subsídio a grupos, companhias, orquestras e corpos artísticos estáveis, inclusive em seus processos de produção e pesquisa., Aquisição de bens culturais, acervos, arquivos e coleções.</t>
  </si>
  <si>
    <t>13:27:39</t>
  </si>
  <si>
    <t>13:22:46</t>
  </si>
  <si>
    <t>Noel</t>
  </si>
  <si>
    <t>Noel ferrari normanha</t>
  </si>
  <si>
    <t>1986-03-21</t>
  </si>
  <si>
    <t>Comunidades ribeirinhas</t>
  </si>
  <si>
    <t>14:22:02</t>
  </si>
  <si>
    <t>14:13:32</t>
  </si>
  <si>
    <t>Samara Cristina Bezerra Barbosa</t>
  </si>
  <si>
    <t>2003-04-26</t>
  </si>
  <si>
    <t>14:32:08</t>
  </si>
  <si>
    <t>14:21:26</t>
  </si>
  <si>
    <t>Yohann Miranda</t>
  </si>
  <si>
    <t>Yohann Matheus De Melo Miranda</t>
  </si>
  <si>
    <t>1998-04-24</t>
  </si>
  <si>
    <t>Captar recursos para realizar acoes culturais e trabalhos</t>
  </si>
  <si>
    <t>14:46:17</t>
  </si>
  <si>
    <t>14:24:29</t>
  </si>
  <si>
    <t>Sildelane Vitor Marques</t>
  </si>
  <si>
    <t>1982-11-20</t>
  </si>
  <si>
    <t>Realização de editais para estímulo, fomento, produção e difusão de arte e cultura, para todas as áreas e linguagens artísticas., Aquisição de bens culturais, obras de arte ou ingressos para eventos artísticos, como exposições, peças teatrais, shows musicais, espetáculos de dança, ou outras formas de expressão artística, para distribuição ou exibição pública gratuita., Serviço educativo de museus, de centros culturais, de teatros, de cinemas e de bibliotecas, inclusive formação de público na educação básica., Concessão de bolsas de estudo, de pesquisa, de criação, de trabalho e de residência artística, a artistas, e produtores, a autores, a gestores culturais, a pesquisadores e técnicos.</t>
  </si>
  <si>
    <t>Aquisição de obras de arte., Aquisição de bens culturais, acervos, arquivos e coleções.</t>
  </si>
  <si>
    <t>14:30:10</t>
  </si>
  <si>
    <t>Josinaldo Ferreira de Araujo</t>
  </si>
  <si>
    <t>1980-02-20</t>
  </si>
  <si>
    <t>14:40:15</t>
  </si>
  <si>
    <t>14:38:15</t>
  </si>
  <si>
    <t>Evânia</t>
  </si>
  <si>
    <t>Evânia Silva dos Anjos</t>
  </si>
  <si>
    <t>1998-08-10</t>
  </si>
  <si>
    <t>15:00:10</t>
  </si>
  <si>
    <t>14:38:27</t>
  </si>
  <si>
    <t xml:space="preserve">Kleiton Apolo </t>
  </si>
  <si>
    <t>José Kleiton Heleno da Silva</t>
  </si>
  <si>
    <t>1985-03-27</t>
  </si>
  <si>
    <t>Itapissuma</t>
  </si>
  <si>
    <t>Perdi o dia da inscrição</t>
  </si>
  <si>
    <t>Serviço educativo de museus, de centros culturais, de teatros, de cinemas e de bibliotecas, inclusive formação de público na educação básica., Ações de proteção e preservação do patrimônio cultural imaterial, que envolvam técnicas, práticas, conhecimentos, habilidades, expressões, modos de vida de comunidades tradicionais., Aquisição, preservação, organização, digitalização de acervos, arquivos, coleções e outras formas de promoção e difusão do patrimônio cultural., Aquisição de bens culturais, obras de arte ou ingressos para eventos artísticos, como exposições, peças teatrais, shows musicais, espetáculos de dança, ou outras formas de expressão artística, para distribuição ou exibição pública gratuita., Concessão de bolsas de estudo, de pesquisa, de criação, de trabalho e de residência artística, a artistas, e produtores, a autores, a gestores culturais, a pesquisadores e técnicos., Realização de levantamentos, de estudos, de pesquisas e de curadorias nas diversas áreas da cultura., Realização de cursos para formar, especializar e profissionalizar artistas, produtores, técnicos e outros agentes culturais públicos e privados., Apoio à produção de conteúdos digitais, jogos eletrônicos, vídeo arte e outras ações relacionadas à cultura digital, incluindo planos de digitalização de acervos, arquivos e coleções de instituições e grupos culturais., Apoio a exposições, festivais, festas populares, feiras e espetáculos., Realização de editais para estímulo, fomento, produção e difusão de arte e cultura, para todas as áreas e linguagens artísticas.</t>
  </si>
  <si>
    <t>Subsídio a grupos, companhias, orquestras e corpos artísticos estáveis, inclusive em seus processos de produção e pesquisa., Subsídio a espaços culturais, para uso em atividades-meio e atividades-fim, visando manutenção das atividades, de espaços, ambientes., Realização de obras, manutenção, ampliação e reformas em museus, bibliotecas, centros culturais, teatros, cinematecas, paisagens culturais e outros espaços culturais públicos., Aquisição de imóveis tombados para instalação de equipamento cultural público.</t>
  </si>
  <si>
    <t>14:46:20</t>
  </si>
  <si>
    <t>14:42:36</t>
  </si>
  <si>
    <t>MARGARETT</t>
  </si>
  <si>
    <t>MARGARETT LEITE DE OLIVEIRA</t>
  </si>
  <si>
    <t>1952-03-16</t>
  </si>
  <si>
    <t>61 anos</t>
  </si>
  <si>
    <t>14:51:40</t>
  </si>
  <si>
    <t>14:49:46</t>
  </si>
  <si>
    <t>CLAUDIO BASILIO DA SILVA</t>
  </si>
  <si>
    <t>1962-02-01</t>
  </si>
  <si>
    <t>15:10:12</t>
  </si>
  <si>
    <t>15:05:06</t>
  </si>
  <si>
    <t>JOSE DAIVID MIGUEL DA SILVA</t>
  </si>
  <si>
    <t>1998-07-22</t>
  </si>
  <si>
    <t>15:15:09</t>
  </si>
  <si>
    <t>15:12:58</t>
  </si>
  <si>
    <t>Gilberto Trindade</t>
  </si>
  <si>
    <t>Gilberto Henrique Lins Trindade de Salles</t>
  </si>
  <si>
    <t>1975-12-13</t>
  </si>
  <si>
    <t>15:26:20</t>
  </si>
  <si>
    <t>15:22:10</t>
  </si>
  <si>
    <t>Iara Belarmino Bezerra</t>
  </si>
  <si>
    <t>1980-08-14</t>
  </si>
  <si>
    <t>15:35:16</t>
  </si>
  <si>
    <t>15:24:48</t>
  </si>
  <si>
    <t>EMANUELLY</t>
  </si>
  <si>
    <t>Emanuelly Leite Pereira</t>
  </si>
  <si>
    <t>1997-06-14</t>
  </si>
  <si>
    <t>Pouco tempo de inscrição.</t>
  </si>
  <si>
    <t>Realização de editais para estímulo, fomento, produção e difusão de arte e cultura, para todas as áreas e linguagens artísticas., Apoio a exposições, festivais, festas populares, feiras e espetáculos., Realização de cursos para formar, especializar e profissionalizar artistas, produtores, técnicos e outros agentes culturais públicos e privados., Concessão de bolsas de estudo, de pesquisa, de criação, de trabalho e de residência artística, a artistas, e produtores, a autores, a gestores culturais, a pesquisadores e técnicos., Aquisição de bens culturais, obras de arte ou ingressos para eventos artísticos, como exposições, peças teatrais, shows musicais, espetáculos de dança, ou outras formas de expressão artística, para distribuição ou exibição pública gratuita., Ações de proteção e preservação do patrimônio cultural imaterial, que envolvam técnicas, práticas, conhecimentos, habilidades, expressões, modos de vida de comunidades tradicionais., Serviço educativo de museus, de centros culturais, de teatros, de cinemas e de bibliotecas, inclusive formação de público na educação básica.</t>
  </si>
  <si>
    <t>15:32:33</t>
  </si>
  <si>
    <t>15:30:05</t>
  </si>
  <si>
    <t>HELENA SIQUEIRA</t>
  </si>
  <si>
    <t>MARIA HELENA SIQUEIRA DE MELO</t>
  </si>
  <si>
    <t>1973-05-22</t>
  </si>
  <si>
    <t>15:40:50</t>
  </si>
  <si>
    <t>15:37:46</t>
  </si>
  <si>
    <t>JEANE</t>
  </si>
  <si>
    <t>JEANE PESSOA SEBASTIAO</t>
  </si>
  <si>
    <t>1961-09-08</t>
  </si>
  <si>
    <t>15:44:10</t>
  </si>
  <si>
    <t>15:42:09</t>
  </si>
  <si>
    <t>JACK</t>
  </si>
  <si>
    <t>jacqueline Feitoza Bonifácio</t>
  </si>
  <si>
    <t>1967-09-08</t>
  </si>
  <si>
    <t>15:51:46</t>
  </si>
  <si>
    <t>15:45:44</t>
  </si>
  <si>
    <t>janio gomes da silva</t>
  </si>
  <si>
    <t>1960-10-25</t>
  </si>
  <si>
    <t>16:01:41</t>
  </si>
  <si>
    <t>15:59:28</t>
  </si>
  <si>
    <t>jasminy morgana</t>
  </si>
  <si>
    <t>Jasminy Frances Morgana Oliveira Grumes</t>
  </si>
  <si>
    <t>1986-12-18</t>
  </si>
  <si>
    <t>16:05:48</t>
  </si>
  <si>
    <t>16:03:56</t>
  </si>
  <si>
    <t>JB DRUMMER</t>
  </si>
  <si>
    <t>Jedaías da Natividade Alves</t>
  </si>
  <si>
    <t>1998-09-07</t>
  </si>
  <si>
    <t>16:13:25</t>
  </si>
  <si>
    <t>16:10:16</t>
  </si>
  <si>
    <t>José Fábio da Silva</t>
  </si>
  <si>
    <t>1973-10-01</t>
  </si>
  <si>
    <t>16:20:57</t>
  </si>
  <si>
    <t>16:18:55</t>
  </si>
  <si>
    <t xml:space="preserve">Luiz Carlos de Santana Junior </t>
  </si>
  <si>
    <t>Luiz Carlos de Santana Junior</t>
  </si>
  <si>
    <t>1966-06-02</t>
  </si>
  <si>
    <t>16:25:13</t>
  </si>
  <si>
    <t>16:23:11</t>
  </si>
  <si>
    <t>Leandro Soares Correa</t>
  </si>
  <si>
    <t>1988-07-05</t>
  </si>
  <si>
    <t>16:44:28</t>
  </si>
  <si>
    <t>16:27:19</t>
  </si>
  <si>
    <t>Ane Rôse</t>
  </si>
  <si>
    <t>ANE RÔSE ANDRADE DE FREITAS</t>
  </si>
  <si>
    <t>1978-08-28</t>
  </si>
  <si>
    <t>Na ocasião eu estava com uma demanda gigante de atividades.</t>
  </si>
  <si>
    <t>Realização de cursos para formar, especializar e profissionalizar artistas, produtores, técnicos e outros agentes culturais públicos e privados., Realização de editais para estímulo, fomento, produção e difusão de arte e cultura, para todas as áreas e linguagens artísticas., Apoio a exposições, festivais, festas populares, feiras e espetáculos., Realização de levantamentos, de estudos, de pesquisas e de curadorias nas diversas áreas da cultura., Concessão de bolsas de estudo, de pesquisa, de criação, de trabalho e de residência artística, a artistas, e produtores, a autores, a gestores culturais, a pesquisadores e técnicos., Aquisição, preservação, organização, digitalização de acervos, arquivos, coleções e outras formas de promoção e difusão do patrimônio cultural., Ações de proteção e preservação do patrimônio cultural imaterial, que envolvam técnicas, práticas, conhecimentos, habilidades, expressões, modos de vida de comunidades tradicionais., Serviço educativo de museus, de centros culturais, de teatros, de cinemas e de bibliotecas, inclusive formação de público na educação básica.</t>
  </si>
  <si>
    <t>16:32:10</t>
  </si>
  <si>
    <t>16:28:41</t>
  </si>
  <si>
    <t>Letecia moura</t>
  </si>
  <si>
    <t>Letícia Alexandre Simões de Moura</t>
  </si>
  <si>
    <t>1996-01-15</t>
  </si>
  <si>
    <t>16:34:52</t>
  </si>
  <si>
    <t>Luziana Nicolau</t>
  </si>
  <si>
    <t>Luziana Nicolau da Cunha</t>
  </si>
  <si>
    <t>1962-04-05</t>
  </si>
  <si>
    <t>16:46:20</t>
  </si>
  <si>
    <t>16:40:28</t>
  </si>
  <si>
    <t>Lucileide leite de Espindola</t>
  </si>
  <si>
    <t>1985-12-01</t>
  </si>
  <si>
    <t>16:57:33</t>
  </si>
  <si>
    <t>16:53:44</t>
  </si>
  <si>
    <t>LUIZ ALVES DE OLIVEIRA NETO</t>
  </si>
  <si>
    <t>1980-05-06</t>
  </si>
  <si>
    <t>17:05:10</t>
  </si>
  <si>
    <t>17:01:17</t>
  </si>
  <si>
    <t>KAUAN VINICIUS VIEGAS DE FRANÇA</t>
  </si>
  <si>
    <t>2005-05-08</t>
  </si>
  <si>
    <t>17:08:43</t>
  </si>
  <si>
    <t>17:06:19</t>
  </si>
  <si>
    <t>LUCIANO RODRIGUES DA SILVA</t>
  </si>
  <si>
    <t>1978-03-09</t>
  </si>
  <si>
    <t>Palmares</t>
  </si>
  <si>
    <t>17:16:35</t>
  </si>
  <si>
    <t>17:12:19</t>
  </si>
  <si>
    <t>Ana karolina miranda dos santos</t>
  </si>
  <si>
    <t>1984-08-03</t>
  </si>
  <si>
    <t>17:24:54</t>
  </si>
  <si>
    <t>17:15:13</t>
  </si>
  <si>
    <t>MARIA PESSOA</t>
  </si>
  <si>
    <t>Maria Pessoa</t>
  </si>
  <si>
    <t>1963-02-14</t>
  </si>
  <si>
    <t>Realização de editais para estímulo, fomento, produção e difusão de arte e cultura, para todas as áreas e linguagens artísticas., Realização de cursos para formar, especializar e profissionalizar artistas, produtores, técnicos e outros agentes culturais públicos e privados., Aquisição, preservação, organização, digitalização de acervos, arquivos, coleções e outras formas de promoção e difusão do patrimônio cultural.</t>
  </si>
  <si>
    <t>17:22:38</t>
  </si>
  <si>
    <t>17:19:47</t>
  </si>
  <si>
    <t>Kauany Daiane Lima de Andrade</t>
  </si>
  <si>
    <t>2000-03-12</t>
  </si>
  <si>
    <t>17:29:08</t>
  </si>
  <si>
    <t>17:27:27</t>
  </si>
  <si>
    <t>igor de amorim azevedo</t>
  </si>
  <si>
    <t>1999-02-18</t>
  </si>
  <si>
    <t>17:36:18</t>
  </si>
  <si>
    <t>17:33:48</t>
  </si>
  <si>
    <t>Carolina de Amorim Lemos</t>
  </si>
  <si>
    <t>1960-06-15</t>
  </si>
  <si>
    <t>17:46:08</t>
  </si>
  <si>
    <t>17:44:14</t>
  </si>
  <si>
    <t>Denize Fortuna Grigorio</t>
  </si>
  <si>
    <t>1983-08-31</t>
  </si>
  <si>
    <t>17:51:25</t>
  </si>
  <si>
    <t>17:49:26</t>
  </si>
  <si>
    <t>Romildo José Queiroz Malafaia</t>
  </si>
  <si>
    <t>1980-11-05</t>
  </si>
  <si>
    <t>17:57:36</t>
  </si>
  <si>
    <t>17:55:33</t>
  </si>
  <si>
    <t xml:space="preserve">Gabriel Adler  </t>
  </si>
  <si>
    <t>GABRIEL ADLER ALBUQUERQUE DE QUEIROZ</t>
  </si>
  <si>
    <t>1992-12-08</t>
  </si>
  <si>
    <t>18:04:21</t>
  </si>
  <si>
    <t>18:02:34</t>
  </si>
  <si>
    <t>Mozart Ferreira</t>
  </si>
  <si>
    <t>1970-08-09</t>
  </si>
  <si>
    <t>18:09:43</t>
  </si>
  <si>
    <t>18:07:29</t>
  </si>
  <si>
    <t>Macksuel Nascimento de Siqueira</t>
  </si>
  <si>
    <t>1999-07-18</t>
  </si>
  <si>
    <t>18:15:48</t>
  </si>
  <si>
    <t>18:13:17</t>
  </si>
  <si>
    <t>marcos roberto bueno de souza</t>
  </si>
  <si>
    <t>1973-12-12</t>
  </si>
  <si>
    <t>18:23:56</t>
  </si>
  <si>
    <t>18:19:31</t>
  </si>
  <si>
    <t>MICHELINE</t>
  </si>
  <si>
    <t>MICHELINE ANDREA FLORENCIO PEIXOTO</t>
  </si>
  <si>
    <t>1971-07-23</t>
  </si>
  <si>
    <t>18:31:46</t>
  </si>
  <si>
    <t>18:27:09</t>
  </si>
  <si>
    <t xml:space="preserve">Carolina Souza </t>
  </si>
  <si>
    <t>maria carolina santos de souza</t>
  </si>
  <si>
    <t>1996-01-14</t>
  </si>
  <si>
    <t>Tuparetama</t>
  </si>
  <si>
    <t>18:37:23</t>
  </si>
  <si>
    <t>18:35:15</t>
  </si>
  <si>
    <t>Palhaço Gasparzinho</t>
  </si>
  <si>
    <t>MARLESON SILVA DE OLIVEIRA</t>
  </si>
  <si>
    <t>1992-04-19</t>
  </si>
  <si>
    <t>18:42:46</t>
  </si>
  <si>
    <t>18:40:10</t>
  </si>
  <si>
    <t>MARCELO BRASIL SILVA</t>
  </si>
  <si>
    <t>1960-10-05</t>
  </si>
  <si>
    <t>18:48:31</t>
  </si>
  <si>
    <t>18:46:14</t>
  </si>
  <si>
    <t>priscila stéfani almeida ferreira</t>
  </si>
  <si>
    <t>1990-03-16</t>
  </si>
  <si>
    <t>18:58:38</t>
  </si>
  <si>
    <t>18:56:09</t>
  </si>
  <si>
    <t>Saulo Rogério Florêncio Amorim</t>
  </si>
  <si>
    <t>1980-03-06</t>
  </si>
  <si>
    <t>19:17:18</t>
  </si>
  <si>
    <t>19:14:25</t>
  </si>
  <si>
    <t>SOLANGE DO RAMO DE PAULA</t>
  </si>
  <si>
    <t>1971-08-04</t>
  </si>
  <si>
    <t>19:21:46</t>
  </si>
  <si>
    <t>19:19:46</t>
  </si>
  <si>
    <t>JULIENE</t>
  </si>
  <si>
    <t>JULIENE HENRIQUE DA SILVA</t>
  </si>
  <si>
    <t>1985-06-30</t>
  </si>
  <si>
    <t>19:30:39</t>
  </si>
  <si>
    <t>19:28:08</t>
  </si>
  <si>
    <t>Isabel Regina M Guimarães de Souza</t>
  </si>
  <si>
    <t>1986-10-01</t>
  </si>
  <si>
    <t>22:58:33</t>
  </si>
  <si>
    <t>22:52:26</t>
  </si>
  <si>
    <t xml:space="preserve">POLLYANNE CARLOS </t>
  </si>
  <si>
    <t>Pollyanne Carlos da Silva Alcantara</t>
  </si>
  <si>
    <t>1988-08-01</t>
  </si>
  <si>
    <t>Ações de proteção e preservação do patrimônio cultural imaterial, que envolvam técnicas, práticas, conhecimentos, habilidades, expressões, modos de vida de comunidades tradicionais., Aquisição, preservação, organização, digitalização de acervos, arquivos, coleções e outras formas de promoção e difusão do patrimônio cultural., Aquisição de bens culturais, obras de arte ou ingressos para eventos artísticos, como exposições, peças teatrais, shows musicais, espetáculos de dança, ou outras formas de expressão artística, para distribuição ou exibição pública gratuita., Concessão de bolsas de estudo, de pesquisa, de criação, de trabalho e de residência artística, a artistas, e produtores, a autores, a gestores culturais, a pesquisadores e técnicos., Apoio à produção de conteúdos digitais, jogos eletrônicos, vídeo arte e outras ações relacionadas à cultura digital, incluindo planos de digitalização de acervos, arquivos e coleções de instituições e grupos culturais., Realização de cursos para formar, especializar e profissionalizar artistas, produtores, técnicos e outros agentes culturais públicos e privados., Apoio a exposições, festivais, festas populares, feiras e espetáculos., Realização de editais para estímulo, fomento, produção e difusão de arte e cultura, para todas as áreas e linguagens artísticas.</t>
  </si>
  <si>
    <t>Subsídio a espaços culturais, para uso em atividades-meio e atividades-fim, visando manutenção das atividades, de espaços, ambientes., Subsídio a grupos, companhias, orquestras e corpos artísticos estáveis, inclusive em seus processos de produção e pesquisa., Aquisição de bens culturais, acervos, arquivos e coleções., Aquisição de obras de arte.</t>
  </si>
  <si>
    <t>23:30:31</t>
  </si>
  <si>
    <t>23:21:34</t>
  </si>
  <si>
    <t>HIDELBRANDO</t>
  </si>
  <si>
    <t>Hidelbrando Lino de Albuquerque</t>
  </si>
  <si>
    <t>1973-10-30</t>
  </si>
  <si>
    <t>Surubim</t>
  </si>
  <si>
    <t>Conhecer</t>
  </si>
  <si>
    <t>Realização de editais para estímulo, fomento, produção e difusão de arte e cultura, para todas as áreas e linguagens artísticas., Realização de cursos para formar, especializar e profissionalizar artistas, produtores, técnicos e outros agentes culturais públicos e privados., Realização de levantamentos, de estudos, de pesquisas e de curadorias nas diversas áreas da cultura., Concessão de bolsas de estudo, de pesquisa, de criação, de trabalho e de residência artística, a artistas, e produtores, a autores, a gestores culturais, a pesquisadores e técnicos., Aquisição de bens culturais, obras de arte ou ingressos para eventos artísticos, como exposições, peças teatrais, shows musicais, espetáculos de dança, ou outras formas de expressão artística, para distribuição ou exibição pública gratuita., Ações de proteção e preservação do patrimônio cultural imaterial, que envolvam técnicas, práticas, conhecimentos, habilidades, expressões, modos de vida de comunidades tradicionais., Serviço educativo de museus, de centros culturais, de teatros, de cinemas e de bibliotecas, inclusive formação de público na educação básica., Aquisição, preservação, organização, digitalização de acervos, arquivos, coleções e outras formas de promoção e difusão do patrimônio cultural., Apoio a exposições, festivais, festas populares, feiras e espetáculos.</t>
  </si>
  <si>
    <t>10:46:46</t>
  </si>
  <si>
    <t>10:30:44</t>
  </si>
  <si>
    <t>Felipe dos Santos</t>
  </si>
  <si>
    <t>Luiz Felipe dos Santos Lima</t>
  </si>
  <si>
    <t>1994-05-28</t>
  </si>
  <si>
    <t>Realização de editais para estímulo, fomento, produção e difusão de arte e cultura, para todas as áreas e linguagens artísticas., Apoio a exposições, festivais, festas populares, feiras e espetáculos., Serviço educativo de museus, de centros culturais, de teatros, de cinemas e de bibliotecas, inclusive formação de público na educação básica.</t>
  </si>
  <si>
    <t>11:25:14</t>
  </si>
  <si>
    <t>11:13:59</t>
  </si>
  <si>
    <t>WILDO</t>
  </si>
  <si>
    <t>wildo lucena borges</t>
  </si>
  <si>
    <t>1976-08-20</t>
  </si>
  <si>
    <t>11:35:44</t>
  </si>
  <si>
    <t>11:28:42</t>
  </si>
  <si>
    <t>Jefferson</t>
  </si>
  <si>
    <t>JEFFERSON SOARES DA SILVA</t>
  </si>
  <si>
    <t>1978-02-18</t>
  </si>
  <si>
    <t>11:49:58</t>
  </si>
  <si>
    <t>11:43:48</t>
  </si>
  <si>
    <t>Pedro Victor</t>
  </si>
  <si>
    <t>Pedro Victor Cavalcante da Silva</t>
  </si>
  <si>
    <t>2005-05-15</t>
  </si>
  <si>
    <t>12:18:11</t>
  </si>
  <si>
    <t>12:11:00</t>
  </si>
  <si>
    <t>YANA</t>
  </si>
  <si>
    <t>Yana Priscila Alves de Oliveira Tavares</t>
  </si>
  <si>
    <t>1985-11-16</t>
  </si>
  <si>
    <t>Estava em outros projetos pessoais</t>
  </si>
  <si>
    <t>12:53:24</t>
  </si>
  <si>
    <t>12:12:03</t>
  </si>
  <si>
    <t>Karol Diniz</t>
  </si>
  <si>
    <t>Ana Karolyne Pereira Diniz</t>
  </si>
  <si>
    <t>1996-07-22</t>
  </si>
  <si>
    <t>Não me inscrevi diretamente como agente, mas realizamos inscrição com o coletivo que faço parte</t>
  </si>
  <si>
    <t>Subsídio a grupos, companhias, orquestras e corpos artísticos estáveis, inclusive em seus processos de produção e pesquisa., Aquisição de obras de arte., Aquisição de bens culturais, acervos, arquivos e coleções., Realização de obras, manutenção, ampliação e reformas em museus, bibliotecas, centros culturais, teatros, cinematecas, paisagens culturais e outros espaços culturais públicos., Aquisição de imóveis tombados para instalação de equipamento cultural público., Subsídio a espaços culturais, para uso em atividades-meio e atividades-fim, visando manutenção das atividades, de espaços, ambientes.</t>
  </si>
  <si>
    <t>12:25:36</t>
  </si>
  <si>
    <t>12:17:22</t>
  </si>
  <si>
    <t xml:space="preserve">Projeto Ginga Legal </t>
  </si>
  <si>
    <t>Igor Gabriel da Silva costa</t>
  </si>
  <si>
    <t>1997-05-06</t>
  </si>
  <si>
    <t>Apoio a exposições, festivais, festas populares, feiras e espetáculos., Aquisição de bens culturais, obras de arte ou ingressos para eventos artísticos, como exposições, peças teatrais, shows musicais, espetáculos de dança, ou outras formas de expressão artística, para distribuição ou exibição pública gratuita., Realização de levantamentos, de estudos, de pesquisas e de curadorias nas diversas áreas da cultura.</t>
  </si>
  <si>
    <t>12:39:37</t>
  </si>
  <si>
    <t>12:33:36</t>
  </si>
  <si>
    <t>KAMILLA</t>
  </si>
  <si>
    <t>Kamilla Alves da Silva</t>
  </si>
  <si>
    <t>1991-06-05</t>
  </si>
  <si>
    <t>Não tive conhecimento</t>
  </si>
  <si>
    <t>Realização de editais para estímulo, fomento, produção e difusão de arte e cultura, para todas as áreas e linguagens artísticas., Apoio a exposições, festivais, festas populares, feiras e espetáculos., Realização de cursos para formar, especializar e profissionalizar artistas, produtores, técnicos e outros agentes culturais públicos e privados., Apoio à produção de conteúdos digitais, jogos eletrônicos, vídeo arte e outras ações relacionadas à cultura digital, incluindo planos de digitalização de acervos, arquivos e coleções de instituições e grupos culturais., Serviço educativo de museus, de centros culturais, de teatros, de cinemas e de bibliotecas, inclusive formação de público na educação básica., Ações de proteção e preservação do patrimônio cultural imaterial, que envolvam técnicas, práticas, conhecimentos, habilidades, expressões, modos de vida de comunidades tradicionais., Aquisição, preservação, organização, digitalização de acervos, arquivos, coleções e outras formas de promoção e difusão do patrimônio cultural., Aquisição de bens culturais, obras de arte ou ingressos para eventos artísticos, como exposições, peças teatrais, shows musicais, espetáculos de dança, ou outras formas de expressão artística, para distribuição ou exibição pública gratuita., Concessão de bolsas de estudo, de pesquisa, de criação, de trabalho e de residência artística, a artistas, e produtores, a autores, a gestores culturais, a pesquisadores e técnicos., Realização de levantamentos, de estudos, de pesquisas e de curadorias nas diversas áreas da cultura.</t>
  </si>
  <si>
    <t>12:53:52</t>
  </si>
  <si>
    <t>12:42:06</t>
  </si>
  <si>
    <t>Laiane Maciel</t>
  </si>
  <si>
    <t>Laiane de Souza Maciel</t>
  </si>
  <si>
    <t>1994-07-04</t>
  </si>
  <si>
    <t>Não consegui fazer a inscrição</t>
  </si>
  <si>
    <t>Realização de editais para estímulo, fomento, produção e difusão de arte e cultura, para todas as áreas e linguagens artísticas., Realização de cursos para formar, especializar e profissionalizar artistas, produtores, técnicos e outros agentes culturais públicos e privados., Apoio à produção de conteúdos digitais, jogos eletrônicos, vídeo arte e outras ações relacionadas à cultura digital, incluindo planos de digitalização de acervos, arquivos e coleções de instituições e grupos culturais., Concessão de bolsas de estudo, de pesquisa, de criação, de trabalho e de residência artística, a artistas, e produtores, a autores, a gestores culturais, a pesquisadores e técnicos., Aquisição, preservação, organização, digitalização de acervos, arquivos, coleções e outras formas de promoção e difusão do patrimônio cultural., Ações de proteção e preservação do patrimônio cultural imaterial, que envolvam técnicas, práticas, conhecimentos, habilidades, expressões, modos de vida de comunidades tradicionais., Serviço educativo de museus, de centros culturais, de teatros, de cinemas e de bibliotecas, inclusive formação de público na educação básica.</t>
  </si>
  <si>
    <t>19:12:54</t>
  </si>
  <si>
    <t>12:50:53</t>
  </si>
  <si>
    <t>GEOMAR</t>
  </si>
  <si>
    <t>Geomar Gomes de Oliveira</t>
  </si>
  <si>
    <t>1998-07-28</t>
  </si>
  <si>
    <t>Apoio a exposições, festivais, festas populares, feiras e espetáculos., Realização de cursos para formar, especializar e profissionalizar artistas, produtores, técnicos e outros agentes culturais públicos e privados., Apoio à produção de conteúdos digitais, jogos eletrônicos, vídeo arte e outras ações relacionadas à cultura digital, incluindo planos de digitalização de acervos, arquivos e coleções de instituições e grupos culturais., Realização de levantamentos, de estudos, de pesquisas e de curadorias nas diversas áreas da cultura., Concessão de bolsas de estudo, de pesquisa, de criação, de trabalho e de residência artística, a artistas, e produtores, a autores, a gestores culturais, a pesquisadores e técnicos., Aquisição de bens culturais, obras de arte ou ingressos para eventos artísticos, como exposições, peças teatrais, shows musicais, espetáculos de dança, ou outras formas de expressão artística, para distribuição ou exibição pública gratuita., Aquisição, preservação, organização, digitalização de acervos, arquivos, coleções e outras formas de promoção e difusão do patrimônio cultural., Ações de proteção e preservação do patrimônio cultural imaterial, que envolvam técnicas, práticas, conhecimentos, habilidades, expressões, modos de vida de comunidades tradicionais., Serviço educativo de museus, de centros culturais, de teatros, de cinemas e de bibliotecas, inclusive formação de público na educação básica.</t>
  </si>
  <si>
    <t>Realização de obras, manutenção, ampliação e reformas em museus, bibliotecas, centros culturais, teatros, cinematecas, paisagens culturais e outros espaços culturais públicos., Aquisição de imóveis tombados para instalação de equipamento cultural público., Aquisição de bens culturais, acervos, arquivos e coleções., Subsídio a grupos, companhias, orquestras e corpos artísticos estáveis, inclusive em seus processos de produção e pesquisa., Subsídio a espaços culturais, para uso em atividades-meio e atividades-fim, visando manutenção das atividades, de espaços, ambientes.</t>
  </si>
  <si>
    <t>13:46:39</t>
  </si>
  <si>
    <t>12:59:43</t>
  </si>
  <si>
    <t>Jessica Natália da Paz Silva</t>
  </si>
  <si>
    <t>1985-01-19</t>
  </si>
  <si>
    <t>Realização de editais para estímulo, fomento, produção e difusão de arte e cultura, para todas as áreas e linguagens artísticas., Concessão de bolsas de estudo, de pesquisa, de criação, de trabalho e de residência artística, a artistas, e produtores, a autores, a gestores culturais, a pesquisadores e técnicos., Realização de cursos para formar, especializar e profissionalizar artistas, produtores, técnicos e outros agentes culturais públicos e privados., Apoio a exposições, festivais, festas populares, feiras e espetáculos., Apoio à produção de conteúdos digitais, jogos eletrônicos, vídeo arte e outras ações relacionadas à cultura digital, incluindo planos de digitalização de acervos, arquivos e coleções de instituições e grupos culturais., Realização de levantamentos, de estudos, de pesquisas e de curadorias nas diversas áreas da cultura., Aquisição de bens culturais, obras de arte ou ingressos para eventos artísticos, como exposições, peças teatrais, shows musicais, espetáculos de dança, ou outras formas de expressão artística, para distribuição ou exibição pública gratuita., Aquisição, preservação, organização, digitalização de acervos, arquivos, coleções e outras formas de promoção e difusão do patrimônio cultural., Ações de proteção e preservação do patrimônio cultural imaterial, que envolvam técnicas, práticas, conhecimentos, habilidades, expressões, modos de vida de comunidades tradicionais., Serviço educativo de museus, de centros culturais, de teatros, de cinemas e de bibliotecas, inclusive formação de público na educação básica.</t>
  </si>
  <si>
    <t>Aquisição de imóveis tombados para instalação de equipamento cultural público., Realização de obras, manutenção, ampliação e reformas em museus, bibliotecas, centros culturais, teatros, cinematecas, paisagens culturais e outros espaços culturais públicos., Subsídio a grupos, companhias, orquestras e corpos artísticos estáveis, inclusive em seus processos de produção e pesquisa., Aquisição de obras de arte., Subsídio a espaços culturais, para uso em atividades-meio e atividades-fim, visando manutenção das atividades, de espaços, ambientes., Aquisição de bens culturais, acervos, arquivos e coleções.</t>
  </si>
  <si>
    <t>13:41:25</t>
  </si>
  <si>
    <t>13:35:47</t>
  </si>
  <si>
    <t>Iale Lima</t>
  </si>
  <si>
    <t>Iali Emanuele Farias Lima</t>
  </si>
  <si>
    <t>1995-07-06</t>
  </si>
  <si>
    <t>13:55:25</t>
  </si>
  <si>
    <t>13:45:56</t>
  </si>
  <si>
    <t>Paulo Henrique Reis de Melo</t>
  </si>
  <si>
    <t>1969-09-30</t>
  </si>
  <si>
    <t>Não ter um projeto pronto para realizar inscrição</t>
  </si>
  <si>
    <t>13:53:45</t>
  </si>
  <si>
    <t>13:46:32</t>
  </si>
  <si>
    <t>Fabiana Santiago</t>
  </si>
  <si>
    <t>Fabiana Santiago Ferreira</t>
  </si>
  <si>
    <t>1983-06-27</t>
  </si>
  <si>
    <t>13:59:23</t>
  </si>
  <si>
    <t>13:56:23</t>
  </si>
  <si>
    <t>MATHEUS</t>
  </si>
  <si>
    <t>Beatriz Barbosa de Souza</t>
  </si>
  <si>
    <t>2003-02-12</t>
  </si>
  <si>
    <t>Não acompanhei</t>
  </si>
  <si>
    <t>Realização de editais para estímulo, fomento, produção e difusão de arte e cultura, para todas as áreas e linguagens artísticas., Apoio a exposições, festivais, festas populares, feiras e espetáculos., Aquisição de bens culturais, obras de arte ou ingressos para eventos artísticos, como exposições, peças teatrais, shows musicais, espetáculos de dança, ou outras formas de expressão artística, para distribuição ou exibição pública gratuita., Concessão de bolsas de estudo, de pesquisa, de criação, de trabalho e de residência artística, a artistas, e produtores, a autores, a gestores culturais, a pesquisadores e técnicos., Realização de levantamentos, de estudos, de pesquisas e de curadorias nas diversas áreas da cultura., Apoio à produção de conteúdos digitais, jogos eletrônicos, vídeo arte e outras ações relacionadas à cultura digital, incluindo planos de digitalização de acervos, arquivos e coleções de instituições e grupos culturais., Realização de cursos para formar, especializar e profissionalizar artistas, produtores, técnicos e outros agentes culturais públicos e privados., Aquisição, preservação, organização, digitalização de acervos, arquivos, coleções e outras formas de promoção e difusão do patrimônio cultural., Serviço educativo de museus, de centros culturais, de teatros, de cinemas e de bibliotecas, inclusive formação de público na educação básica., Ações de proteção e preservação do patrimônio cultural imaterial, que envolvam técnicas, práticas, conhecimentos, habilidades, expressões, modos de vida de comunidades tradicionais.</t>
  </si>
  <si>
    <t>14:11:18</t>
  </si>
  <si>
    <t>13:59:49</t>
  </si>
  <si>
    <t>FABIANO</t>
  </si>
  <si>
    <t>Fabiano Henrique do Nascimento</t>
  </si>
  <si>
    <t>1991-10-17</t>
  </si>
  <si>
    <t>Realização de editais para estímulo, fomento, produção e difusão de arte e cultura, para todas as áreas e linguagens artísticas., Realização de cursos para formar, especializar e profissionalizar artistas, produtores, técnicos e outros agentes culturais públicos e privados., Realização de levantamentos, de estudos, de pesquisas e de curadorias nas diversas áreas da cultura., Concessão de bolsas de estudo, de pesquisa, de criação, de trabalho e de residência artística, a artistas, e produtores, a autores, a gestores culturais, a pesquisadores e técnicos., Aquisição de bens culturais, obras de arte ou ingressos para eventos artísticos, como exposições, peças teatrais, shows musicais, espetáculos de dança, ou outras formas de expressão artística, para distribuição ou exibição pública gratuita., Aquisição, preservação, organização, digitalização de acervos, arquivos, coleções e outras formas de promoção e difusão do patrimônio cultural., Serviço educativo de museus, de centros culturais, de teatros, de cinemas e de bibliotecas, inclusive formação de público na educação básica., Ações de proteção e preservação do patrimônio cultural imaterial, que envolvam técnicas, práticas, conhecimentos, habilidades, expressões, modos de vida de comunidades tradicionais., Apoio a exposições, festivais, festas populares, feiras e espetáculos., Apoio à produção de conteúdos digitais, jogos eletrônicos, vídeo arte e outras ações relacionadas à cultura digital, incluindo planos de digitalização de acervos, arquivos e coleções de instituições e grupos culturais.</t>
  </si>
  <si>
    <t>15:41:30</t>
  </si>
  <si>
    <t>15:35:33</t>
  </si>
  <si>
    <t>CAIO ALVES</t>
  </si>
  <si>
    <t>Caio Emanuel Alves Silveira dos Prazeres</t>
  </si>
  <si>
    <t>1990-06-02</t>
  </si>
  <si>
    <t>Realização de editais para estímulo, fomento, produção e difusão de arte e cultura, para todas as áreas e linguagens artísticas., Apoio a exposições, festivais, festas populares, feiras e espetáculos., Realização de cursos para formar, especializar e profissionalizar artistas, produtores, técnicos e outros agentes culturais públicos e privados., Apoio à produção de conteúdos digitais, jogos eletrônicos, vídeo arte e outras ações relacionadas à cultura digital, incluindo planos de digitalização de acervos, arquivos e coleções de instituições e grupos culturais., Ações de proteção e preservação do patrimônio cultural imaterial, que envolvam técnicas, práticas, conhecimentos, habilidades, expressões, modos de vida de comunidades tradicionais., Aquisição, preservação, organização, digitalização de acervos, arquivos, coleções e outras formas de promoção e difusão do patrimônio cultural., Aquisição de bens culturais, obras de arte ou ingressos para eventos artísticos, como exposições, peças teatrais, shows musicais, espetáculos de dança, ou outras formas de expressão artística, para distribuição ou exibição pública gratuita., Serviço educativo de museus, de centros culturais, de teatros, de cinemas e de bibliotecas, inclusive formação de público na educação básica., Concessão de bolsas de estudo, de pesquisa, de criação, de trabalho e de residência artística, a artistas, e produtores, a autores, a gestores culturais, a pesquisadores e técnicos., Realização de levantamentos, de estudos, de pesquisas e de curadorias nas diversas áreas da cultura.</t>
  </si>
  <si>
    <t>15:45:39</t>
  </si>
  <si>
    <t>15:42:58</t>
  </si>
  <si>
    <t>Alexandre Carlson</t>
  </si>
  <si>
    <t>1983-03-02</t>
  </si>
  <si>
    <t>16:00:17</t>
  </si>
  <si>
    <t>15:55:30</t>
  </si>
  <si>
    <t>Jarder Jose de Souza</t>
  </si>
  <si>
    <t>1970-05-19</t>
  </si>
  <si>
    <t>16:04:47</t>
  </si>
  <si>
    <t>15:59:04</t>
  </si>
  <si>
    <t>LUCINEIA FERREIRA CHAGAS</t>
  </si>
  <si>
    <t>1970-07-30</t>
  </si>
  <si>
    <t>Apoio a exposições, festivais, festas populares, feiras e espetáculos., Realização de editais para estímulo, fomento, produção e difusão de arte e cultura, para todas as áreas e linguagens artísticas.</t>
  </si>
  <si>
    <t>Aquisição de bens culturais, acervos, arquivos e coleções., Subsídio a grupos, companhias, orquestras e corpos artísticos estáveis, inclusive em seus processos de produção e pesquisa.</t>
  </si>
  <si>
    <t>16:10:07</t>
  </si>
  <si>
    <t>16:06:12</t>
  </si>
  <si>
    <t>Luanda Fernandes maciel</t>
  </si>
  <si>
    <t>Luanda Fernandes Maciel</t>
  </si>
  <si>
    <t>1986-05-02</t>
  </si>
  <si>
    <t>Realização de editais para estímulo, fomento, produção e difusão de arte e cultura, para todas as áreas e linguagens artísticas., Apoio a exposições, festivais, festas populares, feiras e espetáculos., Realização de cursos para formar, especializar e profissionalizar artistas, produtores, técnicos e outros agentes culturais públicos e privados., Serviço educativo de museus, de centros culturais, de teatros, de cinemas e de bibliotecas, inclusive formação de público na educação básica.</t>
  </si>
  <si>
    <t>16:29:52</t>
  </si>
  <si>
    <t>16:13:16</t>
  </si>
  <si>
    <t>Daniele Leite</t>
  </si>
  <si>
    <t>Daniele Cristina Santos Leite</t>
  </si>
  <si>
    <t>1999-11-03</t>
  </si>
  <si>
    <t>Realização de editais para estímulo, fomento, produção e difusão de arte e cultura, para todas as áreas e linguagens artísticas., Aquisição de bens culturais, obras de arte ou ingressos para eventos artísticos, como exposições, peças teatrais, shows musicais, espetáculos de dança, ou outras formas de expressão artística, para distribuição ou exibição pública gratuita., Apoio a exposições, festivais, festas populares, feiras e espetáculos., Concessão de bolsas de estudo, de pesquisa, de criação, de trabalho e de residência artística, a artistas, e produtores, a autores, a gestores culturais, a pesquisadores e técnicos., Ações de proteção e preservação do patrimônio cultural imaterial, que envolvam técnicas, práticas, conhecimentos, habilidades, expressões, modos de vida de comunidades tradicionais.</t>
  </si>
  <si>
    <t>16:24:20</t>
  </si>
  <si>
    <t>16:21:52</t>
  </si>
  <si>
    <t xml:space="preserve">Mayara Sthefane Dias Borges </t>
  </si>
  <si>
    <t>Mayara Sthefane Dias Borges</t>
  </si>
  <si>
    <t>1998-03-23</t>
  </si>
  <si>
    <t>16:35:36</t>
  </si>
  <si>
    <t>16:29:22</t>
  </si>
  <si>
    <t>EDUARDO</t>
  </si>
  <si>
    <t>Eduardo Bezerra da Rocha</t>
  </si>
  <si>
    <t>16:41:36</t>
  </si>
  <si>
    <t>16:31:35</t>
  </si>
  <si>
    <t xml:space="preserve">ROBERTA CARNEIRO </t>
  </si>
  <si>
    <t>Roberta Soares Carneiro da Silva</t>
  </si>
  <si>
    <t>1978-10-30</t>
  </si>
  <si>
    <t>Não tinha conhecimento a respeito</t>
  </si>
  <si>
    <t>16:43:57</t>
  </si>
  <si>
    <t>16:37:44</t>
  </si>
  <si>
    <t>Wilton Ramos</t>
  </si>
  <si>
    <t>WILTON RAMOS DE SOUZA</t>
  </si>
  <si>
    <t>2005-11-18</t>
  </si>
  <si>
    <t>16:49:06</t>
  </si>
  <si>
    <t>16:41:44</t>
  </si>
  <si>
    <t xml:space="preserve">Anthony Algues </t>
  </si>
  <si>
    <t>Anthony Alves Rodrigues</t>
  </si>
  <si>
    <t>2003-01-28</t>
  </si>
  <si>
    <t>Não fiquei sabendo a data</t>
  </si>
  <si>
    <t>Realização de editais para estímulo, fomento, produção e difusão de arte e cultura, para todas as áreas e linguagens artísticas., Realização de cursos para formar, especializar e profissionalizar artistas, produtores, técnicos e outros agentes culturais públicos e privados., Apoio à produção de conteúdos digitais, jogos eletrônicos, vídeo arte e outras ações relacionadas à cultura digital, incluindo planos de digitalização de acervos, arquivos e coleções de instituições e grupos culturais., Realização de levantamentos, de estudos, de pesquisas e de curadorias nas diversas áreas da cultura., Concessão de bolsas de estudo, de pesquisa, de criação, de trabalho e de residência artística, a artistas, e produtores, a autores, a gestores culturais, a pesquisadores e técnicos., Ações de proteção e preservação do patrimônio cultural imaterial, que envolvam técnicas, práticas, conhecimentos, habilidades, expressões, modos de vida de comunidades tradicionais.</t>
  </si>
  <si>
    <t>Aquisição de bens culturais, acervos, arquivos e coleções., Aquisição de obras de arte., Aquisição de imóveis tombados para instalação de equipamento cultural público., Realização de obras, manutenção, ampliação e reformas em museus, bibliotecas, centros culturais, teatros, cinematecas, paisagens culturais e outros espaços culturais públicos., Subsídio a grupos, companhias, orquestras e corpos artísticos estáveis, inclusive em seus processos de produção e pesquisa., Subsídio a espaços culturais, para uso em atividades-meio e atividades-fim, visando manutenção das atividades, de espaços, ambientes.</t>
  </si>
  <si>
    <t>16:55:16</t>
  </si>
  <si>
    <t>Renato frankin frenandes paiva</t>
  </si>
  <si>
    <t>1979-04-25</t>
  </si>
  <si>
    <t>17:01:07</t>
  </si>
  <si>
    <t>16:58:20</t>
  </si>
  <si>
    <t>MARIA APARECIDA PORPNO</t>
  </si>
  <si>
    <t>1978-07-05</t>
  </si>
  <si>
    <t>17:07:26</t>
  </si>
  <si>
    <t>17:05:05</t>
  </si>
  <si>
    <t>carmen virginia de azevedo barbosa</t>
  </si>
  <si>
    <t>1960-10-21</t>
  </si>
  <si>
    <t>17:15:00</t>
  </si>
  <si>
    <t>17:11:55</t>
  </si>
  <si>
    <t xml:space="preserve">ALEXANDRE JOSÉ DE FREITAS </t>
  </si>
  <si>
    <t>ALEXANDRE JOSÉ DE FREITAS</t>
  </si>
  <si>
    <t>1993-08-18</t>
  </si>
  <si>
    <t>17:21:46</t>
  </si>
  <si>
    <t>17:18:41</t>
  </si>
  <si>
    <t>Vera Lucia</t>
  </si>
  <si>
    <t>Vera Lucia Leonel dos Anjos</t>
  </si>
  <si>
    <t>1974-06-28</t>
  </si>
  <si>
    <t>Amarela</t>
  </si>
  <si>
    <t>17:32:23</t>
  </si>
  <si>
    <t>17:28:41</t>
  </si>
  <si>
    <t xml:space="preserve">Ryan Rodrigues                              </t>
  </si>
  <si>
    <t>Ryan Rodrigues</t>
  </si>
  <si>
    <t>1976-07-13</t>
  </si>
  <si>
    <t>17:40:22</t>
  </si>
  <si>
    <t>17:37:21</t>
  </si>
  <si>
    <t>Leonardo Lima Martins</t>
  </si>
  <si>
    <t>1979-10-09</t>
  </si>
  <si>
    <t>17:50:30</t>
  </si>
  <si>
    <t>17:47:45</t>
  </si>
  <si>
    <t>Paula</t>
  </si>
  <si>
    <t>Paula Bezerra gonçalves da Silva</t>
  </si>
  <si>
    <t>1981-10-13</t>
  </si>
  <si>
    <t>17:56:03</t>
  </si>
  <si>
    <t>17:53:57</t>
  </si>
  <si>
    <t xml:space="preserve">Anny Aruanã </t>
  </si>
  <si>
    <t>Cirlanny do Nascimento Silva</t>
  </si>
  <si>
    <t>1989-08-23</t>
  </si>
  <si>
    <t>18:14:28</t>
  </si>
  <si>
    <t>18:11:56</t>
  </si>
  <si>
    <t>Robson Lopes da Silva</t>
  </si>
  <si>
    <t>1996-08-19</t>
  </si>
  <si>
    <t>18:23:43</t>
  </si>
  <si>
    <t>18:19:35</t>
  </si>
  <si>
    <t>KLEYTON SIQUEIRA CAMPOS DE AMORIM</t>
  </si>
  <si>
    <t>1988-11-23</t>
  </si>
  <si>
    <t>18:49:06</t>
  </si>
  <si>
    <t>18:40:57</t>
  </si>
  <si>
    <t>TELMA MARIA DA SILVA</t>
  </si>
  <si>
    <t>Telma Maria da Silva</t>
  </si>
  <si>
    <t>1964-11-16</t>
  </si>
  <si>
    <t>19:14:12</t>
  </si>
  <si>
    <t>18:50:53</t>
  </si>
  <si>
    <t>Gerisson Dennys Marinho Coelho</t>
  </si>
  <si>
    <t>1997-01-22</t>
  </si>
  <si>
    <t>Santa Cruz da Baixa Verde</t>
  </si>
  <si>
    <t>Dificuldades com o edital</t>
  </si>
  <si>
    <t>Realização de editais para estímulo, fomento, produção e difusão de arte e cultura, para todas as áreas e linguagens artísticas., Apoio a exposições, festivais, festas populares, feiras e espetáculos., Realização de cursos para formar, especializar e profissionalizar artistas, produtores, técnicos e outros agentes culturais públicos e privados., Apoio à produção de conteúdos digitais, jogos eletrônicos, vídeo arte e outras ações relacionadas à cultura digital, incluindo planos de digitalização de acervos, arquivos e coleções de instituições e grupos culturais., Realização de levantamentos, de estudos, de pesquisas e de curadorias nas diversas áreas da cultura., Concessão de bolsas de estudo, de pesquisa, de criação, de trabalho e de residência artística, a artistas, e produtores, a autores, a gestores culturais, a pesquisadores e técnicos., Aquisição de bens culturais, obras de arte ou ingressos para eventos artísticos, como exposições, peças teatrais, shows musicais, espetáculos de dança, ou outras formas de expressão artística, para distribuição ou exibição pública gratuita., Ações de proteção e preservação do patrimônio cultural imaterial, que envolvam técnicas, práticas, conhecimentos, habilidades, expressões, modos de vida de comunidades tradicionais., Serviço educativo de museus, de centros culturais, de teatros, de cinemas e de bibliotecas, inclusive formação de público na educação básica.</t>
  </si>
  <si>
    <t>19:18:05</t>
  </si>
  <si>
    <t>19:15:14</t>
  </si>
  <si>
    <t>Renata Botelho Fernandes Imperiano</t>
  </si>
  <si>
    <t>1981-02-28</t>
  </si>
  <si>
    <t>19:22:07</t>
  </si>
  <si>
    <t>19:20:10</t>
  </si>
  <si>
    <t xml:space="preserve">MARY </t>
  </si>
  <si>
    <t>MARY CRISTINA OLIVEIRA DA SILVA</t>
  </si>
  <si>
    <t>1963-05-06</t>
  </si>
  <si>
    <t>19:29:11</t>
  </si>
  <si>
    <t>19:27:26</t>
  </si>
  <si>
    <t xml:space="preserve">Fabiano Diniz da Silva </t>
  </si>
  <si>
    <t>Fabiano Diniz da Silva</t>
  </si>
  <si>
    <t>1980-05-16</t>
  </si>
  <si>
    <t>19:32:35</t>
  </si>
  <si>
    <t>19:30:41</t>
  </si>
  <si>
    <t>Tatiane Alves de Amorim</t>
  </si>
  <si>
    <t>TATIANE ALVES DE AMORIM</t>
  </si>
  <si>
    <t>1984-03-26</t>
  </si>
  <si>
    <t>19:38:16</t>
  </si>
  <si>
    <t>19:35:58</t>
  </si>
  <si>
    <t>Nenas Farias</t>
  </si>
  <si>
    <t>Ueidma Fabrícia Souza de Farias</t>
  </si>
  <si>
    <t>1972-10-12</t>
  </si>
  <si>
    <t>19:46:59</t>
  </si>
  <si>
    <t>19:44:35</t>
  </si>
  <si>
    <t>Rodrigo Ferreira de Alcantara Sarinho</t>
  </si>
  <si>
    <t>1995-04-16</t>
  </si>
  <si>
    <t>19:51:37</t>
  </si>
  <si>
    <t>19:45:45</t>
  </si>
  <si>
    <t xml:space="preserve">Alexandre Guterres Lauria </t>
  </si>
  <si>
    <t>Alexandre Guterres Lauria</t>
  </si>
  <si>
    <t>1983-01-14</t>
  </si>
  <si>
    <t>Aquisição de bens culturais, obras de arte ou ingressos para eventos artísticos, como exposições, peças teatrais, shows musicais, espetáculos de dança, ou outras formas de expressão artística, para distribuição ou exibição pública gratuita., Realização de levantamentos, de estudos, de pesquisas e de curadorias nas diversas áreas da cultura., Concessão de bolsas de estudo, de pesquisa, de criação, de trabalho e de residência artística, a artistas, e produtores, a autores, a gestores culturais, a pesquisadores e técnicos., Apoio à produção de conteúdos digitais, jogos eletrônicos, vídeo arte e outras ações relacionadas à cultura digital, incluindo planos de digitalização de acervos, arquivos e coleções de instituições e grupos culturais., Realização de cursos para formar, especializar e profissionalizar artistas, produtores, técnicos e outros agentes culturais públicos e privados., Apoio a exposições, festivais, festas populares, feiras e espetáculos., Realização de editais para estímulo, fomento, produção e difusão de arte e cultura, para todas as áreas e linguagens artísticas., Aquisição, preservação, organização, digitalização de acervos, arquivos, coleções e outras formas de promoção e difusão do patrimônio cultural., Ações de proteção e preservação do patrimônio cultural imaterial, que envolvam técnicas, práticas, conhecimentos, habilidades, expressões, modos de vida de comunidades tradicionais., Serviço educativo de museus, de centros culturais, de teatros, de cinemas e de bibliotecas, inclusive formação de público na educação básica.</t>
  </si>
  <si>
    <t>Realização de obras, manutenção, ampliação e reformas em museus, bibliotecas, centros culturais, teatros, cinematecas, paisagens culturais e outros espaços culturais públicos., Aquisição de imóveis tombados para instalação de equipamento cultural público., Aquisição de obras de arte., Subsídio a espaços culturais, para uso em atividades-meio e atividades-fim, visando manutenção das atividades, de espaços, ambientes., Subsídio a grupos, companhias, orquestras e corpos artísticos estáveis, inclusive em seus processos de produção e pesquisa.</t>
  </si>
  <si>
    <t>20:05:39</t>
  </si>
  <si>
    <t>19:58:44</t>
  </si>
  <si>
    <t>Eduarda Calisto</t>
  </si>
  <si>
    <t>Maria Eduarda Pereira Batista</t>
  </si>
  <si>
    <t>2003-02-25</t>
  </si>
  <si>
    <t>Realização de editais para estímulo, fomento, produção e difusão de arte e cultura, para todas as áreas e linguagens artísticas., Realização de cursos para formar, especializar e profissionalizar artistas, produtores, técnicos e outros agentes culturais públicos e privados., Aquisição de bens culturais, obras de arte ou ingressos para eventos artísticos, como exposições, peças teatrais, shows musicais, espetáculos de dança, ou outras formas de expressão artística, para distribuição ou exibição pública gratuita., Ações de proteção e preservação do patrimônio cultural imaterial, que envolvam técnicas, práticas, conhecimentos, habilidades, expressões, modos de vida de comunidades tradicionais.</t>
  </si>
  <si>
    <t>20:23:07</t>
  </si>
  <si>
    <t>20:11:45</t>
  </si>
  <si>
    <t>Artur</t>
  </si>
  <si>
    <t>Artur Tito Mendes Filho</t>
  </si>
  <si>
    <t>1995-09-01</t>
  </si>
  <si>
    <t>Falta de tempo</t>
  </si>
  <si>
    <t>Subsídio a espaços culturais, para uso em atividades-meio e atividades-fim, visando manutenção das atividades, de espaços, ambientes., Subsídio a grupos, companhias, orquestras e corpos artísticos estáveis, inclusive em seus processos de produção e pesquisa., Realização de obras, manutenção, ampliação e reformas em museus, bibliotecas, centros culturais, teatros, cinematecas, paisagens culturais e outros espaços culturais públicos., Aquisição de bens culturais, acervos, arquivos e coleções., Aquisição de imóveis tombados para instalação de equipamento cultural público., Aquisição de obras de arte.</t>
  </si>
  <si>
    <t>20:15:28</t>
  </si>
  <si>
    <t>20:12:54</t>
  </si>
  <si>
    <t xml:space="preserve">Valter Roberto Iroko </t>
  </si>
  <si>
    <t>Valter Roberto Iroko Fonseca Cavalcanti</t>
  </si>
  <si>
    <t>1971-02-05</t>
  </si>
  <si>
    <t>20:20:50</t>
  </si>
  <si>
    <t>20:18:29</t>
  </si>
  <si>
    <t>Euclides Brandt Dias Pereira</t>
  </si>
  <si>
    <t>1978-04-09</t>
  </si>
  <si>
    <t>20:34:44</t>
  </si>
  <si>
    <t>20:32:45</t>
  </si>
  <si>
    <t>Andreza Maria dos Santos</t>
  </si>
  <si>
    <t>1990-04-23</t>
  </si>
  <si>
    <t>20:43:15</t>
  </si>
  <si>
    <t>20:41:04</t>
  </si>
  <si>
    <t xml:space="preserve">vitória thayna da silva       </t>
  </si>
  <si>
    <t>vitória thayna da silva</t>
  </si>
  <si>
    <t>2002-02-01</t>
  </si>
  <si>
    <t>20:49:34</t>
  </si>
  <si>
    <t>20:44:55</t>
  </si>
  <si>
    <t>Isabel  Candido de Carvalho</t>
  </si>
  <si>
    <t>Isabel Candido de Carvalho</t>
  </si>
  <si>
    <t>2002-02-10</t>
  </si>
  <si>
    <t>20:54:52</t>
  </si>
  <si>
    <t>20:52:51</t>
  </si>
  <si>
    <t>Antônio Felipe Vieira Lopes</t>
  </si>
  <si>
    <t>1976-04-15</t>
  </si>
  <si>
    <t>20:58:25</t>
  </si>
  <si>
    <t>20:56:08</t>
  </si>
  <si>
    <t xml:space="preserve">Jadison henrique </t>
  </si>
  <si>
    <t>Jadison henrique</t>
  </si>
  <si>
    <t>1980-05-15</t>
  </si>
  <si>
    <t>21:02:20</t>
  </si>
  <si>
    <t>21:00:29</t>
  </si>
  <si>
    <t>Aylla Germano</t>
  </si>
  <si>
    <t>1990-04-15</t>
  </si>
  <si>
    <t>23:03:27</t>
  </si>
  <si>
    <t>21:06:16</t>
  </si>
  <si>
    <t>Edinilson Barbosa da Silva</t>
  </si>
  <si>
    <t>EDINILSON BARBOSA DA SILVA</t>
  </si>
  <si>
    <t>1998-06-13</t>
  </si>
  <si>
    <t>Pescadores(as) artesanais</t>
  </si>
  <si>
    <t>Realização de editais para estímulo, fomento, produção e difusão de arte e cultura, para todas as áreas e linguagens artísticas., Apoio a exposições, festivais, festas populares, feiras e espetáculos., Realização de cursos para formar, especializar e profissionalizar artistas, produtores, técnicos e outros agentes culturais públicos e privados., Realização de levantamentos, de estudos, de pesquisas e de curadorias nas diversas áreas da cultura., Concessão de bolsas de estudo, de pesquisa, de criação, de trabalho e de residência artística, a artistas, e produtores, a autores, a gestores culturais, a pesquisadores e técnicos., Aquisição de bens culturais, obras de arte ou ingressos para eventos artísticos, como exposições, peças teatrais, shows musicais, espetáculos de dança, ou outras formas de expressão artística, para distribuição ou exibição pública gratuita., Ações de proteção e preservação do patrimônio cultural imaterial, que envolvam técnicas, práticas, conhecimentos, habilidades, expressões, modos de vida de comunidades tradicionais.</t>
  </si>
  <si>
    <t>21:45:59</t>
  </si>
  <si>
    <t>21:39:33</t>
  </si>
  <si>
    <t>Edcleide</t>
  </si>
  <si>
    <t>Edcleide Batista da Silva</t>
  </si>
  <si>
    <t>1993-03-26</t>
  </si>
  <si>
    <t>Aquisição de obras de arte., Aquisição de bens culturais, acervos, arquivos e coleções., Aquisição de imóveis tombados para instalação de equipamento cultural público., Realização de obras, manutenção, ampliação e reformas em museus, bibliotecas, centros culturais, teatros, cinematecas, paisagens culturais e outros espaços culturais públicos.</t>
  </si>
  <si>
    <t>23:37:56</t>
  </si>
  <si>
    <t>23:29:05</t>
  </si>
  <si>
    <t>ANTONIO</t>
  </si>
  <si>
    <t>Antônio Adriano Pereira dos Santos</t>
  </si>
  <si>
    <t>1995-05-14</t>
  </si>
  <si>
    <t>Perdi a data</t>
  </si>
  <si>
    <t>09:40:58</t>
  </si>
  <si>
    <t>09:36:27</t>
  </si>
  <si>
    <t>José Henrique dias da Silva</t>
  </si>
  <si>
    <t>1990-12-23</t>
  </si>
  <si>
    <t>10:03:41</t>
  </si>
  <si>
    <t>09:44:10</t>
  </si>
  <si>
    <t>Mestre Mendonça</t>
  </si>
  <si>
    <t>Carlos Alberto Mendonça</t>
  </si>
  <si>
    <t>1979-04-15</t>
  </si>
  <si>
    <t>09:54:39</t>
  </si>
  <si>
    <t>09:44:31</t>
  </si>
  <si>
    <t xml:space="preserve">jose adeilson soares da silva </t>
  </si>
  <si>
    <t>José Adeilson Soares da Silva</t>
  </si>
  <si>
    <t>1969-11-24</t>
  </si>
  <si>
    <t>Lagoa dos Gatos</t>
  </si>
  <si>
    <t>Não tive interesse</t>
  </si>
  <si>
    <t>09:51:33</t>
  </si>
  <si>
    <t>09:45:35</t>
  </si>
  <si>
    <t>José Valmir Barros Pimentel Júnior</t>
  </si>
  <si>
    <t>1996-04-02</t>
  </si>
  <si>
    <t>Paranatama</t>
  </si>
  <si>
    <t>Subsídio a grupos, companhias, orquestras e corpos artísticos estáveis, inclusive em seus processos de produção e pesquisa., Subsídio a espaços culturais, para uso em atividades-meio e atividades-fim, visando manutenção das atividades, de espaços, ambientes., Realização de obras, manutenção, ampliação e reformas em museus, bibliotecas, centros culturais, teatros, cinematecas, paisagens culturais e outros espaços culturais públicos., Aquisição de bens culturais, acervos, arquivos e coleções.</t>
  </si>
  <si>
    <t>09:49:42</t>
  </si>
  <si>
    <t>09:45:44</t>
  </si>
  <si>
    <t>VERONICA JUCELIA DA SILVA</t>
  </si>
  <si>
    <t>1992-02-06</t>
  </si>
  <si>
    <t>09:52:47</t>
  </si>
  <si>
    <t>09:49:07</t>
  </si>
  <si>
    <t>LOHANNA PRADO</t>
  </si>
  <si>
    <t>1987-09-27</t>
  </si>
  <si>
    <t>10:20:30</t>
  </si>
  <si>
    <t>09:52:53</t>
  </si>
  <si>
    <t>Gleidson Rocha</t>
  </si>
  <si>
    <t>Gleidson Roberto de Oliveira Rocha</t>
  </si>
  <si>
    <t>1983-09-02</t>
  </si>
  <si>
    <t>Realização de editais para estímulo, fomento, produção e difusão de arte e cultura, para todas as áreas e linguagens artísticas., Realização de cursos para formar, especializar e profissionalizar artistas, produtores, técnicos e outros agentes culturais públicos e privados., Concessão de bolsas de estudo, de pesquisa, de criação, de trabalho e de residência artística, a artistas, e produtores, a autores, a gestores culturais, a pesquisadores e técnicos., Aquisição, preservação, organização, digitalização de acervos, arquivos, coleções e outras formas de promoção e difusão do patrimônio cultural., Serviço educativo de museus, de centros culturais, de teatros, de cinemas e de bibliotecas, inclusive formação de público na educação básica., Apoio a exposições, festivais, festas populares, feiras e espetáculos., Realização de levantamentos, de estudos, de pesquisas e de curadorias nas diversas áreas da cultura.</t>
  </si>
  <si>
    <t>10:04:32</t>
  </si>
  <si>
    <t>09:54:08</t>
  </si>
  <si>
    <t xml:space="preserve">Mestre Mecinho </t>
  </si>
  <si>
    <t>Emerson Luiz de figueiredo</t>
  </si>
  <si>
    <t>1977-11-08</t>
  </si>
  <si>
    <t>Falta de informações e pouco conhecimento</t>
  </si>
  <si>
    <t>Realização de editais para estímulo, fomento, produção e difusão de arte e cultura, para todas as áreas e linguagens artísticas., Apoio a exposições, festivais, festas populares, feiras e espetáculos., Concessão de bolsas de estudo, de pesquisa, de criação, de trabalho e de residência artística, a artistas, e produtores, a autores, a gestores culturais, a pesquisadores e técnicos., Ações de proteção e preservação do patrimônio cultural imaterial, que envolvam técnicas, práticas, conhecimentos, habilidades, expressões, modos de vida de comunidades tradicionais.</t>
  </si>
  <si>
    <t>10:04:11</t>
  </si>
  <si>
    <t>09:56:05</t>
  </si>
  <si>
    <t>VANBASTER  JOSÉ DE OLIVEIRA</t>
  </si>
  <si>
    <t>Vanbaster José de Oliveira</t>
  </si>
  <si>
    <t>1990-10-06</t>
  </si>
  <si>
    <t>A minha instituição fez por outro proponente.</t>
  </si>
  <si>
    <t>Realização de obras, manutenção, ampliação e reformas em museus, bibliotecas, centros culturais, teatros, cinematecas, paisagens culturais e outros espaços culturais públicos., Subsídio a espaços culturais, para uso em atividades-meio e atividades-fim, visando manutenção das atividades, de espaços, ambientes., Subsídio a grupos, companhias, orquestras e corpos artísticos estáveis, inclusive em seus processos de produção e pesquisa., Aquisição de imóveis tombados para instalação de equipamento cultural público., Aquisição de obras de arte., Aquisição de bens culturais, acervos, arquivos e coleções.</t>
  </si>
  <si>
    <t>10:01:45</t>
  </si>
  <si>
    <t>09:59:28</t>
  </si>
  <si>
    <t>Sandra Maria Dos Santos Barbosa</t>
  </si>
  <si>
    <t>1980-04-15</t>
  </si>
  <si>
    <t>10:12:12</t>
  </si>
  <si>
    <t>09:59:54</t>
  </si>
  <si>
    <t>MACIEL OLIVEIRA</t>
  </si>
  <si>
    <t>Maciel de Oliveira e Silva</t>
  </si>
  <si>
    <t>1979-09-27</t>
  </si>
  <si>
    <t>10:16:06</t>
  </si>
  <si>
    <t>10:02:27</t>
  </si>
  <si>
    <t>Ana Maria dos Santos Lima</t>
  </si>
  <si>
    <t>Ana Maria dos Santos lima</t>
  </si>
  <si>
    <t>1977-02-22</t>
  </si>
  <si>
    <t>Jatobá</t>
  </si>
  <si>
    <t>Não consegui conciliar o tempo do trabalho</t>
  </si>
  <si>
    <t>10:14:07</t>
  </si>
  <si>
    <t>10:06:12</t>
  </si>
  <si>
    <t>Fabinho</t>
  </si>
  <si>
    <t>Fabio Ferreira Rodrigues</t>
  </si>
  <si>
    <t>Não estava por dentro do calendário do edital.</t>
  </si>
  <si>
    <t>10:41:59</t>
  </si>
  <si>
    <t>10:09:51</t>
  </si>
  <si>
    <t>CARLOS RENAN SILVEIRA DE MELO</t>
  </si>
  <si>
    <t>1987-05-16</t>
  </si>
  <si>
    <t>Apoio a exposições, festivais, festas populares, feiras e espetáculos., Realização de cursos para formar, especializar e profissionalizar artistas, produtores, técnicos e outros agentes culturais públicos e privados., Realização de editais para estímulo, fomento, produção e difusão de arte e cultura, para todas as áreas e linguagens artísticas., Realização de levantamentos, de estudos, de pesquisas e de curadorias nas diversas áreas da cultura., Concessão de bolsas de estudo, de pesquisa, de criação, de trabalho e de residência artística, a artistas, e produtores, a autores, a gestores culturais, a pesquisadores e técnicos., Aquisição de bens culturais, obras de arte ou ingressos para eventos artísticos, como exposições, peças teatrais, shows musicais, espetáculos de dança, ou outras formas de expressão artística, para distribuição ou exibição pública gratuita., Ações de proteção e preservação do patrimônio cultural imaterial, que envolvam técnicas, práticas, conhecimentos, habilidades, expressões, modos de vida de comunidades tradicionais., Aquisição, preservação, organização, digitalização de acervos, arquivos, coleções e outras formas de promoção e difusão do patrimônio cultural., Serviço educativo de museus, de centros culturais, de teatros, de cinemas e de bibliotecas, inclusive formação de público na educação básica.</t>
  </si>
  <si>
    <t>10:18:26</t>
  </si>
  <si>
    <t>10:16:19</t>
  </si>
  <si>
    <t>Gisele Maria da Silva</t>
  </si>
  <si>
    <t>1990-06-15</t>
  </si>
  <si>
    <t>10:22:15</t>
  </si>
  <si>
    <t>10:20:01</t>
  </si>
  <si>
    <t>George e karolina</t>
  </si>
  <si>
    <t>George Ferreira de lira</t>
  </si>
  <si>
    <t>1974-02-13</t>
  </si>
  <si>
    <t>10:26:16</t>
  </si>
  <si>
    <t>10:23:55</t>
  </si>
  <si>
    <t>Gilvan pereira guerra filho</t>
  </si>
  <si>
    <t>1974-02-25</t>
  </si>
  <si>
    <t>10:32:09</t>
  </si>
  <si>
    <t>10:24:58</t>
  </si>
  <si>
    <t>VANESSA DE ALENCAR E SILVA PIANCO</t>
  </si>
  <si>
    <t>1973-12-01</t>
  </si>
  <si>
    <t>Trindade</t>
  </si>
  <si>
    <t>10:42:06</t>
  </si>
  <si>
    <t>10:40:04</t>
  </si>
  <si>
    <t xml:space="preserve">SEVERINO GOMES DOS SANTOS </t>
  </si>
  <si>
    <t>SEVERINO GOMES DOS SANTOS</t>
  </si>
  <si>
    <t>1978-05-16</t>
  </si>
  <si>
    <t>11:00:35</t>
  </si>
  <si>
    <t>10:43:28</t>
  </si>
  <si>
    <t>Lucileide Correia da Silva</t>
  </si>
  <si>
    <t>Lucileide correia da silva</t>
  </si>
  <si>
    <t>1981-04-19</t>
  </si>
  <si>
    <t>Realização de editais para estímulo, fomento, produção e difusão de arte e cultura, para todas as áreas e linguagens artísticas., Apoio a exposições, festivais, festas populares, feiras e espetáculos., Realização de cursos para formar, especializar e profissionalizar artistas, produtores, técnicos e outros agentes culturais públicos e privados., Realização de levantamentos, de estudos, de pesquisas e de curadorias nas diversas áreas da cultura., Aquisição de bens culturais, obras de arte ou ingressos para eventos artísticos, como exposições, peças teatrais, shows musicais, espetáculos de dança, ou outras formas de expressão artística, para distribuição ou exibição pública gratuita., Ações de proteção e preservação do patrimônio cultural imaterial, que envolvam técnicas, práticas, conhecimentos, habilidades, expressões, modos de vida de comunidades tradicionais., Serviço educativo de museus, de centros culturais, de teatros, de cinemas e de bibliotecas, inclusive formação de público na educação básica.</t>
  </si>
  <si>
    <t>Aquisição de obras de arte., Aquisição de bens culturais, acervos, arquivos e coleções., Subsídio a grupos, companhias, orquestras e corpos artísticos estáveis, inclusive em seus processos de produção e pesquisa., Subsídio a espaços culturais, para uso em atividades-meio e atividades-fim, visando manutenção das atividades, de espaços, ambientes.</t>
  </si>
  <si>
    <t>11:46:31</t>
  </si>
  <si>
    <t>11:36:14</t>
  </si>
  <si>
    <t>mateus ferreira tavares de souza</t>
  </si>
  <si>
    <t>Mateus Ferreira Tavares de Souza</t>
  </si>
  <si>
    <t>1996-03-18</t>
  </si>
  <si>
    <t>Participei apenas do edital da PNAB municipal, onde fui contemplado com um projeto voltado ao segmento MC's da cultura Hip Hop</t>
  </si>
  <si>
    <t>12:03:59</t>
  </si>
  <si>
    <t>12:00:30</t>
  </si>
  <si>
    <t>GL arte couro</t>
  </si>
  <si>
    <t>Glebson Bezerra do Nascimento</t>
  </si>
  <si>
    <t>2000-01-16</t>
  </si>
  <si>
    <t>13:38:09</t>
  </si>
  <si>
    <t>12:06:53</t>
  </si>
  <si>
    <t>Walter Eudes</t>
  </si>
  <si>
    <t>Walter Eudes Galindo Filho</t>
  </si>
  <si>
    <t>1971-08-03</t>
  </si>
  <si>
    <t>12:49:14</t>
  </si>
  <si>
    <t>12:38:46</t>
  </si>
  <si>
    <t>iandra</t>
  </si>
  <si>
    <t>Iandra Galvão de Freitas</t>
  </si>
  <si>
    <t>1998-05-30</t>
  </si>
  <si>
    <t>Questão de saúde</t>
  </si>
  <si>
    <t>Aquisição de obras de arte., Realização de obras, manutenção, ampliação e reformas em museus, bibliotecas, centros culturais, teatros, cinematecas, paisagens culturais e outros espaços culturais públicos.</t>
  </si>
  <si>
    <t>12:42:12</t>
  </si>
  <si>
    <t>12:39:14</t>
  </si>
  <si>
    <t xml:space="preserve"> JOSÉ ALBANO PEREIRA DA SILVA</t>
  </si>
  <si>
    <t>JOSÉ ALBANO PEREIRA DA SILVA</t>
  </si>
  <si>
    <t>1968-05-23</t>
  </si>
  <si>
    <t>12:54:45</t>
  </si>
  <si>
    <t>12:51:52</t>
  </si>
  <si>
    <t>Lorena Rodrigues de Souza</t>
  </si>
  <si>
    <t>1989-12-15</t>
  </si>
  <si>
    <t>13:09:30</t>
  </si>
  <si>
    <t>13:06:41</t>
  </si>
  <si>
    <t>juliana sobral de souza moreira</t>
  </si>
  <si>
    <t>1984-08-26</t>
  </si>
  <si>
    <t>13:16:51</t>
  </si>
  <si>
    <t>JONATAS COSTA FRANCISCO FILHO</t>
  </si>
  <si>
    <t>1973-09-18</t>
  </si>
  <si>
    <t>13:21:46</t>
  </si>
  <si>
    <t>13:18:18</t>
  </si>
  <si>
    <t>washington vital de paiva junior</t>
  </si>
  <si>
    <t>1985-08-07</t>
  </si>
  <si>
    <t>13:28:57</t>
  </si>
  <si>
    <t>13:22:51</t>
  </si>
  <si>
    <t>GUSTAVO</t>
  </si>
  <si>
    <t>Gustavo José de Oliveira Moura</t>
  </si>
  <si>
    <t>1990-04-24</t>
  </si>
  <si>
    <t>Perdi o tempo da inscrição</t>
  </si>
  <si>
    <t>13:30:13</t>
  </si>
  <si>
    <t>13:26:58</t>
  </si>
  <si>
    <t>juliana socorro lins trindade de sales</t>
  </si>
  <si>
    <t>1977-12-26</t>
  </si>
  <si>
    <t>13:56:29</t>
  </si>
  <si>
    <t>13:46:36</t>
  </si>
  <si>
    <t>Edriane Delfino de Souza Diniz</t>
  </si>
  <si>
    <t>1969-12-25</t>
  </si>
  <si>
    <t>Não tive acesso</t>
  </si>
  <si>
    <t>Aquisição de bens culturais, acervos, arquivos e coleções., Aquisição de imóveis tombados para instalação de equipamento cultural público., Realização de obras, manutenção, ampliação e reformas em museus, bibliotecas, centros culturais, teatros, cinematecas, paisagens culturais e outros espaços culturais públicos., Subsídio a espaços culturais, para uso em atividades-meio e atividades-fim, visando manutenção das atividades, de espaços, ambientes., Aquisição de obras de arte., Subsídio a grupos, companhias, orquestras e corpos artísticos estáveis, inclusive em seus processos de produção e pesquisa.</t>
  </si>
  <si>
    <t>14:20:06</t>
  </si>
  <si>
    <t>14:10:11</t>
  </si>
  <si>
    <t>JOSE EDIVALDO LOPES</t>
  </si>
  <si>
    <t>Jose Edivaldo Lopes</t>
  </si>
  <si>
    <t>1962-08-24</t>
  </si>
  <si>
    <t>Não tomei conhecimento no prazo</t>
  </si>
  <si>
    <t>Realização de editais para estímulo, fomento, produção e difusão de arte e cultura, para todas as áreas e linguagens artísticas., Realização de cursos para formar, especializar e profissionalizar artistas, produtores, técnicos e outros agentes culturais públicos e privados., Apoio a exposições, festivais, festas populares, feiras e espetáculos., Realização de levantamentos, de estudos, de pesquisas e de curadorias nas diversas áreas da cultura., Ações de proteção e preservação do patrimônio cultural imaterial, que envolvam técnicas, práticas, conhecimentos, habilidades, expressões, modos de vida de comunidades tradicionais., Serviço educativo de museus, de centros culturais, de teatros, de cinemas e de bibliotecas, inclusive formação de público na educação básica., Aquisição, preservação, organização, digitalização de acervos, arquivos, coleções e outras formas de promoção e difusão do patrimônio cultural., Aquisição de bens culturais, obras de arte ou ingressos para eventos artísticos, como exposições, peças teatrais, shows musicais, espetáculos de dança, ou outras formas de expressão artística, para distribuição ou exibição pública gratuita., Concessão de bolsas de estudo, de pesquisa, de criação, de trabalho e de residência artística, a artistas, e produtores, a autores, a gestores culturais, a pesquisadores e técnicos., Apoio à produção de conteúdos digitais, jogos eletrônicos, vídeo arte e outras ações relacionadas à cultura digital, incluindo planos de digitalização de acervos, arquivos e coleções de instituições e grupos culturais.</t>
  </si>
  <si>
    <t>14:36:51</t>
  </si>
  <si>
    <t>14:29:47</t>
  </si>
  <si>
    <t>Luizinho LP</t>
  </si>
  <si>
    <t>Luis Carlos Lopes Rodrigues</t>
  </si>
  <si>
    <t>2004-04-06</t>
  </si>
  <si>
    <t>14:40:12</t>
  </si>
  <si>
    <t>14:37:06</t>
  </si>
  <si>
    <t xml:space="preserve">Julio Jose da Silva </t>
  </si>
  <si>
    <t>Julio Jose da Silva</t>
  </si>
  <si>
    <t>1972-03-29</t>
  </si>
  <si>
    <t>14:45:14</t>
  </si>
  <si>
    <t>14:42:33</t>
  </si>
  <si>
    <t xml:space="preserve">DJ Sávio </t>
  </si>
  <si>
    <t>Sávio Alexandre Nunes de Oliveira</t>
  </si>
  <si>
    <t>1988-11-04</t>
  </si>
  <si>
    <t>14:49:41</t>
  </si>
  <si>
    <t>14:46:44</t>
  </si>
  <si>
    <t>SANDRO FRANCISCO DOS SANTOS</t>
  </si>
  <si>
    <t>1989-12-19</t>
  </si>
  <si>
    <t>14:53:58</t>
  </si>
  <si>
    <t>14:51:00</t>
  </si>
  <si>
    <t>Samantha Ramors</t>
  </si>
  <si>
    <t>Samantha Ramos Gosmes</t>
  </si>
  <si>
    <t>1986-07-08</t>
  </si>
  <si>
    <t>14:57:28</t>
  </si>
  <si>
    <t>14:55:18</t>
  </si>
  <si>
    <t>Maria Sherezaide Ramos da Rocha</t>
  </si>
  <si>
    <t>1990-08-31</t>
  </si>
  <si>
    <t>15:03:49</t>
  </si>
  <si>
    <t>15:01:25</t>
  </si>
  <si>
    <t>WILGNER</t>
  </si>
  <si>
    <t>WILGNER EMANNUEL RAMOS DA SILVA</t>
  </si>
  <si>
    <t>2001-08-17</t>
  </si>
  <si>
    <t>15:09:47</t>
  </si>
  <si>
    <t>15:06:52</t>
  </si>
  <si>
    <t>WALGRENE AGRA</t>
  </si>
  <si>
    <t>WALGRENE DA COSTA AGRA</t>
  </si>
  <si>
    <t>1960-07-30</t>
  </si>
  <si>
    <t>15:15:30</t>
  </si>
  <si>
    <t>15:12:52</t>
  </si>
  <si>
    <t>FABIANO LOURENÇO DA SILVA</t>
  </si>
  <si>
    <t>1966-12-16</t>
  </si>
  <si>
    <t>15:30:32</t>
  </si>
  <si>
    <t>15:14:12</t>
  </si>
  <si>
    <t>Francisco Elpidio Camara Silveira</t>
  </si>
  <si>
    <t>FRANCISCO ELPÍDIO CÂMARA SILVEIRA</t>
  </si>
  <si>
    <t>1958-03-29</t>
  </si>
  <si>
    <t>Perdi o prazo da Inscrição</t>
  </si>
  <si>
    <t>15:20:16</t>
  </si>
  <si>
    <t>15:18:00</t>
  </si>
  <si>
    <t>Rominho Pimentel (Som da Terra)</t>
  </si>
  <si>
    <t>Romulo Pimentel Filho</t>
  </si>
  <si>
    <t>1956-04-04</t>
  </si>
  <si>
    <t>15:30:24</t>
  </si>
  <si>
    <t>15:28:09</t>
  </si>
  <si>
    <t>Elisangela Maria da Silva</t>
  </si>
  <si>
    <t>1974-05-23</t>
  </si>
  <si>
    <t>15:37:12</t>
  </si>
  <si>
    <t>15:32:28</t>
  </si>
  <si>
    <t>Rizete Rodrigues de Sousa Almeida</t>
  </si>
  <si>
    <t>1970-05-12</t>
  </si>
  <si>
    <t>15:47:42</t>
  </si>
  <si>
    <t>15:42:57</t>
  </si>
  <si>
    <t>Adriel souza lima</t>
  </si>
  <si>
    <t>1989-10-13</t>
  </si>
  <si>
    <t>15:52:53</t>
  </si>
  <si>
    <t>15:50:11</t>
  </si>
  <si>
    <t>Adriano silva rosas</t>
  </si>
  <si>
    <t>1989-11-22</t>
  </si>
  <si>
    <t>16:09:46</t>
  </si>
  <si>
    <t>16:02:37</t>
  </si>
  <si>
    <t>ALINE</t>
  </si>
  <si>
    <t>Aline Cristina Lins de Lima</t>
  </si>
  <si>
    <t>1998-09-21</t>
  </si>
  <si>
    <t>Realização de editais para estímulo, fomento, produção e difusão de arte e cultura, para todas as áreas e linguagens artísticas., Apoio a exposições, festivais, festas populares, feiras e espetáculos., Apoio à produção de conteúdos digitais, jogos eletrônicos, vídeo arte e outras ações relacionadas à cultura digital, incluindo planos de digitalização de acervos, arquivos e coleções de instituições e grupos culturais., Realização de levantamentos, de estudos, de pesquisas e de curadorias nas diversas áreas da cultura., Concessão de bolsas de estudo, de pesquisa, de criação, de trabalho e de residência artística, a artistas, e produtores, a autores, a gestores culturais, a pesquisadores e técnicos.</t>
  </si>
  <si>
    <t>19:14:32</t>
  </si>
  <si>
    <t>16:15:04</t>
  </si>
  <si>
    <t>Reginaldo de Outino Neri Roseno</t>
  </si>
  <si>
    <t>1987-10-13</t>
  </si>
  <si>
    <t>16:26:58</t>
  </si>
  <si>
    <t>16:19:02</t>
  </si>
  <si>
    <t>VICTORIA SILVA FONTES MOTA</t>
  </si>
  <si>
    <t>Victória Silva Fontes Mota</t>
  </si>
  <si>
    <t>1999-09-11</t>
  </si>
  <si>
    <t>Não tinha conhecimento sobre</t>
  </si>
  <si>
    <t>16:52:07</t>
  </si>
  <si>
    <t>16:37:19</t>
  </si>
  <si>
    <t>Thiago Ícaro da Silva Leite</t>
  </si>
  <si>
    <t>1988-06-22</t>
  </si>
  <si>
    <t>16:53:23</t>
  </si>
  <si>
    <t>16:50:15</t>
  </si>
  <si>
    <t>KIANNY</t>
  </si>
  <si>
    <t>KIANNY GIL MARTINEZ</t>
  </si>
  <si>
    <t>1989-06-28</t>
  </si>
  <si>
    <t>ESTAVA DEDICADA A OUTRAS COMPROMISSOS</t>
  </si>
  <si>
    <t>Realização de editais para estímulo, fomento, produção e difusão de arte e cultura, para todas as áreas e linguagens artísticas., Apoio a exposições, festivais, festas populares, feiras e espetáculos., Realização de cursos para formar, especializar e profissionalizar artistas, produtores, técnicos e outros agentes culturais públicos e privados., Concessão de bolsas de estudo, de pesquisa, de criação, de trabalho e de residência artística, a artistas, e produtores, a autores, a gestores culturais, a pesquisadores e técnicos., Aquisição de bens culturais, obras de arte ou ingressos para eventos artísticos, como exposições, peças teatrais, shows musicais, espetáculos de dança, ou outras formas de expressão artística, para distribuição ou exibição pública gratuita., Aquisição, preservação, organização, digitalização de acervos, arquivos, coleções e outras formas de promoção e difusão do patrimônio cultural., Ações de proteção e preservação do patrimônio cultural imaterial, que envolvam técnicas, práticas, conhecimentos, habilidades, expressões, modos de vida de comunidades tradicionais., Serviço educativo de museus, de centros culturais, de teatros, de cinemas e de bibliotecas, inclusive formação de público na educação básica., Apoio à produção de conteúdos digitais, jogos eletrônicos, vídeo arte e outras ações relacionadas à cultura digital, incluindo planos de digitalização de acervos, arquivos e coleções de instituições e grupos culturais.</t>
  </si>
  <si>
    <t>17:11:41</t>
  </si>
  <si>
    <t>17:01:46</t>
  </si>
  <si>
    <t>Filipe Marcena</t>
  </si>
  <si>
    <t>Luís Filipe Feitosa Apolinário Alves</t>
  </si>
  <si>
    <t>1988-09-02</t>
  </si>
  <si>
    <t>Realização de editais para estímulo, fomento, produção e difusão de arte e cultura, para todas as áreas e linguagens artísticas., Apoio à produção de conteúdos digitais, jogos eletrônicos, vídeo arte e outras ações relacionadas à cultura digital, incluindo planos de digitalização de acervos, arquivos e coleções de instituições e grupos culturais., Realização de levantamentos, de estudos, de pesquisas e de curadorias nas diversas áreas da cultura., Concessão de bolsas de estudo, de pesquisa, de criação, de trabalho e de residência artística, a artistas, e produtores, a autores, a gestores culturais, a pesquisadores e técnicos., Aquisição de bens culturais, obras de arte ou ingressos para eventos artísticos, como exposições, peças teatrais, shows musicais, espetáculos de dança, ou outras formas de expressão artística, para distribuição ou exibição pública gratuita., Ações de proteção e preservação do patrimônio cultural imaterial, que envolvam técnicas, práticas, conhecimentos, habilidades, expressões, modos de vida de comunidades tradicionais., Serviço educativo de museus, de centros culturais, de teatros, de cinemas e de bibliotecas, inclusive formação de público na educação básica., Apoio a exposições, festivais, festas populares, feiras e espetáculos., Realização de cursos para formar, especializar e profissionalizar artistas, produtores, técnicos e outros agentes culturais públicos e privados., Aquisição, preservação, organização, digitalização de acervos, arquivos, coleções e outras formas de promoção e difusão do patrimônio cultural.</t>
  </si>
  <si>
    <t>17:17:46</t>
  </si>
  <si>
    <t>17:09:28</t>
  </si>
  <si>
    <t>VILMA</t>
  </si>
  <si>
    <t>Vilma Lucena da Silva Lima</t>
  </si>
  <si>
    <t>1980-10-28</t>
  </si>
  <si>
    <t>Frei Miguelinho</t>
  </si>
  <si>
    <t>Não estava com tempo disponível</t>
  </si>
  <si>
    <t>17:18:34</t>
  </si>
  <si>
    <t>17:13:58</t>
  </si>
  <si>
    <t>Lucia maria da silva</t>
  </si>
  <si>
    <t>1991-10-18</t>
  </si>
  <si>
    <t>17:43:16</t>
  </si>
  <si>
    <t>17:23:56</t>
  </si>
  <si>
    <t>TEREZA</t>
  </si>
  <si>
    <t>Tereza Cristina Dias da Silva</t>
  </si>
  <si>
    <t>1971-01-18</t>
  </si>
  <si>
    <t>Aquisição de obras de arte., Aquisição de bens culturais, acervos, arquivos e coleções., Subsídio a grupos, companhias, orquestras e corpos artísticos estáveis, inclusive em seus processos de produção e pesquisa.</t>
  </si>
  <si>
    <t>19:40:13</t>
  </si>
  <si>
    <t>19:23:11</t>
  </si>
  <si>
    <t>JUNIOR PEREIRA DA SILVA</t>
  </si>
  <si>
    <t>Junior Pereira da Silva</t>
  </si>
  <si>
    <t>1982-04-27</t>
  </si>
  <si>
    <t>20:10:31</t>
  </si>
  <si>
    <t>19:51:46</t>
  </si>
  <si>
    <t>21:22:55</t>
  </si>
  <si>
    <t>21:15:13</t>
  </si>
  <si>
    <t>Allana Sousa</t>
  </si>
  <si>
    <t>Allana Rhayanne de Sousa Ferreira</t>
  </si>
  <si>
    <t>1993-09-13</t>
  </si>
  <si>
    <t>Realização de cursos para formar, especializar e profissionalizar artistas, produtores, técnicos e outros agentes culturais públicos e privados., Realização de editais para estímulo, fomento, produção e difusão de arte e cultura, para todas as áreas e linguagens artísticas., Aquisição, preservação, organização, digitalização de acervos, arquivos, coleções e outras formas de promoção e difusão do patrimônio cultural.</t>
  </si>
  <si>
    <t>22:08:33</t>
  </si>
  <si>
    <t>21:31:19</t>
  </si>
  <si>
    <t>Maria Betânia de Moura Lima</t>
  </si>
  <si>
    <t>2025-08-08</t>
  </si>
  <si>
    <t>Itacuruba</t>
  </si>
  <si>
    <t>Por ser funcionário público</t>
  </si>
  <si>
    <t>Realização de editais para estímulo, fomento, produção e difusão de arte e cultura, para todas as áreas e linguagens artísticas., Apoio a exposições, festivais, festas populares, feiras e espetáculos., Realização de cursos para formar, especializar e profissionalizar artistas, produtores, técnicos e outros agentes culturais públicos e privados., Apoio à produção de conteúdos digitais, jogos eletrônicos, vídeo arte e outras ações relacionadas à cultura digital, incluindo planos de digitalização de acervos, arquivos e coleções de instituições e grupos culturais., Realização de levantamentos, de estudos, de pesquisas e de curadorias nas diversas áreas da cultura., Concessão de bolsas de estudo, de pesquisa, de criação, de trabalho e de residência artística, a artistas, e produtores, a autores, a gestores culturais, a pesquisadores e técnicos., Ações de proteção e preservação do patrimônio cultural imaterial, que envolvam técnicas, práticas, conhecimentos, habilidades, expressões, modos de vida de comunidades tradicionais., Serviço educativo de museus, de centros culturais, de teatros, de cinemas e de bibliotecas, inclusive formação de público na educação básica.</t>
  </si>
  <si>
    <t>21:54:44</t>
  </si>
  <si>
    <t>21:43:06</t>
  </si>
  <si>
    <t>JACILENE</t>
  </si>
  <si>
    <t>Jacilene Maria De Santana silva</t>
  </si>
  <si>
    <t>1982-04-26</t>
  </si>
  <si>
    <t>Realização de editais para estímulo, fomento, produção e difusão de arte e cultura, para todas as áreas e linguagens artísticas., Apoio a exposições, festivais, festas populares, feiras e espetáculos., Realização de cursos para formar, especializar e profissionalizar artistas, produtores, técnicos e outros agentes culturais públicos e privados., Realização de levantamentos, de estudos, de pesquisas e de curadorias nas diversas áreas da cultura., Concessão de bolsas de estudo, de pesquisa, de criação, de trabalho e de residência artística, a artistas, e produtores, a autores, a gestores culturais, a pesquisadores e técnicos., Aquisição de bens culturais, obras de arte ou ingressos para eventos artísticos, como exposições, peças teatrais, shows musicais, espetáculos de dança, ou outras formas de expressão artística, para distribuição ou exibição pública gratuita., Aquisição, preservação, organização, digitalização de acervos, arquivos, coleções e outras formas de promoção e difusão do patrimônio cultural., Serviço educativo de museus, de centros culturais, de teatros, de cinemas e de bibliotecas, inclusive formação de público na educação básica.</t>
  </si>
  <si>
    <t>21:50:28</t>
  </si>
  <si>
    <t>21:44:23</t>
  </si>
  <si>
    <t>cenilda pereira de freitas santos</t>
  </si>
  <si>
    <t>Cenilda Pereira de Freitas Santos</t>
  </si>
  <si>
    <t>1958-05-09</t>
  </si>
  <si>
    <t>50 anos</t>
  </si>
  <si>
    <t>22:03:30</t>
  </si>
  <si>
    <t>21:58:51</t>
  </si>
  <si>
    <t xml:space="preserve">MESTRE NATAL SANTANA </t>
  </si>
  <si>
    <t>Natanael próximo de Santana</t>
  </si>
  <si>
    <t>1943-02-10</t>
  </si>
  <si>
    <t>70 anos</t>
  </si>
  <si>
    <t>22:16:59</t>
  </si>
  <si>
    <t>22:11:28</t>
  </si>
  <si>
    <t>Jaquiele dos Santos Furtado</t>
  </si>
  <si>
    <t>Jaquiele dos  Santos Furtado</t>
  </si>
  <si>
    <t>1995-03-31</t>
  </si>
  <si>
    <t>22:41:45</t>
  </si>
  <si>
    <t>22:28:00</t>
  </si>
  <si>
    <t>Aglay Pereira dos Santos Anunciação</t>
  </si>
  <si>
    <t>1985-03-20</t>
  </si>
  <si>
    <t>Não deu tempo de me inscrever por motivos superiores</t>
  </si>
  <si>
    <t>Realização de editais para estímulo, fomento, produção e difusão de arte e cultura, para todas as áreas e linguagens artísticas., Apoio a exposições, festivais, festas populares, feiras e espetáculos., Realização de cursos para formar, especializar e profissionalizar artistas, produtores, técnicos e outros agentes culturais públicos e privados., Apoio à produção de conteúdos digitais, jogos eletrônicos, vídeo arte e outras ações relacionadas à cultura digital, incluindo planos de digitalização de acervos, arquivos e coleções de instituições e grupos culturais., Concessão de bolsas de estudo, de pesquisa, de criação, de trabalho e de residência artística, a artistas, e produtores, a autores, a gestores culturais, a pesquisadores e técnicos., Serviço educativo de museus, de centros culturais, de teatros, de cinemas e de bibliotecas, inclusive formação de público na educação básica., Ações de proteção e preservação do patrimônio cultural imaterial, que envolvam técnicas, práticas, conhecimentos, habilidades, expressões, modos de vida de comunidades tradicionais.</t>
  </si>
  <si>
    <t>23:17:54</t>
  </si>
  <si>
    <t>23:02:35</t>
  </si>
  <si>
    <t>CLAUDIO SIDNEY DA SILVA</t>
  </si>
  <si>
    <t>claudio sidney da silva</t>
  </si>
  <si>
    <t>1981-11-17</t>
  </si>
  <si>
    <t>multiplicar cultura</t>
  </si>
  <si>
    <t>nao informado</t>
  </si>
  <si>
    <t>23:32:15</t>
  </si>
  <si>
    <t>23:13:19</t>
  </si>
  <si>
    <t xml:space="preserve">Anna Fernandes </t>
  </si>
  <si>
    <t>Ana Cristina Fernando de Santana.</t>
  </si>
  <si>
    <t>1994-01-23</t>
  </si>
  <si>
    <t>Infelizmente Perdi o Prazo de inscrição.</t>
  </si>
  <si>
    <t>23:23:02</t>
  </si>
  <si>
    <t>23:16:43</t>
  </si>
  <si>
    <t>JOSIELLY</t>
  </si>
  <si>
    <t>Josielly Gomes Souza Silva</t>
  </si>
  <si>
    <t>1996-02-07</t>
  </si>
  <si>
    <t>Jurema</t>
  </si>
  <si>
    <t>04:16:33</t>
  </si>
  <si>
    <t>03:13:22</t>
  </si>
  <si>
    <t>Anaíra Mahin</t>
  </si>
  <si>
    <t>Anaíra Mahin Vlaadares Galvão</t>
  </si>
  <si>
    <t>06:42:39</t>
  </si>
  <si>
    <t>06:36:11</t>
  </si>
  <si>
    <t>Isaías José do Nascimento</t>
  </si>
  <si>
    <t>1952-12-05</t>
  </si>
  <si>
    <t>Não tinha conhecimento do PNAB</t>
  </si>
  <si>
    <t>Realização de editais para estímulo, fomento, produção e difusão de arte e cultura, para todas as áreas e linguagens artísticas., Realização de cursos para formar, especializar e profissionalizar artistas, produtores, técnicos e outros agentes culturais públicos e privados., Apoio a exposições, festivais, festas populares, feiras e espetáculos., Apoio à produção de conteúdos digitais, jogos eletrônicos, vídeo arte e outras ações relacionadas à cultura digital, incluindo planos de digitalização de acervos, arquivos e coleções de instituições e grupos culturais., Realização de levantamentos, de estudos, de pesquisas e de curadorias nas diversas áreas da cultura.</t>
  </si>
  <si>
    <t>Subsídio a espaços culturais, para uso em atividades-meio e atividades-fim, visando manutenção das atividades, de espaços, ambientes., Realização de obras, manutenção, ampliação e reformas em museus, bibliotecas, centros culturais, teatros, cinematecas, paisagens culturais e outros espaços culturais públicos.</t>
  </si>
  <si>
    <t>08:21:29</t>
  </si>
  <si>
    <t>08:15:05</t>
  </si>
  <si>
    <t>Ednaldo Cabral de Arruda</t>
  </si>
  <si>
    <t>1973-05-16</t>
  </si>
  <si>
    <t>Subsídio a grupos, companhias, orquestras e corpos artísticos estáveis, inclusive em seus processos de produção e pesquisa., Subsídio a espaços culturais, para uso em atividades-meio e atividades-fim, visando manutenção das atividades, de espaços, ambientes., Aquisição de imóveis tombados para instalação de equipamento cultural público.</t>
  </si>
  <si>
    <t>10:35:08</t>
  </si>
  <si>
    <t>10:28:53</t>
  </si>
  <si>
    <t>André Santanna</t>
  </si>
  <si>
    <t>André Carlos de Santanna Medeiros</t>
  </si>
  <si>
    <t>1981-01-31</t>
  </si>
  <si>
    <t>Aquisição de bens culturais, obras de arte ou ingressos para eventos artísticos, como exposições, peças teatrais, shows musicais, espetáculos de dança, ou outras formas de expressão artística, para distribuição ou exibição pública gratuita., Concessão de bolsas de estudo, de pesquisa, de criação, de trabalho e de residência artística, a artistas, e produtores, a autores, a gestores culturais, a pesquisadores e técnicos., Apoio à produção de conteúdos digitais, jogos eletrônicos, vídeo arte e outras ações relacionadas à cultura digital, incluindo planos de digitalização de acervos, arquivos e coleções de instituições e grupos culturais., Realização de cursos para formar, especializar e profissionalizar artistas, produtores, técnicos e outros agentes culturais públicos e privados., Realização de editais para estímulo, fomento, produção e difusão de arte e cultura, para todas as áreas e linguagens artísticas., Serviço educativo de museus, de centros culturais, de teatros, de cinemas e de bibliotecas, inclusive formação de público na educação básica., Ações de proteção e preservação do patrimônio cultural imaterial, que envolvam técnicas, práticas, conhecimentos, habilidades, expressões, modos de vida de comunidades tradicionais., Aquisição, preservação, organização, digitalização de acervos, arquivos, coleções e outras formas de promoção e difusão do patrimônio cultural., Realização de levantamentos, de estudos, de pesquisas e de curadorias nas diversas áreas da cultura., Apoio a exposições, festivais, festas populares, feiras e espetáculos.</t>
  </si>
  <si>
    <t>11:01:51</t>
  </si>
  <si>
    <t>10:31:10</t>
  </si>
  <si>
    <t>José wellington de Menezes</t>
  </si>
  <si>
    <t>José Wellington de Menezes</t>
  </si>
  <si>
    <t>1970-01-07</t>
  </si>
  <si>
    <t>10:55:16</t>
  </si>
  <si>
    <t>10:35:29</t>
  </si>
  <si>
    <t>Carlos André Vasconcelos dos Santos</t>
  </si>
  <si>
    <t>1976-08-02</t>
  </si>
  <si>
    <t>Não saber fazer o preenchimento da inscrição (fazer errado)</t>
  </si>
  <si>
    <t>10:58:42</t>
  </si>
  <si>
    <t>10:52:50</t>
  </si>
  <si>
    <t>JOSE WILLIAN DO NASCIMENTO</t>
  </si>
  <si>
    <t>JOSÉ WILLIAM DO NASCIMENTO</t>
  </si>
  <si>
    <t>1993-04-04</t>
  </si>
  <si>
    <t>Realização de editais para estímulo, fomento, produção e difusão de arte e cultura, para todas as áreas e linguagens artísticas., Apoio a exposições, festivais, festas populares, feiras e espetáculos., Realização de cursos para formar, especializar e profissionalizar artistas, produtores, técnicos e outros agentes culturais públicos e privados., Apoio à produção de conteúdos digitais, jogos eletrônicos, vídeo arte e outras ações relacionadas à cultura digital, incluindo planos de digitalização de acervos, arquivos e coleções de instituições e grupos culturais., Concessão de bolsas de estudo, de pesquisa, de criação, de trabalho e de residência artística, a artistas, e produtores, a autores, a gestores culturais, a pesquisadores e técnicos., Aquisição de bens culturais, obras de arte ou ingressos para eventos artísticos, como exposições, peças teatrais, shows musicais, espetáculos de dança, ou outras formas de expressão artística, para distribuição ou exibição pública gratuita., Serviço educativo de museus, de centros culturais, de teatros, de cinemas e de bibliotecas, inclusive formação de público na educação básica.</t>
  </si>
  <si>
    <t>Aquisição de bens culturais, acervos, arquivos e coleções., Aquisição de imóveis tombados para instalação de equipamento cultural público., Subsídio a espaços culturais, para uso em atividades-meio e atividades-fim, visando manutenção das atividades, de espaços, ambientes., Realização de obras, manutenção, ampliação e reformas em museus, bibliotecas, centros culturais, teatros, cinematecas, paisagens culturais e outros espaços culturais públicos., Subsídio a grupos, companhias, orquestras e corpos artísticos estáveis, inclusive em seus processos de produção e pesquisa.</t>
  </si>
  <si>
    <t>11:05:05</t>
  </si>
  <si>
    <t>10:59:44</t>
  </si>
  <si>
    <t>JOAO</t>
  </si>
  <si>
    <t>JOÃO PAULO MIGUEL DE LIRA</t>
  </si>
  <si>
    <t>1984-11-25</t>
  </si>
  <si>
    <t>Realização de editais para estímulo, fomento, produção e difusão de arte e cultura, para todas as áreas e linguagens artísticas., Apoio a exposições, festivais, festas populares, feiras e espetáculos., Realização de cursos para formar, especializar e profissionalizar artistas, produtores, técnicos e outros agentes culturais públicos e privados., Apoio à produção de conteúdos digitais, jogos eletrônicos, vídeo arte e outras ações relacionadas à cultura digital, incluindo planos de digitalização de acervos, arquivos e coleções de instituições e grupos culturais., Serviço educativo de museus, de centros culturais, de teatros, de cinemas e de bibliotecas, inclusive formação de público na educação básica., Ações de proteção e preservação do patrimônio cultural imaterial, que envolvam técnicas, práticas, conhecimentos, habilidades, expressões, modos de vida de comunidades tradicionais., Aquisição, preservação, organização, digitalização de acervos, arquivos, coleções e outras formas de promoção e difusão do patrimônio cultural.</t>
  </si>
  <si>
    <t>Realização de obras, manutenção, ampliação e reformas em museus, bibliotecas, centros culturais, teatros, cinematecas, paisagens culturais e outros espaços culturais públicos., Subsídio a espaços culturais, para uso em atividades-meio e atividades-fim, visando manutenção das atividades, de espaços, ambientes., Subsídio a grupos, companhias, orquestras e corpos artísticos estáveis, inclusive em seus processos de produção e pesquisa., Aquisição de imóveis tombados para instalação de equipamento cultural público.</t>
  </si>
  <si>
    <t>11:11:04</t>
  </si>
  <si>
    <t>11:06:13</t>
  </si>
  <si>
    <t>José Jakson Bezerra da Silva</t>
  </si>
  <si>
    <t>1994-03-29</t>
  </si>
  <si>
    <t>Realização de editais para estímulo, fomento, produção e difusão de arte e cultura, para todas as áreas e linguagens artísticas., Apoio a exposições, festivais, festas populares, feiras e espetáculos., Realização de cursos para formar, especializar e profissionalizar artistas, produtores, técnicos e outros agentes culturais públicos e privados., Apoio à produção de conteúdos digitais, jogos eletrônicos, vídeo arte e outras ações relacionadas à cultura digital, incluindo planos de digitalização de acervos, arquivos e coleções de instituições e grupos culturais., Aquisição, preservação, organização, digitalização de acervos, arquivos, coleções e outras formas de promoção e difusão do patrimônio cultural., Aquisição de bens culturais, obras de arte ou ingressos para eventos artísticos, como exposições, peças teatrais, shows musicais, espetáculos de dança, ou outras formas de expressão artística, para distribuição ou exibição pública gratuita., Concessão de bolsas de estudo, de pesquisa, de criação, de trabalho e de residência artística, a artistas, e produtores, a autores, a gestores culturais, a pesquisadores e técnicos.</t>
  </si>
  <si>
    <t>11:17:39</t>
  </si>
  <si>
    <t>11:12:39</t>
  </si>
  <si>
    <t>PAULINHO MAFE</t>
  </si>
  <si>
    <t>PAULO MARQUES FERREIRA</t>
  </si>
  <si>
    <t>1965-06-26</t>
  </si>
  <si>
    <t>Realização de editais para estímulo, fomento, produção e difusão de arte e cultura, para todas as áreas e linguagens artísticas., Apoio a exposições, festivais, festas populares, feiras e espetáculos., Realização de cursos para formar, especializar e profissionalizar artistas, produtores, técnicos e outros agentes culturais públicos e privados., Apoio à produção de conteúdos digitais, jogos eletrônicos, vídeo arte e outras ações relacionadas à cultura digital, incluindo planos de digitalização de acervos, arquivos e coleções de instituições e grupos culturais., Concessão de bolsas de estudo, de pesquisa, de criação, de trabalho e de residência artística, a artistas, e produtores, a autores, a gestores culturais, a pesquisadores e técnicos., Aquisição de bens culturais, obras de arte ou ingressos para eventos artísticos, como exposições, peças teatrais, shows musicais, espetáculos de dança, ou outras formas de expressão artística, para distribuição ou exibição pública gratuita., Ações de proteção e preservação do patrimônio cultural imaterial, que envolvam técnicas, práticas, conhecimentos, habilidades, expressões, modos de vida de comunidades tradicionais., Serviço educativo de museus, de centros culturais, de teatros, de cinemas e de bibliotecas, inclusive formação de público na educação básica.</t>
  </si>
  <si>
    <t>11:23:00</t>
  </si>
  <si>
    <t>11:18:35</t>
  </si>
  <si>
    <t>LUCIANO PEREIRA LUCAS</t>
  </si>
  <si>
    <t>1976-02-19</t>
  </si>
  <si>
    <t>Realização de editais para estímulo, fomento, produção e difusão de arte e cultura, para todas as áreas e linguagens artísticas., Apoio a exposições, festivais, festas populares, feiras e espetáculos., Realização de cursos para formar, especializar e profissionalizar artistas, produtores, técnicos e outros agentes culturais públicos e privados., Apoio à produção de conteúdos digitais, jogos eletrônicos, vídeo arte e outras ações relacionadas à cultura digital, incluindo planos de digitalização de acervos, arquivos e coleções de instituições e grupos culturais., Aquisição, preservação, organização, digitalização de acervos, arquivos, coleções e outras formas de promoção e difusão do patrimônio cultural., Ações de proteção e preservação do patrimônio cultural imaterial, que envolvam técnicas, práticas, conhecimentos, habilidades, expressões, modos de vida de comunidades tradicionais., Serviço educativo de museus, de centros culturais, de teatros, de cinemas e de bibliotecas, inclusive formação de público na educação básica., Aquisição de bens culturais, obras de arte ou ingressos para eventos artísticos, como exposições, peças teatrais, shows musicais, espetáculos de dança, ou outras formas de expressão artística, para distribuição ou exibição pública gratuita.</t>
  </si>
  <si>
    <t>11:32:26</t>
  </si>
  <si>
    <t>11:22:52</t>
  </si>
  <si>
    <t>MESTRE SENZALA</t>
  </si>
  <si>
    <t>Anilton José da Silva</t>
  </si>
  <si>
    <t>1971-02-20</t>
  </si>
  <si>
    <t>Muitas atividades acontecendo ao mesmo tempo.</t>
  </si>
  <si>
    <t>11:33:52</t>
  </si>
  <si>
    <t>11:26:32</t>
  </si>
  <si>
    <t>JONATHAN SILVA ROBERTO DE LIMA</t>
  </si>
  <si>
    <t>1994-03-27</t>
  </si>
  <si>
    <t>Realização de editais para estímulo, fomento, produção e difusão de arte e cultura, para todas as áreas e linguagens artísticas., Apoio a exposições, festivais, festas populares, feiras e espetáculos., Realização de cursos para formar, especializar e profissionalizar artistas, produtores, técnicos e outros agentes culturais públicos e privados., Apoio à produção de conteúdos digitais, jogos eletrônicos, vídeo arte e outras ações relacionadas à cultura digital, incluindo planos de digitalização de acervos, arquivos e coleções de instituições e grupos culturais., Aquisição de bens culturais, obras de arte ou ingressos para eventos artísticos, como exposições, peças teatrais, shows musicais, espetáculos de dança, ou outras formas de expressão artística, para distribuição ou exibição pública gratuita., Ações de proteção e preservação do patrimônio cultural imaterial, que envolvam técnicas, práticas, conhecimentos, habilidades, expressões, modos de vida de comunidades tradicionais., Serviço educativo de museus, de centros culturais, de teatros, de cinemas e de bibliotecas, inclusive formação de público na educação básica.</t>
  </si>
  <si>
    <t>11:42:14</t>
  </si>
  <si>
    <t>11:34:24</t>
  </si>
  <si>
    <t>AGNALDO ANTÔNIO DA SILVA</t>
  </si>
  <si>
    <t>1979-10-25</t>
  </si>
  <si>
    <t>Realização de editais para estímulo, fomento, produção e difusão de arte e cultura, para todas as áreas e linguagens artísticas., Apoio a exposições, festivais, festas populares, feiras e espetáculos., Realização de cursos para formar, especializar e profissionalizar artistas, produtores, técnicos e outros agentes culturais públicos e privados., Apoio à produção de conteúdos digitais, jogos eletrônicos, vídeo arte e outras ações relacionadas à cultura digital, incluindo planos de digitalização de acervos, arquivos e coleções de instituições e grupos culturais., Aquisição, preservação, organização, digitalização de acervos, arquivos, coleções e outras formas de promoção e difusão do patrimônio cultural., Aquisição de bens culturais, obras de arte ou ingressos para eventos artísticos, como exposições, peças teatrais, shows musicais, espetáculos de dança, ou outras formas de expressão artística, para distribuição ou exibição pública gratuita., Ações de proteção e preservação do patrimônio cultural imaterial, que envolvam técnicas, práticas, conhecimentos, habilidades, expressões, modos de vida de comunidades tradicionais., Serviço educativo de museus, de centros culturais, de teatros, de cinemas e de bibliotecas, inclusive formação de público na educação básica.</t>
  </si>
  <si>
    <t>11:47:07</t>
  </si>
  <si>
    <t>11:42:48</t>
  </si>
  <si>
    <t>ANA PAULA RODRIGUES DE MIRANDA</t>
  </si>
  <si>
    <t>1968-09-01</t>
  </si>
  <si>
    <t>14:33:47</t>
  </si>
  <si>
    <t>11:45:21</t>
  </si>
  <si>
    <t>HALLYSON</t>
  </si>
  <si>
    <t>Hallyson de Melo Paixão</t>
  </si>
  <si>
    <t>1975-01-10</t>
  </si>
  <si>
    <t>Vertente do Lério</t>
  </si>
  <si>
    <t>atuo em diversas linguagens. Mas a principal é QUADRILHA JUNINA</t>
  </si>
  <si>
    <t>ESTAVA DOENTE.</t>
  </si>
  <si>
    <t>Apoio a exposições, festivais, festas populares, feiras e espetáculos., Realização de cursos para formar, especializar e profissionalizar artistas, produtores, técnicos e outros agentes culturais públicos e privados., Serviço educativo de museus, de centros culturais, de teatros, de cinemas e de bibliotecas, inclusive formação de público na educação básica.</t>
  </si>
  <si>
    <t>11:53:47</t>
  </si>
  <si>
    <t>11:50:43</t>
  </si>
  <si>
    <t>Betânia Borges</t>
  </si>
  <si>
    <t>ROBERTO RAMOS DA SILVA</t>
  </si>
  <si>
    <t>1983-05-10</t>
  </si>
  <si>
    <t>11:58:12</t>
  </si>
  <si>
    <t>Eliseu Nascimento de Araújo</t>
  </si>
  <si>
    <t>1999-05-17</t>
  </si>
  <si>
    <t>12:09:27</t>
  </si>
  <si>
    <t>12:04:40</t>
  </si>
  <si>
    <t>LUIZ FILHO DE ANDRADE</t>
  </si>
  <si>
    <t>Luiz Filho de Andrade</t>
  </si>
  <si>
    <t>1988-09-04</t>
  </si>
  <si>
    <t>12:53:35</t>
  </si>
  <si>
    <t>12:38:48</t>
  </si>
  <si>
    <t>JERO FERREIRA</t>
  </si>
  <si>
    <t>Jerônimo João Felix Ferreira</t>
  </si>
  <si>
    <t>1979-05-21</t>
  </si>
  <si>
    <t>Apoio a exposições, festivais, festas populares, feiras e espetáculos., Realização de cursos para formar, especializar e profissionalizar artistas, produtores, técnicos e outros agentes culturais públicos e privados., Concessão de bolsas de estudo, de pesquisa, de criação, de trabalho e de residência artística, a artistas, e produtores, a autores, a gestores culturais, a pesquisadores e técnicos.</t>
  </si>
  <si>
    <t>12:55:46</t>
  </si>
  <si>
    <t>12:52:52</t>
  </si>
  <si>
    <t>JOSÉ WANDERSON LINS DA SILVA</t>
  </si>
  <si>
    <t>José Wanderson Lins da Silva</t>
  </si>
  <si>
    <t>1985-07-24</t>
  </si>
  <si>
    <t>O grupo cultural da comunidade está retornando as suas atividades em 2025</t>
  </si>
  <si>
    <t>Realização de cursos para formar, especializar e profissionalizar artistas, produtores, técnicos e outros agentes culturais públicos e privados., Apoio à produção de conteúdos digitais, jogos eletrônicos, vídeo arte e outras ações relacionadas à cultura digital, incluindo planos de digitalização de acervos, arquivos e coleções de instituições e grupos culturais., Realização de levantamentos, de estudos, de pesquisas e de curadorias nas diversas áreas da cultura., Realização de editais para estímulo, fomento, produção e difusão de arte e cultura, para todas as áreas e linguagens artísticas., Apoio a exposições, festivais, festas populares, feiras e espetáculos., Concessão de bolsas de estudo, de pesquisa, de criação, de trabalho e de residência artística, a artistas, e produtores, a autores, a gestores culturais, a pesquisadores e técnicos., Aquisição de bens culturais, obras de arte ou ingressos para eventos artísticos, como exposições, peças teatrais, shows musicais, espetáculos de dança, ou outras formas de expressão artística, para distribuição ou exibição pública gratuita., Aquisição, preservação, organização, digitalização de acervos, arquivos, coleções e outras formas de promoção e difusão do patrimônio cultural., Ações de proteção e preservação do patrimônio cultural imaterial, que envolvam técnicas, práticas, conhecimentos, habilidades, expressões, modos de vida de comunidades tradicionais., Serviço educativo de museus, de centros culturais, de teatros, de cinemas e de bibliotecas, inclusive formação de público na educação básica.</t>
  </si>
  <si>
    <t>13:09:15</t>
  </si>
  <si>
    <t>12:54:06</t>
  </si>
  <si>
    <t>Manoel Miguel da Silva</t>
  </si>
  <si>
    <t>1956-08-28</t>
  </si>
  <si>
    <t>Realização de editais para estímulo, fomento, produção e difusão de arte e cultura, para todas as áreas e linguagens artísticas., Apoio a exposições, festivais, festas populares, feiras e espetáculos., Realização de cursos para formar, especializar e profissionalizar artistas, produtores, técnicos e outros agentes culturais públicos e privados., Realização de levantamentos, de estudos, de pesquisas e de curadorias nas diversas áreas da cultura., Concessão de bolsas de estudo, de pesquisa, de criação, de trabalho e de residência artística, a artistas, e produtores, a autores, a gestores culturais, a pesquisadores e técnicos., Aquisição, preservação, organização, digitalização de acervos, arquivos, coleções e outras formas de promoção e difusão do patrimônio cultural., Ações de proteção e preservação do patrimônio cultural imaterial, que envolvam técnicas, práticas, conhecimentos, habilidades, expressões, modos de vida de comunidades tradicionais., Serviço educativo de museus, de centros culturais, de teatros, de cinemas e de bibliotecas, inclusive formação de público na educação básica.</t>
  </si>
  <si>
    <t>13:16:57</t>
  </si>
  <si>
    <t>13:06:30</t>
  </si>
  <si>
    <t>Marcia Felix</t>
  </si>
  <si>
    <t>Marcia Felix da Silva Cortez</t>
  </si>
  <si>
    <t>1972-02-08</t>
  </si>
  <si>
    <t>13:30:44</t>
  </si>
  <si>
    <t>13:12:02</t>
  </si>
  <si>
    <t>ADALBERTO</t>
  </si>
  <si>
    <t>Adalberto lucas da silva</t>
  </si>
  <si>
    <t>1977-11-16</t>
  </si>
  <si>
    <t>Realização de editais para estímulo, fomento, produção e difusão de arte e cultura, para todas as áreas e linguagens artísticas., Apoio a exposições, festivais, festas populares, feiras e espetáculos., Realização de cursos para formar, especializar e profissionalizar artistas, produtores, técnicos e outros agentes culturais públicos e privados., Serviço educativo de museus, de centros culturais, de teatros, de cinemas e de bibliotecas, inclusive formação de público na educação básica., Aquisição de bens culturais, obras de arte ou ingressos para eventos artísticos, como exposições, peças teatrais, shows musicais, espetáculos de dança, ou outras formas de expressão artística, para distribuição ou exibição pública gratuita., Ações de proteção e preservação do patrimônio cultural imaterial, que envolvam técnicas, práticas, conhecimentos, habilidades, expressões, modos de vida de comunidades tradicionais.</t>
  </si>
  <si>
    <t>13:42:31</t>
  </si>
  <si>
    <t>13:28:30</t>
  </si>
  <si>
    <t>Allysson Anacleto</t>
  </si>
  <si>
    <t>Allysson Cesar Anacleto de Oliveira</t>
  </si>
  <si>
    <t>1994-05-06</t>
  </si>
  <si>
    <t>Realização de editais para estímulo, fomento, produção e difusão de arte e cultura, para todas as áreas e linguagens artísticas., Ações de proteção e preservação do patrimônio cultural imaterial, que envolvam técnicas, práticas, conhecimentos, habilidades, expressões, modos de vida de comunidades tradicionais., Concessão de bolsas de estudo, de pesquisa, de criação, de trabalho e de residência artística, a artistas, e produtores, a autores, a gestores culturais, a pesquisadores e técnicos., Apoio a exposições, festivais, festas populares, feiras e espetáculos., Realização de cursos para formar, especializar e profissionalizar artistas, produtores, técnicos e outros agentes culturais públicos e privados.</t>
  </si>
  <si>
    <t>14:17:44</t>
  </si>
  <si>
    <t>14:13:01</t>
  </si>
  <si>
    <t>PEDRO VITOR FERRAZ</t>
  </si>
  <si>
    <t>Pedro Vitor Pontes Ferraz</t>
  </si>
  <si>
    <t>1990-03-22</t>
  </si>
  <si>
    <t>Realização de editais para estímulo, fomento, produção e difusão de arte e cultura, para todas as áreas e linguagens artísticas., Apoio a exposições, festivais, festas populares, feiras e espetáculos., Realização de cursos para formar, especializar e profissionalizar artistas, produtores, técnicos e outros agentes culturais públicos e privados., Apoio à produção de conteúdos digitais, jogos eletrônicos, vídeo arte e outras ações relacionadas à cultura digital, incluindo planos de digitalização de acervos, arquivos e coleções de instituições e grupos culturais., Aquisição de bens culturais, obras de arte ou ingressos para eventos artísticos, como exposições, peças teatrais, shows musicais, espetáculos de dança, ou outras formas de expressão artística, para distribuição ou exibição pública gratuita., Ações de proteção e preservação do patrimônio cultural imaterial, que envolvam técnicas, práticas, conhecimentos, habilidades, expressões, modos de vida de comunidades tradicionais.</t>
  </si>
  <si>
    <t>Aquisição de obras de arte., Aquisição de imóveis tombados para instalação de equipamento cultural público., Realização de obras, manutenção, ampliação e reformas em museus, bibliotecas, centros culturais, teatros, cinematecas, paisagens culturais e outros espaços culturais públicos., Subsídio a espaços culturais, para uso em atividades-meio e atividades-fim, visando manutenção das atividades, de espaços, ambientes.</t>
  </si>
  <si>
    <t>15:23:09</t>
  </si>
  <si>
    <t>14:16:37</t>
  </si>
  <si>
    <t>Libânio Francisco da Paixão Neto</t>
  </si>
  <si>
    <t>1967-08-27</t>
  </si>
  <si>
    <t>14:46:30</t>
  </si>
  <si>
    <t>14:36:19</t>
  </si>
  <si>
    <t>ARY</t>
  </si>
  <si>
    <t>Ary Sérgio da silva</t>
  </si>
  <si>
    <t>1972-05-23</t>
  </si>
  <si>
    <t>Perdi prazo de inscrição</t>
  </si>
  <si>
    <t>Apoio a exposições, festivais, festas populares, feiras e espetáculos., Realização de cursos para formar, especializar e profissionalizar artistas, produtores, técnicos e outros agentes culturais públicos e privados., Realização de levantamentos, de estudos, de pesquisas e de curadorias nas diversas áreas da cultura., Concessão de bolsas de estudo, de pesquisa, de criação, de trabalho e de residência artística, a artistas, e produtores, a autores, a gestores culturais, a pesquisadores e técnicos., Apoio à produção de conteúdos digitais, jogos eletrônicos, vídeo arte e outras ações relacionadas à cultura digital, incluindo planos de digitalização de acervos, arquivos e coleções de instituições e grupos culturais., Realização de editais para estímulo, fomento, produção e difusão de arte e cultura, para todas as áreas e linguagens artísticas., Serviço educativo de museus, de centros culturais, de teatros, de cinemas e de bibliotecas, inclusive formação de público na educação básica., Ações de proteção e preservação do patrimônio cultural imaterial, que envolvam técnicas, práticas, conhecimentos, habilidades, expressões, modos de vida de comunidades tradicionais., Aquisição, preservação, organização, digitalização de acervos, arquivos, coleções e outras formas de promoção e difusão do patrimônio cultural., Aquisição de bens culturais, obras de arte ou ingressos para eventos artísticos, como exposições, peças teatrais, shows musicais, espetáculos de dança, ou outras formas de expressão artística, para distribuição ou exibição pública gratuita.</t>
  </si>
  <si>
    <t>Aquisição de imóveis tombados para instalação de equipamento cultural público., Subsídio a espaços culturais, para uso em atividades-meio e atividades-fim, visando manutenção das atividades, de espaços, ambientes., Realização de obras, manutenção, ampliação e reformas em museus, bibliotecas, centros culturais, teatros, cinematecas, paisagens culturais e outros espaços culturais públicos., Subsídio a grupos, companhias, orquestras e corpos artísticos estáveis, inclusive em seus processos de produção e pesquisa.</t>
  </si>
  <si>
    <t>15:43:05</t>
  </si>
  <si>
    <t>14:37:35</t>
  </si>
  <si>
    <t>MARLIETE JOAQUIM DA SILVA</t>
  </si>
  <si>
    <t>Marliete Joaquim da Silva</t>
  </si>
  <si>
    <t>1966-03-05</t>
  </si>
  <si>
    <t>São Caetano</t>
  </si>
  <si>
    <t>15:00:31</t>
  </si>
  <si>
    <t>14:47:43</t>
  </si>
  <si>
    <t>Lunas Costa</t>
  </si>
  <si>
    <t>Lunas de Carvalho Costa</t>
  </si>
  <si>
    <t>1978-11-30</t>
  </si>
  <si>
    <t>Bezerros</t>
  </si>
  <si>
    <t>Apoio a exposições, festivais, festas populares, feiras e espetáculos., Realização de cursos para formar, especializar e profissionalizar artistas, produtores, técnicos e outros agentes culturais públicos e privados., Realização de editais para estímulo, fomento, produção e difusão de arte e cultura, para todas as áreas e linguagens artísticas.</t>
  </si>
  <si>
    <t>15:00:38</t>
  </si>
  <si>
    <t>14:49:40</t>
  </si>
  <si>
    <t>Filipe Nires</t>
  </si>
  <si>
    <t>Filipe Nires Monteiro</t>
  </si>
  <si>
    <t>1984-02-23</t>
  </si>
  <si>
    <t>15:04:52</t>
  </si>
  <si>
    <t>14:58:24</t>
  </si>
  <si>
    <t>Rosangela Araújo de Souza</t>
  </si>
  <si>
    <t>1970-03-18</t>
  </si>
  <si>
    <t>15:03:40</t>
  </si>
  <si>
    <t>Josivaldo Caboclo</t>
  </si>
  <si>
    <t>Josivaldo José de Souza</t>
  </si>
  <si>
    <t>1983-07-18</t>
  </si>
  <si>
    <t>Lagoa de Itaenga</t>
  </si>
  <si>
    <t>15:31:00</t>
  </si>
  <si>
    <t>15:16:25</t>
  </si>
  <si>
    <t>Edson Moraes de Oliveira ( Edinho Moraes )</t>
  </si>
  <si>
    <t>Edson Moraes de Oliveira</t>
  </si>
  <si>
    <t>1966-08-10</t>
  </si>
  <si>
    <t>15:39:45</t>
  </si>
  <si>
    <t>15:22:30</t>
  </si>
  <si>
    <t xml:space="preserve">José alberto Santos lima </t>
  </si>
  <si>
    <t>José Alberto Santos lima</t>
  </si>
  <si>
    <t>1988-06-18</t>
  </si>
  <si>
    <t>Realização de editais para estímulo, fomento, produção e difusão de arte e cultura, para todas as áreas e linguagens artísticas., Apoio a exposições, festivais, festas populares, feiras e espetáculos., Realização de cursos para formar, especializar e profissionalizar artistas, produtores, técnicos e outros agentes culturais públicos e privados., Realização de levantamentos, de estudos, de pesquisas e de curadorias nas diversas áreas da cultura., Concessão de bolsas de estudo, de pesquisa, de criação, de trabalho e de residência artística, a artistas, e produtores, a autores, a gestores culturais, a pesquisadores e técnicos., Aquisição de bens culturais, obras de arte ou ingressos para eventos artísticos, como exposições, peças teatrais, shows musicais, espetáculos de dança, ou outras formas de expressão artística, para distribuição ou exibição pública gratuita.</t>
  </si>
  <si>
    <t>23:12:44</t>
  </si>
  <si>
    <t>15:24:36</t>
  </si>
  <si>
    <t>IRVI NASCIMENTO TAVARES</t>
  </si>
  <si>
    <t>Irvi Nascimento Tavares</t>
  </si>
  <si>
    <t>1993-10-27</t>
  </si>
  <si>
    <t>Devido a demandas acadêmicas, não consegui conciliar com o período de inscrição.</t>
  </si>
  <si>
    <t>15:48:00</t>
  </si>
  <si>
    <t>15:37:36</t>
  </si>
  <si>
    <t>Lourival</t>
  </si>
  <si>
    <t>Lourival dos Santos</t>
  </si>
  <si>
    <t>1986-02-14</t>
  </si>
  <si>
    <t>16:45:14</t>
  </si>
  <si>
    <t>16:38:44</t>
  </si>
  <si>
    <t>Jota Souza</t>
  </si>
  <si>
    <t>Willian janvan souza</t>
  </si>
  <si>
    <t>1989-04-16</t>
  </si>
  <si>
    <t>17:39:47</t>
  </si>
  <si>
    <t>17:00:18</t>
  </si>
  <si>
    <t xml:space="preserve">Cícero Rodrigues </t>
  </si>
  <si>
    <t>Cicero Rodrigues Torres</t>
  </si>
  <si>
    <t>2003-02-08</t>
  </si>
  <si>
    <t>Realização de editais para estímulo, fomento, produção e difusão de arte e cultura, para todas as áreas e linguagens artísticas., Concessão de bolsas de estudo, de pesquisa, de criação, de trabalho e de residência artística, a artistas, e produtores, a autores, a gestores culturais, a pesquisadores e técnicos.</t>
  </si>
  <si>
    <t>18:51:04</t>
  </si>
  <si>
    <t>18:24:34</t>
  </si>
  <si>
    <t>Joana D'arc de Santana Ferreira</t>
  </si>
  <si>
    <t>1977-10-17</t>
  </si>
  <si>
    <t>Não fique sabendo da inscrição</t>
  </si>
  <si>
    <t>Realização de editais para estímulo, fomento, produção e difusão de arte e cultura, para todas as áreas e linguagens artísticas., Apoio a exposições, festivais, festas populares, feiras e espetáculos., Realização de cursos para formar, especializar e profissionalizar artistas, produtores, técnicos e outros agentes culturais públicos e privados., Apoio à produção de conteúdos digitais, jogos eletrônicos, vídeo arte e outras ações relacionadas à cultura digital, incluindo planos de digitalização de acervos, arquivos e coleções de instituições e grupos culturais., Realização de levantamentos, de estudos, de pesquisas e de curadorias nas diversas áreas da cultura., Concessão de bolsas de estudo, de pesquisa, de criação, de trabalho e de residência artística, a artistas, e produtores, a autores, a gestores culturais, a pesquisadores e técnicos., Aquisição, preservação, organização, digitalização de acervos, arquivos, coleções e outras formas de promoção e difusão do patrimônio cultural., Ações de proteção e preservação do patrimônio cultural imaterial, que envolvam técnicas, práticas, conhecimentos, habilidades, expressões, modos de vida de comunidades tradicionais., Serviço educativo de museus, de centros culturais, de teatros, de cinemas e de bibliotecas, inclusive formação de público na educação básica.</t>
  </si>
  <si>
    <t>18:38:38</t>
  </si>
  <si>
    <t>18:26:15</t>
  </si>
  <si>
    <t>REBEKA</t>
  </si>
  <si>
    <t>Rebeka Monita Pinheiro de Oliveira</t>
  </si>
  <si>
    <t>1984-08-09</t>
  </si>
  <si>
    <t>Realização de levantamentos, de estudos, de pesquisas e de curadorias nas diversas áreas da cultura., Concessão de bolsas de estudo, de pesquisa, de criação, de trabalho e de residência artística, a artistas, e produtores, a autores, a gestores culturais, a pesquisadores e técnicos., Aquisição de bens culturais, obras de arte ou ingressos para eventos artísticos, como exposições, peças teatrais, shows musicais, espetáculos de dança, ou outras formas de expressão artística, para distribuição ou exibição pública gratuita., Aquisição, preservação, organização, digitalização de acervos, arquivos, coleções e outras formas de promoção e difusão do patrimônio cultural.</t>
  </si>
  <si>
    <t>18:30:54</t>
  </si>
  <si>
    <t>18:26:43</t>
  </si>
  <si>
    <t>AILSON</t>
  </si>
  <si>
    <t>Ailson Barbosa da silva</t>
  </si>
  <si>
    <t>1982-06-03</t>
  </si>
  <si>
    <t>Realização de cursos para formar, especializar e profissionalizar artistas, produtores, técnicos e outros agentes culturais públicos e privados., Apoio a exposições, festivais, festas populares, feiras e espetáculos., Realização de editais para estímulo, fomento, produção e difusão de arte e cultura, para todas as áreas e linguagens artísticas., Apoio à produção de conteúdos digitais, jogos eletrônicos, vídeo arte e outras ações relacionadas à cultura digital, incluindo planos de digitalização de acervos, arquivos e coleções de instituições e grupos culturais., Realização de levantamentos, de estudos, de pesquisas e de curadorias nas diversas áreas da cultura., Concessão de bolsas de estudo, de pesquisa, de criação, de trabalho e de residência artística, a artistas, e produtores, a autores, a gestores culturais, a pesquisadores e técnicos., Aquisição, preservação, organização, digitalização de acervos, arquivos, coleções e outras formas de promoção e difusão do patrimônio cultural., Aquisição de bens culturais, obras de arte ou ingressos para eventos artísticos, como exposições, peças teatrais, shows musicais, espetáculos de dança, ou outras formas de expressão artística, para distribuição ou exibição pública gratuita., Ações de proteção e preservação do patrimônio cultural imaterial, que envolvam técnicas, práticas, conhecimentos, habilidades, expressões, modos de vida de comunidades tradicionais., Serviço educativo de museus, de centros culturais, de teatros, de cinemas e de bibliotecas, inclusive formação de público na educação básica.</t>
  </si>
  <si>
    <t>19:07:13</t>
  </si>
  <si>
    <t>18:42:37</t>
  </si>
  <si>
    <t>Godoberto dos Reis Santos Filho</t>
  </si>
  <si>
    <t>1971-05-13</t>
  </si>
  <si>
    <t>Realização de editais para estímulo, fomento, produção e difusão de arte e cultura, para todas as áreas e linguagens artísticas., Serviço educativo de museus, de centros culturais, de teatros, de cinemas e de bibliotecas, inclusive formação de público na educação básica.</t>
  </si>
  <si>
    <t>Aquisição de imóveis tombados para instalação de equipamento cultural público., Subsídio a grupos, companhias, orquestras e corpos artísticos estáveis, inclusive em seus processos de produção e pesquisa.</t>
  </si>
  <si>
    <t>19:46:30</t>
  </si>
  <si>
    <t>19:35:52</t>
  </si>
  <si>
    <t>Luciana Silva</t>
  </si>
  <si>
    <t>Luciana Maria da Silva</t>
  </si>
  <si>
    <t>1955-09-25</t>
  </si>
  <si>
    <t>Perdi o prazo de inscricao</t>
  </si>
  <si>
    <t>Apoio a exposições, festivais, festas populares, feiras e espetáculos., Realização de cursos para formar, especializar e profissionalizar artistas, produtores, técnicos e outros agentes culturais públicos e privados., Apoio à produção de conteúdos digitais, jogos eletrônicos, vídeo arte e outras ações relacionadas à cultura digital, incluindo planos de digitalização de acervos, arquivos e coleções de instituições e grupos culturais., Concessão de bolsas de estudo, de pesquisa, de criação, de trabalho e de residência artística, a artistas, e produtores, a autores, a gestores culturais, a pesquisadores e técnicos., Aquisição de bens culturais, obras de arte ou ingressos para eventos artísticos, como exposições, peças teatrais, shows musicais, espetáculos de dança, ou outras formas de expressão artística, para distribuição ou exibição pública gratuita., Aquisição, preservação, organização, digitalização de acervos, arquivos, coleções e outras formas de promoção e difusão do patrimônio cultural., Ações de proteção e preservação do patrimônio cultural imaterial, que envolvam técnicas, práticas, conhecimentos, habilidades, expressões, modos de vida de comunidades tradicionais., Serviço educativo de museus, de centros culturais, de teatros, de cinemas e de bibliotecas, inclusive formação de público na educação básica., Realização de levantamentos, de estudos, de pesquisas e de curadorias nas diversas áreas da cultura., Realização de editais para estímulo, fomento, produção e difusão de arte e cultura, para todas as áreas e linguagens artísticas.</t>
  </si>
  <si>
    <t>20:01:47</t>
  </si>
  <si>
    <t>19:41:27</t>
  </si>
  <si>
    <t>JAILDO DA SILVA LIMA</t>
  </si>
  <si>
    <t>JIALDO DA SILVA LIMA</t>
  </si>
  <si>
    <t>1982-07-14</t>
  </si>
  <si>
    <t>NÃO TOMEI CONHECIMENTO</t>
  </si>
  <si>
    <t>20:42:02</t>
  </si>
  <si>
    <t>20:35:31</t>
  </si>
  <si>
    <t>Edgar Severino dos Santos - Museu de Bom Jardim</t>
  </si>
  <si>
    <t>Edgar Severino dos Santos</t>
  </si>
  <si>
    <t>1968-01-14</t>
  </si>
  <si>
    <t>Bom Jardim</t>
  </si>
  <si>
    <t>Subsídio a espaços culturais, para uso em atividades-meio e atividades-fim, visando manutenção das atividades, de espaços, ambientes., Realização de obras, manutenção, ampliação e reformas em museus, bibliotecas, centros culturais, teatros, cinematecas, paisagens culturais e outros espaços culturais públicos., Aquisição de bens culturais, acervos, arquivos e coleções., Aquisição de obras de arte.</t>
  </si>
  <si>
    <t>22:23:04</t>
  </si>
  <si>
    <t>22:10:18</t>
  </si>
  <si>
    <t>Edinelza dos Santos Oliveira Barros</t>
  </si>
  <si>
    <t>1976-03-09</t>
  </si>
  <si>
    <t>Realização de editais para estímulo, fomento, produção e difusão de arte e cultura, para todas as áreas e linguagens artísticas., Realização de cursos para formar, especializar e profissionalizar artistas, produtores, técnicos e outros agentes culturais públicos e privados., Apoio à produção de conteúdos digitais, jogos eletrônicos, vídeo arte e outras ações relacionadas à cultura digital, incluindo planos de digitalização de acervos, arquivos e coleções de instituições e grupos culturais., Realização de levantamentos, de estudos, de pesquisas e de curadorias nas diversas áreas da cultura., Concessão de bolsas de estudo, de pesquisa, de criação, de trabalho e de residência artística, a artistas, e produtores, a autores, a gestores culturais, a pesquisadores e técnicos., Serviço educativo de museus, de centros culturais, de teatros, de cinemas e de bibliotecas, inclusive formação de público na educação básica.</t>
  </si>
  <si>
    <t>09-08-2025</t>
  </si>
  <si>
    <t>09:45:16</t>
  </si>
  <si>
    <t>09:34:23</t>
  </si>
  <si>
    <t>SAMUEL</t>
  </si>
  <si>
    <t>Samuel Britto Almeida</t>
  </si>
  <si>
    <t>1975-01-30</t>
  </si>
  <si>
    <t>Realização de editais para estímulo, fomento, produção e difusão de arte e cultura, para todas as áreas e linguagens artísticas., Concessão de bolsas de estudo, de pesquisa, de criação, de trabalho e de residência artística, a artistas, e produtores, a autores, a gestores culturais, a pesquisadores e técnicos., Apoio a exposições, festivais, festas populares, feiras e espetáculos., Realização de cursos para formar, especializar e profissionalizar artistas, produtores, técnicos e outros agentes culturais públicos e privados., Realização de levantamentos, de estudos, de pesquisas e de curadorias nas diversas áreas da cultura., Aquisição de bens culturais, obras de arte ou ingressos para eventos artísticos, como exposições, peças teatrais, shows musicais, espetáculos de dança, ou outras formas de expressão artística, para distribuição ou exibição pública gratuita., Serviço educativo de museus, de centros culturais, de teatros, de cinemas e de bibliotecas, inclusive formação de público na educação básica.</t>
  </si>
  <si>
    <t>10:57:58</t>
  </si>
  <si>
    <t>10:44:13</t>
  </si>
  <si>
    <t>WYVYS REIS</t>
  </si>
  <si>
    <t>Wyvys Geraldo Reis Dias Miranda</t>
  </si>
  <si>
    <t>1996-10-19</t>
  </si>
  <si>
    <t>Subsídio a espaços culturais, para uso em atividades-meio e atividades-fim, visando manutenção das atividades, de espaços, ambientes., Aquisição de imóveis tombados para instalação de equipamento cultural público.</t>
  </si>
  <si>
    <t>11:55:44</t>
  </si>
  <si>
    <t>11:28:13</t>
  </si>
  <si>
    <t>MODESTO LOPES DE BARROS</t>
  </si>
  <si>
    <t>1948-12-15</t>
  </si>
  <si>
    <t>Realização de editais para estímulo, fomento, produção e difusão de arte e cultura, para todas as áreas e linguagens artísticas., Ações de proteção e preservação do patrimônio cultural imaterial, que envolvam técnicas, práticas, conhecimentos, habilidades, expressões, modos de vida de comunidades tradicionais., Serviço educativo de museus, de centros culturais, de teatros, de cinemas e de bibliotecas, inclusive formação de público na educação básica., Aquisição de bens culturais, obras de arte ou ingressos para eventos artísticos, como exposições, peças teatrais, shows musicais, espetáculos de dança, ou outras formas de expressão artística, para distribuição ou exibição pública gratuita., Aquisição, preservação, organização, digitalização de acervos, arquivos, coleções e outras formas de promoção e difusão do patrimônio cultural., Realização de levantamentos, de estudos, de pesquisas e de curadorias nas diversas áreas da cultura., Apoio a exposições, festivais, festas populares, feiras e espetáculos., Realização de cursos para formar, especializar e profissionalizar artistas, produtores, técnicos e outros agentes culturais públicos e privados.</t>
  </si>
  <si>
    <t>12:34:03</t>
  </si>
  <si>
    <t>12:28:30</t>
  </si>
  <si>
    <t>Zé Reis</t>
  </si>
  <si>
    <t>JOSÉ REIS DOS SANTOS</t>
  </si>
  <si>
    <t>1976-01-06</t>
  </si>
  <si>
    <t>12:49:23</t>
  </si>
  <si>
    <t>12:45:56</t>
  </si>
  <si>
    <t xml:space="preserve">Socorro Reis </t>
  </si>
  <si>
    <t>MARIA DO SOCORRO DOS REIS DIAS</t>
  </si>
  <si>
    <t>1970-09-09</t>
  </si>
  <si>
    <t>Falta de confiança nos editais e dificuldade de acesso.</t>
  </si>
  <si>
    <t>Realização de editais para estímulo, fomento, produção e difusão de arte e cultura, para todas as áreas e linguagens artísticas., Apoio a exposições, festivais, festas populares, feiras e espetáculos., Concessão de bolsas de estudo, de pesquisa, de criação, de trabalho e de residência artística, a artistas, e produtores, a autores, a gestores culturais, a pesquisadores e técnicos., Aquisição de bens culturais, obras de arte ou ingressos para eventos artísticos, como exposições, peças teatrais, shows musicais, espetáculos de dança, ou outras formas de expressão artística, para distribuição ou exibição pública gratuita., Serviço educativo de museus, de centros culturais, de teatros, de cinemas e de bibliotecas, inclusive formação de público na educação básica.</t>
  </si>
  <si>
    <t>13:08:21</t>
  </si>
  <si>
    <t>13:01:39</t>
  </si>
  <si>
    <t>Nanny Silva</t>
  </si>
  <si>
    <t>Nanilza dos Santos Silva</t>
  </si>
  <si>
    <t>1986-06-30</t>
  </si>
  <si>
    <t>13:13:02</t>
  </si>
  <si>
    <t>13:09:49</t>
  </si>
  <si>
    <t>Wanderson Oliveira</t>
  </si>
  <si>
    <t>Wanderson Silva de Oliveira</t>
  </si>
  <si>
    <t>1987-08-27</t>
  </si>
  <si>
    <t>15:07:20</t>
  </si>
  <si>
    <t xml:space="preserve">Netão Ribeiro </t>
  </si>
  <si>
    <t>Jose Ribeiro dos Santos Neto</t>
  </si>
  <si>
    <t>1994-07-10</t>
  </si>
  <si>
    <t>Realização de editais para estímulo, fomento, produção e difusão de arte e cultura, para todas as áreas e linguagens artísticas., Apoio a exposições, festivais, festas populares, feiras e espetáculos., Concessão de bolsas de estudo, de pesquisa, de criação, de trabalho e de residência artística, a artistas, e produtores, a autores, a gestores culturais, a pesquisadores e técnicos., Serviço educativo de museus, de centros culturais, de teatros, de cinemas e de bibliotecas, inclusive formação de público na educação básica., Realização de cursos para formar, especializar e profissionalizar artistas, produtores, técnicos e outros agentes culturais públicos e privados., Ações de proteção e preservação do patrimônio cultural imaterial, que envolvam técnicas, práticas, conhecimentos, habilidades, expressões, modos de vida de comunidades tradicionais.</t>
  </si>
  <si>
    <t>15:08:09</t>
  </si>
  <si>
    <t>15:02:03</t>
  </si>
  <si>
    <t>JADE</t>
  </si>
  <si>
    <t>Jade Paiva de Lima</t>
  </si>
  <si>
    <t>1994-01-11</t>
  </si>
  <si>
    <t>Não terminei o projeto a tempo</t>
  </si>
  <si>
    <t>Realização de editais para estímulo, fomento, produção e difusão de arte e cultura, para todas as áreas e linguagens artísticas., Realização de cursos para formar, especializar e profissionalizar artistas, produtores, técnicos e outros agentes culturais públicos e privados., Realização de levantamentos, de estudos, de pesquisas e de curadorias nas diversas áreas da cultura., Concessão de bolsas de estudo, de pesquisa, de criação, de trabalho e de residência artística, a artistas, e produtores, a autores, a gestores culturais, a pesquisadores e técnicos., Aquisição, preservação, organização, digitalização de acervos, arquivos, coleções e outras formas de promoção e difusão do patrimônio cultural., Ações de proteção e preservação do patrimônio cultural imaterial, que envolvam técnicas, práticas, conhecimentos, habilidades, expressões, modos de vida de comunidades tradicionais.</t>
  </si>
  <si>
    <t>15:50:10</t>
  </si>
  <si>
    <t>15:33:44</t>
  </si>
  <si>
    <t>Ademar Ferreir do Nascimento</t>
  </si>
  <si>
    <t>ADEMAR FERREIRA DO NASCIMENTO</t>
  </si>
  <si>
    <t>1957-03-08</t>
  </si>
  <si>
    <t>15:56:33</t>
  </si>
  <si>
    <t>15:51:30</t>
  </si>
  <si>
    <t>STHEFANIE</t>
  </si>
  <si>
    <t>STHEFANIE WERUSKA MIGUEL DE ALMEIDA</t>
  </si>
  <si>
    <t>1993-03-03</t>
  </si>
  <si>
    <t>Realização de editais para estímulo, fomento, produção e difusão de arte e cultura, para todas as áreas e linguagens artísticas., Apoio a exposições, festivais, festas populares, feiras e espetáculos., Realização de cursos para formar, especializar e profissionalizar artistas, produtores, técnicos e outros agentes culturais públicos e privados., Realização de levantamentos, de estudos, de pesquisas e de curadorias nas diversas áreas da cultura., Concessão de bolsas de estudo, de pesquisa, de criação, de trabalho e de residência artística, a artistas, e produtores, a autores, a gestores culturais, a pesquisadores e técnicos., Aquisição de bens culturais, obras de arte ou ingressos para eventos artísticos, como exposições, peças teatrais, shows musicais, espetáculos de dança, ou outras formas de expressão artística, para distribuição ou exibição pública gratuita., Aquisição, preservação, organização, digitalização de acervos, arquivos, coleções e outras formas de promoção e difusão do patrimônio cultural., Ações de proteção e preservação do patrimônio cultural imaterial, que envolvam técnicas, práticas, conhecimentos, habilidades, expressões, modos de vida de comunidades tradicionais.</t>
  </si>
  <si>
    <t>16:06:03</t>
  </si>
  <si>
    <t>15:58:28</t>
  </si>
  <si>
    <t>Marlon Jose Lopes de Pontes</t>
  </si>
  <si>
    <t>MARLON JOSÉ LOPES DE PONTES</t>
  </si>
  <si>
    <t>1985-09-18</t>
  </si>
  <si>
    <t>Goiana</t>
  </si>
  <si>
    <t>Realização de editais para estímulo, fomento, produção e difusão de arte e cultura, para todas as áreas e linguagens artísticas., Apoio a exposições, festivais, festas populares, feiras e espetáculos., Realização de cursos para formar, especializar e profissionalizar artistas, produtores, técnicos e outros agentes culturais públicos e privados., Realização de levantamentos, de estudos, de pesquisas e de curadorias nas diversas áreas da cultura., Concessão de bolsas de estudo, de pesquisa, de criação, de trabalho e de residência artística, a artistas, e produtores, a autores, a gestores culturais, a pesquisadores e técnicos., Aquisição, preservação, organização, digitalização de acervos, arquivos, coleções e outras formas de promoção e difusão do patrimônio cultural., Ações de proteção e preservação do patrimônio cultural imaterial, que envolvam técnicas, práticas, conhecimentos, habilidades, expressões, modos de vida de comunidades tradicionais.</t>
  </si>
  <si>
    <t>16:09:58</t>
  </si>
  <si>
    <t>16:02:43</t>
  </si>
  <si>
    <t>Mylena Tertuliano Paulino da Silva</t>
  </si>
  <si>
    <t>1998-06-14</t>
  </si>
  <si>
    <t>Não tinha conhecimento do edital.</t>
  </si>
  <si>
    <t>Apoio à produção de conteúdos digitais, jogos eletrônicos, vídeo arte e outras ações relacionadas à cultura digital, incluindo planos de digitalização de acervos, arquivos e coleções de instituições e grupos culturais.</t>
  </si>
  <si>
    <t>16:12:03</t>
  </si>
  <si>
    <t>16:08:07</t>
  </si>
  <si>
    <t>FERNANDO SAMUEL DO AMARAL</t>
  </si>
  <si>
    <t>FERNANDO SAMUEL DO AMRAL</t>
  </si>
  <si>
    <t>1967-05-17</t>
  </si>
  <si>
    <t>Santa Cruz do Capibaribe</t>
  </si>
  <si>
    <t>10-08-2025</t>
  </si>
  <si>
    <t>08:50:14</t>
  </si>
  <si>
    <t>23:04:44</t>
  </si>
  <si>
    <t>Francisca Juscizete Queiroz de Lima</t>
  </si>
  <si>
    <t>1967-02-22</t>
  </si>
  <si>
    <t>00:27:21</t>
  </si>
  <si>
    <t>00:18:53</t>
  </si>
  <si>
    <t>Diego Padilha</t>
  </si>
  <si>
    <t>Diego Henrique Gonçalves Padilha</t>
  </si>
  <si>
    <t>1989-02-26</t>
  </si>
  <si>
    <t>Realização de editais para estímulo, fomento, produção e difusão de arte e cultura, para todas as áreas e linguagens artísticas., Realização de cursos para formar, especializar e profissionalizar artistas, produtores, técnicos e outros agentes culturais públicos e privados., Apoio à produção de conteúdos digitais, jogos eletrônicos, vídeo arte e outras ações relacionadas à cultura digital, incluindo planos de digitalização de acervos, arquivos e coleções de instituições e grupos culturais., Realização de levantamentos, de estudos, de pesquisas e de curadorias nas diversas áreas da cultura., Concessão de bolsas de estudo, de pesquisa, de criação, de trabalho e de residência artística, a artistas, e produtores, a autores, a gestores culturais, a pesquisadores e técnicos., Aquisição de bens culturais, obras de arte ou ingressos para eventos artísticos, como exposições, peças teatrais, shows musicais, espetáculos de dança, ou outras formas de expressão artística, para distribuição ou exibição pública gratuita., Ações de proteção e preservação do patrimônio cultural imaterial, que envolvam técnicas, práticas, conhecimentos, habilidades, expressões, modos de vida de comunidades tradicionais., Serviço educativo de museus, de centros culturais, de teatros, de cinemas e de bibliotecas, inclusive formação de público na educação básica.</t>
  </si>
  <si>
    <t>07:40:11</t>
  </si>
  <si>
    <t>07:29:51</t>
  </si>
  <si>
    <t>Samuel Joshua Oliveira Porto</t>
  </si>
  <si>
    <t>1998-07-31</t>
  </si>
  <si>
    <t>Realização de editais para estímulo, fomento, produção e difusão de arte e cultura, para todas as áreas e linguagens artísticas., Apoio à produção de conteúdos digitais, jogos eletrônicos, vídeo arte e outras ações relacionadas à cultura digital, incluindo planos de digitalização de acervos, arquivos e coleções de instituições e grupos culturais., Concessão de bolsas de estudo, de pesquisa, de criação, de trabalho e de residência artística, a artistas, e produtores, a autores, a gestores culturais, a pesquisadores e técnicos., Aquisição de bens culturais, obras de arte ou ingressos para eventos artísticos, como exposições, peças teatrais, shows musicais, espetáculos de dança, ou outras formas de expressão artística, para distribuição ou exibição pública gratuita.</t>
  </si>
  <si>
    <t>Aquisição de bens culturais, acervos, arquivos e coleções., Realização de obras, manutenção, ampliação e reformas em museus, bibliotecas, centros culturais, teatros, cinematecas, paisagens culturais e outros espaços culturais públicos., Aquisição de imóveis tombados para instalação de equipamento cultural público., Subsídio a grupos, companhias, orquestras e corpos artísticos estáveis, inclusive em seus processos de produção e pesquisa., Subsídio a espaços culturais, para uso em atividades-meio e atividades-fim, visando manutenção das atividades, de espaços, ambientes.</t>
  </si>
  <si>
    <t>10:34:28</t>
  </si>
  <si>
    <t>10:21:12</t>
  </si>
  <si>
    <t>FRANCISCO</t>
  </si>
  <si>
    <t>Francisco Guilherme Ferreira dos Santos</t>
  </si>
  <si>
    <t>1999-10-04</t>
  </si>
  <si>
    <t>12:17:46</t>
  </si>
  <si>
    <t>12:07:37</t>
  </si>
  <si>
    <t xml:space="preserve">Dona Bem </t>
  </si>
  <si>
    <t>Maria Célia de Melo</t>
  </si>
  <si>
    <t>1970-03-22</t>
  </si>
  <si>
    <t>Realização de editais para estímulo, fomento, produção e difusão de arte e cultura, para todas as áreas e linguagens artísticas., Apoio a exposições, festivais, festas populares, feiras e espetáculos., Realização de cursos para formar, especializar e profissionalizar artistas, produtores, técnicos e outros agentes culturais públicos e privados., Ações de proteção e preservação do patrimônio cultural imaterial, que envolvam técnicas, práticas, conhecimentos, habilidades, expressões, modos de vida de comunidades tradicionais.</t>
  </si>
  <si>
    <t>12:24:25</t>
  </si>
  <si>
    <t>12:19:43</t>
  </si>
  <si>
    <t>Mestra Maria Eugenia</t>
  </si>
  <si>
    <t>EUGÊNIA GOMES DA SILVA</t>
  </si>
  <si>
    <t>1928-11-03</t>
  </si>
  <si>
    <t>80 anos</t>
  </si>
  <si>
    <t>Desinformação</t>
  </si>
  <si>
    <t>Realização de editais para estímulo, fomento, produção e difusão de arte e cultura, para todas as áreas e linguagens artísticas., Aquisição de bens culturais, obras de arte ou ingressos para eventos artísticos, como exposições, peças teatrais, shows musicais, espetáculos de dança, ou outras formas de expressão artística, para distribuição ou exibição pública gratuita., Aquisição, preservação, organização, digitalização de acervos, arquivos, coleções e outras formas de promoção e difusão do patrimônio cultural., Ações de proteção e preservação do patrimônio cultural imaterial, que envolvam técnicas, práticas, conhecimentos, habilidades, expressões, modos de vida de comunidades tradicionais.</t>
  </si>
  <si>
    <t>12:30:23</t>
  </si>
  <si>
    <t>12:25:33</t>
  </si>
  <si>
    <t>Camila Rodrigues da Silva</t>
  </si>
  <si>
    <t>1997-05-15</t>
  </si>
  <si>
    <t>12:30:24</t>
  </si>
  <si>
    <t>12:26:15</t>
  </si>
  <si>
    <t>Caboclo Moacir</t>
  </si>
  <si>
    <t>JOSE MOACIR SANTANA DA SILVA</t>
  </si>
  <si>
    <t>1882-11-09</t>
  </si>
  <si>
    <t>Apoio a exposições, festivais, festas populares, feiras e espetáculos., Realização de editais para estímulo, fomento, produção e difusão de arte e cultura, para todas as áreas e linguagens artísticas., Apoio à produção de conteúdos digitais, jogos eletrônicos, vídeo arte e outras ações relacionadas à cultura digital, incluindo planos de digitalização de acervos, arquivos e coleções de instituições e grupos culturais.</t>
  </si>
  <si>
    <t>12:36:03</t>
  </si>
  <si>
    <t>12:33:20</t>
  </si>
  <si>
    <t>Mestre Dil Roque</t>
  </si>
  <si>
    <t>Edilson Roque de Lima</t>
  </si>
  <si>
    <t>1956-01-06</t>
  </si>
  <si>
    <t>Realização de editais para estímulo, fomento, produção e difusão de arte e cultura, para todas as áreas e linguagens artísticas., Apoio a exposições, festivais, festas populares, feiras e espetáculos., Realização de levantamentos, de estudos, de pesquisas e de curadorias nas diversas áreas da cultura., Aquisição de bens culturais, obras de arte ou ingressos para eventos artísticos, como exposições, peças teatrais, shows musicais, espetáculos de dança, ou outras formas de expressão artística, para distribuição ou exibição pública gratuita., Ações de proteção e preservação do patrimônio cultural imaterial, que envolvam técnicas, práticas, conhecimentos, habilidades, expressões, modos de vida de comunidades tradicionais.</t>
  </si>
  <si>
    <t>Realização de obras, manutenção, ampliação e reformas em museus, bibliotecas, centros culturais, teatros, cinematecas, paisagens culturais e outros espaços culturais públicos., Aquisição de imóveis tombados para instalação de equipamento cultural público.</t>
  </si>
  <si>
    <t>12:40:30</t>
  </si>
  <si>
    <t>12:37:25</t>
  </si>
  <si>
    <t>Patativa de Tracunhaém</t>
  </si>
  <si>
    <t>Antônio Justino dos Santos</t>
  </si>
  <si>
    <t>1957-01-13</t>
  </si>
  <si>
    <t>53 anos</t>
  </si>
  <si>
    <t>Realização de editais para estímulo, fomento, produção e difusão de arte e cultura, para todas as áreas e linguagens artísticas., Apoio a exposições, festivais, festas populares, feiras e espetáculos., Realização de cursos para formar, especializar e profissionalizar artistas, produtores, técnicos e outros agentes culturais públicos e privados., Apoio à produção de conteúdos digitais, jogos eletrônicos, vídeo arte e outras ações relacionadas à cultura digital, incluindo planos de digitalização de acervos, arquivos e coleções de instituições e grupos culturais., Ações de proteção e preservação do patrimônio cultural imaterial, que envolvam técnicas, práticas, conhecimentos, habilidades, expressões, modos de vida de comunidades tradicionais., Aquisição, preservação, organização, digitalização de acervos, arquivos, coleções e outras formas de promoção e difusão do patrimônio cultural.</t>
  </si>
  <si>
    <t>12:54:58</t>
  </si>
  <si>
    <t>12:48:08</t>
  </si>
  <si>
    <t>Mestre Zé Preto</t>
  </si>
  <si>
    <t>José da Silva Coelho (Mestre Zé Preto)</t>
  </si>
  <si>
    <t>1942-01-20</t>
  </si>
  <si>
    <t>65 anos</t>
  </si>
  <si>
    <t>Realização de cursos para formar, especializar e profissionalizar artistas, produtores, técnicos e outros agentes culturais públicos e privados., Realização de editais para estímulo, fomento, produção e difusão de arte e cultura, para todas as áreas e linguagens artísticas., Realização de levantamentos, de estudos, de pesquisas e de curadorias nas diversas áreas da cultura., Apoio à produção de conteúdos digitais, jogos eletrônicos, vídeo arte e outras ações relacionadas à cultura digital, incluindo planos de digitalização de acervos, arquivos e coleções de instituições e grupos culturais.</t>
  </si>
  <si>
    <t>13:00:04</t>
  </si>
  <si>
    <t>12:57:15</t>
  </si>
  <si>
    <t>Severino Pereira (Biino)</t>
  </si>
  <si>
    <t>GENTIL JOSÉ DOS SANTOS</t>
  </si>
  <si>
    <t>1943-01-10</t>
  </si>
  <si>
    <t>Apoio a exposições, festivais, festas populares, feiras e espetáculos., Apoio à produção de conteúdos digitais, jogos eletrônicos, vídeo arte e outras ações relacionadas à cultura digital, incluindo planos de digitalização de acervos, arquivos e coleções de instituições e grupos culturais., Realização de editais para estímulo, fomento, produção e difusão de arte e cultura, para todas as áreas e linguagens artísticas.</t>
  </si>
  <si>
    <t>13:05:07</t>
  </si>
  <si>
    <t>13:02:45</t>
  </si>
  <si>
    <t>Lucivam Clementino</t>
  </si>
  <si>
    <t>ISRAEL MARCELINO DE ALMEIDA</t>
  </si>
  <si>
    <t>1994-07-18</t>
  </si>
  <si>
    <t>Não fiquei sabendo</t>
  </si>
  <si>
    <t>Realização de editais para estímulo, fomento, produção e difusão de arte e cultura, para todas as áreas e linguagens artísticas., Apoio a exposições, festivais, festas populares, feiras e espetáculos., Realização de cursos para formar, especializar e profissionalizar artistas, produtores, técnicos e outros agentes culturais públicos e privados., Apoio à produção de conteúdos digitais, jogos eletrônicos, vídeo arte e outras ações relacionadas à cultura digital, incluindo planos de digitalização de acervos, arquivos e coleções de instituições e grupos culturais.</t>
  </si>
  <si>
    <t>13:11:01</t>
  </si>
  <si>
    <t>13:08:06</t>
  </si>
  <si>
    <t xml:space="preserve">MESTRE WANDECOK CAVALCANTI </t>
  </si>
  <si>
    <t>Wandecok cavalcanti de Almeida</t>
  </si>
  <si>
    <t>1964-12-11</t>
  </si>
  <si>
    <t>48 anos</t>
  </si>
  <si>
    <t>Apoio a exposições, festivais, festas populares, feiras e espetáculos., Realização de cursos para formar, especializar e profissionalizar artistas, produtores, técnicos e outros agentes culturais públicos e privados., Apoio à produção de conteúdos digitais, jogos eletrônicos, vídeo arte e outras ações relacionadas à cultura digital, incluindo planos de digitalização de acervos, arquivos e coleções de instituições e grupos culturais., Realização de editais para estímulo, fomento, produção e difusão de arte e cultura, para todas as áreas e linguagens artísticas., Concessão de bolsas de estudo, de pesquisa, de criação, de trabalho e de residência artística, a artistas, e produtores, a autores, a gestores culturais, a pesquisadores e técnicos., Realização de levantamentos, de estudos, de pesquisas e de curadorias nas diversas áreas da cultura., Aquisição de bens culturais, obras de arte ou ingressos para eventos artísticos, como exposições, peças teatrais, shows musicais, espetáculos de dança, ou outras formas de expressão artística, para distribuição ou exibição pública gratuita.</t>
  </si>
  <si>
    <t>13:15:47</t>
  </si>
  <si>
    <t>13:13:00</t>
  </si>
  <si>
    <t>IVO</t>
  </si>
  <si>
    <t>IVO DIODATO DA SILVA</t>
  </si>
  <si>
    <t>1964-06-23</t>
  </si>
  <si>
    <t>Realização de editais para estímulo, fomento, produção e difusão de arte e cultura, para todas as áreas e linguagens artísticas., Realização de cursos para formar, especializar e profissionalizar artistas, produtores, técnicos e outros agentes culturais públicos e privados., Apoio à produção de conteúdos digitais, jogos eletrônicos, vídeo arte e outras ações relacionadas à cultura digital, incluindo planos de digitalização de acervos, arquivos e coleções de instituições e grupos culturais., Realização de levantamentos, de estudos, de pesquisas e de curadorias nas diversas áreas da cultura., Concessão de bolsas de estudo, de pesquisa, de criação, de trabalho e de residência artística, a artistas, e produtores, a autores, a gestores culturais, a pesquisadores e técnicos., Aquisição de bens culturais, obras de arte ou ingressos para eventos artísticos, como exposições, peças teatrais, shows musicais, espetáculos de dança, ou outras formas de expressão artística, para distribuição ou exibição pública gratuita.</t>
  </si>
  <si>
    <t>13:22:56</t>
  </si>
  <si>
    <t>13:19:27</t>
  </si>
  <si>
    <t>Mestre Sussula</t>
  </si>
  <si>
    <t>EDVALDO JOSÉ DE ANDRADE</t>
  </si>
  <si>
    <t>1958-01-15</t>
  </si>
  <si>
    <t>Realização de editais para estímulo, fomento, produção e difusão de arte e cultura, para todas as áreas e linguagens artísticas., Apoio a exposições, festivais, festas populares, feiras e espetáculos., Realização de cursos para formar, especializar e profissionalizar artistas, produtores, técnicos e outros agentes culturais públicos e privados., Apoio à produção de conteúdos digitais, jogos eletrônicos, vídeo arte e outras ações relacionadas à cultura digital, incluindo planos de digitalização de acervos, arquivos e coleções de instituições e grupos culturais., Realização de levantamentos, de estudos, de pesquisas e de curadorias nas diversas áreas da cultura.</t>
  </si>
  <si>
    <t>13:39:45</t>
  </si>
  <si>
    <t>13:20:24</t>
  </si>
  <si>
    <t>GEOVANE XAVIER DA SILVA</t>
  </si>
  <si>
    <t>Geovane Xavier da Silva</t>
  </si>
  <si>
    <t>1986-10-06</t>
  </si>
  <si>
    <t>Sertânia</t>
  </si>
  <si>
    <t>Perdi o prazo</t>
  </si>
  <si>
    <t>Realização de editais para estímulo, fomento, produção e difusão de arte e cultura, para todas as áreas e linguagens artísticas., Apoio a exposições, festivais, festas populares, feiras e espetáculos., Realização de cursos para formar, especializar e profissionalizar artistas, produtores, técnicos e outros agentes culturais públicos e privados., Realização de levantamentos, de estudos, de pesquisas e de curadorias nas diversas áreas da cultura., Apoio à produção de conteúdos digitais, jogos eletrônicos, vídeo arte e outras ações relacionadas à cultura digital, incluindo planos de digitalização de acervos, arquivos e coleções de instituições e grupos culturais., Concessão de bolsas de estudo, de pesquisa, de criação, de trabalho e de residência artística, a artistas, e produtores, a autores, a gestores culturais, a pesquisadores e técnicos., Aquisição de bens culturais, obras de arte ou ingressos para eventos artísticos, como exposições, peças teatrais, shows musicais, espetáculos de dança, ou outras formas de expressão artística, para distribuição ou exibição pública gratuita., Ações de proteção e preservação do patrimônio cultural imaterial, que envolvam técnicas, práticas, conhecimentos, habilidades, expressões, modos de vida de comunidades tradicionais., Serviço educativo de museus, de centros culturais, de teatros, de cinemas e de bibliotecas, inclusive formação de público na educação básica.</t>
  </si>
  <si>
    <t>13:27:25</t>
  </si>
  <si>
    <t>13:24:47</t>
  </si>
  <si>
    <t>Val Andrade</t>
  </si>
  <si>
    <t>Edvaldo José de Andrade Júnior</t>
  </si>
  <si>
    <t>1984-06-20</t>
  </si>
  <si>
    <t>Apoio a exposições, festivais, festas populares, feiras e espetáculos., Realização de cursos para formar, especializar e profissionalizar artistas, produtores, técnicos e outros agentes culturais públicos e privados., Apoio à produção de conteúdos digitais, jogos eletrônicos, vídeo arte e outras ações relacionadas à cultura digital, incluindo planos de digitalização de acervos, arquivos e coleções de instituições e grupos culturais., Realização de levantamentos, de estudos, de pesquisas e de curadorias nas diversas áreas da cultura., Aquisição de bens culturais, obras de arte ou ingressos para eventos artísticos, como exposições, peças teatrais, shows musicais, espetáculos de dança, ou outras formas de expressão artística, para distribuição ou exibição pública gratuita., Concessão de bolsas de estudo, de pesquisa, de criação, de trabalho e de residência artística, a artistas, e produtores, a autores, a gestores culturais, a pesquisadores e técnicos.</t>
  </si>
  <si>
    <t>Aquisição de bens culturais, acervos, arquivos e coleções., Aquisição de imóveis tombados para instalação de equipamento cultural público., Realização de obras, manutenção, ampliação e reformas em museus, bibliotecas, centros culturais, teatros, cinematecas, paisagens culturais e outros espaços culturais públicos., Subsídio a espaços culturais, para uso em atividades-meio e atividades-fim, visando manutenção das atividades, de espaços, ambientes.</t>
  </si>
  <si>
    <t>13:33:17</t>
  </si>
  <si>
    <t>Mestre Cabral de Olinda</t>
  </si>
  <si>
    <t>EVERALDO MACIEL CABRAL</t>
  </si>
  <si>
    <t>1953-02-19</t>
  </si>
  <si>
    <t>58 anos</t>
  </si>
  <si>
    <t>13:41:14</t>
  </si>
  <si>
    <t>13:38:28</t>
  </si>
  <si>
    <t>Edson Batista</t>
  </si>
  <si>
    <t>EDSON SEVERINO RAMOS JUNIOR</t>
  </si>
  <si>
    <t>1990-10-30</t>
  </si>
  <si>
    <t>Apoio a exposições, festivais, festas populares, feiras e espetáculos., Realização de cursos para formar, especializar e profissionalizar artistas, produtores, técnicos e outros agentes culturais públicos e privados., Realização de levantamentos, de estudos, de pesquisas e de curadorias nas diversas áreas da cultura., Apoio à produção de conteúdos digitais, jogos eletrônicos, vídeo arte e outras ações relacionadas à cultura digital, incluindo planos de digitalização de acervos, arquivos e coleções de instituições e grupos culturais., Concessão de bolsas de estudo, de pesquisa, de criação, de trabalho e de residência artística, a artistas, e produtores, a autores, a gestores culturais, a pesquisadores e técnicos., Aquisição de bens culturais, obras de arte ou ingressos para eventos artísticos, como exposições, peças teatrais, shows musicais, espetáculos de dança, ou outras formas de expressão artística, para distribuição ou exibição pública gratuita.</t>
  </si>
  <si>
    <t>15:08:13</t>
  </si>
  <si>
    <t>15:01:36</t>
  </si>
  <si>
    <t>Nadejda Maciel</t>
  </si>
  <si>
    <t>Nadejda Maciel D' Albuquerque</t>
  </si>
  <si>
    <t>1983-07-19</t>
  </si>
  <si>
    <t>Serviço educativo de museus, de centros culturais, de teatros, de cinemas e de bibliotecas, inclusive formação de público na educação básica., Ações de proteção e preservação do patrimônio cultural imaterial, que envolvam técnicas, práticas, conhecimentos, habilidades, expressões, modos de vida de comunidades tradicionais., Aquisição, preservação, organização, digitalização de acervos, arquivos, coleções e outras formas de promoção e difusão do patrimônio cultural., Aquisição de bens culturais, obras de arte ou ingressos para eventos artísticos, como exposições, peças teatrais, shows musicais, espetáculos de dança, ou outras formas de expressão artística, para distribuição ou exibição pública gratuita., Concessão de bolsas de estudo, de pesquisa, de criação, de trabalho e de residência artística, a artistas, e produtores, a autores, a gestores culturais, a pesquisadores e técnicos., Realização de levantamentos, de estudos, de pesquisas e de curadorias nas diversas áreas da cultura., Apoio à produção de conteúdos digitais, jogos eletrônicos, vídeo arte e outras ações relacionadas à cultura digital, incluindo planos de digitalização de acervos, arquivos e coleções de instituições e grupos culturais., Realização de cursos para formar, especializar e profissionalizar artistas, produtores, técnicos e outros agentes culturais públicos e privados., Realização de editais para estímulo, fomento, produção e difusão de arte e cultura, para todas as áreas e linguagens artísticas., Apoio a exposições, festivais, festas populares, feiras e espetáculos.</t>
  </si>
  <si>
    <t>11-08-2025</t>
  </si>
  <si>
    <t>07:37:53</t>
  </si>
  <si>
    <t>19:10:59</t>
  </si>
  <si>
    <t>JOSE MESSIAS DA SILVA</t>
  </si>
  <si>
    <t>JOSÉ MESSIAS DA SILVA</t>
  </si>
  <si>
    <t>1987-12-25</t>
  </si>
  <si>
    <t>Belém de Maria</t>
  </si>
  <si>
    <t>20:29:45</t>
  </si>
  <si>
    <t>20:11:31</t>
  </si>
  <si>
    <t>Jheni.Jheni</t>
  </si>
  <si>
    <t>Jhenifer cabral galvao</t>
  </si>
  <si>
    <t>1991-11-22</t>
  </si>
  <si>
    <t>21:28:25</t>
  </si>
  <si>
    <t>21:12:27</t>
  </si>
  <si>
    <t>RUBEM DE OLIVEIRA AMORIM</t>
  </si>
  <si>
    <t>FILARMONICA 28 DE JUNHO</t>
  </si>
  <si>
    <t>1905-06-28</t>
  </si>
  <si>
    <t>Condado</t>
  </si>
  <si>
    <t>Mais de 100 anos</t>
  </si>
  <si>
    <t>Apoio a exposições, festivais, festas populares, feiras e espetáculos., Realização de cursos para formar, especializar e profissionalizar artistas, produtores, técnicos e outros agentes culturais públicos e privados., Aquisição de bens culturais, obras de arte ou ingressos para eventos artísticos, como exposições, peças teatrais, shows musicais, espetáculos de dança, ou outras formas de expressão artística, para distribuição ou exibição pública gratuita., Aquisição, preservação, organização, digitalização de acervos, arquivos, coleções e outras formas de promoção e difusão do patrimônio cultural., Ações de proteção e preservação do patrimônio cultural imaterial, que envolvam técnicas, práticas, conhecimentos, habilidades, expressões, modos de vida de comunidades tradicionais., Serviço educativo de museus, de centros culturais, de teatros, de cinemas e de bibliotecas, inclusive formação de público na educação básica., Realização de editais para estímulo, fomento, produção e difusão de arte e cultura, para todas as áreas e linguagens artísticas.</t>
  </si>
  <si>
    <t>Realização de obras, manutenção, ampliação e reformas em museus, bibliotecas, centros culturais, teatros, cinematecas, paisagens culturais e outros espaços culturais públicos., Subsídio a grupos, companhias, orquestras e corpos artísticos estáveis, inclusive em seus processos de produção e pesquisa., Subsídio a espaços culturais, para uso em atividades-meio e atividades-fim, visando manutenção das atividades, de espaços, ambientes., Aquisição de bens culturais, acervos, arquivos e coleções.</t>
  </si>
  <si>
    <t>00:00:31</t>
  </si>
  <si>
    <t>23:53:52</t>
  </si>
  <si>
    <t>Mestre Fábio Sotero</t>
  </si>
  <si>
    <t>FABIO DE SOUZA SOTERO</t>
  </si>
  <si>
    <t>1981-03-21</t>
  </si>
  <si>
    <t>Apoio a exposições, festivais, festas populares, feiras e espetáculos., Realização de cursos para formar, especializar e profissionalizar artistas, produtores, técnicos e outros agentes culturais públicos e privados., Concessão de bolsas de estudo, de pesquisa, de criação, de trabalho e de residência artística, a artistas, e produtores, a autores, a gestores culturais, a pesquisadores e técnicos., Aquisição, preservação, organização, digitalização de acervos, arquivos, coleções e outras formas de promoção e difusão do patrimônio cultural., Ações de proteção e preservação do patrimônio cultural imaterial, que envolvam técnicas, práticas, conhecimentos, habilidades, expressões, modos de vida de comunidades tradicionais.</t>
  </si>
  <si>
    <t>07:57:18</t>
  </si>
  <si>
    <t>07:52:24</t>
  </si>
  <si>
    <t>MARIA LUIZA DA SILVA</t>
  </si>
  <si>
    <t>1965-01-02</t>
  </si>
  <si>
    <t>Correntes</t>
  </si>
</sst>
</file>

<file path=xl/styles.xml><?xml version="1.0" encoding="utf-8"?>
<styleSheet xmlns="http://schemas.openxmlformats.org/spreadsheetml/2006/main" xmlns:x14ac="http://schemas.microsoft.com/office/spreadsheetml/2009/9/ac" xmlns:mc="http://schemas.openxmlformats.org/markup-compatibility/2006">
  <fonts count="5">
    <font>
      <sz val="11.0"/>
      <color rgb="FF000000"/>
      <name val="Calibri"/>
      <scheme val="minor"/>
    </font>
    <font>
      <b/>
      <color theme="1"/>
      <name val="Calibri"/>
      <scheme val="minor"/>
    </font>
    <font>
      <color theme="1"/>
      <name val="Calibri"/>
      <scheme val="minor"/>
    </font>
    <font>
      <sz val="11.0"/>
      <color theme="1"/>
      <name val="Calibri"/>
    </font>
    <font>
      <color rgb="FF000000"/>
      <name val="Calibri"/>
      <scheme val="minor"/>
    </font>
  </fonts>
  <fills count="2">
    <fill>
      <patternFill patternType="none"/>
    </fill>
    <fill>
      <patternFill patternType="lightGray"/>
    </fill>
  </fills>
  <borders count="1">
    <border/>
  </borders>
  <cellStyleXfs count="1">
    <xf borderId="0" fillId="0" fontId="0" numFmtId="0" applyAlignment="1" applyFont="1"/>
  </cellStyleXfs>
  <cellXfs count="12">
    <xf borderId="0" fillId="0" fontId="0" numFmtId="0" xfId="0" applyAlignment="1" applyFont="1">
      <alignment readingOrder="0" shrinkToFit="0" vertical="bottom" wrapText="0"/>
    </xf>
    <xf borderId="0" fillId="0" fontId="1" numFmtId="0" xfId="0" applyAlignment="1" applyFont="1">
      <alignment horizontal="left"/>
    </xf>
    <xf borderId="0" fillId="0" fontId="1" numFmtId="0" xfId="0" applyAlignment="1" applyFont="1">
      <alignment shrinkToFit="0" wrapText="1"/>
    </xf>
    <xf borderId="0" fillId="0" fontId="1" numFmtId="0" xfId="0" applyAlignment="1" applyFont="1">
      <alignment readingOrder="0"/>
    </xf>
    <xf borderId="0" fillId="0" fontId="2" numFmtId="0" xfId="0" applyFont="1"/>
    <xf borderId="0" fillId="0" fontId="2" numFmtId="0" xfId="0" applyAlignment="1" applyFont="1">
      <alignment shrinkToFit="0" wrapText="1"/>
    </xf>
    <xf borderId="0" fillId="0" fontId="2" numFmtId="0" xfId="0" applyAlignment="1" applyFont="1">
      <alignment readingOrder="0"/>
    </xf>
    <xf borderId="0" fillId="0" fontId="2" numFmtId="0" xfId="0" applyAlignment="1" applyFont="1">
      <alignment readingOrder="0" shrinkToFit="0" wrapText="1"/>
    </xf>
    <xf borderId="0" fillId="0" fontId="3" numFmtId="0" xfId="0" applyAlignment="1" applyFont="1">
      <alignment shrinkToFit="0" vertical="bottom" wrapText="1"/>
    </xf>
    <xf borderId="0" fillId="0" fontId="3" numFmtId="0" xfId="0" applyAlignment="1" applyFont="1">
      <alignment vertical="bottom"/>
    </xf>
    <xf borderId="0" fillId="0" fontId="4" numFmtId="0" xfId="0" applyAlignment="1" applyFont="1">
      <alignment readingOrder="0" shrinkToFit="0" wrapText="1"/>
    </xf>
    <xf borderId="0" fillId="0" fontId="2" numFmtId="0" xfId="0" applyAlignment="1" applyFont="1">
      <alignment horizontal="left"/>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customschemas.google.com/relationships/workbookmetadata" Target="metadata"/><Relationship Id="rId14" Type="http://schemas.openxmlformats.org/officeDocument/2006/relationships/worksheet" Target="worksheets/sheet1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3.43"/>
    <col customWidth="1" min="2" max="2" width="74.57"/>
    <col customWidth="1" min="3" max="3" width="49.14"/>
    <col customWidth="1" min="4" max="4" width="65.0"/>
  </cols>
  <sheetData>
    <row r="1" ht="14.25" customHeight="1">
      <c r="A1" s="1" t="s">
        <v>0</v>
      </c>
      <c r="B1" s="2" t="s">
        <v>1</v>
      </c>
      <c r="C1" s="3" t="s">
        <v>2</v>
      </c>
      <c r="D1" s="3" t="s">
        <v>3</v>
      </c>
    </row>
    <row r="2" ht="14.25" customHeight="1">
      <c r="A2" s="4" t="s">
        <v>4</v>
      </c>
      <c r="B2" s="5" t="s">
        <v>5</v>
      </c>
      <c r="C2" s="6" t="s">
        <v>6</v>
      </c>
      <c r="D2" s="4"/>
    </row>
    <row r="3" ht="14.25" customHeight="1">
      <c r="A3" s="4" t="s">
        <v>7</v>
      </c>
      <c r="B3" s="5" t="s">
        <v>8</v>
      </c>
      <c r="C3" s="6" t="s">
        <v>9</v>
      </c>
      <c r="D3" s="6" t="s">
        <v>10</v>
      </c>
    </row>
    <row r="4" ht="14.25" customHeight="1">
      <c r="A4" s="4" t="s">
        <v>11</v>
      </c>
      <c r="B4" s="5" t="s">
        <v>12</v>
      </c>
      <c r="C4" s="6" t="s">
        <v>13</v>
      </c>
      <c r="D4" s="6" t="s">
        <v>14</v>
      </c>
    </row>
    <row r="5" ht="14.25" customHeight="1">
      <c r="A5" s="4" t="s">
        <v>15</v>
      </c>
      <c r="B5" s="5"/>
      <c r="C5" s="6" t="s">
        <v>6</v>
      </c>
      <c r="D5" s="4"/>
    </row>
    <row r="6" ht="14.25" customHeight="1">
      <c r="A6" s="4" t="s">
        <v>16</v>
      </c>
      <c r="B6" s="5" t="s">
        <v>17</v>
      </c>
      <c r="C6" s="6" t="s">
        <v>18</v>
      </c>
      <c r="D6" s="6" t="s">
        <v>19</v>
      </c>
    </row>
    <row r="7" ht="14.25" customHeight="1">
      <c r="A7" s="4" t="s">
        <v>20</v>
      </c>
      <c r="B7" s="5" t="s">
        <v>17</v>
      </c>
      <c r="C7" s="6" t="s">
        <v>18</v>
      </c>
      <c r="D7" s="6" t="s">
        <v>19</v>
      </c>
    </row>
    <row r="8" ht="14.25" customHeight="1">
      <c r="A8" s="4" t="s">
        <v>21</v>
      </c>
      <c r="B8" s="5" t="s">
        <v>17</v>
      </c>
      <c r="C8" s="6" t="s">
        <v>18</v>
      </c>
      <c r="D8" s="6" t="s">
        <v>19</v>
      </c>
    </row>
    <row r="9" ht="14.25" customHeight="1">
      <c r="A9" s="4" t="s">
        <v>22</v>
      </c>
      <c r="B9" s="5"/>
      <c r="C9" s="6" t="s">
        <v>6</v>
      </c>
      <c r="D9" s="4"/>
    </row>
    <row r="10" ht="14.25" customHeight="1">
      <c r="A10" s="4" t="s">
        <v>23</v>
      </c>
      <c r="B10" s="5" t="s">
        <v>17</v>
      </c>
      <c r="C10" s="6" t="s">
        <v>18</v>
      </c>
      <c r="D10" s="6" t="s">
        <v>19</v>
      </c>
    </row>
    <row r="11" ht="14.25" customHeight="1">
      <c r="A11" s="4" t="s">
        <v>24</v>
      </c>
      <c r="B11" s="5" t="s">
        <v>25</v>
      </c>
      <c r="C11" s="6" t="s">
        <v>18</v>
      </c>
      <c r="D11" s="6" t="s">
        <v>26</v>
      </c>
    </row>
    <row r="12" ht="14.25" customHeight="1">
      <c r="A12" s="4" t="s">
        <v>27</v>
      </c>
      <c r="B12" s="5" t="s">
        <v>28</v>
      </c>
      <c r="C12" s="6" t="s">
        <v>9</v>
      </c>
      <c r="D12" s="6" t="s">
        <v>29</v>
      </c>
    </row>
    <row r="13" ht="14.25" customHeight="1">
      <c r="A13" s="4" t="s">
        <v>30</v>
      </c>
      <c r="B13" s="5" t="s">
        <v>17</v>
      </c>
      <c r="C13" s="6" t="s">
        <v>18</v>
      </c>
      <c r="D13" s="6" t="s">
        <v>19</v>
      </c>
    </row>
    <row r="14" ht="14.25" customHeight="1">
      <c r="A14" s="4" t="s">
        <v>31</v>
      </c>
      <c r="B14" s="5" t="s">
        <v>32</v>
      </c>
      <c r="C14" s="6" t="s">
        <v>6</v>
      </c>
      <c r="D14" s="4"/>
    </row>
    <row r="15" ht="14.25" customHeight="1">
      <c r="A15" s="4" t="s">
        <v>33</v>
      </c>
      <c r="B15" s="5"/>
      <c r="C15" s="6" t="s">
        <v>6</v>
      </c>
      <c r="D15" s="4"/>
    </row>
    <row r="16" ht="14.25" customHeight="1">
      <c r="A16" s="4" t="s">
        <v>34</v>
      </c>
      <c r="B16" s="5" t="s">
        <v>17</v>
      </c>
      <c r="C16" s="6" t="s">
        <v>18</v>
      </c>
      <c r="D16" s="6" t="s">
        <v>19</v>
      </c>
    </row>
    <row r="17" ht="14.25" customHeight="1">
      <c r="A17" s="4" t="s">
        <v>35</v>
      </c>
      <c r="B17" s="5" t="s">
        <v>17</v>
      </c>
      <c r="C17" s="6" t="s">
        <v>18</v>
      </c>
      <c r="D17" s="6" t="s">
        <v>19</v>
      </c>
    </row>
    <row r="18" ht="14.25" customHeight="1">
      <c r="A18" s="4" t="s">
        <v>36</v>
      </c>
      <c r="B18" s="5" t="s">
        <v>17</v>
      </c>
      <c r="C18" s="6" t="s">
        <v>18</v>
      </c>
      <c r="D18" s="6" t="s">
        <v>19</v>
      </c>
    </row>
    <row r="19" ht="14.25" customHeight="1">
      <c r="A19" s="4" t="s">
        <v>37</v>
      </c>
      <c r="B19" s="5" t="s">
        <v>17</v>
      </c>
      <c r="C19" s="6" t="s">
        <v>18</v>
      </c>
      <c r="D19" s="6" t="s">
        <v>19</v>
      </c>
    </row>
    <row r="20" ht="14.25" customHeight="1">
      <c r="A20" s="4" t="s">
        <v>38</v>
      </c>
      <c r="B20" s="5" t="s">
        <v>17</v>
      </c>
      <c r="C20" s="6" t="s">
        <v>18</v>
      </c>
      <c r="D20" s="6" t="s">
        <v>19</v>
      </c>
    </row>
    <row r="21" ht="14.25" customHeight="1">
      <c r="A21" s="4" t="s">
        <v>39</v>
      </c>
      <c r="B21" s="5" t="s">
        <v>40</v>
      </c>
      <c r="C21" s="6" t="s">
        <v>6</v>
      </c>
      <c r="D21" s="4"/>
    </row>
    <row r="22" ht="14.25" customHeight="1">
      <c r="A22" s="4" t="s">
        <v>41</v>
      </c>
      <c r="B22" s="5" t="s">
        <v>17</v>
      </c>
      <c r="C22" s="6" t="s">
        <v>18</v>
      </c>
      <c r="D22" s="6" t="s">
        <v>19</v>
      </c>
    </row>
    <row r="23" ht="14.25" customHeight="1">
      <c r="A23" s="4" t="s">
        <v>42</v>
      </c>
      <c r="B23" s="5" t="s">
        <v>43</v>
      </c>
      <c r="C23" s="6" t="s">
        <v>6</v>
      </c>
      <c r="D23" s="4"/>
    </row>
    <row r="24" ht="14.25" customHeight="1">
      <c r="A24" s="4" t="s">
        <v>44</v>
      </c>
      <c r="B24" s="7" t="s">
        <v>45</v>
      </c>
      <c r="C24" s="6" t="s">
        <v>9</v>
      </c>
      <c r="D24" s="6" t="s">
        <v>10</v>
      </c>
    </row>
    <row r="25" ht="14.25" customHeight="1">
      <c r="A25" s="6" t="s">
        <v>44</v>
      </c>
      <c r="B25" s="7" t="s">
        <v>46</v>
      </c>
      <c r="C25" s="6" t="s">
        <v>13</v>
      </c>
      <c r="D25" s="6" t="s">
        <v>14</v>
      </c>
    </row>
    <row r="26" ht="14.25" customHeight="1">
      <c r="A26" s="4" t="s">
        <v>47</v>
      </c>
      <c r="B26" s="5"/>
      <c r="C26" s="6" t="s">
        <v>6</v>
      </c>
      <c r="D26" s="4"/>
    </row>
    <row r="27" ht="14.25" customHeight="1">
      <c r="A27" s="4" t="s">
        <v>48</v>
      </c>
      <c r="B27" s="5" t="s">
        <v>17</v>
      </c>
      <c r="C27" s="6" t="s">
        <v>18</v>
      </c>
      <c r="D27" s="6" t="s">
        <v>19</v>
      </c>
    </row>
    <row r="28" ht="14.25" customHeight="1">
      <c r="A28" s="4" t="s">
        <v>49</v>
      </c>
      <c r="B28" s="5" t="s">
        <v>17</v>
      </c>
      <c r="C28" s="6" t="s">
        <v>18</v>
      </c>
      <c r="D28" s="6" t="s">
        <v>19</v>
      </c>
    </row>
    <row r="29" ht="14.25" customHeight="1">
      <c r="A29" s="4" t="s">
        <v>50</v>
      </c>
      <c r="B29" s="5" t="s">
        <v>17</v>
      </c>
      <c r="C29" s="6" t="s">
        <v>18</v>
      </c>
      <c r="D29" s="6" t="s">
        <v>19</v>
      </c>
    </row>
    <row r="30" ht="14.25" customHeight="1">
      <c r="A30" s="4" t="s">
        <v>51</v>
      </c>
      <c r="B30" s="5" t="s">
        <v>17</v>
      </c>
      <c r="C30" s="6" t="s">
        <v>18</v>
      </c>
      <c r="D30" s="6" t="s">
        <v>19</v>
      </c>
    </row>
    <row r="31" ht="14.25" customHeight="1">
      <c r="A31" s="4" t="s">
        <v>52</v>
      </c>
      <c r="B31" s="5" t="s">
        <v>17</v>
      </c>
      <c r="C31" s="6" t="s">
        <v>18</v>
      </c>
      <c r="D31" s="6" t="s">
        <v>19</v>
      </c>
    </row>
    <row r="32" ht="14.25" customHeight="1">
      <c r="A32" s="4" t="s">
        <v>53</v>
      </c>
      <c r="B32" s="5" t="s">
        <v>17</v>
      </c>
      <c r="C32" s="6" t="s">
        <v>18</v>
      </c>
      <c r="D32" s="6" t="s">
        <v>19</v>
      </c>
    </row>
    <row r="33" ht="14.25" customHeight="1">
      <c r="A33" s="4" t="s">
        <v>54</v>
      </c>
      <c r="B33" s="5" t="s">
        <v>17</v>
      </c>
      <c r="C33" s="6" t="s">
        <v>18</v>
      </c>
      <c r="D33" s="6" t="s">
        <v>19</v>
      </c>
    </row>
    <row r="34" ht="14.25" customHeight="1">
      <c r="A34" s="4" t="s">
        <v>55</v>
      </c>
      <c r="B34" s="5" t="s">
        <v>17</v>
      </c>
      <c r="C34" s="6" t="s">
        <v>18</v>
      </c>
      <c r="D34" s="6" t="s">
        <v>19</v>
      </c>
    </row>
    <row r="35" ht="14.25" customHeight="1">
      <c r="A35" s="4" t="s">
        <v>56</v>
      </c>
      <c r="B35" s="5" t="s">
        <v>57</v>
      </c>
      <c r="C35" s="6" t="s">
        <v>6</v>
      </c>
      <c r="D35" s="4"/>
    </row>
    <row r="36" ht="14.25" customHeight="1">
      <c r="A36" s="4" t="s">
        <v>58</v>
      </c>
      <c r="B36" s="5" t="s">
        <v>17</v>
      </c>
      <c r="C36" s="6" t="s">
        <v>18</v>
      </c>
      <c r="D36" s="6" t="s">
        <v>19</v>
      </c>
    </row>
    <row r="37" ht="14.25" customHeight="1">
      <c r="A37" s="4" t="s">
        <v>59</v>
      </c>
      <c r="B37" s="5" t="s">
        <v>17</v>
      </c>
      <c r="C37" s="6" t="s">
        <v>18</v>
      </c>
      <c r="D37" s="6" t="s">
        <v>19</v>
      </c>
    </row>
    <row r="38" ht="14.25" customHeight="1">
      <c r="A38" s="4" t="s">
        <v>60</v>
      </c>
      <c r="B38" s="5" t="s">
        <v>17</v>
      </c>
      <c r="C38" s="6" t="s">
        <v>18</v>
      </c>
      <c r="D38" s="6" t="s">
        <v>19</v>
      </c>
    </row>
    <row r="39" ht="14.25" customHeight="1">
      <c r="A39" s="4" t="s">
        <v>61</v>
      </c>
      <c r="B39" s="5" t="s">
        <v>17</v>
      </c>
      <c r="C39" s="6" t="s">
        <v>18</v>
      </c>
      <c r="D39" s="6" t="s">
        <v>19</v>
      </c>
    </row>
    <row r="40" ht="14.25" customHeight="1">
      <c r="A40" s="4" t="s">
        <v>62</v>
      </c>
      <c r="B40" s="5" t="s">
        <v>17</v>
      </c>
      <c r="C40" s="6" t="s">
        <v>18</v>
      </c>
      <c r="D40" s="6" t="s">
        <v>19</v>
      </c>
    </row>
    <row r="41" ht="14.25" customHeight="1">
      <c r="A41" s="4" t="s">
        <v>63</v>
      </c>
      <c r="B41" s="5" t="s">
        <v>64</v>
      </c>
      <c r="C41" s="6" t="s">
        <v>9</v>
      </c>
      <c r="D41" s="6" t="s">
        <v>29</v>
      </c>
    </row>
    <row r="42" ht="14.25" customHeight="1">
      <c r="A42" s="4" t="s">
        <v>65</v>
      </c>
      <c r="B42" s="5"/>
      <c r="C42" s="6" t="s">
        <v>6</v>
      </c>
      <c r="D42" s="4"/>
    </row>
    <row r="43" ht="14.25" customHeight="1">
      <c r="A43" s="4" t="s">
        <v>66</v>
      </c>
      <c r="B43" s="5"/>
      <c r="C43" s="6" t="s">
        <v>6</v>
      </c>
      <c r="D43" s="4"/>
    </row>
    <row r="44" ht="14.25" customHeight="1">
      <c r="A44" s="4" t="s">
        <v>67</v>
      </c>
      <c r="B44" s="5" t="s">
        <v>68</v>
      </c>
      <c r="C44" s="6" t="s">
        <v>13</v>
      </c>
      <c r="D44" s="6" t="s">
        <v>69</v>
      </c>
    </row>
    <row r="45" ht="14.25" customHeight="1">
      <c r="A45" s="4" t="s">
        <v>70</v>
      </c>
      <c r="B45" s="5"/>
      <c r="C45" s="6" t="s">
        <v>6</v>
      </c>
      <c r="D45" s="4"/>
    </row>
    <row r="46" ht="14.25" customHeight="1">
      <c r="A46" s="4" t="s">
        <v>71</v>
      </c>
      <c r="B46" s="5" t="s">
        <v>72</v>
      </c>
      <c r="C46" s="6" t="s">
        <v>73</v>
      </c>
      <c r="D46" s="6" t="s">
        <v>74</v>
      </c>
    </row>
    <row r="47" ht="14.25" customHeight="1">
      <c r="A47" s="4" t="s">
        <v>75</v>
      </c>
      <c r="B47" s="5" t="s">
        <v>76</v>
      </c>
      <c r="C47" s="6" t="s">
        <v>9</v>
      </c>
      <c r="D47" s="6" t="s">
        <v>77</v>
      </c>
    </row>
    <row r="48" ht="14.25" customHeight="1">
      <c r="A48" s="4" t="s">
        <v>78</v>
      </c>
      <c r="B48" s="5" t="s">
        <v>79</v>
      </c>
      <c r="C48" s="6" t="s">
        <v>6</v>
      </c>
      <c r="D48" s="4"/>
    </row>
    <row r="49" ht="14.25" customHeight="1">
      <c r="A49" s="4" t="s">
        <v>80</v>
      </c>
      <c r="B49" s="5" t="s">
        <v>81</v>
      </c>
      <c r="C49" s="6" t="s">
        <v>18</v>
      </c>
      <c r="D49" s="6" t="s">
        <v>82</v>
      </c>
    </row>
    <row r="50" ht="14.25" customHeight="1">
      <c r="A50" s="4" t="s">
        <v>83</v>
      </c>
      <c r="B50" s="5" t="s">
        <v>84</v>
      </c>
      <c r="C50" s="6" t="s">
        <v>85</v>
      </c>
      <c r="D50" s="6" t="s">
        <v>86</v>
      </c>
    </row>
    <row r="51" ht="14.25" customHeight="1">
      <c r="A51" s="4" t="s">
        <v>87</v>
      </c>
      <c r="B51" s="5" t="s">
        <v>88</v>
      </c>
      <c r="C51" s="6" t="s">
        <v>85</v>
      </c>
      <c r="D51" s="6" t="s">
        <v>86</v>
      </c>
    </row>
    <row r="52" ht="14.25" customHeight="1">
      <c r="A52" s="4" t="s">
        <v>89</v>
      </c>
      <c r="B52" s="5" t="s">
        <v>90</v>
      </c>
      <c r="C52" s="6" t="s">
        <v>13</v>
      </c>
      <c r="D52" s="6" t="s">
        <v>91</v>
      </c>
    </row>
    <row r="53" ht="14.25" customHeight="1">
      <c r="A53" s="4" t="s">
        <v>92</v>
      </c>
      <c r="B53" s="5" t="s">
        <v>93</v>
      </c>
      <c r="C53" s="6" t="s">
        <v>94</v>
      </c>
      <c r="D53" s="6" t="s">
        <v>95</v>
      </c>
    </row>
    <row r="54" ht="14.25" customHeight="1">
      <c r="A54" s="4" t="s">
        <v>96</v>
      </c>
      <c r="B54" s="5" t="s">
        <v>97</v>
      </c>
      <c r="C54" s="6" t="s">
        <v>9</v>
      </c>
      <c r="D54" s="6" t="s">
        <v>10</v>
      </c>
    </row>
    <row r="55" ht="14.25" customHeight="1">
      <c r="A55" s="4" t="s">
        <v>98</v>
      </c>
      <c r="B55" s="5" t="s">
        <v>99</v>
      </c>
      <c r="C55" s="6" t="s">
        <v>100</v>
      </c>
      <c r="D55" s="6" t="s">
        <v>101</v>
      </c>
    </row>
    <row r="56" ht="14.25" customHeight="1">
      <c r="A56" s="4" t="s">
        <v>102</v>
      </c>
      <c r="B56" s="5" t="s">
        <v>103</v>
      </c>
      <c r="C56" s="6" t="s">
        <v>6</v>
      </c>
      <c r="D56" s="4"/>
    </row>
    <row r="57" ht="14.25" customHeight="1">
      <c r="A57" s="4" t="s">
        <v>104</v>
      </c>
      <c r="B57" s="5"/>
      <c r="C57" s="6" t="s">
        <v>6</v>
      </c>
      <c r="D57" s="4"/>
    </row>
    <row r="58" ht="14.25" customHeight="1">
      <c r="A58" s="4" t="s">
        <v>105</v>
      </c>
      <c r="B58" s="5" t="s">
        <v>106</v>
      </c>
      <c r="C58" s="6" t="s">
        <v>73</v>
      </c>
      <c r="D58" s="6" t="s">
        <v>74</v>
      </c>
    </row>
    <row r="59" ht="14.25" customHeight="1">
      <c r="A59" s="4" t="s">
        <v>107</v>
      </c>
      <c r="B59" s="5" t="s">
        <v>108</v>
      </c>
      <c r="C59" s="6" t="s">
        <v>6</v>
      </c>
      <c r="D59" s="4"/>
    </row>
    <row r="60" ht="14.25" customHeight="1">
      <c r="A60" s="4" t="s">
        <v>109</v>
      </c>
      <c r="B60" s="7" t="s">
        <v>110</v>
      </c>
      <c r="C60" s="6" t="s">
        <v>18</v>
      </c>
      <c r="D60" s="6" t="s">
        <v>111</v>
      </c>
    </row>
    <row r="61" ht="14.25" customHeight="1">
      <c r="A61" s="4" t="s">
        <v>109</v>
      </c>
      <c r="B61" s="7" t="s">
        <v>112</v>
      </c>
      <c r="C61" s="6" t="s">
        <v>9</v>
      </c>
      <c r="D61" s="6" t="s">
        <v>10</v>
      </c>
    </row>
    <row r="62" ht="14.25" customHeight="1">
      <c r="A62" s="4" t="s">
        <v>109</v>
      </c>
      <c r="B62" s="7" t="s">
        <v>113</v>
      </c>
      <c r="C62" s="6" t="s">
        <v>100</v>
      </c>
      <c r="D62" s="6" t="s">
        <v>101</v>
      </c>
    </row>
    <row r="63" ht="14.25" customHeight="1">
      <c r="A63" s="4" t="s">
        <v>109</v>
      </c>
      <c r="B63" s="7" t="s">
        <v>114</v>
      </c>
      <c r="C63" s="6" t="s">
        <v>73</v>
      </c>
      <c r="D63" s="6" t="s">
        <v>115</v>
      </c>
    </row>
    <row r="64" ht="14.25" customHeight="1">
      <c r="A64" s="4" t="s">
        <v>109</v>
      </c>
      <c r="B64" s="7" t="s">
        <v>116</v>
      </c>
      <c r="C64" s="6" t="s">
        <v>6</v>
      </c>
      <c r="D64" s="4"/>
    </row>
    <row r="65" ht="14.25" customHeight="1">
      <c r="A65" s="4" t="s">
        <v>117</v>
      </c>
      <c r="B65" s="7" t="s">
        <v>118</v>
      </c>
      <c r="C65" s="6" t="s">
        <v>9</v>
      </c>
      <c r="D65" s="6" t="s">
        <v>77</v>
      </c>
    </row>
    <row r="66" ht="14.25" customHeight="1">
      <c r="A66" s="4" t="s">
        <v>117</v>
      </c>
      <c r="B66" s="7" t="s">
        <v>119</v>
      </c>
      <c r="C66" s="6" t="s">
        <v>9</v>
      </c>
      <c r="D66" s="6" t="s">
        <v>120</v>
      </c>
    </row>
    <row r="67" ht="14.25" customHeight="1">
      <c r="A67" s="4" t="s">
        <v>117</v>
      </c>
      <c r="B67" s="7" t="s">
        <v>121</v>
      </c>
      <c r="C67" s="6" t="s">
        <v>100</v>
      </c>
      <c r="D67" s="6" t="s">
        <v>101</v>
      </c>
    </row>
    <row r="68" ht="14.25" customHeight="1">
      <c r="A68" s="4" t="s">
        <v>122</v>
      </c>
      <c r="B68" s="5" t="s">
        <v>123</v>
      </c>
      <c r="C68" s="6" t="s">
        <v>9</v>
      </c>
      <c r="D68" s="6" t="s">
        <v>10</v>
      </c>
    </row>
    <row r="69" ht="14.25" customHeight="1">
      <c r="A69" s="4" t="s">
        <v>124</v>
      </c>
      <c r="B69" s="5" t="s">
        <v>125</v>
      </c>
      <c r="C69" s="6" t="s">
        <v>18</v>
      </c>
      <c r="D69" s="6" t="s">
        <v>126</v>
      </c>
    </row>
    <row r="70" ht="14.25" customHeight="1">
      <c r="A70" s="4" t="s">
        <v>127</v>
      </c>
      <c r="B70" s="5" t="s">
        <v>128</v>
      </c>
      <c r="C70" s="6" t="s">
        <v>6</v>
      </c>
      <c r="D70" s="4"/>
    </row>
    <row r="71" ht="14.25" customHeight="1">
      <c r="A71" s="4" t="s">
        <v>129</v>
      </c>
      <c r="B71" s="5" t="s">
        <v>130</v>
      </c>
      <c r="C71" s="6" t="s">
        <v>100</v>
      </c>
      <c r="D71" s="6" t="s">
        <v>131</v>
      </c>
    </row>
    <row r="72" ht="14.25" customHeight="1">
      <c r="A72" s="4" t="s">
        <v>132</v>
      </c>
      <c r="B72" s="5" t="s">
        <v>133</v>
      </c>
      <c r="C72" s="6" t="s">
        <v>18</v>
      </c>
      <c r="D72" s="6" t="s">
        <v>19</v>
      </c>
    </row>
    <row r="73" ht="14.25" customHeight="1">
      <c r="A73" s="4" t="s">
        <v>134</v>
      </c>
      <c r="B73" s="5" t="s">
        <v>135</v>
      </c>
      <c r="C73" s="6" t="s">
        <v>9</v>
      </c>
      <c r="D73" s="6" t="s">
        <v>10</v>
      </c>
    </row>
    <row r="74" ht="14.25" customHeight="1">
      <c r="A74" s="4" t="s">
        <v>136</v>
      </c>
      <c r="B74" s="5" t="s">
        <v>137</v>
      </c>
      <c r="C74" s="6" t="s">
        <v>18</v>
      </c>
      <c r="D74" s="6" t="s">
        <v>126</v>
      </c>
    </row>
    <row r="75" ht="14.25" customHeight="1">
      <c r="A75" s="4" t="s">
        <v>138</v>
      </c>
      <c r="B75" s="5" t="s">
        <v>139</v>
      </c>
      <c r="C75" s="6" t="s">
        <v>18</v>
      </c>
      <c r="D75" s="6" t="s">
        <v>126</v>
      </c>
    </row>
    <row r="76" ht="14.25" customHeight="1">
      <c r="A76" s="4" t="s">
        <v>140</v>
      </c>
      <c r="B76" s="5" t="s">
        <v>141</v>
      </c>
      <c r="C76" s="6" t="s">
        <v>18</v>
      </c>
      <c r="D76" s="6" t="s">
        <v>126</v>
      </c>
    </row>
    <row r="77" ht="14.25" customHeight="1">
      <c r="A77" s="4" t="s">
        <v>142</v>
      </c>
      <c r="B77" s="5" t="s">
        <v>143</v>
      </c>
      <c r="C77" s="6" t="s">
        <v>18</v>
      </c>
      <c r="D77" s="6" t="s">
        <v>126</v>
      </c>
    </row>
    <row r="78" ht="14.25" customHeight="1">
      <c r="A78" s="4" t="s">
        <v>144</v>
      </c>
      <c r="B78" s="5" t="s">
        <v>145</v>
      </c>
      <c r="C78" s="6" t="s">
        <v>18</v>
      </c>
      <c r="D78" s="6" t="s">
        <v>126</v>
      </c>
    </row>
    <row r="79" ht="14.25" customHeight="1">
      <c r="A79" s="4" t="s">
        <v>146</v>
      </c>
      <c r="B79" s="5" t="s">
        <v>147</v>
      </c>
      <c r="C79" s="6" t="s">
        <v>18</v>
      </c>
      <c r="D79" s="6" t="s">
        <v>148</v>
      </c>
    </row>
    <row r="80" ht="14.25" customHeight="1">
      <c r="A80" s="4" t="s">
        <v>149</v>
      </c>
      <c r="B80" s="5" t="s">
        <v>150</v>
      </c>
      <c r="C80" s="6" t="s">
        <v>18</v>
      </c>
      <c r="D80" s="6" t="s">
        <v>126</v>
      </c>
    </row>
    <row r="81" ht="14.25" customHeight="1">
      <c r="A81" s="4" t="s">
        <v>151</v>
      </c>
      <c r="B81" s="5" t="s">
        <v>152</v>
      </c>
      <c r="C81" s="6" t="s">
        <v>18</v>
      </c>
      <c r="D81" s="6" t="s">
        <v>126</v>
      </c>
    </row>
    <row r="82" ht="14.25" customHeight="1">
      <c r="A82" s="4" t="s">
        <v>153</v>
      </c>
      <c r="B82" s="5" t="s">
        <v>154</v>
      </c>
      <c r="C82" s="6" t="s">
        <v>18</v>
      </c>
      <c r="D82" s="6" t="s">
        <v>126</v>
      </c>
    </row>
    <row r="83" ht="14.25" customHeight="1">
      <c r="A83" s="4" t="s">
        <v>155</v>
      </c>
      <c r="B83" s="5" t="s">
        <v>156</v>
      </c>
      <c r="C83" s="6" t="s">
        <v>18</v>
      </c>
      <c r="D83" s="6" t="s">
        <v>126</v>
      </c>
    </row>
    <row r="84" ht="14.25" customHeight="1">
      <c r="A84" s="4" t="s">
        <v>157</v>
      </c>
      <c r="B84" s="5" t="s">
        <v>158</v>
      </c>
      <c r="C84" s="6" t="s">
        <v>18</v>
      </c>
      <c r="D84" s="6" t="s">
        <v>126</v>
      </c>
    </row>
    <row r="85" ht="14.25" customHeight="1">
      <c r="A85" s="4" t="s">
        <v>159</v>
      </c>
      <c r="B85" s="5" t="s">
        <v>160</v>
      </c>
      <c r="C85" s="6" t="s">
        <v>18</v>
      </c>
      <c r="D85" s="6" t="s">
        <v>126</v>
      </c>
    </row>
    <row r="86" ht="14.25" customHeight="1">
      <c r="A86" s="4" t="s">
        <v>161</v>
      </c>
      <c r="B86" s="5" t="s">
        <v>162</v>
      </c>
      <c r="C86" s="6" t="s">
        <v>6</v>
      </c>
      <c r="D86" s="4"/>
    </row>
    <row r="87" ht="14.25" customHeight="1">
      <c r="A87" s="4" t="s">
        <v>163</v>
      </c>
      <c r="B87" s="5" t="s">
        <v>164</v>
      </c>
      <c r="C87" s="6" t="s">
        <v>18</v>
      </c>
      <c r="D87" s="6" t="s">
        <v>126</v>
      </c>
    </row>
    <row r="88" ht="14.25" customHeight="1">
      <c r="A88" s="4" t="s">
        <v>165</v>
      </c>
      <c r="B88" s="5"/>
      <c r="C88" s="6" t="s">
        <v>6</v>
      </c>
      <c r="D88" s="4"/>
    </row>
    <row r="89" ht="14.25" customHeight="1">
      <c r="A89" s="4" t="s">
        <v>166</v>
      </c>
      <c r="B89" s="7" t="s">
        <v>167</v>
      </c>
      <c r="C89" s="6" t="s">
        <v>18</v>
      </c>
      <c r="D89" s="6" t="s">
        <v>168</v>
      </c>
    </row>
    <row r="90" ht="14.25" customHeight="1">
      <c r="A90" s="4" t="s">
        <v>166</v>
      </c>
      <c r="B90" s="7" t="s">
        <v>169</v>
      </c>
      <c r="C90" s="6" t="s">
        <v>9</v>
      </c>
      <c r="D90" s="6" t="s">
        <v>29</v>
      </c>
    </row>
    <row r="91" ht="14.25" customHeight="1">
      <c r="A91" s="4" t="s">
        <v>170</v>
      </c>
      <c r="B91" s="5" t="s">
        <v>171</v>
      </c>
      <c r="C91" s="6" t="s">
        <v>94</v>
      </c>
      <c r="D91" s="6" t="s">
        <v>95</v>
      </c>
    </row>
    <row r="92" ht="14.25" customHeight="1">
      <c r="A92" s="4" t="s">
        <v>172</v>
      </c>
      <c r="B92" s="5" t="s">
        <v>173</v>
      </c>
      <c r="C92" s="6" t="s">
        <v>18</v>
      </c>
      <c r="D92" s="6" t="s">
        <v>126</v>
      </c>
    </row>
    <row r="93" ht="14.25" customHeight="1">
      <c r="A93" s="4" t="s">
        <v>174</v>
      </c>
      <c r="B93" s="5" t="s">
        <v>175</v>
      </c>
      <c r="C93" s="6" t="s">
        <v>18</v>
      </c>
      <c r="D93" s="6" t="s">
        <v>126</v>
      </c>
    </row>
    <row r="94" ht="14.25" customHeight="1">
      <c r="A94" s="4" t="s">
        <v>176</v>
      </c>
      <c r="B94" s="5"/>
      <c r="C94" s="6" t="s">
        <v>6</v>
      </c>
      <c r="D94" s="4"/>
    </row>
    <row r="95" ht="14.25" customHeight="1">
      <c r="A95" s="4" t="s">
        <v>177</v>
      </c>
      <c r="B95" s="7" t="s">
        <v>178</v>
      </c>
      <c r="C95" s="6" t="s">
        <v>18</v>
      </c>
      <c r="D95" s="6" t="s">
        <v>26</v>
      </c>
    </row>
    <row r="96" ht="14.25" customHeight="1">
      <c r="A96" s="4" t="s">
        <v>177</v>
      </c>
      <c r="B96" s="7" t="s">
        <v>179</v>
      </c>
      <c r="C96" s="6" t="s">
        <v>18</v>
      </c>
      <c r="D96" s="6" t="s">
        <v>111</v>
      </c>
    </row>
    <row r="97" ht="14.25" customHeight="1">
      <c r="A97" s="4" t="s">
        <v>177</v>
      </c>
      <c r="B97" s="7" t="s">
        <v>180</v>
      </c>
      <c r="C97" s="6" t="s">
        <v>18</v>
      </c>
      <c r="D97" s="6" t="s">
        <v>181</v>
      </c>
    </row>
    <row r="98" ht="14.25" customHeight="1">
      <c r="A98" s="4" t="s">
        <v>182</v>
      </c>
      <c r="B98" s="5" t="s">
        <v>183</v>
      </c>
      <c r="C98" s="6" t="s">
        <v>6</v>
      </c>
      <c r="D98" s="4"/>
    </row>
    <row r="99" ht="14.25" customHeight="1">
      <c r="A99" s="4" t="s">
        <v>184</v>
      </c>
      <c r="B99" s="5" t="s">
        <v>185</v>
      </c>
      <c r="C99" s="6" t="s">
        <v>9</v>
      </c>
      <c r="D99" s="6" t="s">
        <v>10</v>
      </c>
    </row>
    <row r="100" ht="14.25" customHeight="1">
      <c r="A100" s="4" t="s">
        <v>186</v>
      </c>
      <c r="B100" s="5" t="s">
        <v>187</v>
      </c>
      <c r="C100" s="6" t="s">
        <v>18</v>
      </c>
      <c r="D100" s="6" t="s">
        <v>111</v>
      </c>
    </row>
    <row r="101" ht="14.25" customHeight="1">
      <c r="A101" s="4" t="s">
        <v>188</v>
      </c>
      <c r="B101" s="5" t="s">
        <v>189</v>
      </c>
      <c r="C101" s="6" t="s">
        <v>6</v>
      </c>
      <c r="D101" s="4"/>
    </row>
    <row r="102" ht="14.25" customHeight="1">
      <c r="A102" s="4" t="s">
        <v>190</v>
      </c>
      <c r="B102" s="7" t="s">
        <v>191</v>
      </c>
      <c r="C102" s="6" t="s">
        <v>85</v>
      </c>
      <c r="D102" s="6" t="s">
        <v>192</v>
      </c>
    </row>
    <row r="103" ht="14.25" customHeight="1">
      <c r="A103" s="4" t="s">
        <v>190</v>
      </c>
      <c r="B103" s="7" t="s">
        <v>193</v>
      </c>
      <c r="C103" s="6" t="s">
        <v>94</v>
      </c>
      <c r="D103" s="6" t="s">
        <v>95</v>
      </c>
    </row>
    <row r="104" ht="14.25" customHeight="1">
      <c r="A104" s="4" t="s">
        <v>194</v>
      </c>
      <c r="B104" s="5"/>
      <c r="C104" s="6" t="s">
        <v>6</v>
      </c>
      <c r="D104" s="4"/>
    </row>
    <row r="105" ht="14.25" customHeight="1">
      <c r="A105" s="4" t="s">
        <v>195</v>
      </c>
      <c r="B105" s="5" t="s">
        <v>196</v>
      </c>
      <c r="C105" s="6" t="s">
        <v>73</v>
      </c>
      <c r="D105" s="6" t="s">
        <v>74</v>
      </c>
    </row>
    <row r="106" ht="14.25" customHeight="1">
      <c r="A106" s="4" t="s">
        <v>197</v>
      </c>
      <c r="B106" s="7" t="s">
        <v>198</v>
      </c>
      <c r="C106" s="6" t="s">
        <v>9</v>
      </c>
      <c r="D106" s="6" t="s">
        <v>77</v>
      </c>
    </row>
    <row r="107" ht="14.25" customHeight="1">
      <c r="A107" s="4" t="s">
        <v>197</v>
      </c>
      <c r="B107" s="7" t="s">
        <v>199</v>
      </c>
      <c r="C107" s="6" t="s">
        <v>85</v>
      </c>
      <c r="D107" s="6" t="s">
        <v>192</v>
      </c>
    </row>
    <row r="108" ht="14.25" customHeight="1">
      <c r="A108" s="4" t="s">
        <v>197</v>
      </c>
      <c r="B108" s="7" t="s">
        <v>200</v>
      </c>
      <c r="C108" s="6" t="s">
        <v>9</v>
      </c>
      <c r="D108" s="6" t="s">
        <v>10</v>
      </c>
    </row>
    <row r="109" ht="14.25" customHeight="1">
      <c r="A109" s="4" t="s">
        <v>197</v>
      </c>
      <c r="B109" s="7" t="s">
        <v>201</v>
      </c>
      <c r="C109" s="6" t="s">
        <v>94</v>
      </c>
      <c r="D109" s="6" t="s">
        <v>95</v>
      </c>
    </row>
    <row r="110" ht="14.25" customHeight="1">
      <c r="A110" s="4" t="s">
        <v>197</v>
      </c>
      <c r="B110" s="7" t="s">
        <v>202</v>
      </c>
      <c r="C110" s="6" t="s">
        <v>94</v>
      </c>
      <c r="D110" s="6" t="s">
        <v>203</v>
      </c>
    </row>
    <row r="111" ht="14.25" customHeight="1">
      <c r="A111" s="4" t="s">
        <v>204</v>
      </c>
      <c r="B111" s="5" t="s">
        <v>205</v>
      </c>
      <c r="C111" s="6" t="s">
        <v>18</v>
      </c>
      <c r="D111" s="6" t="s">
        <v>126</v>
      </c>
    </row>
    <row r="112" ht="14.25" customHeight="1">
      <c r="A112" s="4" t="s">
        <v>206</v>
      </c>
      <c r="B112" s="5" t="s">
        <v>207</v>
      </c>
      <c r="C112" s="6" t="s">
        <v>100</v>
      </c>
      <c r="D112" s="6" t="s">
        <v>131</v>
      </c>
    </row>
    <row r="113" ht="14.25" customHeight="1">
      <c r="A113" s="4" t="s">
        <v>208</v>
      </c>
      <c r="B113" s="7" t="s">
        <v>209</v>
      </c>
      <c r="C113" s="6" t="s">
        <v>73</v>
      </c>
      <c r="D113" s="6" t="s">
        <v>115</v>
      </c>
    </row>
    <row r="114" ht="14.25" customHeight="1">
      <c r="A114" s="4" t="s">
        <v>208</v>
      </c>
      <c r="B114" s="7" t="s">
        <v>210</v>
      </c>
      <c r="C114" s="6" t="s">
        <v>100</v>
      </c>
      <c r="D114" s="6" t="s">
        <v>131</v>
      </c>
    </row>
    <row r="115" ht="14.25" customHeight="1">
      <c r="A115" s="4" t="s">
        <v>208</v>
      </c>
      <c r="B115" s="7" t="s">
        <v>211</v>
      </c>
      <c r="C115" s="6" t="s">
        <v>85</v>
      </c>
      <c r="D115" s="6" t="s">
        <v>192</v>
      </c>
    </row>
    <row r="116" ht="14.25" customHeight="1">
      <c r="A116" s="4" t="s">
        <v>208</v>
      </c>
      <c r="B116" s="7" t="s">
        <v>212</v>
      </c>
      <c r="C116" s="6" t="s">
        <v>9</v>
      </c>
      <c r="D116" s="6" t="s">
        <v>29</v>
      </c>
    </row>
    <row r="117" ht="14.25" customHeight="1">
      <c r="A117" s="4" t="s">
        <v>208</v>
      </c>
      <c r="B117" s="7" t="s">
        <v>213</v>
      </c>
      <c r="C117" s="6" t="s">
        <v>9</v>
      </c>
      <c r="D117" s="6" t="s">
        <v>29</v>
      </c>
    </row>
    <row r="118" ht="14.25" customHeight="1">
      <c r="A118" s="4" t="s">
        <v>208</v>
      </c>
      <c r="B118" s="7" t="s">
        <v>214</v>
      </c>
      <c r="C118" s="6" t="s">
        <v>85</v>
      </c>
      <c r="D118" s="6" t="s">
        <v>192</v>
      </c>
    </row>
    <row r="119" ht="14.25" customHeight="1">
      <c r="A119" s="4" t="s">
        <v>208</v>
      </c>
      <c r="B119" s="7" t="s">
        <v>215</v>
      </c>
      <c r="C119" s="6" t="s">
        <v>18</v>
      </c>
      <c r="D119" s="6" t="s">
        <v>82</v>
      </c>
    </row>
    <row r="120" ht="14.25" customHeight="1">
      <c r="A120" s="4" t="s">
        <v>208</v>
      </c>
      <c r="B120" s="7" t="s">
        <v>216</v>
      </c>
      <c r="C120" s="6" t="s">
        <v>9</v>
      </c>
      <c r="D120" s="6" t="s">
        <v>77</v>
      </c>
    </row>
    <row r="121" ht="14.25" customHeight="1">
      <c r="A121" s="4" t="s">
        <v>208</v>
      </c>
      <c r="B121" s="7" t="s">
        <v>217</v>
      </c>
      <c r="C121" s="6" t="s">
        <v>85</v>
      </c>
      <c r="D121" s="6" t="s">
        <v>86</v>
      </c>
    </row>
    <row r="122" ht="14.25" customHeight="1">
      <c r="A122" s="4" t="s">
        <v>208</v>
      </c>
      <c r="B122" s="7" t="s">
        <v>218</v>
      </c>
      <c r="C122" s="6" t="s">
        <v>85</v>
      </c>
      <c r="D122" s="6" t="s">
        <v>86</v>
      </c>
    </row>
    <row r="123" ht="14.25" customHeight="1">
      <c r="A123" s="4" t="s">
        <v>208</v>
      </c>
      <c r="B123" s="7" t="s">
        <v>219</v>
      </c>
      <c r="C123" s="6" t="s">
        <v>9</v>
      </c>
      <c r="D123" s="6" t="s">
        <v>10</v>
      </c>
    </row>
    <row r="124" ht="14.25" customHeight="1">
      <c r="A124" s="4" t="s">
        <v>208</v>
      </c>
      <c r="B124" s="7" t="s">
        <v>220</v>
      </c>
      <c r="C124" s="6" t="s">
        <v>13</v>
      </c>
      <c r="D124" s="6" t="s">
        <v>14</v>
      </c>
    </row>
    <row r="125" ht="14.25" customHeight="1">
      <c r="A125" s="4" t="s">
        <v>221</v>
      </c>
      <c r="B125" s="7" t="s">
        <v>209</v>
      </c>
      <c r="C125" s="6" t="s">
        <v>73</v>
      </c>
      <c r="D125" s="6" t="s">
        <v>115</v>
      </c>
    </row>
    <row r="126" ht="14.25" customHeight="1">
      <c r="A126" s="4" t="s">
        <v>221</v>
      </c>
      <c r="B126" s="7" t="s">
        <v>222</v>
      </c>
      <c r="C126" s="6" t="s">
        <v>100</v>
      </c>
      <c r="D126" s="6" t="s">
        <v>131</v>
      </c>
    </row>
    <row r="127" ht="14.25" customHeight="1">
      <c r="A127" s="4" t="s">
        <v>221</v>
      </c>
      <c r="B127" s="7" t="s">
        <v>211</v>
      </c>
      <c r="C127" s="6" t="s">
        <v>85</v>
      </c>
      <c r="D127" s="6" t="s">
        <v>192</v>
      </c>
    </row>
    <row r="128" ht="14.25" customHeight="1">
      <c r="A128" s="4" t="s">
        <v>221</v>
      </c>
      <c r="B128" s="7" t="s">
        <v>212</v>
      </c>
      <c r="C128" s="6" t="s">
        <v>9</v>
      </c>
      <c r="D128" s="6" t="s">
        <v>29</v>
      </c>
    </row>
    <row r="129" ht="14.25" customHeight="1">
      <c r="A129" s="4" t="s">
        <v>221</v>
      </c>
      <c r="B129" s="7" t="s">
        <v>213</v>
      </c>
      <c r="C129" s="6" t="s">
        <v>9</v>
      </c>
      <c r="D129" s="6" t="s">
        <v>29</v>
      </c>
    </row>
    <row r="130" ht="14.25" customHeight="1">
      <c r="A130" s="4" t="s">
        <v>221</v>
      </c>
      <c r="B130" s="7" t="s">
        <v>214</v>
      </c>
      <c r="C130" s="6" t="s">
        <v>85</v>
      </c>
      <c r="D130" s="6" t="s">
        <v>192</v>
      </c>
    </row>
    <row r="131" ht="14.25" customHeight="1">
      <c r="A131" s="4" t="s">
        <v>221</v>
      </c>
      <c r="B131" s="7" t="s">
        <v>215</v>
      </c>
      <c r="C131" s="6" t="s">
        <v>18</v>
      </c>
      <c r="D131" s="6" t="s">
        <v>82</v>
      </c>
    </row>
    <row r="132" ht="14.25" customHeight="1">
      <c r="A132" s="4" t="s">
        <v>221</v>
      </c>
      <c r="B132" s="7" t="s">
        <v>216</v>
      </c>
      <c r="C132" s="6" t="s">
        <v>9</v>
      </c>
      <c r="D132" s="6" t="s">
        <v>77</v>
      </c>
    </row>
    <row r="133" ht="14.25" customHeight="1">
      <c r="A133" s="4" t="s">
        <v>221</v>
      </c>
      <c r="B133" s="7" t="s">
        <v>217</v>
      </c>
      <c r="C133" s="6" t="s">
        <v>85</v>
      </c>
      <c r="D133" s="6" t="s">
        <v>86</v>
      </c>
    </row>
    <row r="134" ht="14.25" customHeight="1">
      <c r="A134" s="4" t="s">
        <v>221</v>
      </c>
      <c r="B134" s="7" t="s">
        <v>218</v>
      </c>
      <c r="C134" s="6" t="s">
        <v>85</v>
      </c>
      <c r="D134" s="6" t="s">
        <v>86</v>
      </c>
    </row>
    <row r="135" ht="14.25" customHeight="1">
      <c r="A135" s="4" t="s">
        <v>221</v>
      </c>
      <c r="B135" s="7" t="s">
        <v>219</v>
      </c>
      <c r="C135" s="6" t="s">
        <v>9</v>
      </c>
      <c r="D135" s="6" t="s">
        <v>10</v>
      </c>
    </row>
    <row r="136" ht="14.25" customHeight="1">
      <c r="A136" s="4" t="s">
        <v>223</v>
      </c>
      <c r="B136" s="7" t="s">
        <v>220</v>
      </c>
      <c r="C136" s="6" t="s">
        <v>13</v>
      </c>
      <c r="D136" s="6" t="s">
        <v>14</v>
      </c>
    </row>
    <row r="137" ht="14.25" customHeight="1">
      <c r="A137" s="4" t="s">
        <v>224</v>
      </c>
      <c r="B137" s="5" t="s">
        <v>225</v>
      </c>
      <c r="C137" s="6" t="s">
        <v>100</v>
      </c>
      <c r="D137" s="6" t="s">
        <v>101</v>
      </c>
    </row>
    <row r="138" ht="14.25" customHeight="1">
      <c r="A138" s="4" t="s">
        <v>224</v>
      </c>
      <c r="B138" s="7" t="s">
        <v>226</v>
      </c>
      <c r="C138" s="6" t="s">
        <v>9</v>
      </c>
      <c r="D138" s="6" t="s">
        <v>29</v>
      </c>
    </row>
    <row r="139" ht="14.25" customHeight="1">
      <c r="A139" s="4" t="s">
        <v>224</v>
      </c>
      <c r="B139" s="7" t="s">
        <v>227</v>
      </c>
      <c r="C139" s="6" t="s">
        <v>9</v>
      </c>
      <c r="D139" s="6" t="s">
        <v>77</v>
      </c>
    </row>
    <row r="140" ht="14.25" customHeight="1">
      <c r="A140" s="4" t="s">
        <v>228</v>
      </c>
      <c r="B140" s="5" t="s">
        <v>229</v>
      </c>
      <c r="C140" s="6" t="s">
        <v>18</v>
      </c>
      <c r="D140" s="6" t="s">
        <v>126</v>
      </c>
    </row>
    <row r="141" ht="14.25" customHeight="1">
      <c r="A141" s="4" t="s">
        <v>230</v>
      </c>
      <c r="B141" s="7" t="s">
        <v>209</v>
      </c>
      <c r="C141" s="6" t="s">
        <v>73</v>
      </c>
      <c r="D141" s="6" t="s">
        <v>115</v>
      </c>
    </row>
    <row r="142" ht="14.25" customHeight="1">
      <c r="A142" s="4" t="s">
        <v>230</v>
      </c>
      <c r="B142" s="7" t="s">
        <v>210</v>
      </c>
      <c r="C142" s="6" t="s">
        <v>100</v>
      </c>
      <c r="D142" s="6" t="s">
        <v>131</v>
      </c>
    </row>
    <row r="143" ht="14.25" customHeight="1">
      <c r="A143" s="4" t="s">
        <v>230</v>
      </c>
      <c r="B143" s="7" t="s">
        <v>231</v>
      </c>
      <c r="C143" s="6" t="s">
        <v>85</v>
      </c>
      <c r="D143" s="6" t="s">
        <v>192</v>
      </c>
    </row>
    <row r="144" ht="14.25" customHeight="1">
      <c r="A144" s="4" t="s">
        <v>230</v>
      </c>
      <c r="B144" s="7" t="s">
        <v>232</v>
      </c>
      <c r="C144" s="6" t="s">
        <v>9</v>
      </c>
      <c r="D144" s="6" t="s">
        <v>29</v>
      </c>
    </row>
    <row r="145" ht="14.25" customHeight="1">
      <c r="A145" s="4" t="s">
        <v>230</v>
      </c>
      <c r="B145" s="7" t="s">
        <v>233</v>
      </c>
      <c r="C145" s="6" t="s">
        <v>9</v>
      </c>
      <c r="D145" s="6" t="s">
        <v>29</v>
      </c>
    </row>
    <row r="146" ht="14.25" customHeight="1">
      <c r="A146" s="4" t="s">
        <v>230</v>
      </c>
      <c r="B146" s="7" t="s">
        <v>214</v>
      </c>
      <c r="C146" s="6" t="s">
        <v>85</v>
      </c>
      <c r="D146" s="6" t="s">
        <v>192</v>
      </c>
    </row>
    <row r="147" ht="14.25" customHeight="1">
      <c r="A147" s="4" t="s">
        <v>230</v>
      </c>
      <c r="B147" s="7" t="s">
        <v>234</v>
      </c>
      <c r="C147" s="6" t="s">
        <v>18</v>
      </c>
      <c r="D147" s="6" t="s">
        <v>82</v>
      </c>
    </row>
    <row r="148" ht="14.25" customHeight="1">
      <c r="A148" s="4" t="s">
        <v>230</v>
      </c>
      <c r="B148" s="7" t="s">
        <v>216</v>
      </c>
      <c r="C148" s="6" t="s">
        <v>9</v>
      </c>
      <c r="D148" s="6" t="s">
        <v>77</v>
      </c>
    </row>
    <row r="149" ht="14.25" customHeight="1">
      <c r="A149" s="4" t="s">
        <v>230</v>
      </c>
      <c r="B149" s="7" t="s">
        <v>217</v>
      </c>
      <c r="C149" s="6" t="s">
        <v>85</v>
      </c>
      <c r="D149" s="6" t="s">
        <v>86</v>
      </c>
    </row>
    <row r="150" ht="14.25" customHeight="1">
      <c r="A150" s="4" t="s">
        <v>230</v>
      </c>
      <c r="B150" s="7" t="s">
        <v>235</v>
      </c>
      <c r="C150" s="6" t="s">
        <v>85</v>
      </c>
      <c r="D150" s="6" t="s">
        <v>86</v>
      </c>
    </row>
    <row r="151" ht="14.25" customHeight="1">
      <c r="A151" s="4" t="s">
        <v>230</v>
      </c>
      <c r="B151" s="7" t="s">
        <v>236</v>
      </c>
      <c r="C151" s="6" t="s">
        <v>100</v>
      </c>
      <c r="D151" s="6" t="s">
        <v>101</v>
      </c>
    </row>
    <row r="152" ht="14.25" customHeight="1">
      <c r="A152" s="4" t="s">
        <v>230</v>
      </c>
      <c r="B152" s="7" t="s">
        <v>219</v>
      </c>
      <c r="C152" s="6" t="s">
        <v>9</v>
      </c>
      <c r="D152" s="6" t="s">
        <v>10</v>
      </c>
    </row>
    <row r="153" ht="14.25" customHeight="1">
      <c r="A153" s="4" t="s">
        <v>230</v>
      </c>
      <c r="B153" s="7" t="s">
        <v>220</v>
      </c>
      <c r="C153" s="6" t="s">
        <v>13</v>
      </c>
      <c r="D153" s="6" t="s">
        <v>14</v>
      </c>
    </row>
    <row r="154" ht="14.25" customHeight="1">
      <c r="A154" s="4" t="s">
        <v>237</v>
      </c>
      <c r="B154" s="5" t="s">
        <v>238</v>
      </c>
      <c r="C154" s="6" t="s">
        <v>94</v>
      </c>
      <c r="D154" s="6" t="s">
        <v>95</v>
      </c>
    </row>
    <row r="155" ht="14.25" customHeight="1">
      <c r="A155" s="4" t="s">
        <v>239</v>
      </c>
      <c r="B155" s="5" t="s">
        <v>240</v>
      </c>
      <c r="C155" s="6" t="s">
        <v>18</v>
      </c>
      <c r="D155" s="6" t="s">
        <v>82</v>
      </c>
    </row>
    <row r="156" ht="14.25" customHeight="1">
      <c r="A156" s="4" t="s">
        <v>241</v>
      </c>
      <c r="B156" s="7" t="s">
        <v>242</v>
      </c>
      <c r="C156" s="6" t="s">
        <v>18</v>
      </c>
      <c r="D156" s="6" t="s">
        <v>243</v>
      </c>
    </row>
    <row r="157" ht="14.25" customHeight="1">
      <c r="A157" s="4" t="s">
        <v>241</v>
      </c>
      <c r="B157" s="7" t="s">
        <v>244</v>
      </c>
      <c r="C157" s="6" t="s">
        <v>9</v>
      </c>
      <c r="D157" s="6" t="s">
        <v>10</v>
      </c>
    </row>
    <row r="158" ht="14.25" customHeight="1">
      <c r="A158" s="4" t="s">
        <v>241</v>
      </c>
      <c r="B158" s="7" t="s">
        <v>245</v>
      </c>
      <c r="C158" s="6" t="s">
        <v>18</v>
      </c>
      <c r="D158" s="6" t="s">
        <v>181</v>
      </c>
    </row>
    <row r="159" ht="14.25" customHeight="1">
      <c r="A159" s="4" t="s">
        <v>241</v>
      </c>
      <c r="B159" s="7" t="s">
        <v>246</v>
      </c>
      <c r="C159" s="6" t="s">
        <v>18</v>
      </c>
      <c r="D159" s="6" t="s">
        <v>126</v>
      </c>
    </row>
    <row r="160" ht="14.25" customHeight="1">
      <c r="A160" s="4" t="s">
        <v>241</v>
      </c>
      <c r="B160" s="7" t="s">
        <v>247</v>
      </c>
      <c r="C160" s="6" t="s">
        <v>85</v>
      </c>
      <c r="D160" s="6" t="s">
        <v>86</v>
      </c>
    </row>
    <row r="161" ht="14.25" customHeight="1">
      <c r="A161" s="4" t="s">
        <v>241</v>
      </c>
      <c r="B161" s="7" t="s">
        <v>248</v>
      </c>
      <c r="C161" s="6" t="s">
        <v>85</v>
      </c>
      <c r="D161" s="6" t="s">
        <v>86</v>
      </c>
    </row>
    <row r="162" ht="14.25" customHeight="1">
      <c r="A162" s="4" t="s">
        <v>241</v>
      </c>
      <c r="B162" s="7" t="s">
        <v>249</v>
      </c>
      <c r="C162" s="6" t="s">
        <v>18</v>
      </c>
      <c r="D162" s="6" t="s">
        <v>19</v>
      </c>
    </row>
    <row r="163" ht="14.25" customHeight="1">
      <c r="A163" s="4" t="s">
        <v>241</v>
      </c>
      <c r="B163" s="7" t="s">
        <v>250</v>
      </c>
      <c r="C163" s="6" t="s">
        <v>18</v>
      </c>
      <c r="D163" s="6" t="s">
        <v>19</v>
      </c>
    </row>
    <row r="164" ht="14.25" customHeight="1">
      <c r="A164" s="4" t="s">
        <v>241</v>
      </c>
      <c r="B164" s="7" t="s">
        <v>251</v>
      </c>
      <c r="C164" s="6" t="s">
        <v>18</v>
      </c>
      <c r="D164" s="6" t="s">
        <v>252</v>
      </c>
    </row>
    <row r="165" ht="14.25" customHeight="1">
      <c r="A165" s="4" t="s">
        <v>241</v>
      </c>
      <c r="B165" s="7" t="s">
        <v>253</v>
      </c>
      <c r="C165" s="6" t="s">
        <v>18</v>
      </c>
      <c r="D165" s="6" t="s">
        <v>252</v>
      </c>
    </row>
    <row r="166" ht="14.25" customHeight="1">
      <c r="A166" s="4" t="s">
        <v>254</v>
      </c>
      <c r="B166" s="5"/>
      <c r="C166" s="6" t="s">
        <v>6</v>
      </c>
      <c r="D166" s="4"/>
    </row>
    <row r="167" ht="14.25" customHeight="1">
      <c r="A167" s="4" t="s">
        <v>255</v>
      </c>
      <c r="B167" s="7" t="s">
        <v>256</v>
      </c>
      <c r="C167" s="6" t="s">
        <v>73</v>
      </c>
      <c r="D167" s="6" t="s">
        <v>115</v>
      </c>
    </row>
    <row r="168" ht="14.25" customHeight="1">
      <c r="A168" s="4" t="s">
        <v>255</v>
      </c>
      <c r="B168" s="7" t="s">
        <v>210</v>
      </c>
      <c r="C168" s="6" t="s">
        <v>100</v>
      </c>
      <c r="D168" s="6" t="s">
        <v>131</v>
      </c>
    </row>
    <row r="169" ht="14.25" customHeight="1">
      <c r="A169" s="4" t="s">
        <v>255</v>
      </c>
      <c r="B169" s="7" t="s">
        <v>231</v>
      </c>
      <c r="C169" s="6" t="s">
        <v>85</v>
      </c>
      <c r="D169" s="6" t="s">
        <v>192</v>
      </c>
    </row>
    <row r="170" ht="14.25" customHeight="1">
      <c r="A170" s="4" t="s">
        <v>255</v>
      </c>
      <c r="B170" s="7" t="s">
        <v>232</v>
      </c>
      <c r="C170" s="6" t="s">
        <v>9</v>
      </c>
      <c r="D170" s="6" t="s">
        <v>29</v>
      </c>
    </row>
    <row r="171" ht="14.25" customHeight="1">
      <c r="A171" s="4" t="s">
        <v>255</v>
      </c>
      <c r="B171" s="7" t="s">
        <v>233</v>
      </c>
      <c r="C171" s="6" t="s">
        <v>9</v>
      </c>
      <c r="D171" s="6" t="s">
        <v>29</v>
      </c>
    </row>
    <row r="172" ht="14.25" customHeight="1">
      <c r="A172" s="4" t="s">
        <v>255</v>
      </c>
      <c r="B172" s="7" t="s">
        <v>214</v>
      </c>
      <c r="C172" s="6" t="s">
        <v>85</v>
      </c>
      <c r="D172" s="6" t="s">
        <v>192</v>
      </c>
    </row>
    <row r="173" ht="14.25" customHeight="1">
      <c r="A173" s="4" t="s">
        <v>255</v>
      </c>
      <c r="B173" s="7" t="s">
        <v>234</v>
      </c>
      <c r="C173" s="6" t="s">
        <v>18</v>
      </c>
      <c r="D173" s="6" t="s">
        <v>82</v>
      </c>
    </row>
    <row r="174" ht="14.25" customHeight="1">
      <c r="A174" s="4" t="s">
        <v>255</v>
      </c>
      <c r="B174" s="7" t="s">
        <v>216</v>
      </c>
      <c r="C174" s="6" t="s">
        <v>9</v>
      </c>
      <c r="D174" s="6" t="s">
        <v>77</v>
      </c>
    </row>
    <row r="175" ht="14.25" customHeight="1">
      <c r="A175" s="4" t="s">
        <v>255</v>
      </c>
      <c r="B175" s="7" t="s">
        <v>217</v>
      </c>
      <c r="C175" s="6" t="s">
        <v>85</v>
      </c>
      <c r="D175" s="6" t="s">
        <v>86</v>
      </c>
    </row>
    <row r="176" ht="14.25" customHeight="1">
      <c r="A176" s="4" t="s">
        <v>255</v>
      </c>
      <c r="B176" s="7" t="s">
        <v>235</v>
      </c>
      <c r="C176" s="6" t="s">
        <v>85</v>
      </c>
      <c r="D176" s="6" t="s">
        <v>86</v>
      </c>
    </row>
    <row r="177" ht="14.25" customHeight="1">
      <c r="A177" s="4" t="s">
        <v>255</v>
      </c>
      <c r="B177" s="7" t="s">
        <v>236</v>
      </c>
      <c r="C177" s="6" t="s">
        <v>100</v>
      </c>
      <c r="D177" s="6" t="s">
        <v>101</v>
      </c>
    </row>
    <row r="178" ht="14.25" customHeight="1">
      <c r="A178" s="4" t="s">
        <v>255</v>
      </c>
      <c r="B178" s="7" t="s">
        <v>219</v>
      </c>
      <c r="C178" s="6" t="s">
        <v>9</v>
      </c>
      <c r="D178" s="6" t="s">
        <v>10</v>
      </c>
    </row>
    <row r="179" ht="14.25" customHeight="1">
      <c r="A179" s="4" t="s">
        <v>255</v>
      </c>
      <c r="B179" s="7" t="s">
        <v>220</v>
      </c>
      <c r="C179" s="6" t="s">
        <v>13</v>
      </c>
      <c r="D179" s="6" t="s">
        <v>14</v>
      </c>
    </row>
    <row r="180" ht="14.25" customHeight="1">
      <c r="A180" s="4" t="s">
        <v>257</v>
      </c>
      <c r="B180" s="7" t="s">
        <v>256</v>
      </c>
      <c r="C180" s="6" t="s">
        <v>73</v>
      </c>
      <c r="D180" s="6" t="s">
        <v>115</v>
      </c>
    </row>
    <row r="181" ht="14.25" customHeight="1">
      <c r="A181" s="4" t="s">
        <v>257</v>
      </c>
      <c r="B181" s="7" t="s">
        <v>210</v>
      </c>
      <c r="C181" s="6" t="s">
        <v>100</v>
      </c>
      <c r="D181" s="6" t="s">
        <v>131</v>
      </c>
    </row>
    <row r="182" ht="14.25" customHeight="1">
      <c r="A182" s="4" t="s">
        <v>257</v>
      </c>
      <c r="B182" s="7" t="s">
        <v>231</v>
      </c>
      <c r="C182" s="6" t="s">
        <v>85</v>
      </c>
      <c r="D182" s="6" t="s">
        <v>192</v>
      </c>
    </row>
    <row r="183" ht="14.25" customHeight="1">
      <c r="A183" s="4" t="s">
        <v>257</v>
      </c>
      <c r="B183" s="7" t="s">
        <v>232</v>
      </c>
      <c r="C183" s="6" t="s">
        <v>9</v>
      </c>
      <c r="D183" s="6" t="s">
        <v>29</v>
      </c>
    </row>
    <row r="184" ht="14.25" customHeight="1">
      <c r="A184" s="4" t="s">
        <v>257</v>
      </c>
      <c r="B184" s="7" t="s">
        <v>233</v>
      </c>
      <c r="C184" s="6" t="s">
        <v>9</v>
      </c>
      <c r="D184" s="6" t="s">
        <v>29</v>
      </c>
    </row>
    <row r="185" ht="14.25" customHeight="1">
      <c r="A185" s="4" t="s">
        <v>257</v>
      </c>
      <c r="B185" s="7" t="s">
        <v>214</v>
      </c>
      <c r="C185" s="6" t="s">
        <v>85</v>
      </c>
      <c r="D185" s="6" t="s">
        <v>192</v>
      </c>
    </row>
    <row r="186" ht="14.25" customHeight="1">
      <c r="A186" s="4" t="s">
        <v>257</v>
      </c>
      <c r="B186" s="7" t="s">
        <v>234</v>
      </c>
      <c r="C186" s="6" t="s">
        <v>18</v>
      </c>
      <c r="D186" s="6" t="s">
        <v>82</v>
      </c>
    </row>
    <row r="187" ht="14.25" customHeight="1">
      <c r="A187" s="4" t="s">
        <v>257</v>
      </c>
      <c r="B187" s="7" t="s">
        <v>216</v>
      </c>
      <c r="C187" s="6" t="s">
        <v>9</v>
      </c>
      <c r="D187" s="6" t="s">
        <v>77</v>
      </c>
    </row>
    <row r="188" ht="14.25" customHeight="1">
      <c r="A188" s="4" t="s">
        <v>257</v>
      </c>
      <c r="B188" s="7" t="s">
        <v>217</v>
      </c>
      <c r="C188" s="6" t="s">
        <v>85</v>
      </c>
      <c r="D188" s="6" t="s">
        <v>86</v>
      </c>
    </row>
    <row r="189" ht="14.25" customHeight="1">
      <c r="A189" s="4" t="s">
        <v>257</v>
      </c>
      <c r="B189" s="7" t="s">
        <v>235</v>
      </c>
      <c r="C189" s="6" t="s">
        <v>85</v>
      </c>
      <c r="D189" s="6" t="s">
        <v>86</v>
      </c>
    </row>
    <row r="190" ht="14.25" customHeight="1">
      <c r="A190" s="4" t="s">
        <v>257</v>
      </c>
      <c r="B190" s="7" t="s">
        <v>236</v>
      </c>
      <c r="C190" s="6" t="s">
        <v>100</v>
      </c>
      <c r="D190" s="6" t="s">
        <v>101</v>
      </c>
    </row>
    <row r="191" ht="14.25" customHeight="1">
      <c r="A191" s="4" t="s">
        <v>257</v>
      </c>
      <c r="B191" s="7" t="s">
        <v>219</v>
      </c>
      <c r="C191" s="6" t="s">
        <v>85</v>
      </c>
      <c r="D191" s="6" t="s">
        <v>192</v>
      </c>
    </row>
    <row r="192" ht="14.25" customHeight="1">
      <c r="A192" s="4" t="s">
        <v>257</v>
      </c>
      <c r="B192" s="7" t="s">
        <v>220</v>
      </c>
      <c r="C192" s="6" t="s">
        <v>13</v>
      </c>
      <c r="D192" s="6" t="s">
        <v>14</v>
      </c>
    </row>
    <row r="193" ht="14.25" customHeight="1">
      <c r="A193" s="4" t="s">
        <v>258</v>
      </c>
      <c r="B193" s="8" t="s">
        <v>256</v>
      </c>
      <c r="C193" s="9" t="s">
        <v>73</v>
      </c>
      <c r="D193" s="4" t="s">
        <v>115</v>
      </c>
    </row>
    <row r="194" ht="14.25" customHeight="1">
      <c r="A194" s="4" t="s">
        <v>258</v>
      </c>
      <c r="B194" s="8" t="s">
        <v>259</v>
      </c>
      <c r="C194" s="9" t="s">
        <v>100</v>
      </c>
      <c r="D194" s="4" t="s">
        <v>131</v>
      </c>
    </row>
    <row r="195" ht="14.25" customHeight="1">
      <c r="A195" s="4" t="s">
        <v>258</v>
      </c>
      <c r="B195" s="8" t="s">
        <v>260</v>
      </c>
      <c r="C195" s="9" t="s">
        <v>18</v>
      </c>
      <c r="D195" s="6" t="s">
        <v>168</v>
      </c>
    </row>
    <row r="196" ht="14.25" customHeight="1">
      <c r="A196" s="4" t="s">
        <v>258</v>
      </c>
      <c r="B196" s="8" t="s">
        <v>261</v>
      </c>
      <c r="C196" s="9" t="s">
        <v>9</v>
      </c>
      <c r="D196" s="4" t="s">
        <v>29</v>
      </c>
    </row>
    <row r="197" ht="14.25" customHeight="1">
      <c r="A197" s="4" t="s">
        <v>258</v>
      </c>
      <c r="B197" s="8" t="s">
        <v>262</v>
      </c>
      <c r="C197" s="9" t="s">
        <v>9</v>
      </c>
      <c r="D197" s="4" t="s">
        <v>29</v>
      </c>
    </row>
    <row r="198" ht="14.25" customHeight="1">
      <c r="A198" s="4" t="s">
        <v>258</v>
      </c>
      <c r="B198" s="8" t="s">
        <v>263</v>
      </c>
      <c r="C198" s="9" t="s">
        <v>85</v>
      </c>
      <c r="D198" s="4" t="s">
        <v>192</v>
      </c>
    </row>
    <row r="199" ht="14.25" customHeight="1">
      <c r="A199" s="4" t="s">
        <v>258</v>
      </c>
      <c r="B199" s="8" t="s">
        <v>234</v>
      </c>
      <c r="C199" s="9" t="s">
        <v>18</v>
      </c>
      <c r="D199" s="4" t="s">
        <v>82</v>
      </c>
    </row>
    <row r="200" ht="14.25" customHeight="1">
      <c r="A200" s="4" t="s">
        <v>258</v>
      </c>
      <c r="B200" s="8" t="s">
        <v>264</v>
      </c>
      <c r="C200" s="9" t="s">
        <v>9</v>
      </c>
      <c r="D200" s="4" t="s">
        <v>77</v>
      </c>
    </row>
    <row r="201" ht="14.25" customHeight="1">
      <c r="A201" s="4" t="s">
        <v>258</v>
      </c>
      <c r="B201" s="8" t="s">
        <v>265</v>
      </c>
      <c r="C201" s="9" t="s">
        <v>85</v>
      </c>
      <c r="D201" s="6" t="s">
        <v>86</v>
      </c>
    </row>
    <row r="202" ht="14.25" customHeight="1">
      <c r="A202" s="4" t="s">
        <v>258</v>
      </c>
      <c r="B202" s="8" t="s">
        <v>266</v>
      </c>
      <c r="C202" s="9" t="s">
        <v>85</v>
      </c>
      <c r="D202" s="6" t="s">
        <v>86</v>
      </c>
    </row>
    <row r="203" ht="14.25" customHeight="1">
      <c r="A203" s="4" t="s">
        <v>258</v>
      </c>
      <c r="B203" s="8" t="s">
        <v>267</v>
      </c>
      <c r="C203" s="9" t="s">
        <v>100</v>
      </c>
      <c r="D203" s="4" t="s">
        <v>101</v>
      </c>
    </row>
    <row r="204" ht="14.25" customHeight="1">
      <c r="A204" s="4" t="s">
        <v>258</v>
      </c>
      <c r="B204" s="8" t="s">
        <v>268</v>
      </c>
      <c r="C204" s="9" t="s">
        <v>9</v>
      </c>
      <c r="D204" s="4" t="s">
        <v>10</v>
      </c>
    </row>
    <row r="205" ht="14.25" customHeight="1">
      <c r="A205" s="4" t="s">
        <v>258</v>
      </c>
      <c r="B205" s="8" t="s">
        <v>269</v>
      </c>
      <c r="C205" s="9" t="s">
        <v>13</v>
      </c>
      <c r="D205" s="4" t="s">
        <v>14</v>
      </c>
    </row>
    <row r="206" ht="14.25" customHeight="1">
      <c r="A206" s="4" t="s">
        <v>270</v>
      </c>
      <c r="B206" s="8" t="s">
        <v>256</v>
      </c>
      <c r="C206" s="9" t="s">
        <v>73</v>
      </c>
      <c r="D206" s="4" t="s">
        <v>115</v>
      </c>
    </row>
    <row r="207" ht="14.25" customHeight="1">
      <c r="A207" s="4" t="s">
        <v>270</v>
      </c>
      <c r="B207" s="8" t="s">
        <v>259</v>
      </c>
      <c r="C207" s="9" t="s">
        <v>100</v>
      </c>
      <c r="D207" s="4" t="s">
        <v>131</v>
      </c>
    </row>
    <row r="208" ht="14.25" customHeight="1">
      <c r="A208" s="4" t="s">
        <v>270</v>
      </c>
      <c r="B208" s="8" t="s">
        <v>260</v>
      </c>
      <c r="C208" s="9" t="s">
        <v>18</v>
      </c>
      <c r="D208" s="6" t="s">
        <v>168</v>
      </c>
    </row>
    <row r="209" ht="14.25" customHeight="1">
      <c r="A209" s="4" t="s">
        <v>270</v>
      </c>
      <c r="B209" s="8" t="s">
        <v>261</v>
      </c>
      <c r="C209" s="9" t="s">
        <v>9</v>
      </c>
      <c r="D209" s="4" t="s">
        <v>29</v>
      </c>
    </row>
    <row r="210" ht="14.25" customHeight="1">
      <c r="A210" s="4" t="s">
        <v>270</v>
      </c>
      <c r="B210" s="8" t="s">
        <v>262</v>
      </c>
      <c r="C210" s="9" t="s">
        <v>9</v>
      </c>
      <c r="D210" s="4" t="s">
        <v>29</v>
      </c>
    </row>
    <row r="211" ht="14.25" customHeight="1">
      <c r="A211" s="4" t="s">
        <v>270</v>
      </c>
      <c r="B211" s="8" t="s">
        <v>263</v>
      </c>
      <c r="C211" s="9" t="s">
        <v>85</v>
      </c>
      <c r="D211" s="4" t="s">
        <v>192</v>
      </c>
    </row>
    <row r="212" ht="14.25" customHeight="1">
      <c r="A212" s="4" t="s">
        <v>270</v>
      </c>
      <c r="B212" s="8" t="s">
        <v>234</v>
      </c>
      <c r="C212" s="9" t="s">
        <v>18</v>
      </c>
      <c r="D212" s="4" t="s">
        <v>82</v>
      </c>
    </row>
    <row r="213" ht="14.25" customHeight="1">
      <c r="A213" s="4" t="s">
        <v>270</v>
      </c>
      <c r="B213" s="8" t="s">
        <v>264</v>
      </c>
      <c r="C213" s="9" t="s">
        <v>9</v>
      </c>
      <c r="D213" s="4" t="s">
        <v>77</v>
      </c>
    </row>
    <row r="214" ht="14.25" customHeight="1">
      <c r="A214" s="4" t="s">
        <v>270</v>
      </c>
      <c r="B214" s="8" t="s">
        <v>265</v>
      </c>
      <c r="C214" s="9" t="s">
        <v>85</v>
      </c>
      <c r="D214" s="6" t="s">
        <v>86</v>
      </c>
    </row>
    <row r="215" ht="14.25" customHeight="1">
      <c r="A215" s="4" t="s">
        <v>270</v>
      </c>
      <c r="B215" s="8" t="s">
        <v>266</v>
      </c>
      <c r="C215" s="9" t="s">
        <v>85</v>
      </c>
      <c r="D215" s="6" t="s">
        <v>86</v>
      </c>
    </row>
    <row r="216" ht="14.25" customHeight="1">
      <c r="A216" s="4" t="s">
        <v>270</v>
      </c>
      <c r="B216" s="8" t="s">
        <v>267</v>
      </c>
      <c r="C216" s="9" t="s">
        <v>100</v>
      </c>
      <c r="D216" s="4" t="s">
        <v>101</v>
      </c>
    </row>
    <row r="217" ht="14.25" customHeight="1">
      <c r="A217" s="4" t="s">
        <v>270</v>
      </c>
      <c r="B217" s="8" t="s">
        <v>268</v>
      </c>
      <c r="C217" s="9" t="s">
        <v>9</v>
      </c>
      <c r="D217" s="4" t="s">
        <v>10</v>
      </c>
    </row>
    <row r="218" ht="14.25" customHeight="1">
      <c r="A218" s="4" t="s">
        <v>270</v>
      </c>
      <c r="B218" s="8" t="s">
        <v>269</v>
      </c>
      <c r="C218" s="9" t="s">
        <v>13</v>
      </c>
      <c r="D218" s="4" t="s">
        <v>14</v>
      </c>
    </row>
    <row r="219" ht="14.25" customHeight="1">
      <c r="A219" s="4" t="s">
        <v>271</v>
      </c>
      <c r="B219" s="8" t="s">
        <v>256</v>
      </c>
      <c r="C219" s="9" t="s">
        <v>73</v>
      </c>
      <c r="D219" s="4" t="s">
        <v>115</v>
      </c>
    </row>
    <row r="220" ht="14.25" customHeight="1">
      <c r="A220" s="4" t="s">
        <v>271</v>
      </c>
      <c r="B220" s="8" t="s">
        <v>259</v>
      </c>
      <c r="C220" s="9" t="s">
        <v>100</v>
      </c>
      <c r="D220" s="4" t="s">
        <v>131</v>
      </c>
    </row>
    <row r="221" ht="14.25" customHeight="1">
      <c r="A221" s="4" t="s">
        <v>271</v>
      </c>
      <c r="B221" s="8" t="s">
        <v>260</v>
      </c>
      <c r="C221" s="9" t="s">
        <v>18</v>
      </c>
      <c r="D221" s="6" t="s">
        <v>168</v>
      </c>
    </row>
    <row r="222" ht="14.25" customHeight="1">
      <c r="A222" s="4" t="s">
        <v>271</v>
      </c>
      <c r="B222" s="8" t="s">
        <v>261</v>
      </c>
      <c r="C222" s="9" t="s">
        <v>9</v>
      </c>
      <c r="D222" s="4" t="s">
        <v>29</v>
      </c>
    </row>
    <row r="223" ht="14.25" customHeight="1">
      <c r="A223" s="4" t="s">
        <v>271</v>
      </c>
      <c r="B223" s="8" t="s">
        <v>262</v>
      </c>
      <c r="C223" s="9" t="s">
        <v>9</v>
      </c>
      <c r="D223" s="4" t="s">
        <v>29</v>
      </c>
    </row>
    <row r="224" ht="14.25" customHeight="1">
      <c r="A224" s="4" t="s">
        <v>271</v>
      </c>
      <c r="B224" s="8" t="s">
        <v>263</v>
      </c>
      <c r="C224" s="9" t="s">
        <v>85</v>
      </c>
      <c r="D224" s="4" t="s">
        <v>192</v>
      </c>
    </row>
    <row r="225" ht="14.25" customHeight="1">
      <c r="A225" s="4" t="s">
        <v>271</v>
      </c>
      <c r="B225" s="8" t="s">
        <v>234</v>
      </c>
      <c r="C225" s="9" t="s">
        <v>18</v>
      </c>
      <c r="D225" s="4" t="s">
        <v>82</v>
      </c>
    </row>
    <row r="226" ht="14.25" customHeight="1">
      <c r="A226" s="4" t="s">
        <v>271</v>
      </c>
      <c r="B226" s="8" t="s">
        <v>264</v>
      </c>
      <c r="C226" s="9" t="s">
        <v>9</v>
      </c>
      <c r="D226" s="4" t="s">
        <v>77</v>
      </c>
    </row>
    <row r="227" ht="14.25" customHeight="1">
      <c r="A227" s="4" t="s">
        <v>271</v>
      </c>
      <c r="B227" s="8" t="s">
        <v>265</v>
      </c>
      <c r="C227" s="9" t="s">
        <v>85</v>
      </c>
      <c r="D227" s="6" t="s">
        <v>86</v>
      </c>
    </row>
    <row r="228" ht="14.25" customHeight="1">
      <c r="A228" s="4" t="s">
        <v>271</v>
      </c>
      <c r="B228" s="8" t="s">
        <v>266</v>
      </c>
      <c r="C228" s="9" t="s">
        <v>85</v>
      </c>
      <c r="D228" s="6" t="s">
        <v>86</v>
      </c>
    </row>
    <row r="229" ht="14.25" customHeight="1">
      <c r="A229" s="4" t="s">
        <v>271</v>
      </c>
      <c r="B229" s="8" t="s">
        <v>267</v>
      </c>
      <c r="C229" s="9" t="s">
        <v>100</v>
      </c>
      <c r="D229" s="4" t="s">
        <v>101</v>
      </c>
    </row>
    <row r="230" ht="14.25" customHeight="1">
      <c r="A230" s="4" t="s">
        <v>271</v>
      </c>
      <c r="B230" s="8" t="s">
        <v>268</v>
      </c>
      <c r="C230" s="9" t="s">
        <v>9</v>
      </c>
      <c r="D230" s="4" t="s">
        <v>10</v>
      </c>
    </row>
    <row r="231" ht="14.25" customHeight="1">
      <c r="A231" s="4" t="s">
        <v>271</v>
      </c>
      <c r="B231" s="8" t="s">
        <v>269</v>
      </c>
      <c r="C231" s="9" t="s">
        <v>13</v>
      </c>
      <c r="D231" s="4" t="s">
        <v>14</v>
      </c>
    </row>
    <row r="232" ht="14.25" customHeight="1">
      <c r="A232" s="4" t="s">
        <v>272</v>
      </c>
      <c r="B232" s="8" t="s">
        <v>256</v>
      </c>
      <c r="C232" s="9" t="s">
        <v>73</v>
      </c>
      <c r="D232" s="4" t="s">
        <v>115</v>
      </c>
    </row>
    <row r="233" ht="14.25" customHeight="1">
      <c r="A233" s="4" t="s">
        <v>272</v>
      </c>
      <c r="B233" s="8" t="s">
        <v>259</v>
      </c>
      <c r="C233" s="9" t="s">
        <v>100</v>
      </c>
      <c r="D233" s="4" t="s">
        <v>131</v>
      </c>
    </row>
    <row r="234" ht="14.25" customHeight="1">
      <c r="A234" s="4" t="s">
        <v>272</v>
      </c>
      <c r="B234" s="8" t="s">
        <v>260</v>
      </c>
      <c r="C234" s="9" t="s">
        <v>18</v>
      </c>
      <c r="D234" s="6" t="s">
        <v>168</v>
      </c>
    </row>
    <row r="235" ht="14.25" customHeight="1">
      <c r="A235" s="4" t="s">
        <v>272</v>
      </c>
      <c r="B235" s="8" t="s">
        <v>261</v>
      </c>
      <c r="C235" s="9" t="s">
        <v>9</v>
      </c>
      <c r="D235" s="4" t="s">
        <v>29</v>
      </c>
    </row>
    <row r="236" ht="14.25" customHeight="1">
      <c r="A236" s="4" t="s">
        <v>272</v>
      </c>
      <c r="B236" s="8" t="s">
        <v>262</v>
      </c>
      <c r="C236" s="9" t="s">
        <v>9</v>
      </c>
      <c r="D236" s="4" t="s">
        <v>29</v>
      </c>
    </row>
    <row r="237" ht="14.25" customHeight="1">
      <c r="A237" s="4" t="s">
        <v>272</v>
      </c>
      <c r="B237" s="8" t="s">
        <v>263</v>
      </c>
      <c r="C237" s="9" t="s">
        <v>85</v>
      </c>
      <c r="D237" s="4" t="s">
        <v>192</v>
      </c>
    </row>
    <row r="238" ht="14.25" customHeight="1">
      <c r="A238" s="4" t="s">
        <v>272</v>
      </c>
      <c r="B238" s="8" t="s">
        <v>234</v>
      </c>
      <c r="C238" s="9" t="s">
        <v>18</v>
      </c>
      <c r="D238" s="4" t="s">
        <v>82</v>
      </c>
    </row>
    <row r="239" ht="14.25" customHeight="1">
      <c r="A239" s="4" t="s">
        <v>272</v>
      </c>
      <c r="B239" s="8" t="s">
        <v>264</v>
      </c>
      <c r="C239" s="9" t="s">
        <v>9</v>
      </c>
      <c r="D239" s="4" t="s">
        <v>77</v>
      </c>
    </row>
    <row r="240" ht="14.25" customHeight="1">
      <c r="A240" s="4" t="s">
        <v>272</v>
      </c>
      <c r="B240" s="8" t="s">
        <v>265</v>
      </c>
      <c r="C240" s="9" t="s">
        <v>85</v>
      </c>
      <c r="D240" s="6" t="s">
        <v>86</v>
      </c>
    </row>
    <row r="241" ht="14.25" customHeight="1">
      <c r="A241" s="4" t="s">
        <v>272</v>
      </c>
      <c r="B241" s="8" t="s">
        <v>266</v>
      </c>
      <c r="C241" s="9" t="s">
        <v>85</v>
      </c>
      <c r="D241" s="6" t="s">
        <v>86</v>
      </c>
    </row>
    <row r="242" ht="14.25" customHeight="1">
      <c r="A242" s="4" t="s">
        <v>272</v>
      </c>
      <c r="B242" s="8" t="s">
        <v>267</v>
      </c>
      <c r="C242" s="9" t="s">
        <v>100</v>
      </c>
      <c r="D242" s="4" t="s">
        <v>101</v>
      </c>
    </row>
    <row r="243" ht="14.25" customHeight="1">
      <c r="A243" s="4" t="s">
        <v>272</v>
      </c>
      <c r="B243" s="8" t="s">
        <v>268</v>
      </c>
      <c r="C243" s="9" t="s">
        <v>9</v>
      </c>
      <c r="D243" s="4" t="s">
        <v>10</v>
      </c>
    </row>
    <row r="244" ht="14.25" customHeight="1">
      <c r="A244" s="4" t="s">
        <v>272</v>
      </c>
      <c r="B244" s="8" t="s">
        <v>269</v>
      </c>
      <c r="C244" s="9" t="s">
        <v>13</v>
      </c>
      <c r="D244" s="4" t="s">
        <v>14</v>
      </c>
    </row>
    <row r="245" ht="14.25" customHeight="1">
      <c r="A245" s="4" t="s">
        <v>273</v>
      </c>
      <c r="B245" s="7" t="s">
        <v>256</v>
      </c>
      <c r="C245" s="6" t="s">
        <v>73</v>
      </c>
      <c r="D245" s="6" t="s">
        <v>115</v>
      </c>
    </row>
    <row r="246" ht="14.25" customHeight="1">
      <c r="A246" s="4" t="s">
        <v>273</v>
      </c>
      <c r="B246" s="7" t="s">
        <v>259</v>
      </c>
      <c r="C246" s="6" t="s">
        <v>100</v>
      </c>
      <c r="D246" s="6" t="s">
        <v>131</v>
      </c>
    </row>
    <row r="247" ht="14.25" customHeight="1">
      <c r="A247" s="4" t="s">
        <v>273</v>
      </c>
      <c r="B247" s="7" t="s">
        <v>260</v>
      </c>
      <c r="C247" s="6" t="s">
        <v>18</v>
      </c>
      <c r="D247" s="6" t="s">
        <v>168</v>
      </c>
    </row>
    <row r="248" ht="14.25" customHeight="1">
      <c r="A248" s="4" t="s">
        <v>273</v>
      </c>
      <c r="B248" s="7" t="s">
        <v>261</v>
      </c>
      <c r="C248" s="6" t="s">
        <v>9</v>
      </c>
      <c r="D248" s="6" t="s">
        <v>29</v>
      </c>
    </row>
    <row r="249" ht="14.25" customHeight="1">
      <c r="A249" s="4" t="s">
        <v>273</v>
      </c>
      <c r="B249" s="7" t="s">
        <v>262</v>
      </c>
      <c r="C249" s="6" t="s">
        <v>9</v>
      </c>
      <c r="D249" s="6" t="s">
        <v>29</v>
      </c>
    </row>
    <row r="250" ht="14.25" customHeight="1">
      <c r="A250" s="4" t="s">
        <v>273</v>
      </c>
      <c r="B250" s="7" t="s">
        <v>263</v>
      </c>
      <c r="C250" s="6" t="s">
        <v>85</v>
      </c>
      <c r="D250" s="6" t="s">
        <v>192</v>
      </c>
    </row>
    <row r="251" ht="14.25" customHeight="1">
      <c r="A251" s="4" t="s">
        <v>273</v>
      </c>
      <c r="B251" s="7" t="s">
        <v>234</v>
      </c>
      <c r="C251" s="6" t="s">
        <v>18</v>
      </c>
      <c r="D251" s="6" t="s">
        <v>82</v>
      </c>
    </row>
    <row r="252" ht="14.25" customHeight="1">
      <c r="A252" s="4" t="s">
        <v>273</v>
      </c>
      <c r="B252" s="7" t="s">
        <v>264</v>
      </c>
      <c r="C252" s="6" t="s">
        <v>9</v>
      </c>
      <c r="D252" s="6" t="s">
        <v>77</v>
      </c>
    </row>
    <row r="253" ht="14.25" customHeight="1">
      <c r="A253" s="4" t="s">
        <v>273</v>
      </c>
      <c r="B253" s="7" t="s">
        <v>265</v>
      </c>
      <c r="C253" s="6" t="s">
        <v>85</v>
      </c>
      <c r="D253" s="6" t="s">
        <v>86</v>
      </c>
    </row>
    <row r="254" ht="14.25" customHeight="1">
      <c r="A254" s="4" t="s">
        <v>273</v>
      </c>
      <c r="B254" s="7" t="s">
        <v>266</v>
      </c>
      <c r="C254" s="6" t="s">
        <v>85</v>
      </c>
      <c r="D254" s="6" t="s">
        <v>86</v>
      </c>
    </row>
    <row r="255" ht="14.25" customHeight="1">
      <c r="A255" s="4" t="s">
        <v>273</v>
      </c>
      <c r="B255" s="7" t="s">
        <v>267</v>
      </c>
      <c r="C255" s="6" t="s">
        <v>100</v>
      </c>
      <c r="D255" s="6" t="s">
        <v>101</v>
      </c>
    </row>
    <row r="256">
      <c r="A256" s="4" t="s">
        <v>273</v>
      </c>
      <c r="B256" s="7" t="s">
        <v>268</v>
      </c>
      <c r="C256" s="6" t="s">
        <v>9</v>
      </c>
      <c r="D256" s="6" t="s">
        <v>10</v>
      </c>
    </row>
    <row r="257">
      <c r="A257" s="4" t="s">
        <v>273</v>
      </c>
      <c r="B257" s="7" t="s">
        <v>269</v>
      </c>
      <c r="C257" s="6" t="s">
        <v>13</v>
      </c>
      <c r="D257" s="6" t="s">
        <v>14</v>
      </c>
    </row>
    <row r="258" ht="14.25" customHeight="1">
      <c r="A258" s="4" t="s">
        <v>274</v>
      </c>
      <c r="B258" s="7" t="s">
        <v>275</v>
      </c>
      <c r="C258" s="6" t="s">
        <v>73</v>
      </c>
      <c r="D258" s="6" t="s">
        <v>115</v>
      </c>
    </row>
    <row r="259" ht="14.25" customHeight="1">
      <c r="A259" s="4" t="s">
        <v>274</v>
      </c>
      <c r="B259" s="7" t="s">
        <v>276</v>
      </c>
      <c r="C259" s="6" t="s">
        <v>18</v>
      </c>
      <c r="D259" s="6" t="s">
        <v>277</v>
      </c>
    </row>
    <row r="260" ht="14.25" customHeight="1">
      <c r="A260" s="4" t="s">
        <v>274</v>
      </c>
      <c r="B260" s="7" t="s">
        <v>278</v>
      </c>
      <c r="C260" s="6" t="s">
        <v>18</v>
      </c>
      <c r="D260" s="6" t="s">
        <v>181</v>
      </c>
    </row>
    <row r="261" ht="14.25" customHeight="1">
      <c r="A261" s="4" t="s">
        <v>279</v>
      </c>
      <c r="B261" s="5" t="s">
        <v>280</v>
      </c>
      <c r="C261" s="6" t="s">
        <v>18</v>
      </c>
      <c r="D261" s="6" t="s">
        <v>252</v>
      </c>
    </row>
    <row r="262" ht="14.25" customHeight="1">
      <c r="A262" s="4" t="s">
        <v>281</v>
      </c>
      <c r="B262" s="7" t="s">
        <v>282</v>
      </c>
      <c r="C262" s="6" t="s">
        <v>100</v>
      </c>
      <c r="D262" s="6" t="s">
        <v>131</v>
      </c>
    </row>
    <row r="263" ht="14.25" customHeight="1">
      <c r="A263" s="4" t="s">
        <v>281</v>
      </c>
      <c r="B263" s="7" t="s">
        <v>283</v>
      </c>
      <c r="C263" s="6" t="s">
        <v>100</v>
      </c>
      <c r="D263" s="6" t="s">
        <v>101</v>
      </c>
    </row>
    <row r="264" ht="14.25" customHeight="1">
      <c r="A264" s="4" t="s">
        <v>284</v>
      </c>
      <c r="B264" s="7" t="s">
        <v>285</v>
      </c>
      <c r="C264" s="6" t="s">
        <v>100</v>
      </c>
      <c r="D264" s="6" t="s">
        <v>131</v>
      </c>
    </row>
    <row r="265" ht="14.25" customHeight="1">
      <c r="B265" s="7" t="s">
        <v>283</v>
      </c>
      <c r="C265" s="6" t="s">
        <v>100</v>
      </c>
      <c r="D265" s="6" t="s">
        <v>101</v>
      </c>
    </row>
    <row r="266" ht="14.25" customHeight="1">
      <c r="A266" s="4" t="s">
        <v>286</v>
      </c>
      <c r="B266" s="7" t="s">
        <v>282</v>
      </c>
      <c r="C266" s="6" t="s">
        <v>100</v>
      </c>
      <c r="D266" s="6" t="s">
        <v>131</v>
      </c>
    </row>
    <row r="267" ht="14.25" customHeight="1">
      <c r="B267" s="7" t="s">
        <v>283</v>
      </c>
      <c r="C267" s="6" t="s">
        <v>100</v>
      </c>
      <c r="D267" s="6" t="s">
        <v>101</v>
      </c>
    </row>
    <row r="268" ht="14.25" customHeight="1">
      <c r="A268" s="4" t="s">
        <v>287</v>
      </c>
      <c r="B268" s="7" t="s">
        <v>288</v>
      </c>
      <c r="C268" s="6" t="s">
        <v>9</v>
      </c>
      <c r="D268" s="6" t="s">
        <v>77</v>
      </c>
    </row>
    <row r="269" ht="14.25" customHeight="1">
      <c r="A269" s="4" t="s">
        <v>287</v>
      </c>
      <c r="B269" s="7" t="s">
        <v>289</v>
      </c>
      <c r="C269" s="6" t="s">
        <v>100</v>
      </c>
      <c r="D269" s="6" t="s">
        <v>101</v>
      </c>
    </row>
    <row r="270" ht="14.25" customHeight="1">
      <c r="A270" s="4" t="s">
        <v>290</v>
      </c>
      <c r="B270" s="7" t="s">
        <v>282</v>
      </c>
      <c r="C270" s="6" t="s">
        <v>100</v>
      </c>
      <c r="D270" s="6" t="s">
        <v>131</v>
      </c>
    </row>
    <row r="271" ht="14.25" customHeight="1">
      <c r="A271" s="4" t="s">
        <v>290</v>
      </c>
      <c r="B271" s="7" t="s">
        <v>291</v>
      </c>
      <c r="C271" s="6" t="s">
        <v>100</v>
      </c>
      <c r="D271" s="6" t="s">
        <v>101</v>
      </c>
    </row>
    <row r="272" ht="14.25" customHeight="1">
      <c r="A272" s="4" t="s">
        <v>292</v>
      </c>
      <c r="B272" s="5"/>
      <c r="C272" s="6" t="s">
        <v>6</v>
      </c>
      <c r="D272" s="4"/>
    </row>
    <row r="273" ht="14.25" customHeight="1">
      <c r="A273" s="4" t="s">
        <v>293</v>
      </c>
      <c r="B273" s="5"/>
      <c r="C273" s="6" t="s">
        <v>6</v>
      </c>
      <c r="D273" s="4"/>
    </row>
    <row r="274" ht="14.25" customHeight="1">
      <c r="A274" s="4" t="s">
        <v>294</v>
      </c>
      <c r="B274" s="5"/>
      <c r="C274" s="6" t="s">
        <v>6</v>
      </c>
      <c r="D274" s="4"/>
    </row>
    <row r="275" ht="14.25" customHeight="1">
      <c r="A275" s="4" t="s">
        <v>295</v>
      </c>
      <c r="B275" s="5" t="s">
        <v>296</v>
      </c>
      <c r="C275" s="6" t="s">
        <v>100</v>
      </c>
      <c r="D275" s="6" t="s">
        <v>131</v>
      </c>
    </row>
    <row r="276" ht="14.25" customHeight="1">
      <c r="A276" s="4" t="s">
        <v>297</v>
      </c>
      <c r="B276" s="7" t="s">
        <v>298</v>
      </c>
      <c r="C276" s="6" t="s">
        <v>18</v>
      </c>
      <c r="D276" s="6" t="s">
        <v>19</v>
      </c>
    </row>
    <row r="277" ht="14.25" customHeight="1">
      <c r="A277" s="4" t="s">
        <v>297</v>
      </c>
      <c r="B277" s="7" t="s">
        <v>299</v>
      </c>
      <c r="C277" s="6" t="s">
        <v>18</v>
      </c>
      <c r="D277" s="6" t="s">
        <v>126</v>
      </c>
    </row>
    <row r="278" ht="14.25" customHeight="1">
      <c r="A278" s="4" t="s">
        <v>297</v>
      </c>
      <c r="B278" s="7" t="s">
        <v>300</v>
      </c>
      <c r="C278" s="6" t="s">
        <v>100</v>
      </c>
      <c r="D278" s="6" t="s">
        <v>131</v>
      </c>
    </row>
    <row r="279" ht="14.25" customHeight="1">
      <c r="A279" s="4" t="s">
        <v>297</v>
      </c>
      <c r="B279" s="7" t="s">
        <v>301</v>
      </c>
      <c r="C279" s="6" t="s">
        <v>18</v>
      </c>
      <c r="D279" s="4" t="s">
        <v>252</v>
      </c>
    </row>
    <row r="280" ht="14.25" customHeight="1">
      <c r="A280" s="4" t="s">
        <v>302</v>
      </c>
      <c r="B280" s="7" t="s">
        <v>298</v>
      </c>
      <c r="C280" s="6" t="s">
        <v>18</v>
      </c>
      <c r="D280" s="6" t="s">
        <v>19</v>
      </c>
    </row>
    <row r="281" ht="14.25" customHeight="1">
      <c r="A281" s="4" t="s">
        <v>302</v>
      </c>
      <c r="B281" s="7" t="s">
        <v>299</v>
      </c>
      <c r="C281" s="6" t="s">
        <v>18</v>
      </c>
      <c r="D281" s="6" t="s">
        <v>126</v>
      </c>
    </row>
    <row r="282" ht="14.25" customHeight="1">
      <c r="A282" s="4" t="s">
        <v>302</v>
      </c>
      <c r="B282" s="7" t="s">
        <v>300</v>
      </c>
      <c r="C282" s="6" t="s">
        <v>100</v>
      </c>
      <c r="D282" s="6" t="s">
        <v>131</v>
      </c>
    </row>
    <row r="283" ht="14.25" customHeight="1">
      <c r="A283" s="4" t="s">
        <v>302</v>
      </c>
      <c r="B283" s="7" t="s">
        <v>301</v>
      </c>
      <c r="C283" s="6" t="s">
        <v>18</v>
      </c>
      <c r="D283" s="4" t="s">
        <v>252</v>
      </c>
    </row>
    <row r="284" ht="14.25" customHeight="1">
      <c r="A284" s="4" t="s">
        <v>303</v>
      </c>
      <c r="B284" s="7" t="s">
        <v>256</v>
      </c>
      <c r="C284" s="6" t="s">
        <v>73</v>
      </c>
      <c r="D284" s="6" t="s">
        <v>115</v>
      </c>
    </row>
    <row r="285" ht="14.25" customHeight="1">
      <c r="A285" s="4" t="s">
        <v>303</v>
      </c>
      <c r="B285" s="7" t="s">
        <v>259</v>
      </c>
      <c r="C285" s="6" t="s">
        <v>100</v>
      </c>
      <c r="D285" s="6" t="s">
        <v>131</v>
      </c>
    </row>
    <row r="286" ht="14.25" customHeight="1">
      <c r="A286" s="4" t="s">
        <v>303</v>
      </c>
      <c r="B286" s="7" t="s">
        <v>260</v>
      </c>
      <c r="C286" s="6" t="s">
        <v>18</v>
      </c>
      <c r="D286" s="6" t="s">
        <v>168</v>
      </c>
    </row>
    <row r="287" ht="14.25" customHeight="1">
      <c r="A287" s="4" t="s">
        <v>303</v>
      </c>
      <c r="B287" s="7" t="s">
        <v>261</v>
      </c>
      <c r="C287" s="6" t="s">
        <v>9</v>
      </c>
      <c r="D287" s="6" t="s">
        <v>29</v>
      </c>
    </row>
    <row r="288" ht="14.25" customHeight="1">
      <c r="A288" s="4" t="s">
        <v>303</v>
      </c>
      <c r="B288" s="7" t="s">
        <v>262</v>
      </c>
      <c r="C288" s="6" t="s">
        <v>9</v>
      </c>
      <c r="D288" s="6" t="s">
        <v>29</v>
      </c>
    </row>
    <row r="289" ht="14.25" customHeight="1">
      <c r="A289" s="4" t="s">
        <v>303</v>
      </c>
      <c r="B289" s="7" t="s">
        <v>263</v>
      </c>
      <c r="C289" s="6" t="s">
        <v>85</v>
      </c>
      <c r="D289" s="6" t="s">
        <v>192</v>
      </c>
    </row>
    <row r="290" ht="14.25" customHeight="1">
      <c r="A290" s="4" t="s">
        <v>303</v>
      </c>
      <c r="B290" s="7" t="s">
        <v>234</v>
      </c>
      <c r="C290" s="6" t="s">
        <v>18</v>
      </c>
      <c r="D290" s="6" t="s">
        <v>82</v>
      </c>
    </row>
    <row r="291" ht="14.25" customHeight="1">
      <c r="A291" s="4" t="s">
        <v>303</v>
      </c>
      <c r="B291" s="7" t="s">
        <v>264</v>
      </c>
      <c r="C291" s="6" t="s">
        <v>9</v>
      </c>
      <c r="D291" s="6" t="s">
        <v>77</v>
      </c>
    </row>
    <row r="292" ht="14.25" customHeight="1">
      <c r="A292" s="4" t="s">
        <v>303</v>
      </c>
      <c r="B292" s="7" t="s">
        <v>265</v>
      </c>
      <c r="C292" s="6" t="s">
        <v>85</v>
      </c>
      <c r="D292" s="6" t="s">
        <v>86</v>
      </c>
    </row>
    <row r="293" ht="14.25" customHeight="1">
      <c r="A293" s="4" t="s">
        <v>303</v>
      </c>
      <c r="B293" s="7" t="s">
        <v>266</v>
      </c>
      <c r="C293" s="6" t="s">
        <v>85</v>
      </c>
      <c r="D293" s="6" t="s">
        <v>86</v>
      </c>
    </row>
    <row r="294" ht="14.25" customHeight="1">
      <c r="A294" s="4" t="s">
        <v>303</v>
      </c>
      <c r="B294" s="7" t="s">
        <v>267</v>
      </c>
      <c r="C294" s="6" t="s">
        <v>100</v>
      </c>
      <c r="D294" s="6" t="s">
        <v>101</v>
      </c>
    </row>
    <row r="295" ht="14.25" customHeight="1">
      <c r="A295" s="4" t="s">
        <v>303</v>
      </c>
      <c r="B295" s="7" t="s">
        <v>268</v>
      </c>
      <c r="C295" s="6" t="s">
        <v>9</v>
      </c>
      <c r="D295" s="6" t="s">
        <v>10</v>
      </c>
    </row>
    <row r="296" ht="14.25" customHeight="1">
      <c r="A296" s="4" t="s">
        <v>303</v>
      </c>
      <c r="B296" s="7" t="s">
        <v>269</v>
      </c>
      <c r="C296" s="6" t="s">
        <v>13</v>
      </c>
      <c r="D296" s="6" t="s">
        <v>14</v>
      </c>
    </row>
    <row r="297" ht="14.25" customHeight="1">
      <c r="A297" s="4" t="s">
        <v>304</v>
      </c>
      <c r="B297" s="7" t="s">
        <v>298</v>
      </c>
      <c r="C297" s="6" t="s">
        <v>18</v>
      </c>
      <c r="D297" s="6" t="s">
        <v>19</v>
      </c>
    </row>
    <row r="298" ht="14.25" customHeight="1">
      <c r="A298" s="4" t="s">
        <v>304</v>
      </c>
      <c r="B298" s="7" t="s">
        <v>305</v>
      </c>
      <c r="C298" s="6" t="s">
        <v>18</v>
      </c>
      <c r="D298" s="6" t="s">
        <v>126</v>
      </c>
    </row>
    <row r="299" ht="14.25" customHeight="1">
      <c r="A299" s="4" t="s">
        <v>304</v>
      </c>
      <c r="B299" s="7" t="s">
        <v>306</v>
      </c>
      <c r="C299" s="6" t="s">
        <v>18</v>
      </c>
      <c r="D299" s="4" t="s">
        <v>111</v>
      </c>
    </row>
    <row r="300" ht="14.25" customHeight="1">
      <c r="A300" s="4" t="s">
        <v>304</v>
      </c>
      <c r="B300" s="7" t="s">
        <v>300</v>
      </c>
      <c r="C300" s="6" t="s">
        <v>100</v>
      </c>
      <c r="D300" s="4" t="s">
        <v>131</v>
      </c>
    </row>
    <row r="301" ht="14.25" customHeight="1">
      <c r="A301" s="4" t="s">
        <v>304</v>
      </c>
      <c r="B301" s="7" t="s">
        <v>307</v>
      </c>
      <c r="C301" s="6" t="s">
        <v>18</v>
      </c>
      <c r="D301" s="4" t="s">
        <v>252</v>
      </c>
    </row>
    <row r="302" ht="14.25" customHeight="1">
      <c r="A302" s="4" t="s">
        <v>308</v>
      </c>
      <c r="B302" s="7" t="s">
        <v>309</v>
      </c>
      <c r="C302" s="6" t="s">
        <v>18</v>
      </c>
      <c r="D302" s="4" t="s">
        <v>82</v>
      </c>
    </row>
    <row r="303" ht="14.25" customHeight="1">
      <c r="A303" s="4" t="s">
        <v>308</v>
      </c>
      <c r="B303" s="7" t="s">
        <v>310</v>
      </c>
      <c r="C303" s="6" t="s">
        <v>18</v>
      </c>
      <c r="D303" s="6" t="s">
        <v>19</v>
      </c>
    </row>
    <row r="304" ht="14.25" customHeight="1">
      <c r="A304" s="4" t="s">
        <v>308</v>
      </c>
      <c r="B304" s="7" t="s">
        <v>311</v>
      </c>
      <c r="C304" s="6" t="s">
        <v>18</v>
      </c>
      <c r="D304" s="6" t="s">
        <v>126</v>
      </c>
    </row>
    <row r="305" ht="14.25" customHeight="1">
      <c r="A305" s="4" t="s">
        <v>308</v>
      </c>
      <c r="B305" s="7" t="s">
        <v>312</v>
      </c>
      <c r="C305" s="6" t="s">
        <v>18</v>
      </c>
      <c r="D305" s="4" t="s">
        <v>111</v>
      </c>
    </row>
    <row r="306" ht="14.25" customHeight="1">
      <c r="A306" s="4" t="s">
        <v>308</v>
      </c>
      <c r="B306" s="7" t="s">
        <v>300</v>
      </c>
      <c r="C306" s="6" t="s">
        <v>100</v>
      </c>
      <c r="D306" s="4" t="s">
        <v>131</v>
      </c>
    </row>
    <row r="307" ht="14.25" customHeight="1">
      <c r="A307" s="4" t="s">
        <v>308</v>
      </c>
      <c r="B307" s="7" t="s">
        <v>307</v>
      </c>
      <c r="C307" s="6" t="s">
        <v>18</v>
      </c>
      <c r="D307" s="4" t="s">
        <v>252</v>
      </c>
    </row>
    <row r="308" ht="14.25" customHeight="1">
      <c r="A308" s="4" t="s">
        <v>313</v>
      </c>
      <c r="B308" s="8" t="s">
        <v>314</v>
      </c>
      <c r="C308" s="9" t="s">
        <v>18</v>
      </c>
      <c r="D308" s="4" t="s">
        <v>82</v>
      </c>
    </row>
    <row r="309" ht="14.25" customHeight="1">
      <c r="A309" s="4" t="s">
        <v>313</v>
      </c>
      <c r="B309" s="8" t="s">
        <v>315</v>
      </c>
      <c r="C309" s="9" t="s">
        <v>85</v>
      </c>
      <c r="D309" s="4" t="s">
        <v>86</v>
      </c>
    </row>
    <row r="310" ht="14.25" customHeight="1">
      <c r="A310" s="4" t="s">
        <v>313</v>
      </c>
      <c r="B310" s="8" t="s">
        <v>316</v>
      </c>
      <c r="C310" s="9" t="s">
        <v>18</v>
      </c>
      <c r="D310" s="4" t="s">
        <v>19</v>
      </c>
    </row>
    <row r="311" ht="14.25" customHeight="1">
      <c r="A311" s="4" t="s">
        <v>313</v>
      </c>
      <c r="B311" s="8" t="s">
        <v>317</v>
      </c>
      <c r="C311" s="9" t="s">
        <v>85</v>
      </c>
      <c r="D311" s="6" t="s">
        <v>192</v>
      </c>
    </row>
    <row r="312" ht="14.25" customHeight="1">
      <c r="A312" s="4" t="s">
        <v>313</v>
      </c>
      <c r="B312" s="8" t="s">
        <v>305</v>
      </c>
      <c r="C312" s="9" t="s">
        <v>18</v>
      </c>
      <c r="D312" s="4" t="s">
        <v>126</v>
      </c>
    </row>
    <row r="313" ht="14.25" customHeight="1">
      <c r="A313" s="4" t="s">
        <v>313</v>
      </c>
      <c r="B313" s="8" t="s">
        <v>306</v>
      </c>
      <c r="C313" s="9" t="s">
        <v>18</v>
      </c>
      <c r="D313" s="4" t="s">
        <v>111</v>
      </c>
    </row>
    <row r="314" ht="14.25" customHeight="1">
      <c r="A314" s="4" t="s">
        <v>313</v>
      </c>
      <c r="B314" s="8" t="s">
        <v>300</v>
      </c>
      <c r="C314" s="9" t="s">
        <v>100</v>
      </c>
      <c r="D314" s="4" t="s">
        <v>131</v>
      </c>
    </row>
    <row r="315" ht="14.25" customHeight="1">
      <c r="A315" s="4" t="s">
        <v>313</v>
      </c>
      <c r="B315" s="8" t="s">
        <v>307</v>
      </c>
      <c r="C315" s="9" t="s">
        <v>18</v>
      </c>
      <c r="D315" s="4" t="s">
        <v>252</v>
      </c>
    </row>
    <row r="316" ht="14.25" customHeight="1">
      <c r="A316" s="4" t="s">
        <v>318</v>
      </c>
      <c r="B316" s="8" t="s">
        <v>319</v>
      </c>
      <c r="C316" s="9" t="s">
        <v>85</v>
      </c>
      <c r="D316" s="4" t="s">
        <v>86</v>
      </c>
    </row>
    <row r="317" ht="14.25" customHeight="1">
      <c r="A317" s="4" t="s">
        <v>318</v>
      </c>
      <c r="B317" s="8" t="s">
        <v>320</v>
      </c>
      <c r="C317" s="9" t="s">
        <v>18</v>
      </c>
      <c r="D317" s="4" t="s">
        <v>168</v>
      </c>
    </row>
    <row r="318" ht="14.25" customHeight="1">
      <c r="A318" s="4" t="s">
        <v>318</v>
      </c>
      <c r="B318" s="8" t="s">
        <v>321</v>
      </c>
      <c r="C318" s="9" t="s">
        <v>18</v>
      </c>
      <c r="D318" s="4" t="s">
        <v>19</v>
      </c>
    </row>
    <row r="319" ht="14.25" customHeight="1">
      <c r="A319" s="4" t="s">
        <v>318</v>
      </c>
      <c r="B319" s="8" t="s">
        <v>317</v>
      </c>
      <c r="C319" s="9" t="s">
        <v>85</v>
      </c>
      <c r="D319" s="6" t="s">
        <v>192</v>
      </c>
    </row>
    <row r="320" ht="14.25" customHeight="1">
      <c r="A320" s="4" t="s">
        <v>318</v>
      </c>
      <c r="B320" s="8" t="s">
        <v>322</v>
      </c>
      <c r="C320" s="9" t="s">
        <v>18</v>
      </c>
      <c r="D320" s="4" t="s">
        <v>126</v>
      </c>
    </row>
    <row r="321" ht="14.25" customHeight="1">
      <c r="A321" s="4" t="s">
        <v>318</v>
      </c>
      <c r="B321" s="8" t="s">
        <v>312</v>
      </c>
      <c r="C321" s="9" t="s">
        <v>18</v>
      </c>
      <c r="D321" s="4" t="s">
        <v>111</v>
      </c>
    </row>
    <row r="322" ht="14.25" customHeight="1">
      <c r="A322" s="4" t="s">
        <v>318</v>
      </c>
      <c r="B322" s="8" t="s">
        <v>300</v>
      </c>
      <c r="C322" s="9" t="s">
        <v>100</v>
      </c>
      <c r="D322" s="4" t="s">
        <v>131</v>
      </c>
    </row>
    <row r="323" ht="14.25" customHeight="1">
      <c r="A323" s="4" t="s">
        <v>318</v>
      </c>
      <c r="B323" s="8" t="s">
        <v>307</v>
      </c>
      <c r="C323" s="9" t="s">
        <v>18</v>
      </c>
      <c r="D323" s="4" t="s">
        <v>252</v>
      </c>
    </row>
    <row r="324" ht="14.25" customHeight="1">
      <c r="A324" s="4" t="s">
        <v>323</v>
      </c>
      <c r="B324" s="8" t="s">
        <v>319</v>
      </c>
      <c r="C324" s="9" t="s">
        <v>85</v>
      </c>
      <c r="D324" s="4" t="s">
        <v>86</v>
      </c>
    </row>
    <row r="325" ht="14.25" customHeight="1">
      <c r="A325" s="4" t="s">
        <v>323</v>
      </c>
      <c r="B325" s="8" t="s">
        <v>320</v>
      </c>
      <c r="C325" s="9" t="s">
        <v>18</v>
      </c>
      <c r="D325" s="4" t="s">
        <v>168</v>
      </c>
    </row>
    <row r="326" ht="14.25" customHeight="1">
      <c r="A326" s="4" t="s">
        <v>323</v>
      </c>
      <c r="B326" s="8" t="s">
        <v>321</v>
      </c>
      <c r="C326" s="9" t="s">
        <v>18</v>
      </c>
      <c r="D326" s="4" t="s">
        <v>19</v>
      </c>
    </row>
    <row r="327" ht="14.25" customHeight="1">
      <c r="A327" s="4" t="s">
        <v>323</v>
      </c>
      <c r="B327" s="8" t="s">
        <v>317</v>
      </c>
      <c r="C327" s="9" t="s">
        <v>85</v>
      </c>
      <c r="D327" s="6" t="s">
        <v>192</v>
      </c>
    </row>
    <row r="328" ht="14.25" customHeight="1">
      <c r="A328" s="4" t="s">
        <v>323</v>
      </c>
      <c r="B328" s="8" t="s">
        <v>322</v>
      </c>
      <c r="C328" s="9" t="s">
        <v>18</v>
      </c>
      <c r="D328" s="4" t="s">
        <v>126</v>
      </c>
    </row>
    <row r="329" ht="14.25" customHeight="1">
      <c r="A329" s="4" t="s">
        <v>323</v>
      </c>
      <c r="B329" s="8" t="s">
        <v>312</v>
      </c>
      <c r="C329" s="9" t="s">
        <v>18</v>
      </c>
      <c r="D329" s="4" t="s">
        <v>111</v>
      </c>
    </row>
    <row r="330" ht="14.25" customHeight="1">
      <c r="A330" s="4" t="s">
        <v>323</v>
      </c>
      <c r="B330" s="8" t="s">
        <v>300</v>
      </c>
      <c r="C330" s="9" t="s">
        <v>100</v>
      </c>
      <c r="D330" s="4" t="s">
        <v>131</v>
      </c>
    </row>
    <row r="331" ht="14.25" customHeight="1">
      <c r="A331" s="4" t="s">
        <v>323</v>
      </c>
      <c r="B331" s="8" t="s">
        <v>307</v>
      </c>
      <c r="C331" s="9" t="s">
        <v>18</v>
      </c>
      <c r="D331" s="4" t="s">
        <v>252</v>
      </c>
    </row>
    <row r="332" ht="14.25" customHeight="1">
      <c r="A332" s="4" t="s">
        <v>324</v>
      </c>
      <c r="B332" s="7" t="s">
        <v>319</v>
      </c>
      <c r="C332" s="6" t="s">
        <v>85</v>
      </c>
      <c r="D332" s="6" t="s">
        <v>86</v>
      </c>
    </row>
    <row r="333" ht="14.25" customHeight="1">
      <c r="A333" s="4" t="s">
        <v>324</v>
      </c>
      <c r="B333" s="7" t="s">
        <v>320</v>
      </c>
      <c r="C333" s="6" t="s">
        <v>18</v>
      </c>
      <c r="D333" s="6" t="s">
        <v>168</v>
      </c>
    </row>
    <row r="334" ht="14.25" customHeight="1">
      <c r="A334" s="4" t="s">
        <v>324</v>
      </c>
      <c r="B334" s="7" t="s">
        <v>321</v>
      </c>
      <c r="C334" s="6" t="s">
        <v>18</v>
      </c>
      <c r="D334" s="6" t="s">
        <v>19</v>
      </c>
    </row>
    <row r="335" ht="14.25" customHeight="1">
      <c r="A335" s="4" t="s">
        <v>324</v>
      </c>
      <c r="B335" s="7" t="s">
        <v>317</v>
      </c>
      <c r="C335" s="6" t="s">
        <v>85</v>
      </c>
      <c r="D335" s="6" t="s">
        <v>192</v>
      </c>
    </row>
    <row r="336" ht="14.25" customHeight="1">
      <c r="A336" s="4" t="s">
        <v>324</v>
      </c>
      <c r="B336" s="7" t="s">
        <v>322</v>
      </c>
      <c r="C336" s="6" t="s">
        <v>18</v>
      </c>
      <c r="D336" s="6" t="s">
        <v>126</v>
      </c>
    </row>
    <row r="337" ht="14.25" customHeight="1">
      <c r="A337" s="4" t="s">
        <v>324</v>
      </c>
      <c r="B337" s="7" t="s">
        <v>312</v>
      </c>
      <c r="C337" s="6" t="s">
        <v>18</v>
      </c>
      <c r="D337" s="6" t="s">
        <v>111</v>
      </c>
    </row>
    <row r="338" ht="14.25" customHeight="1">
      <c r="A338" s="4" t="s">
        <v>324</v>
      </c>
      <c r="B338" s="7" t="s">
        <v>300</v>
      </c>
      <c r="C338" s="6" t="s">
        <v>100</v>
      </c>
      <c r="D338" s="6" t="s">
        <v>131</v>
      </c>
    </row>
    <row r="339" ht="14.25" customHeight="1">
      <c r="A339" s="4" t="s">
        <v>324</v>
      </c>
      <c r="B339" s="7" t="s">
        <v>307</v>
      </c>
      <c r="C339" s="6" t="s">
        <v>18</v>
      </c>
      <c r="D339" s="6" t="s">
        <v>252</v>
      </c>
    </row>
    <row r="340" ht="14.25" customHeight="1">
      <c r="A340" s="4" t="s">
        <v>325</v>
      </c>
      <c r="B340" s="8" t="s">
        <v>314</v>
      </c>
      <c r="C340" s="6" t="s">
        <v>18</v>
      </c>
      <c r="D340" s="6" t="s">
        <v>82</v>
      </c>
    </row>
    <row r="341" ht="14.25" customHeight="1">
      <c r="A341" s="4" t="s">
        <v>325</v>
      </c>
      <c r="B341" s="8" t="s">
        <v>315</v>
      </c>
      <c r="C341" s="6" t="s">
        <v>85</v>
      </c>
      <c r="D341" s="6" t="s">
        <v>86</v>
      </c>
    </row>
    <row r="342" ht="14.25" customHeight="1">
      <c r="A342" s="4" t="s">
        <v>325</v>
      </c>
      <c r="B342" s="8" t="s">
        <v>316</v>
      </c>
      <c r="C342" s="6" t="s">
        <v>18</v>
      </c>
      <c r="D342" s="6" t="s">
        <v>19</v>
      </c>
    </row>
    <row r="343" ht="14.25" customHeight="1">
      <c r="A343" s="4" t="s">
        <v>325</v>
      </c>
      <c r="B343" s="8" t="s">
        <v>317</v>
      </c>
      <c r="C343" s="6" t="s">
        <v>85</v>
      </c>
      <c r="D343" s="6" t="s">
        <v>192</v>
      </c>
    </row>
    <row r="344" ht="14.25" customHeight="1">
      <c r="A344" s="4" t="s">
        <v>325</v>
      </c>
      <c r="B344" s="8" t="s">
        <v>305</v>
      </c>
      <c r="C344" s="6" t="s">
        <v>18</v>
      </c>
      <c r="D344" s="6" t="s">
        <v>126</v>
      </c>
    </row>
    <row r="345" ht="14.25" customHeight="1">
      <c r="A345" s="4" t="s">
        <v>325</v>
      </c>
      <c r="B345" s="8" t="s">
        <v>306</v>
      </c>
      <c r="C345" s="6" t="s">
        <v>18</v>
      </c>
      <c r="D345" s="6" t="s">
        <v>111</v>
      </c>
    </row>
    <row r="346" ht="14.25" customHeight="1">
      <c r="A346" s="4" t="s">
        <v>325</v>
      </c>
      <c r="B346" s="8" t="s">
        <v>300</v>
      </c>
      <c r="C346" s="6" t="s">
        <v>100</v>
      </c>
      <c r="D346" s="6" t="s">
        <v>131</v>
      </c>
    </row>
    <row r="347" ht="14.25" customHeight="1">
      <c r="A347" s="4" t="s">
        <v>325</v>
      </c>
      <c r="B347" s="8" t="s">
        <v>307</v>
      </c>
      <c r="C347" s="6" t="s">
        <v>18</v>
      </c>
      <c r="D347" s="6" t="s">
        <v>252</v>
      </c>
    </row>
    <row r="348" ht="14.25" customHeight="1">
      <c r="A348" s="4" t="s">
        <v>326</v>
      </c>
      <c r="B348" s="8" t="s">
        <v>314</v>
      </c>
      <c r="C348" s="6" t="s">
        <v>18</v>
      </c>
      <c r="D348" s="6" t="s">
        <v>82</v>
      </c>
    </row>
    <row r="349" ht="14.25" customHeight="1">
      <c r="A349" s="4" t="s">
        <v>326</v>
      </c>
      <c r="B349" s="8" t="s">
        <v>315</v>
      </c>
      <c r="C349" s="6" t="s">
        <v>85</v>
      </c>
      <c r="D349" s="6" t="s">
        <v>86</v>
      </c>
    </row>
    <row r="350" ht="14.25" customHeight="1">
      <c r="A350" s="4" t="s">
        <v>326</v>
      </c>
      <c r="B350" s="8" t="s">
        <v>316</v>
      </c>
      <c r="C350" s="6" t="s">
        <v>18</v>
      </c>
      <c r="D350" s="6" t="s">
        <v>19</v>
      </c>
    </row>
    <row r="351" ht="14.25" customHeight="1">
      <c r="A351" s="4" t="s">
        <v>326</v>
      </c>
      <c r="B351" s="8" t="s">
        <v>317</v>
      </c>
      <c r="C351" s="6" t="s">
        <v>85</v>
      </c>
      <c r="D351" s="6" t="s">
        <v>192</v>
      </c>
    </row>
    <row r="352" ht="14.25" customHeight="1">
      <c r="A352" s="4" t="s">
        <v>326</v>
      </c>
      <c r="B352" s="8" t="s">
        <v>305</v>
      </c>
      <c r="C352" s="6" t="s">
        <v>18</v>
      </c>
      <c r="D352" s="6" t="s">
        <v>126</v>
      </c>
    </row>
    <row r="353" ht="14.25" customHeight="1">
      <c r="A353" s="4" t="s">
        <v>326</v>
      </c>
      <c r="B353" s="8" t="s">
        <v>306</v>
      </c>
      <c r="C353" s="6" t="s">
        <v>18</v>
      </c>
      <c r="D353" s="6" t="s">
        <v>111</v>
      </c>
    </row>
    <row r="354" ht="14.25" customHeight="1">
      <c r="A354" s="4" t="s">
        <v>326</v>
      </c>
      <c r="B354" s="8" t="s">
        <v>300</v>
      </c>
      <c r="C354" s="6" t="s">
        <v>100</v>
      </c>
      <c r="D354" s="6" t="s">
        <v>131</v>
      </c>
    </row>
    <row r="355" ht="14.25" customHeight="1">
      <c r="A355" s="4" t="s">
        <v>326</v>
      </c>
      <c r="B355" s="8" t="s">
        <v>307</v>
      </c>
      <c r="C355" s="6" t="s">
        <v>18</v>
      </c>
      <c r="D355" s="6" t="s">
        <v>252</v>
      </c>
    </row>
    <row r="356" ht="14.25" customHeight="1">
      <c r="A356" s="4" t="s">
        <v>327</v>
      </c>
      <c r="B356" s="8" t="s">
        <v>314</v>
      </c>
      <c r="C356" s="6" t="s">
        <v>18</v>
      </c>
      <c r="D356" s="6" t="s">
        <v>82</v>
      </c>
    </row>
    <row r="357" ht="14.25" customHeight="1">
      <c r="A357" s="4" t="s">
        <v>327</v>
      </c>
      <c r="B357" s="8" t="s">
        <v>315</v>
      </c>
      <c r="C357" s="6" t="s">
        <v>85</v>
      </c>
      <c r="D357" s="6" t="s">
        <v>86</v>
      </c>
    </row>
    <row r="358" ht="14.25" customHeight="1">
      <c r="A358" s="4" t="s">
        <v>327</v>
      </c>
      <c r="B358" s="8" t="s">
        <v>316</v>
      </c>
      <c r="C358" s="6" t="s">
        <v>18</v>
      </c>
      <c r="D358" s="6" t="s">
        <v>19</v>
      </c>
    </row>
    <row r="359" ht="14.25" customHeight="1">
      <c r="A359" s="4" t="s">
        <v>327</v>
      </c>
      <c r="B359" s="8" t="s">
        <v>317</v>
      </c>
      <c r="C359" s="6" t="s">
        <v>85</v>
      </c>
      <c r="D359" s="6" t="s">
        <v>192</v>
      </c>
    </row>
    <row r="360" ht="14.25" customHeight="1">
      <c r="A360" s="4" t="s">
        <v>327</v>
      </c>
      <c r="B360" s="8" t="s">
        <v>305</v>
      </c>
      <c r="C360" s="6" t="s">
        <v>18</v>
      </c>
      <c r="D360" s="6" t="s">
        <v>126</v>
      </c>
    </row>
    <row r="361" ht="14.25" customHeight="1">
      <c r="A361" s="4" t="s">
        <v>327</v>
      </c>
      <c r="B361" s="8" t="s">
        <v>306</v>
      </c>
      <c r="C361" s="6" t="s">
        <v>18</v>
      </c>
      <c r="D361" s="6" t="s">
        <v>111</v>
      </c>
    </row>
    <row r="362" ht="14.25" customHeight="1">
      <c r="A362" s="4" t="s">
        <v>327</v>
      </c>
      <c r="B362" s="8" t="s">
        <v>300</v>
      </c>
      <c r="C362" s="6" t="s">
        <v>100</v>
      </c>
      <c r="D362" s="6" t="s">
        <v>131</v>
      </c>
    </row>
    <row r="363" ht="14.25" customHeight="1">
      <c r="A363" s="4" t="s">
        <v>327</v>
      </c>
      <c r="B363" s="8" t="s">
        <v>307</v>
      </c>
      <c r="C363" s="6" t="s">
        <v>18</v>
      </c>
      <c r="D363" s="6" t="s">
        <v>252</v>
      </c>
    </row>
    <row r="364" ht="14.25" customHeight="1">
      <c r="A364" s="4" t="s">
        <v>328</v>
      </c>
      <c r="B364" s="5" t="s">
        <v>329</v>
      </c>
      <c r="C364" s="6" t="s">
        <v>6</v>
      </c>
      <c r="D364" s="4"/>
    </row>
    <row r="365" ht="14.25" customHeight="1">
      <c r="A365" s="4" t="s">
        <v>330</v>
      </c>
      <c r="B365" s="8" t="s">
        <v>314</v>
      </c>
      <c r="C365" s="6" t="s">
        <v>18</v>
      </c>
      <c r="D365" s="6" t="s">
        <v>82</v>
      </c>
    </row>
    <row r="366" ht="14.25" customHeight="1">
      <c r="A366" s="4" t="s">
        <v>330</v>
      </c>
      <c r="B366" s="8" t="s">
        <v>315</v>
      </c>
      <c r="C366" s="6" t="s">
        <v>85</v>
      </c>
      <c r="D366" s="6" t="s">
        <v>86</v>
      </c>
    </row>
    <row r="367" ht="14.25" customHeight="1">
      <c r="A367" s="4" t="s">
        <v>330</v>
      </c>
      <c r="B367" s="8" t="s">
        <v>316</v>
      </c>
      <c r="C367" s="6" t="s">
        <v>18</v>
      </c>
      <c r="D367" s="6" t="s">
        <v>19</v>
      </c>
    </row>
    <row r="368" ht="14.25" customHeight="1">
      <c r="A368" s="4" t="s">
        <v>330</v>
      </c>
      <c r="B368" s="8" t="s">
        <v>317</v>
      </c>
      <c r="C368" s="6" t="s">
        <v>85</v>
      </c>
      <c r="D368" s="6" t="s">
        <v>192</v>
      </c>
    </row>
    <row r="369" ht="14.25" customHeight="1">
      <c r="A369" s="4" t="s">
        <v>330</v>
      </c>
      <c r="B369" s="8" t="s">
        <v>305</v>
      </c>
      <c r="C369" s="6" t="s">
        <v>18</v>
      </c>
      <c r="D369" s="6" t="s">
        <v>126</v>
      </c>
    </row>
    <row r="370" ht="14.25" customHeight="1">
      <c r="A370" s="4" t="s">
        <v>330</v>
      </c>
      <c r="B370" s="8" t="s">
        <v>306</v>
      </c>
      <c r="C370" s="6" t="s">
        <v>18</v>
      </c>
      <c r="D370" s="6" t="s">
        <v>111</v>
      </c>
    </row>
    <row r="371" ht="14.25" customHeight="1">
      <c r="A371" s="4" t="s">
        <v>330</v>
      </c>
      <c r="B371" s="8" t="s">
        <v>300</v>
      </c>
      <c r="C371" s="6" t="s">
        <v>100</v>
      </c>
      <c r="D371" s="6" t="s">
        <v>131</v>
      </c>
    </row>
    <row r="372" ht="14.25" customHeight="1">
      <c r="A372" s="4" t="s">
        <v>330</v>
      </c>
      <c r="B372" s="8" t="s">
        <v>307</v>
      </c>
      <c r="C372" s="6" t="s">
        <v>18</v>
      </c>
      <c r="D372" s="6" t="s">
        <v>252</v>
      </c>
    </row>
    <row r="373" ht="14.25" customHeight="1">
      <c r="A373" s="4" t="s">
        <v>331</v>
      </c>
      <c r="B373" s="7" t="s">
        <v>332</v>
      </c>
      <c r="C373" s="6" t="s">
        <v>18</v>
      </c>
      <c r="D373" s="6" t="s">
        <v>82</v>
      </c>
    </row>
    <row r="374" ht="14.25" customHeight="1">
      <c r="A374" s="4" t="s">
        <v>331</v>
      </c>
      <c r="B374" s="7" t="s">
        <v>333</v>
      </c>
      <c r="C374" s="6" t="s">
        <v>85</v>
      </c>
      <c r="D374" s="6" t="s">
        <v>86</v>
      </c>
    </row>
    <row r="375" ht="14.25" customHeight="1">
      <c r="A375" s="4" t="s">
        <v>331</v>
      </c>
      <c r="B375" s="7" t="s">
        <v>334</v>
      </c>
      <c r="C375" s="6" t="s">
        <v>18</v>
      </c>
      <c r="D375" s="6" t="s">
        <v>19</v>
      </c>
    </row>
    <row r="376" ht="14.25" customHeight="1">
      <c r="A376" s="4" t="s">
        <v>331</v>
      </c>
      <c r="B376" s="7" t="s">
        <v>335</v>
      </c>
      <c r="C376" s="6" t="s">
        <v>85</v>
      </c>
      <c r="D376" s="6" t="s">
        <v>192</v>
      </c>
    </row>
    <row r="377" ht="14.25" customHeight="1">
      <c r="A377" s="4" t="s">
        <v>331</v>
      </c>
      <c r="B377" s="7" t="s">
        <v>336</v>
      </c>
      <c r="C377" s="6" t="s">
        <v>18</v>
      </c>
      <c r="D377" s="6" t="s">
        <v>126</v>
      </c>
    </row>
    <row r="378" ht="14.25" customHeight="1">
      <c r="A378" s="4" t="s">
        <v>331</v>
      </c>
      <c r="B378" s="7" t="s">
        <v>337</v>
      </c>
      <c r="C378" s="6" t="s">
        <v>18</v>
      </c>
      <c r="D378" s="6" t="s">
        <v>111</v>
      </c>
    </row>
    <row r="379" ht="14.25" customHeight="1">
      <c r="A379" s="4" t="s">
        <v>331</v>
      </c>
      <c r="B379" s="7" t="s">
        <v>338</v>
      </c>
      <c r="C379" s="6" t="s">
        <v>100</v>
      </c>
      <c r="D379" s="6" t="s">
        <v>131</v>
      </c>
    </row>
    <row r="380" ht="14.25" customHeight="1">
      <c r="A380" s="4" t="s">
        <v>331</v>
      </c>
      <c r="B380" s="7" t="s">
        <v>307</v>
      </c>
      <c r="C380" s="6" t="s">
        <v>18</v>
      </c>
      <c r="D380" s="6" t="s">
        <v>252</v>
      </c>
    </row>
    <row r="381" ht="14.25" customHeight="1">
      <c r="A381" s="4" t="s">
        <v>339</v>
      </c>
      <c r="B381" s="7" t="s">
        <v>314</v>
      </c>
      <c r="C381" s="6" t="s">
        <v>18</v>
      </c>
      <c r="D381" s="6" t="s">
        <v>82</v>
      </c>
    </row>
    <row r="382" ht="14.25" customHeight="1">
      <c r="A382" s="4" t="s">
        <v>339</v>
      </c>
      <c r="B382" s="7" t="s">
        <v>315</v>
      </c>
      <c r="C382" s="6" t="s">
        <v>85</v>
      </c>
      <c r="D382" s="6" t="s">
        <v>86</v>
      </c>
    </row>
    <row r="383" ht="14.25" customHeight="1">
      <c r="A383" s="4" t="s">
        <v>339</v>
      </c>
      <c r="B383" s="7" t="s">
        <v>316</v>
      </c>
      <c r="C383" s="6" t="s">
        <v>18</v>
      </c>
      <c r="D383" s="6" t="s">
        <v>19</v>
      </c>
    </row>
    <row r="384" ht="14.25" customHeight="1">
      <c r="A384" s="4" t="s">
        <v>339</v>
      </c>
      <c r="B384" s="7" t="s">
        <v>317</v>
      </c>
      <c r="C384" s="6" t="s">
        <v>85</v>
      </c>
      <c r="D384" s="6" t="s">
        <v>192</v>
      </c>
    </row>
    <row r="385" ht="14.25" customHeight="1">
      <c r="A385" s="4" t="s">
        <v>339</v>
      </c>
      <c r="B385" s="7" t="s">
        <v>305</v>
      </c>
      <c r="C385" s="6" t="s">
        <v>18</v>
      </c>
      <c r="D385" s="6" t="s">
        <v>126</v>
      </c>
    </row>
    <row r="386" ht="14.25" customHeight="1">
      <c r="A386" s="4" t="s">
        <v>339</v>
      </c>
      <c r="B386" s="7" t="s">
        <v>306</v>
      </c>
      <c r="C386" s="6" t="s">
        <v>18</v>
      </c>
      <c r="D386" s="6" t="s">
        <v>111</v>
      </c>
    </row>
    <row r="387" ht="14.25" customHeight="1">
      <c r="A387" s="4" t="s">
        <v>339</v>
      </c>
      <c r="B387" s="7" t="s">
        <v>300</v>
      </c>
      <c r="C387" s="6" t="s">
        <v>100</v>
      </c>
      <c r="D387" s="6" t="s">
        <v>131</v>
      </c>
    </row>
    <row r="388" ht="14.25" customHeight="1">
      <c r="A388" s="4" t="s">
        <v>339</v>
      </c>
      <c r="B388" s="7" t="s">
        <v>307</v>
      </c>
      <c r="C388" s="6" t="s">
        <v>18</v>
      </c>
      <c r="D388" s="6" t="s">
        <v>252</v>
      </c>
    </row>
    <row r="389" ht="14.25" customHeight="1">
      <c r="A389" s="4" t="s">
        <v>340</v>
      </c>
      <c r="B389" s="5" t="s">
        <v>341</v>
      </c>
      <c r="C389" s="6" t="s">
        <v>9</v>
      </c>
      <c r="D389" s="6" t="s">
        <v>120</v>
      </c>
    </row>
    <row r="390" ht="14.25" customHeight="1">
      <c r="A390" s="4" t="s">
        <v>342</v>
      </c>
      <c r="B390" s="5" t="s">
        <v>343</v>
      </c>
      <c r="C390" s="6" t="s">
        <v>85</v>
      </c>
      <c r="D390" s="6" t="s">
        <v>86</v>
      </c>
    </row>
    <row r="391" ht="14.25" customHeight="1">
      <c r="A391" s="4" t="s">
        <v>344</v>
      </c>
      <c r="B391" s="7" t="s">
        <v>345</v>
      </c>
      <c r="C391" s="6" t="s">
        <v>9</v>
      </c>
      <c r="D391" s="6" t="s">
        <v>29</v>
      </c>
    </row>
    <row r="392" ht="14.25" customHeight="1">
      <c r="A392" s="4" t="s">
        <v>344</v>
      </c>
      <c r="B392" s="7" t="s">
        <v>346</v>
      </c>
      <c r="C392" s="6" t="s">
        <v>85</v>
      </c>
      <c r="D392" s="6" t="s">
        <v>86</v>
      </c>
    </row>
    <row r="393" ht="14.25" customHeight="1">
      <c r="A393" s="4" t="s">
        <v>344</v>
      </c>
      <c r="B393" s="7" t="s">
        <v>347</v>
      </c>
      <c r="C393" s="6" t="s">
        <v>9</v>
      </c>
      <c r="D393" s="6" t="s">
        <v>10</v>
      </c>
    </row>
    <row r="394" ht="14.25" customHeight="1">
      <c r="A394" s="4" t="s">
        <v>344</v>
      </c>
      <c r="B394" s="7" t="s">
        <v>348</v>
      </c>
      <c r="C394" s="6" t="s">
        <v>9</v>
      </c>
      <c r="D394" s="6" t="s">
        <v>77</v>
      </c>
    </row>
    <row r="395" ht="14.25" customHeight="1">
      <c r="A395" s="4" t="s">
        <v>344</v>
      </c>
      <c r="B395" s="7" t="s">
        <v>349</v>
      </c>
      <c r="C395" s="6" t="s">
        <v>6</v>
      </c>
      <c r="D395" s="4"/>
    </row>
    <row r="396" ht="14.25" customHeight="1">
      <c r="A396" s="4" t="s">
        <v>344</v>
      </c>
      <c r="B396" s="7" t="s">
        <v>350</v>
      </c>
      <c r="C396" s="6" t="s">
        <v>18</v>
      </c>
      <c r="D396" s="6" t="s">
        <v>351</v>
      </c>
    </row>
    <row r="397" ht="14.25" customHeight="1">
      <c r="A397" s="4" t="s">
        <v>344</v>
      </c>
      <c r="B397" s="7" t="s">
        <v>352</v>
      </c>
      <c r="C397" s="6" t="s">
        <v>18</v>
      </c>
      <c r="D397" s="6" t="s">
        <v>26</v>
      </c>
    </row>
    <row r="398" ht="14.25" customHeight="1">
      <c r="A398" s="4" t="s">
        <v>353</v>
      </c>
      <c r="B398" s="5" t="s">
        <v>354</v>
      </c>
      <c r="C398" s="6" t="s">
        <v>73</v>
      </c>
      <c r="D398" s="6" t="s">
        <v>115</v>
      </c>
    </row>
    <row r="399" ht="14.25" customHeight="1">
      <c r="A399" s="4" t="s">
        <v>355</v>
      </c>
      <c r="B399" s="5" t="s">
        <v>356</v>
      </c>
      <c r="C399" s="6" t="s">
        <v>100</v>
      </c>
      <c r="D399" s="6" t="s">
        <v>131</v>
      </c>
    </row>
    <row r="400" ht="14.25" customHeight="1">
      <c r="A400" s="4" t="s">
        <v>357</v>
      </c>
      <c r="B400" s="5" t="s">
        <v>358</v>
      </c>
      <c r="C400" s="6" t="s">
        <v>85</v>
      </c>
      <c r="D400" s="6" t="s">
        <v>86</v>
      </c>
    </row>
  </sheetData>
  <autoFilter ref="$A$1:$D$400"/>
  <dataValidations>
    <dataValidation type="list" allowBlank="1" showErrorMessage="1" sqref="D2:D400">
      <formula1>FiltroJoao!2:2</formula1>
    </dataValidation>
    <dataValidation type="list" allowBlank="1" showErrorMessage="1" sqref="C2:C400">
      <formula1>Filtro1!$A:$A</formula1>
    </dataValidation>
  </dataValidations>
  <printOptions/>
  <pageMargins bottom="0.75" footer="0.0" header="0.0" left="0.7" right="0.7" top="0.75"/>
  <pageSetup orientation="landscape"/>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6" t="s">
        <v>1204</v>
      </c>
      <c r="B1" s="6" t="s">
        <v>1205</v>
      </c>
      <c r="C1" s="6" t="s">
        <v>1206</v>
      </c>
      <c r="D1" s="6" t="s">
        <v>1207</v>
      </c>
    </row>
    <row r="2">
      <c r="A2" s="4" t="s">
        <v>4</v>
      </c>
      <c r="B2" s="4" t="s">
        <v>5</v>
      </c>
      <c r="C2" s="6" t="s">
        <v>6</v>
      </c>
    </row>
    <row r="3">
      <c r="A3" s="4" t="s">
        <v>7</v>
      </c>
      <c r="B3" s="4" t="s">
        <v>8</v>
      </c>
      <c r="C3" s="6" t="s">
        <v>9</v>
      </c>
      <c r="D3" s="6" t="s">
        <v>10</v>
      </c>
    </row>
    <row r="4">
      <c r="A4" s="4" t="s">
        <v>11</v>
      </c>
      <c r="B4" s="4" t="s">
        <v>12</v>
      </c>
      <c r="C4" s="6" t="s">
        <v>13</v>
      </c>
      <c r="D4" s="6" t="s">
        <v>14</v>
      </c>
    </row>
    <row r="5">
      <c r="A5" s="4" t="s">
        <v>15</v>
      </c>
      <c r="C5" s="6" t="s">
        <v>6</v>
      </c>
    </row>
    <row r="6">
      <c r="A6" s="4" t="s">
        <v>16</v>
      </c>
      <c r="B6" s="4" t="s">
        <v>17</v>
      </c>
      <c r="C6" s="6" t="s">
        <v>18</v>
      </c>
      <c r="D6" s="6" t="s">
        <v>19</v>
      </c>
    </row>
    <row r="7">
      <c r="A7" s="4" t="s">
        <v>20</v>
      </c>
      <c r="B7" s="4" t="s">
        <v>17</v>
      </c>
      <c r="C7" s="6" t="s">
        <v>18</v>
      </c>
      <c r="D7" s="6" t="s">
        <v>19</v>
      </c>
    </row>
    <row r="8">
      <c r="A8" s="4" t="s">
        <v>21</v>
      </c>
      <c r="B8" s="4" t="s">
        <v>17</v>
      </c>
      <c r="C8" s="6" t="s">
        <v>18</v>
      </c>
      <c r="D8" s="6" t="s">
        <v>19</v>
      </c>
    </row>
    <row r="9">
      <c r="A9" s="4" t="s">
        <v>22</v>
      </c>
      <c r="C9" s="6" t="s">
        <v>6</v>
      </c>
    </row>
    <row r="10">
      <c r="A10" s="4" t="s">
        <v>23</v>
      </c>
      <c r="B10" s="4" t="s">
        <v>17</v>
      </c>
      <c r="C10" s="6" t="s">
        <v>18</v>
      </c>
      <c r="D10" s="6" t="s">
        <v>19</v>
      </c>
    </row>
    <row r="11">
      <c r="A11" s="4" t="s">
        <v>24</v>
      </c>
      <c r="B11" s="4" t="s">
        <v>25</v>
      </c>
      <c r="C11" s="6" t="s">
        <v>18</v>
      </c>
      <c r="D11" s="6" t="s">
        <v>26</v>
      </c>
    </row>
    <row r="12">
      <c r="A12" s="4" t="s">
        <v>27</v>
      </c>
      <c r="B12" s="4" t="s">
        <v>28</v>
      </c>
      <c r="C12" s="6" t="s">
        <v>9</v>
      </c>
      <c r="D12" s="6" t="s">
        <v>29</v>
      </c>
    </row>
    <row r="13">
      <c r="A13" s="4" t="s">
        <v>30</v>
      </c>
      <c r="B13" s="4" t="s">
        <v>17</v>
      </c>
      <c r="C13" s="6" t="s">
        <v>18</v>
      </c>
      <c r="D13" s="6" t="s">
        <v>19</v>
      </c>
    </row>
    <row r="14">
      <c r="A14" s="4" t="s">
        <v>31</v>
      </c>
      <c r="B14" s="4" t="s">
        <v>32</v>
      </c>
      <c r="C14" s="6" t="s">
        <v>6</v>
      </c>
    </row>
    <row r="15">
      <c r="A15" s="4" t="s">
        <v>33</v>
      </c>
      <c r="C15" s="6" t="s">
        <v>6</v>
      </c>
    </row>
    <row r="16">
      <c r="A16" s="4" t="s">
        <v>34</v>
      </c>
      <c r="B16" s="4" t="s">
        <v>17</v>
      </c>
      <c r="C16" s="6" t="s">
        <v>18</v>
      </c>
      <c r="D16" s="6" t="s">
        <v>19</v>
      </c>
    </row>
    <row r="17">
      <c r="A17" s="4" t="s">
        <v>35</v>
      </c>
      <c r="B17" s="4" t="s">
        <v>17</v>
      </c>
      <c r="C17" s="6" t="s">
        <v>18</v>
      </c>
      <c r="D17" s="6" t="s">
        <v>19</v>
      </c>
    </row>
    <row r="18">
      <c r="A18" s="4" t="s">
        <v>36</v>
      </c>
      <c r="B18" s="4" t="s">
        <v>17</v>
      </c>
      <c r="C18" s="6" t="s">
        <v>18</v>
      </c>
      <c r="D18" s="6" t="s">
        <v>19</v>
      </c>
    </row>
    <row r="19">
      <c r="A19" s="4" t="s">
        <v>37</v>
      </c>
      <c r="B19" s="4" t="s">
        <v>17</v>
      </c>
      <c r="C19" s="6" t="s">
        <v>18</v>
      </c>
      <c r="D19" s="6" t="s">
        <v>19</v>
      </c>
    </row>
    <row r="20">
      <c r="A20" s="4" t="s">
        <v>38</v>
      </c>
      <c r="B20" s="4" t="s">
        <v>17</v>
      </c>
      <c r="C20" s="6" t="s">
        <v>18</v>
      </c>
      <c r="D20" s="6" t="s">
        <v>19</v>
      </c>
    </row>
    <row r="21">
      <c r="A21" s="4" t="s">
        <v>39</v>
      </c>
      <c r="B21" s="4" t="s">
        <v>40</v>
      </c>
      <c r="C21" s="6" t="s">
        <v>6</v>
      </c>
    </row>
    <row r="22">
      <c r="A22" s="4" t="s">
        <v>41</v>
      </c>
      <c r="B22" s="4" t="s">
        <v>17</v>
      </c>
      <c r="C22" s="6" t="s">
        <v>18</v>
      </c>
      <c r="D22" s="6" t="s">
        <v>19</v>
      </c>
    </row>
    <row r="23">
      <c r="A23" s="4" t="s">
        <v>42</v>
      </c>
      <c r="B23" s="4" t="s">
        <v>43</v>
      </c>
      <c r="C23" s="6" t="s">
        <v>6</v>
      </c>
    </row>
    <row r="24">
      <c r="A24" s="4" t="s">
        <v>44</v>
      </c>
      <c r="B24" s="6" t="s">
        <v>45</v>
      </c>
      <c r="C24" s="6" t="s">
        <v>9</v>
      </c>
      <c r="D24" s="6" t="s">
        <v>10</v>
      </c>
    </row>
    <row r="25">
      <c r="A25" s="6" t="s">
        <v>44</v>
      </c>
      <c r="B25" s="6" t="s">
        <v>46</v>
      </c>
      <c r="C25" s="6" t="s">
        <v>13</v>
      </c>
      <c r="D25" s="6" t="s">
        <v>14</v>
      </c>
    </row>
    <row r="26">
      <c r="A26" s="4" t="s">
        <v>47</v>
      </c>
      <c r="C26" s="6" t="s">
        <v>6</v>
      </c>
    </row>
    <row r="27">
      <c r="A27" s="4" t="s">
        <v>48</v>
      </c>
      <c r="B27" s="4" t="s">
        <v>17</v>
      </c>
      <c r="C27" s="6" t="s">
        <v>18</v>
      </c>
      <c r="D27" s="6" t="s">
        <v>19</v>
      </c>
    </row>
    <row r="28">
      <c r="A28" s="4" t="s">
        <v>49</v>
      </c>
      <c r="B28" s="4" t="s">
        <v>17</v>
      </c>
      <c r="C28" s="6" t="s">
        <v>18</v>
      </c>
      <c r="D28" s="6" t="s">
        <v>19</v>
      </c>
    </row>
    <row r="29">
      <c r="A29" s="4" t="s">
        <v>50</v>
      </c>
      <c r="B29" s="4" t="s">
        <v>17</v>
      </c>
      <c r="C29" s="6" t="s">
        <v>18</v>
      </c>
      <c r="D29" s="6" t="s">
        <v>19</v>
      </c>
    </row>
    <row r="30">
      <c r="A30" s="4" t="s">
        <v>51</v>
      </c>
      <c r="B30" s="4" t="s">
        <v>17</v>
      </c>
      <c r="C30" s="6" t="s">
        <v>18</v>
      </c>
      <c r="D30" s="6" t="s">
        <v>19</v>
      </c>
    </row>
    <row r="31">
      <c r="A31" s="4" t="s">
        <v>52</v>
      </c>
      <c r="B31" s="4" t="s">
        <v>17</v>
      </c>
      <c r="C31" s="6" t="s">
        <v>18</v>
      </c>
      <c r="D31" s="6" t="s">
        <v>19</v>
      </c>
    </row>
    <row r="32">
      <c r="A32" s="4" t="s">
        <v>53</v>
      </c>
      <c r="B32" s="4" t="s">
        <v>17</v>
      </c>
      <c r="C32" s="6" t="s">
        <v>18</v>
      </c>
      <c r="D32" s="6" t="s">
        <v>19</v>
      </c>
    </row>
    <row r="33">
      <c r="A33" s="4" t="s">
        <v>54</v>
      </c>
      <c r="B33" s="4" t="s">
        <v>17</v>
      </c>
      <c r="C33" s="6" t="s">
        <v>18</v>
      </c>
      <c r="D33" s="6" t="s">
        <v>19</v>
      </c>
    </row>
    <row r="34">
      <c r="A34" s="4" t="s">
        <v>55</v>
      </c>
      <c r="B34" s="4" t="s">
        <v>17</v>
      </c>
      <c r="C34" s="6" t="s">
        <v>18</v>
      </c>
      <c r="D34" s="6" t="s">
        <v>19</v>
      </c>
    </row>
    <row r="35">
      <c r="A35" s="4" t="s">
        <v>56</v>
      </c>
      <c r="B35" s="4" t="s">
        <v>57</v>
      </c>
      <c r="C35" s="6" t="s">
        <v>6</v>
      </c>
    </row>
    <row r="36">
      <c r="A36" s="4" t="s">
        <v>58</v>
      </c>
      <c r="B36" s="4" t="s">
        <v>17</v>
      </c>
      <c r="C36" s="6" t="s">
        <v>18</v>
      </c>
      <c r="D36" s="6" t="s">
        <v>19</v>
      </c>
    </row>
    <row r="37">
      <c r="A37" s="4" t="s">
        <v>59</v>
      </c>
      <c r="B37" s="4" t="s">
        <v>17</v>
      </c>
      <c r="C37" s="6" t="s">
        <v>18</v>
      </c>
      <c r="D37" s="6" t="s">
        <v>19</v>
      </c>
    </row>
    <row r="38">
      <c r="A38" s="4" t="s">
        <v>60</v>
      </c>
      <c r="B38" s="4" t="s">
        <v>17</v>
      </c>
      <c r="C38" s="6" t="s">
        <v>18</v>
      </c>
      <c r="D38" s="6" t="s">
        <v>19</v>
      </c>
    </row>
    <row r="39">
      <c r="A39" s="4" t="s">
        <v>61</v>
      </c>
      <c r="B39" s="4" t="s">
        <v>17</v>
      </c>
      <c r="C39" s="6" t="s">
        <v>18</v>
      </c>
      <c r="D39" s="6" t="s">
        <v>19</v>
      </c>
    </row>
    <row r="40">
      <c r="A40" s="4" t="s">
        <v>62</v>
      </c>
      <c r="B40" s="4" t="s">
        <v>17</v>
      </c>
      <c r="C40" s="6" t="s">
        <v>18</v>
      </c>
      <c r="D40" s="6" t="s">
        <v>19</v>
      </c>
    </row>
    <row r="41">
      <c r="A41" s="4" t="s">
        <v>63</v>
      </c>
      <c r="B41" s="4" t="s">
        <v>64</v>
      </c>
      <c r="C41" s="6" t="s">
        <v>9</v>
      </c>
      <c r="D41" s="6" t="s">
        <v>29</v>
      </c>
    </row>
    <row r="42">
      <c r="A42" s="4" t="s">
        <v>65</v>
      </c>
      <c r="C42" s="6" t="s">
        <v>6</v>
      </c>
    </row>
    <row r="43">
      <c r="A43" s="4" t="s">
        <v>66</v>
      </c>
      <c r="C43" s="6" t="s">
        <v>6</v>
      </c>
    </row>
    <row r="44">
      <c r="A44" s="4" t="s">
        <v>67</v>
      </c>
      <c r="B44" s="4" t="s">
        <v>68</v>
      </c>
      <c r="C44" s="6" t="s">
        <v>13</v>
      </c>
      <c r="D44" s="6" t="s">
        <v>69</v>
      </c>
    </row>
    <row r="45">
      <c r="A45" s="4" t="s">
        <v>70</v>
      </c>
      <c r="C45" s="6" t="s">
        <v>6</v>
      </c>
    </row>
    <row r="46">
      <c r="A46" s="4" t="s">
        <v>71</v>
      </c>
      <c r="B46" s="4" t="s">
        <v>72</v>
      </c>
      <c r="C46" s="6" t="s">
        <v>73</v>
      </c>
      <c r="D46" s="6" t="s">
        <v>74</v>
      </c>
    </row>
    <row r="47">
      <c r="A47" s="4" t="s">
        <v>75</v>
      </c>
      <c r="B47" s="4" t="s">
        <v>76</v>
      </c>
      <c r="C47" s="6" t="s">
        <v>9</v>
      </c>
      <c r="D47" s="6" t="s">
        <v>77</v>
      </c>
    </row>
    <row r="48">
      <c r="A48" s="4" t="s">
        <v>78</v>
      </c>
      <c r="B48" s="4" t="s">
        <v>79</v>
      </c>
      <c r="C48" s="6" t="s">
        <v>6</v>
      </c>
    </row>
    <row r="49">
      <c r="A49" s="4" t="s">
        <v>80</v>
      </c>
      <c r="B49" s="4" t="s">
        <v>81</v>
      </c>
      <c r="C49" s="6" t="s">
        <v>18</v>
      </c>
      <c r="D49" s="6" t="s">
        <v>82</v>
      </c>
    </row>
    <row r="50">
      <c r="A50" s="4" t="s">
        <v>83</v>
      </c>
      <c r="B50" s="4" t="s">
        <v>84</v>
      </c>
      <c r="C50" s="6" t="s">
        <v>85</v>
      </c>
      <c r="D50" s="6" t="s">
        <v>86</v>
      </c>
    </row>
    <row r="51">
      <c r="A51" s="4" t="s">
        <v>87</v>
      </c>
      <c r="B51" s="4" t="s">
        <v>88</v>
      </c>
      <c r="C51" s="6" t="s">
        <v>85</v>
      </c>
      <c r="D51" s="6" t="s">
        <v>86</v>
      </c>
    </row>
    <row r="52">
      <c r="A52" s="4" t="s">
        <v>89</v>
      </c>
      <c r="B52" s="4" t="s">
        <v>90</v>
      </c>
      <c r="C52" s="6" t="s">
        <v>13</v>
      </c>
      <c r="D52" s="6" t="s">
        <v>91</v>
      </c>
    </row>
    <row r="53">
      <c r="A53" s="4" t="s">
        <v>92</v>
      </c>
      <c r="B53" s="4" t="s">
        <v>93</v>
      </c>
      <c r="C53" s="6" t="s">
        <v>94</v>
      </c>
      <c r="D53" s="6" t="s">
        <v>95</v>
      </c>
    </row>
    <row r="54">
      <c r="A54" s="4" t="s">
        <v>96</v>
      </c>
      <c r="B54" s="4" t="s">
        <v>97</v>
      </c>
      <c r="C54" s="6" t="s">
        <v>9</v>
      </c>
      <c r="D54" s="6" t="s">
        <v>10</v>
      </c>
    </row>
    <row r="55">
      <c r="A55" s="4" t="s">
        <v>98</v>
      </c>
      <c r="B55" s="4" t="s">
        <v>99</v>
      </c>
      <c r="C55" s="6" t="s">
        <v>100</v>
      </c>
      <c r="D55" s="6" t="s">
        <v>101</v>
      </c>
    </row>
    <row r="56">
      <c r="A56" s="4" t="s">
        <v>102</v>
      </c>
      <c r="B56" s="4" t="s">
        <v>103</v>
      </c>
      <c r="C56" s="6" t="s">
        <v>6</v>
      </c>
    </row>
    <row r="57">
      <c r="A57" s="4" t="s">
        <v>104</v>
      </c>
      <c r="C57" s="6" t="s">
        <v>6</v>
      </c>
    </row>
    <row r="58">
      <c r="A58" s="4" t="s">
        <v>105</v>
      </c>
      <c r="B58" s="4" t="s">
        <v>106</v>
      </c>
      <c r="C58" s="6" t="s">
        <v>73</v>
      </c>
      <c r="D58" s="6" t="s">
        <v>74</v>
      </c>
    </row>
    <row r="59">
      <c r="A59" s="4" t="s">
        <v>107</v>
      </c>
      <c r="B59" s="4" t="s">
        <v>108</v>
      </c>
      <c r="C59" s="6" t="s">
        <v>6</v>
      </c>
    </row>
    <row r="60">
      <c r="A60" s="4" t="s">
        <v>109</v>
      </c>
      <c r="B60" s="6" t="s">
        <v>110</v>
      </c>
      <c r="C60" s="6" t="s">
        <v>18</v>
      </c>
      <c r="D60" s="6" t="s">
        <v>111</v>
      </c>
    </row>
    <row r="61">
      <c r="A61" s="4" t="s">
        <v>109</v>
      </c>
      <c r="B61" s="6" t="s">
        <v>112</v>
      </c>
      <c r="C61" s="6" t="s">
        <v>9</v>
      </c>
      <c r="D61" s="6" t="s">
        <v>10</v>
      </c>
    </row>
    <row r="62">
      <c r="A62" s="4" t="s">
        <v>109</v>
      </c>
      <c r="B62" s="6" t="s">
        <v>113</v>
      </c>
      <c r="C62" s="6" t="s">
        <v>100</v>
      </c>
      <c r="D62" s="6" t="s">
        <v>101</v>
      </c>
    </row>
    <row r="63">
      <c r="A63" s="4" t="s">
        <v>109</v>
      </c>
      <c r="B63" s="6" t="s">
        <v>114</v>
      </c>
      <c r="C63" s="6" t="s">
        <v>73</v>
      </c>
      <c r="D63" s="6" t="s">
        <v>115</v>
      </c>
    </row>
    <row r="64">
      <c r="A64" s="4" t="s">
        <v>109</v>
      </c>
      <c r="B64" s="6" t="s">
        <v>116</v>
      </c>
      <c r="C64" s="6" t="s">
        <v>6</v>
      </c>
    </row>
    <row r="65">
      <c r="A65" s="4" t="s">
        <v>117</v>
      </c>
      <c r="B65" s="6" t="s">
        <v>118</v>
      </c>
      <c r="C65" s="6" t="s">
        <v>9</v>
      </c>
      <c r="D65" s="6" t="s">
        <v>77</v>
      </c>
    </row>
    <row r="66">
      <c r="A66" s="4" t="s">
        <v>117</v>
      </c>
      <c r="B66" s="6" t="s">
        <v>119</v>
      </c>
      <c r="C66" s="6" t="s">
        <v>9</v>
      </c>
      <c r="D66" s="6" t="s">
        <v>120</v>
      </c>
    </row>
    <row r="67">
      <c r="A67" s="4" t="s">
        <v>117</v>
      </c>
      <c r="B67" s="6" t="s">
        <v>121</v>
      </c>
      <c r="C67" s="6" t="s">
        <v>100</v>
      </c>
      <c r="D67" s="6" t="s">
        <v>101</v>
      </c>
    </row>
    <row r="68">
      <c r="A68" s="4" t="s">
        <v>122</v>
      </c>
      <c r="B68" s="4" t="s">
        <v>123</v>
      </c>
      <c r="C68" s="6" t="s">
        <v>9</v>
      </c>
      <c r="D68" s="6" t="s">
        <v>10</v>
      </c>
    </row>
    <row r="69">
      <c r="A69" s="4" t="s">
        <v>124</v>
      </c>
      <c r="B69" s="4" t="s">
        <v>125</v>
      </c>
      <c r="C69" s="6" t="s">
        <v>18</v>
      </c>
      <c r="D69" s="6" t="s">
        <v>126</v>
      </c>
    </row>
    <row r="70">
      <c r="A70" s="4" t="s">
        <v>127</v>
      </c>
      <c r="B70" s="4" t="s">
        <v>128</v>
      </c>
      <c r="C70" s="6" t="s">
        <v>6</v>
      </c>
    </row>
    <row r="71">
      <c r="A71" s="4" t="s">
        <v>129</v>
      </c>
      <c r="B71" s="4" t="s">
        <v>130</v>
      </c>
      <c r="C71" s="6" t="s">
        <v>100</v>
      </c>
      <c r="D71" s="6" t="s">
        <v>131</v>
      </c>
    </row>
    <row r="72">
      <c r="A72" s="4" t="s">
        <v>132</v>
      </c>
      <c r="B72" s="4" t="s">
        <v>133</v>
      </c>
      <c r="C72" s="6" t="s">
        <v>18</v>
      </c>
      <c r="D72" s="6" t="s">
        <v>19</v>
      </c>
    </row>
    <row r="73">
      <c r="A73" s="4" t="s">
        <v>134</v>
      </c>
      <c r="B73" s="4" t="s">
        <v>135</v>
      </c>
      <c r="C73" s="6" t="s">
        <v>9</v>
      </c>
      <c r="D73" s="6" t="s">
        <v>10</v>
      </c>
    </row>
    <row r="74">
      <c r="A74" s="4" t="s">
        <v>136</v>
      </c>
      <c r="B74" s="4" t="s">
        <v>137</v>
      </c>
      <c r="C74" s="6" t="s">
        <v>18</v>
      </c>
      <c r="D74" s="6" t="s">
        <v>126</v>
      </c>
    </row>
    <row r="75">
      <c r="A75" s="4" t="s">
        <v>138</v>
      </c>
      <c r="B75" s="4" t="s">
        <v>139</v>
      </c>
      <c r="C75" s="6" t="s">
        <v>18</v>
      </c>
      <c r="D75" s="6" t="s">
        <v>126</v>
      </c>
    </row>
    <row r="76">
      <c r="A76" s="4" t="s">
        <v>140</v>
      </c>
      <c r="B76" s="4" t="s">
        <v>141</v>
      </c>
      <c r="C76" s="6" t="s">
        <v>18</v>
      </c>
      <c r="D76" s="6" t="s">
        <v>126</v>
      </c>
    </row>
    <row r="77">
      <c r="A77" s="4" t="s">
        <v>142</v>
      </c>
      <c r="B77" s="4" t="s">
        <v>143</v>
      </c>
      <c r="C77" s="6" t="s">
        <v>18</v>
      </c>
      <c r="D77" s="6" t="s">
        <v>126</v>
      </c>
    </row>
    <row r="78">
      <c r="A78" s="4" t="s">
        <v>144</v>
      </c>
      <c r="B78" s="4" t="s">
        <v>145</v>
      </c>
      <c r="C78" s="6" t="s">
        <v>18</v>
      </c>
      <c r="D78" s="6" t="s">
        <v>126</v>
      </c>
    </row>
    <row r="79">
      <c r="A79" s="4" t="s">
        <v>146</v>
      </c>
      <c r="B79" s="4" t="s">
        <v>147</v>
      </c>
      <c r="C79" s="6" t="s">
        <v>18</v>
      </c>
      <c r="D79" s="6" t="s">
        <v>148</v>
      </c>
    </row>
    <row r="80">
      <c r="A80" s="4" t="s">
        <v>149</v>
      </c>
      <c r="B80" s="4" t="s">
        <v>150</v>
      </c>
      <c r="C80" s="6" t="s">
        <v>18</v>
      </c>
      <c r="D80" s="6" t="s">
        <v>126</v>
      </c>
    </row>
    <row r="81">
      <c r="A81" s="4" t="s">
        <v>151</v>
      </c>
      <c r="B81" s="4" t="s">
        <v>152</v>
      </c>
      <c r="C81" s="6" t="s">
        <v>18</v>
      </c>
      <c r="D81" s="6" t="s">
        <v>126</v>
      </c>
    </row>
    <row r="82">
      <c r="A82" s="4" t="s">
        <v>153</v>
      </c>
      <c r="B82" s="4" t="s">
        <v>154</v>
      </c>
      <c r="C82" s="6" t="s">
        <v>18</v>
      </c>
      <c r="D82" s="6" t="s">
        <v>126</v>
      </c>
    </row>
    <row r="83">
      <c r="A83" s="4" t="s">
        <v>155</v>
      </c>
      <c r="B83" s="4" t="s">
        <v>156</v>
      </c>
      <c r="C83" s="6" t="s">
        <v>18</v>
      </c>
      <c r="D83" s="6" t="s">
        <v>126</v>
      </c>
    </row>
    <row r="84">
      <c r="A84" s="4" t="s">
        <v>157</v>
      </c>
      <c r="B84" s="4" t="s">
        <v>158</v>
      </c>
      <c r="C84" s="6" t="s">
        <v>18</v>
      </c>
      <c r="D84" s="6" t="s">
        <v>126</v>
      </c>
    </row>
    <row r="85">
      <c r="A85" s="4" t="s">
        <v>159</v>
      </c>
      <c r="B85" s="4" t="s">
        <v>160</v>
      </c>
      <c r="C85" s="6" t="s">
        <v>18</v>
      </c>
      <c r="D85" s="6" t="s">
        <v>126</v>
      </c>
    </row>
    <row r="86">
      <c r="A86" s="4" t="s">
        <v>161</v>
      </c>
      <c r="B86" s="4" t="s">
        <v>162</v>
      </c>
      <c r="C86" s="6" t="s">
        <v>6</v>
      </c>
    </row>
    <row r="87">
      <c r="A87" s="4" t="s">
        <v>163</v>
      </c>
      <c r="B87" s="4" t="s">
        <v>164</v>
      </c>
      <c r="C87" s="6" t="s">
        <v>18</v>
      </c>
      <c r="D87" s="6" t="s">
        <v>126</v>
      </c>
    </row>
    <row r="88">
      <c r="A88" s="4" t="s">
        <v>165</v>
      </c>
      <c r="C88" s="6" t="s">
        <v>6</v>
      </c>
    </row>
    <row r="89">
      <c r="A89" s="4" t="s">
        <v>166</v>
      </c>
      <c r="B89" s="6" t="s">
        <v>167</v>
      </c>
      <c r="C89" s="6" t="s">
        <v>18</v>
      </c>
      <c r="D89" s="6" t="s">
        <v>168</v>
      </c>
    </row>
    <row r="90">
      <c r="A90" s="4" t="s">
        <v>166</v>
      </c>
      <c r="B90" s="6" t="s">
        <v>169</v>
      </c>
      <c r="C90" s="6" t="s">
        <v>9</v>
      </c>
      <c r="D90" s="6" t="s">
        <v>29</v>
      </c>
    </row>
    <row r="91">
      <c r="A91" s="4" t="s">
        <v>170</v>
      </c>
      <c r="B91" s="4" t="s">
        <v>171</v>
      </c>
      <c r="C91" s="6" t="s">
        <v>94</v>
      </c>
      <c r="D91" s="6" t="s">
        <v>95</v>
      </c>
    </row>
    <row r="92">
      <c r="A92" s="4" t="s">
        <v>172</v>
      </c>
      <c r="B92" s="4" t="s">
        <v>173</v>
      </c>
      <c r="C92" s="6" t="s">
        <v>18</v>
      </c>
      <c r="D92" s="6" t="s">
        <v>126</v>
      </c>
    </row>
    <row r="93">
      <c r="A93" s="4" t="s">
        <v>174</v>
      </c>
      <c r="B93" s="4" t="s">
        <v>175</v>
      </c>
      <c r="C93" s="6" t="s">
        <v>18</v>
      </c>
      <c r="D93" s="6" t="s">
        <v>126</v>
      </c>
    </row>
    <row r="94">
      <c r="A94" s="4" t="s">
        <v>176</v>
      </c>
      <c r="C94" s="6" t="s">
        <v>6</v>
      </c>
    </row>
    <row r="95">
      <c r="A95" s="4" t="s">
        <v>177</v>
      </c>
      <c r="B95" s="6" t="s">
        <v>178</v>
      </c>
      <c r="C95" s="6" t="s">
        <v>18</v>
      </c>
      <c r="D95" s="6" t="s">
        <v>26</v>
      </c>
    </row>
    <row r="96">
      <c r="A96" s="4" t="s">
        <v>177</v>
      </c>
      <c r="B96" s="6" t="s">
        <v>179</v>
      </c>
      <c r="C96" s="6" t="s">
        <v>18</v>
      </c>
      <c r="D96" s="6" t="s">
        <v>111</v>
      </c>
    </row>
    <row r="97">
      <c r="A97" s="4" t="s">
        <v>177</v>
      </c>
      <c r="B97" s="6" t="s">
        <v>180</v>
      </c>
      <c r="C97" s="6" t="s">
        <v>18</v>
      </c>
      <c r="D97" s="6" t="s">
        <v>181</v>
      </c>
    </row>
    <row r="98">
      <c r="A98" s="4" t="s">
        <v>182</v>
      </c>
      <c r="B98" s="4" t="s">
        <v>183</v>
      </c>
      <c r="C98" s="6" t="s">
        <v>6</v>
      </c>
    </row>
    <row r="99">
      <c r="A99" s="4" t="s">
        <v>184</v>
      </c>
      <c r="B99" s="4" t="s">
        <v>185</v>
      </c>
      <c r="C99" s="6" t="s">
        <v>9</v>
      </c>
      <c r="D99" s="6" t="s">
        <v>10</v>
      </c>
    </row>
    <row r="100">
      <c r="A100" s="4" t="s">
        <v>186</v>
      </c>
      <c r="B100" s="4" t="s">
        <v>187</v>
      </c>
      <c r="C100" s="6" t="s">
        <v>18</v>
      </c>
      <c r="D100" s="6" t="s">
        <v>111</v>
      </c>
    </row>
    <row r="101">
      <c r="A101" s="4" t="s">
        <v>188</v>
      </c>
      <c r="B101" s="4" t="s">
        <v>189</v>
      </c>
      <c r="C101" s="6" t="s">
        <v>6</v>
      </c>
    </row>
    <row r="102">
      <c r="A102" s="4" t="s">
        <v>190</v>
      </c>
      <c r="B102" s="6" t="s">
        <v>191</v>
      </c>
      <c r="C102" s="6" t="s">
        <v>85</v>
      </c>
      <c r="D102" s="6" t="s">
        <v>192</v>
      </c>
    </row>
    <row r="103">
      <c r="A103" s="4" t="s">
        <v>190</v>
      </c>
      <c r="B103" s="6" t="s">
        <v>193</v>
      </c>
      <c r="C103" s="6" t="s">
        <v>94</v>
      </c>
      <c r="D103" s="6" t="s">
        <v>95</v>
      </c>
    </row>
    <row r="104">
      <c r="A104" s="4" t="s">
        <v>194</v>
      </c>
      <c r="C104" s="6" t="s">
        <v>6</v>
      </c>
    </row>
    <row r="105">
      <c r="A105" s="4" t="s">
        <v>195</v>
      </c>
      <c r="B105" s="4" t="s">
        <v>196</v>
      </c>
      <c r="C105" s="6" t="s">
        <v>73</v>
      </c>
      <c r="D105" s="6" t="s">
        <v>74</v>
      </c>
    </row>
    <row r="106">
      <c r="A106" s="4" t="s">
        <v>197</v>
      </c>
      <c r="B106" s="6" t="s">
        <v>198</v>
      </c>
      <c r="C106" s="6" t="s">
        <v>9</v>
      </c>
      <c r="D106" s="6" t="s">
        <v>77</v>
      </c>
    </row>
    <row r="107">
      <c r="A107" s="4" t="s">
        <v>197</v>
      </c>
      <c r="B107" s="6" t="s">
        <v>199</v>
      </c>
      <c r="C107" s="6" t="s">
        <v>85</v>
      </c>
      <c r="D107" s="6" t="s">
        <v>192</v>
      </c>
    </row>
    <row r="108">
      <c r="A108" s="4" t="s">
        <v>197</v>
      </c>
      <c r="B108" s="6" t="s">
        <v>200</v>
      </c>
      <c r="C108" s="6" t="s">
        <v>9</v>
      </c>
      <c r="D108" s="6" t="s">
        <v>10</v>
      </c>
    </row>
    <row r="109">
      <c r="A109" s="4" t="s">
        <v>197</v>
      </c>
      <c r="B109" s="6" t="s">
        <v>201</v>
      </c>
      <c r="C109" s="6" t="s">
        <v>94</v>
      </c>
      <c r="D109" s="6" t="s">
        <v>95</v>
      </c>
    </row>
    <row r="110">
      <c r="A110" s="4" t="s">
        <v>197</v>
      </c>
      <c r="B110" s="6" t="s">
        <v>202</v>
      </c>
      <c r="C110" s="6" t="s">
        <v>94</v>
      </c>
      <c r="D110" s="6" t="s">
        <v>203</v>
      </c>
    </row>
    <row r="111">
      <c r="A111" s="4" t="s">
        <v>204</v>
      </c>
      <c r="B111" s="4" t="s">
        <v>205</v>
      </c>
      <c r="C111" s="6" t="s">
        <v>18</v>
      </c>
      <c r="D111" s="6" t="s">
        <v>126</v>
      </c>
    </row>
    <row r="112">
      <c r="A112" s="4" t="s">
        <v>206</v>
      </c>
      <c r="B112" s="4" t="s">
        <v>207</v>
      </c>
      <c r="C112" s="6" t="s">
        <v>100</v>
      </c>
      <c r="D112" s="6" t="s">
        <v>131</v>
      </c>
    </row>
    <row r="113">
      <c r="A113" s="4" t="s">
        <v>208</v>
      </c>
      <c r="B113" s="6" t="s">
        <v>209</v>
      </c>
      <c r="C113" s="6" t="s">
        <v>73</v>
      </c>
      <c r="D113" s="6" t="s">
        <v>115</v>
      </c>
    </row>
    <row r="114">
      <c r="A114" s="4" t="s">
        <v>208</v>
      </c>
      <c r="B114" s="6" t="s">
        <v>210</v>
      </c>
      <c r="C114" s="6" t="s">
        <v>100</v>
      </c>
      <c r="D114" s="6" t="s">
        <v>131</v>
      </c>
    </row>
    <row r="115">
      <c r="A115" s="4" t="s">
        <v>208</v>
      </c>
      <c r="B115" s="6" t="s">
        <v>211</v>
      </c>
      <c r="C115" s="6" t="s">
        <v>85</v>
      </c>
      <c r="D115" s="6" t="s">
        <v>192</v>
      </c>
    </row>
    <row r="116">
      <c r="A116" s="4" t="s">
        <v>208</v>
      </c>
      <c r="B116" s="6" t="s">
        <v>212</v>
      </c>
      <c r="C116" s="6" t="s">
        <v>9</v>
      </c>
      <c r="D116" s="6" t="s">
        <v>29</v>
      </c>
    </row>
    <row r="117">
      <c r="A117" s="4" t="s">
        <v>208</v>
      </c>
      <c r="B117" s="6" t="s">
        <v>213</v>
      </c>
      <c r="C117" s="6" t="s">
        <v>9</v>
      </c>
      <c r="D117" s="6" t="s">
        <v>29</v>
      </c>
    </row>
    <row r="118">
      <c r="A118" s="4" t="s">
        <v>208</v>
      </c>
      <c r="B118" s="6" t="s">
        <v>214</v>
      </c>
      <c r="C118" s="6" t="s">
        <v>85</v>
      </c>
      <c r="D118" s="6" t="s">
        <v>192</v>
      </c>
    </row>
    <row r="119">
      <c r="A119" s="4" t="s">
        <v>208</v>
      </c>
      <c r="B119" s="6" t="s">
        <v>215</v>
      </c>
      <c r="C119" s="6" t="s">
        <v>18</v>
      </c>
      <c r="D119" s="6" t="s">
        <v>82</v>
      </c>
    </row>
    <row r="120">
      <c r="A120" s="4" t="s">
        <v>208</v>
      </c>
      <c r="B120" s="6" t="s">
        <v>216</v>
      </c>
      <c r="C120" s="6" t="s">
        <v>9</v>
      </c>
      <c r="D120" s="6" t="s">
        <v>77</v>
      </c>
    </row>
    <row r="121">
      <c r="A121" s="4" t="s">
        <v>208</v>
      </c>
      <c r="B121" s="6" t="s">
        <v>217</v>
      </c>
      <c r="C121" s="6" t="s">
        <v>85</v>
      </c>
      <c r="D121" s="6" t="s">
        <v>86</v>
      </c>
    </row>
    <row r="122">
      <c r="A122" s="4" t="s">
        <v>208</v>
      </c>
      <c r="B122" s="6" t="s">
        <v>218</v>
      </c>
      <c r="C122" s="6" t="s">
        <v>85</v>
      </c>
      <c r="D122" s="6" t="s">
        <v>86</v>
      </c>
    </row>
    <row r="123">
      <c r="A123" s="4" t="s">
        <v>208</v>
      </c>
      <c r="B123" s="6" t="s">
        <v>219</v>
      </c>
      <c r="C123" s="6" t="s">
        <v>9</v>
      </c>
      <c r="D123" s="6" t="s">
        <v>10</v>
      </c>
    </row>
    <row r="124">
      <c r="A124" s="4" t="s">
        <v>208</v>
      </c>
      <c r="B124" s="6" t="s">
        <v>220</v>
      </c>
      <c r="C124" s="6" t="s">
        <v>13</v>
      </c>
      <c r="D124" s="6" t="s">
        <v>14</v>
      </c>
    </row>
    <row r="125">
      <c r="A125" s="4" t="s">
        <v>221</v>
      </c>
      <c r="B125" s="6" t="s">
        <v>209</v>
      </c>
      <c r="C125" s="6" t="s">
        <v>73</v>
      </c>
      <c r="D125" s="6" t="s">
        <v>115</v>
      </c>
    </row>
    <row r="126">
      <c r="A126" s="4" t="s">
        <v>221</v>
      </c>
      <c r="B126" s="6" t="s">
        <v>222</v>
      </c>
      <c r="C126" s="6" t="s">
        <v>100</v>
      </c>
      <c r="D126" s="6" t="s">
        <v>131</v>
      </c>
    </row>
    <row r="127">
      <c r="A127" s="4" t="s">
        <v>221</v>
      </c>
      <c r="B127" s="6" t="s">
        <v>211</v>
      </c>
      <c r="C127" s="6" t="s">
        <v>85</v>
      </c>
      <c r="D127" s="6" t="s">
        <v>192</v>
      </c>
    </row>
    <row r="128">
      <c r="A128" s="4" t="s">
        <v>221</v>
      </c>
      <c r="B128" s="6" t="s">
        <v>212</v>
      </c>
      <c r="C128" s="6" t="s">
        <v>9</v>
      </c>
      <c r="D128" s="6" t="s">
        <v>29</v>
      </c>
    </row>
    <row r="129">
      <c r="A129" s="4" t="s">
        <v>221</v>
      </c>
      <c r="B129" s="6" t="s">
        <v>213</v>
      </c>
      <c r="C129" s="6" t="s">
        <v>9</v>
      </c>
      <c r="D129" s="6" t="s">
        <v>29</v>
      </c>
    </row>
    <row r="130">
      <c r="A130" s="4" t="s">
        <v>221</v>
      </c>
      <c r="B130" s="6" t="s">
        <v>214</v>
      </c>
      <c r="C130" s="6" t="s">
        <v>85</v>
      </c>
      <c r="D130" s="6" t="s">
        <v>192</v>
      </c>
    </row>
    <row r="131">
      <c r="A131" s="4" t="s">
        <v>221</v>
      </c>
      <c r="B131" s="6" t="s">
        <v>215</v>
      </c>
      <c r="C131" s="6" t="s">
        <v>18</v>
      </c>
      <c r="D131" s="6" t="s">
        <v>82</v>
      </c>
    </row>
    <row r="132">
      <c r="A132" s="4" t="s">
        <v>221</v>
      </c>
      <c r="B132" s="6" t="s">
        <v>216</v>
      </c>
      <c r="C132" s="6" t="s">
        <v>9</v>
      </c>
      <c r="D132" s="6" t="s">
        <v>77</v>
      </c>
    </row>
    <row r="133">
      <c r="A133" s="4" t="s">
        <v>221</v>
      </c>
      <c r="B133" s="6" t="s">
        <v>217</v>
      </c>
      <c r="C133" s="6" t="s">
        <v>85</v>
      </c>
      <c r="D133" s="6" t="s">
        <v>86</v>
      </c>
    </row>
    <row r="134">
      <c r="A134" s="4" t="s">
        <v>221</v>
      </c>
      <c r="B134" s="6" t="s">
        <v>218</v>
      </c>
      <c r="C134" s="6" t="s">
        <v>85</v>
      </c>
      <c r="D134" s="6" t="s">
        <v>86</v>
      </c>
    </row>
    <row r="135">
      <c r="A135" s="4" t="s">
        <v>221</v>
      </c>
      <c r="B135" s="6" t="s">
        <v>219</v>
      </c>
      <c r="C135" s="6" t="s">
        <v>9</v>
      </c>
      <c r="D135" s="6" t="s">
        <v>10</v>
      </c>
    </row>
    <row r="136">
      <c r="A136" s="4" t="s">
        <v>223</v>
      </c>
      <c r="B136" s="6" t="s">
        <v>220</v>
      </c>
      <c r="C136" s="6" t="s">
        <v>13</v>
      </c>
      <c r="D136" s="6" t="s">
        <v>14</v>
      </c>
    </row>
    <row r="137">
      <c r="A137" s="4" t="s">
        <v>224</v>
      </c>
      <c r="B137" s="4" t="s">
        <v>225</v>
      </c>
      <c r="C137" s="6" t="s">
        <v>100</v>
      </c>
      <c r="D137" s="6" t="s">
        <v>101</v>
      </c>
    </row>
    <row r="138">
      <c r="A138" s="4" t="s">
        <v>224</v>
      </c>
      <c r="B138" s="6" t="s">
        <v>226</v>
      </c>
      <c r="C138" s="6" t="s">
        <v>9</v>
      </c>
      <c r="D138" s="6" t="s">
        <v>29</v>
      </c>
    </row>
    <row r="139">
      <c r="A139" s="4" t="s">
        <v>224</v>
      </c>
      <c r="B139" s="6" t="s">
        <v>227</v>
      </c>
      <c r="C139" s="6" t="s">
        <v>9</v>
      </c>
      <c r="D139" s="6" t="s">
        <v>77</v>
      </c>
    </row>
    <row r="140">
      <c r="A140" s="4" t="s">
        <v>228</v>
      </c>
      <c r="B140" s="4" t="s">
        <v>229</v>
      </c>
      <c r="C140" s="6" t="s">
        <v>18</v>
      </c>
      <c r="D140" s="6" t="s">
        <v>126</v>
      </c>
    </row>
    <row r="141">
      <c r="A141" s="4" t="s">
        <v>230</v>
      </c>
      <c r="B141" s="6" t="s">
        <v>209</v>
      </c>
      <c r="C141" s="6" t="s">
        <v>73</v>
      </c>
      <c r="D141" s="6" t="s">
        <v>115</v>
      </c>
    </row>
    <row r="142">
      <c r="A142" s="4" t="s">
        <v>230</v>
      </c>
      <c r="B142" s="6" t="s">
        <v>210</v>
      </c>
      <c r="C142" s="6" t="s">
        <v>100</v>
      </c>
      <c r="D142" s="6" t="s">
        <v>131</v>
      </c>
    </row>
    <row r="143">
      <c r="A143" s="4" t="s">
        <v>230</v>
      </c>
      <c r="B143" s="6" t="s">
        <v>231</v>
      </c>
      <c r="C143" s="6" t="s">
        <v>85</v>
      </c>
      <c r="D143" s="6" t="s">
        <v>192</v>
      </c>
    </row>
    <row r="144">
      <c r="A144" s="4" t="s">
        <v>230</v>
      </c>
      <c r="B144" s="6" t="s">
        <v>232</v>
      </c>
      <c r="C144" s="6" t="s">
        <v>9</v>
      </c>
      <c r="D144" s="6" t="s">
        <v>29</v>
      </c>
    </row>
    <row r="145">
      <c r="A145" s="4" t="s">
        <v>230</v>
      </c>
      <c r="B145" s="6" t="s">
        <v>233</v>
      </c>
      <c r="C145" s="6" t="s">
        <v>9</v>
      </c>
      <c r="D145" s="6" t="s">
        <v>29</v>
      </c>
    </row>
    <row r="146">
      <c r="A146" s="4" t="s">
        <v>230</v>
      </c>
      <c r="B146" s="6" t="s">
        <v>214</v>
      </c>
      <c r="C146" s="6" t="s">
        <v>85</v>
      </c>
      <c r="D146" s="6" t="s">
        <v>192</v>
      </c>
    </row>
    <row r="147">
      <c r="A147" s="4" t="s">
        <v>230</v>
      </c>
      <c r="B147" s="6" t="s">
        <v>234</v>
      </c>
      <c r="C147" s="6" t="s">
        <v>18</v>
      </c>
      <c r="D147" s="6" t="s">
        <v>82</v>
      </c>
    </row>
    <row r="148">
      <c r="A148" s="4" t="s">
        <v>230</v>
      </c>
      <c r="B148" s="6" t="s">
        <v>216</v>
      </c>
      <c r="C148" s="6" t="s">
        <v>9</v>
      </c>
      <c r="D148" s="6" t="s">
        <v>77</v>
      </c>
    </row>
    <row r="149">
      <c r="A149" s="4" t="s">
        <v>230</v>
      </c>
      <c r="B149" s="6" t="s">
        <v>217</v>
      </c>
      <c r="C149" s="6" t="s">
        <v>85</v>
      </c>
      <c r="D149" s="6" t="s">
        <v>86</v>
      </c>
    </row>
    <row r="150">
      <c r="A150" s="4" t="s">
        <v>230</v>
      </c>
      <c r="B150" s="6" t="s">
        <v>235</v>
      </c>
      <c r="C150" s="6" t="s">
        <v>85</v>
      </c>
      <c r="D150" s="6" t="s">
        <v>86</v>
      </c>
    </row>
    <row r="151">
      <c r="A151" s="4" t="s">
        <v>230</v>
      </c>
      <c r="B151" s="6" t="s">
        <v>236</v>
      </c>
      <c r="C151" s="6" t="s">
        <v>100</v>
      </c>
      <c r="D151" s="6" t="s">
        <v>101</v>
      </c>
    </row>
    <row r="152">
      <c r="A152" s="4" t="s">
        <v>230</v>
      </c>
      <c r="B152" s="6" t="s">
        <v>219</v>
      </c>
      <c r="C152" s="6" t="s">
        <v>9</v>
      </c>
      <c r="D152" s="6" t="s">
        <v>10</v>
      </c>
    </row>
    <row r="153">
      <c r="A153" s="4" t="s">
        <v>230</v>
      </c>
      <c r="B153" s="6" t="s">
        <v>220</v>
      </c>
      <c r="C153" s="6" t="s">
        <v>13</v>
      </c>
      <c r="D153" s="6" t="s">
        <v>14</v>
      </c>
    </row>
    <row r="154">
      <c r="A154" s="4" t="s">
        <v>237</v>
      </c>
      <c r="B154" s="4" t="s">
        <v>238</v>
      </c>
      <c r="C154" s="6" t="s">
        <v>94</v>
      </c>
      <c r="D154" s="6" t="s">
        <v>95</v>
      </c>
    </row>
    <row r="155">
      <c r="A155" s="4" t="s">
        <v>239</v>
      </c>
      <c r="B155" s="4" t="s">
        <v>240</v>
      </c>
      <c r="C155" s="6" t="s">
        <v>18</v>
      </c>
      <c r="D155" s="6" t="s">
        <v>82</v>
      </c>
    </row>
    <row r="156">
      <c r="A156" s="4" t="s">
        <v>241</v>
      </c>
      <c r="B156" s="6" t="s">
        <v>242</v>
      </c>
      <c r="C156" s="6" t="s">
        <v>18</v>
      </c>
      <c r="D156" s="6" t="s">
        <v>243</v>
      </c>
    </row>
    <row r="157">
      <c r="A157" s="4" t="s">
        <v>241</v>
      </c>
      <c r="B157" s="6" t="s">
        <v>244</v>
      </c>
      <c r="C157" s="6" t="s">
        <v>9</v>
      </c>
      <c r="D157" s="6" t="s">
        <v>10</v>
      </c>
    </row>
    <row r="158">
      <c r="A158" s="4" t="s">
        <v>241</v>
      </c>
      <c r="B158" s="6" t="s">
        <v>245</v>
      </c>
      <c r="C158" s="6" t="s">
        <v>18</v>
      </c>
      <c r="D158" s="6" t="s">
        <v>181</v>
      </c>
    </row>
    <row r="159">
      <c r="A159" s="4" t="s">
        <v>241</v>
      </c>
      <c r="B159" s="6" t="s">
        <v>246</v>
      </c>
      <c r="C159" s="6" t="s">
        <v>18</v>
      </c>
      <c r="D159" s="6" t="s">
        <v>126</v>
      </c>
    </row>
    <row r="160">
      <c r="A160" s="4" t="s">
        <v>241</v>
      </c>
      <c r="B160" s="6" t="s">
        <v>247</v>
      </c>
      <c r="C160" s="6" t="s">
        <v>85</v>
      </c>
      <c r="D160" s="6" t="s">
        <v>86</v>
      </c>
    </row>
    <row r="161">
      <c r="A161" s="4" t="s">
        <v>241</v>
      </c>
      <c r="B161" s="6" t="s">
        <v>248</v>
      </c>
      <c r="C161" s="6" t="s">
        <v>85</v>
      </c>
      <c r="D161" s="6" t="s">
        <v>86</v>
      </c>
    </row>
    <row r="162">
      <c r="A162" s="4" t="s">
        <v>241</v>
      </c>
      <c r="B162" s="6" t="s">
        <v>249</v>
      </c>
      <c r="C162" s="6" t="s">
        <v>18</v>
      </c>
      <c r="D162" s="6" t="s">
        <v>19</v>
      </c>
    </row>
    <row r="163">
      <c r="A163" s="4" t="s">
        <v>241</v>
      </c>
      <c r="B163" s="6" t="s">
        <v>250</v>
      </c>
      <c r="C163" s="6" t="s">
        <v>18</v>
      </c>
      <c r="D163" s="6" t="s">
        <v>19</v>
      </c>
    </row>
    <row r="164">
      <c r="A164" s="4" t="s">
        <v>241</v>
      </c>
      <c r="B164" s="6" t="s">
        <v>251</v>
      </c>
      <c r="C164" s="6" t="s">
        <v>18</v>
      </c>
      <c r="D164" s="6" t="s">
        <v>252</v>
      </c>
    </row>
    <row r="165">
      <c r="A165" s="4" t="s">
        <v>241</v>
      </c>
      <c r="B165" s="6" t="s">
        <v>253</v>
      </c>
      <c r="C165" s="6" t="s">
        <v>18</v>
      </c>
      <c r="D165" s="6" t="s">
        <v>252</v>
      </c>
    </row>
    <row r="166">
      <c r="A166" s="4" t="s">
        <v>254</v>
      </c>
      <c r="C166" s="6" t="s">
        <v>6</v>
      </c>
    </row>
    <row r="167">
      <c r="A167" s="4" t="s">
        <v>255</v>
      </c>
      <c r="B167" s="6" t="s">
        <v>256</v>
      </c>
      <c r="C167" s="6" t="s">
        <v>73</v>
      </c>
      <c r="D167" s="6" t="s">
        <v>115</v>
      </c>
    </row>
    <row r="168">
      <c r="A168" s="4" t="s">
        <v>255</v>
      </c>
      <c r="B168" s="6" t="s">
        <v>210</v>
      </c>
      <c r="C168" s="6" t="s">
        <v>100</v>
      </c>
      <c r="D168" s="6" t="s">
        <v>131</v>
      </c>
    </row>
    <row r="169">
      <c r="A169" s="4" t="s">
        <v>255</v>
      </c>
      <c r="B169" s="6" t="s">
        <v>231</v>
      </c>
      <c r="C169" s="6" t="s">
        <v>85</v>
      </c>
      <c r="D169" s="6" t="s">
        <v>192</v>
      </c>
    </row>
    <row r="170">
      <c r="A170" s="4" t="s">
        <v>255</v>
      </c>
      <c r="B170" s="6" t="s">
        <v>232</v>
      </c>
      <c r="C170" s="6" t="s">
        <v>9</v>
      </c>
      <c r="D170" s="6" t="s">
        <v>29</v>
      </c>
    </row>
    <row r="171">
      <c r="A171" s="4" t="s">
        <v>255</v>
      </c>
      <c r="B171" s="6" t="s">
        <v>233</v>
      </c>
      <c r="C171" s="6" t="s">
        <v>9</v>
      </c>
      <c r="D171" s="6" t="s">
        <v>29</v>
      </c>
    </row>
    <row r="172">
      <c r="A172" s="4" t="s">
        <v>255</v>
      </c>
      <c r="B172" s="6" t="s">
        <v>214</v>
      </c>
      <c r="C172" s="6" t="s">
        <v>85</v>
      </c>
      <c r="D172" s="6" t="s">
        <v>192</v>
      </c>
    </row>
    <row r="173">
      <c r="A173" s="4" t="s">
        <v>255</v>
      </c>
      <c r="B173" s="6" t="s">
        <v>234</v>
      </c>
      <c r="C173" s="6" t="s">
        <v>18</v>
      </c>
      <c r="D173" s="6" t="s">
        <v>82</v>
      </c>
    </row>
    <row r="174">
      <c r="A174" s="4" t="s">
        <v>255</v>
      </c>
      <c r="B174" s="6" t="s">
        <v>216</v>
      </c>
      <c r="C174" s="6" t="s">
        <v>9</v>
      </c>
      <c r="D174" s="6" t="s">
        <v>77</v>
      </c>
    </row>
    <row r="175">
      <c r="A175" s="4" t="s">
        <v>255</v>
      </c>
      <c r="B175" s="6" t="s">
        <v>217</v>
      </c>
      <c r="C175" s="6" t="s">
        <v>85</v>
      </c>
      <c r="D175" s="6" t="s">
        <v>86</v>
      </c>
    </row>
    <row r="176">
      <c r="A176" s="4" t="s">
        <v>255</v>
      </c>
      <c r="B176" s="6" t="s">
        <v>235</v>
      </c>
      <c r="C176" s="6" t="s">
        <v>85</v>
      </c>
      <c r="D176" s="6" t="s">
        <v>86</v>
      </c>
    </row>
    <row r="177">
      <c r="A177" s="4" t="s">
        <v>255</v>
      </c>
      <c r="B177" s="6" t="s">
        <v>236</v>
      </c>
      <c r="C177" s="6" t="s">
        <v>100</v>
      </c>
      <c r="D177" s="6" t="s">
        <v>101</v>
      </c>
    </row>
    <row r="178">
      <c r="A178" s="4" t="s">
        <v>255</v>
      </c>
      <c r="B178" s="6" t="s">
        <v>219</v>
      </c>
      <c r="C178" s="6" t="s">
        <v>9</v>
      </c>
      <c r="D178" s="6" t="s">
        <v>10</v>
      </c>
    </row>
    <row r="179">
      <c r="A179" s="4" t="s">
        <v>255</v>
      </c>
      <c r="B179" s="6" t="s">
        <v>220</v>
      </c>
      <c r="C179" s="6" t="s">
        <v>13</v>
      </c>
      <c r="D179" s="6" t="s">
        <v>14</v>
      </c>
    </row>
    <row r="180">
      <c r="A180" s="4" t="s">
        <v>257</v>
      </c>
      <c r="B180" s="6" t="s">
        <v>256</v>
      </c>
      <c r="C180" s="6" t="s">
        <v>73</v>
      </c>
      <c r="D180" s="6" t="s">
        <v>115</v>
      </c>
    </row>
    <row r="181">
      <c r="A181" s="4" t="s">
        <v>257</v>
      </c>
      <c r="B181" s="6" t="s">
        <v>210</v>
      </c>
      <c r="C181" s="6" t="s">
        <v>100</v>
      </c>
      <c r="D181" s="6" t="s">
        <v>131</v>
      </c>
    </row>
    <row r="182">
      <c r="A182" s="4" t="s">
        <v>257</v>
      </c>
      <c r="B182" s="6" t="s">
        <v>231</v>
      </c>
      <c r="C182" s="6" t="s">
        <v>85</v>
      </c>
      <c r="D182" s="6" t="s">
        <v>192</v>
      </c>
    </row>
    <row r="183">
      <c r="A183" s="4" t="s">
        <v>257</v>
      </c>
      <c r="B183" s="6" t="s">
        <v>232</v>
      </c>
      <c r="C183" s="6" t="s">
        <v>9</v>
      </c>
      <c r="D183" s="6" t="s">
        <v>29</v>
      </c>
    </row>
    <row r="184">
      <c r="A184" s="4" t="s">
        <v>257</v>
      </c>
      <c r="B184" s="6" t="s">
        <v>233</v>
      </c>
      <c r="C184" s="6" t="s">
        <v>9</v>
      </c>
      <c r="D184" s="6" t="s">
        <v>29</v>
      </c>
    </row>
    <row r="185">
      <c r="A185" s="4" t="s">
        <v>257</v>
      </c>
      <c r="B185" s="6" t="s">
        <v>214</v>
      </c>
      <c r="C185" s="6" t="s">
        <v>85</v>
      </c>
      <c r="D185" s="6" t="s">
        <v>192</v>
      </c>
    </row>
    <row r="186">
      <c r="A186" s="4" t="s">
        <v>257</v>
      </c>
      <c r="B186" s="6" t="s">
        <v>234</v>
      </c>
      <c r="C186" s="6" t="s">
        <v>18</v>
      </c>
      <c r="D186" s="6" t="s">
        <v>82</v>
      </c>
    </row>
    <row r="187">
      <c r="A187" s="4" t="s">
        <v>257</v>
      </c>
      <c r="B187" s="6" t="s">
        <v>216</v>
      </c>
      <c r="C187" s="6" t="s">
        <v>9</v>
      </c>
      <c r="D187" s="6" t="s">
        <v>77</v>
      </c>
    </row>
    <row r="188">
      <c r="A188" s="4" t="s">
        <v>257</v>
      </c>
      <c r="B188" s="6" t="s">
        <v>217</v>
      </c>
      <c r="C188" s="6" t="s">
        <v>85</v>
      </c>
      <c r="D188" s="6" t="s">
        <v>86</v>
      </c>
    </row>
    <row r="189">
      <c r="A189" s="4" t="s">
        <v>257</v>
      </c>
      <c r="B189" s="6" t="s">
        <v>235</v>
      </c>
      <c r="C189" s="6" t="s">
        <v>85</v>
      </c>
      <c r="D189" s="6" t="s">
        <v>86</v>
      </c>
    </row>
    <row r="190">
      <c r="A190" s="4" t="s">
        <v>257</v>
      </c>
      <c r="B190" s="6" t="s">
        <v>236</v>
      </c>
      <c r="C190" s="6" t="s">
        <v>100</v>
      </c>
      <c r="D190" s="6" t="s">
        <v>101</v>
      </c>
    </row>
    <row r="191">
      <c r="A191" s="4" t="s">
        <v>257</v>
      </c>
      <c r="B191" s="6" t="s">
        <v>219</v>
      </c>
      <c r="C191" s="6" t="s">
        <v>85</v>
      </c>
      <c r="D191" s="6" t="s">
        <v>192</v>
      </c>
    </row>
    <row r="192">
      <c r="A192" s="4" t="s">
        <v>257</v>
      </c>
      <c r="B192" s="6" t="s">
        <v>220</v>
      </c>
      <c r="C192" s="6" t="s">
        <v>13</v>
      </c>
      <c r="D192" s="6" t="s">
        <v>14</v>
      </c>
    </row>
    <row r="193">
      <c r="A193" s="4" t="s">
        <v>258</v>
      </c>
      <c r="B193" s="4" t="s">
        <v>256</v>
      </c>
      <c r="C193" s="4" t="s">
        <v>73</v>
      </c>
      <c r="D193" s="4" t="s">
        <v>115</v>
      </c>
    </row>
    <row r="194">
      <c r="A194" s="4" t="s">
        <v>258</v>
      </c>
      <c r="B194" s="4" t="s">
        <v>259</v>
      </c>
      <c r="C194" s="4" t="s">
        <v>100</v>
      </c>
      <c r="D194" s="4" t="s">
        <v>131</v>
      </c>
    </row>
    <row r="195">
      <c r="A195" s="4" t="s">
        <v>258</v>
      </c>
      <c r="B195" s="4" t="s">
        <v>260</v>
      </c>
      <c r="C195" s="4" t="s">
        <v>18</v>
      </c>
      <c r="D195" s="6" t="s">
        <v>168</v>
      </c>
    </row>
    <row r="196">
      <c r="A196" s="4" t="s">
        <v>258</v>
      </c>
      <c r="B196" s="4" t="s">
        <v>261</v>
      </c>
      <c r="C196" s="4" t="s">
        <v>9</v>
      </c>
      <c r="D196" s="4" t="s">
        <v>29</v>
      </c>
    </row>
    <row r="197">
      <c r="A197" s="4" t="s">
        <v>258</v>
      </c>
      <c r="B197" s="4" t="s">
        <v>262</v>
      </c>
      <c r="C197" s="4" t="s">
        <v>9</v>
      </c>
      <c r="D197" s="4" t="s">
        <v>29</v>
      </c>
    </row>
    <row r="198">
      <c r="A198" s="4" t="s">
        <v>258</v>
      </c>
      <c r="B198" s="4" t="s">
        <v>263</v>
      </c>
      <c r="C198" s="4" t="s">
        <v>85</v>
      </c>
      <c r="D198" s="4" t="s">
        <v>192</v>
      </c>
    </row>
    <row r="199">
      <c r="A199" s="4" t="s">
        <v>258</v>
      </c>
      <c r="B199" s="4" t="s">
        <v>234</v>
      </c>
      <c r="C199" s="4" t="s">
        <v>18</v>
      </c>
      <c r="D199" s="4" t="s">
        <v>82</v>
      </c>
    </row>
    <row r="200">
      <c r="A200" s="4" t="s">
        <v>258</v>
      </c>
      <c r="B200" s="4" t="s">
        <v>264</v>
      </c>
      <c r="C200" s="4" t="s">
        <v>9</v>
      </c>
      <c r="D200" s="4" t="s">
        <v>77</v>
      </c>
    </row>
    <row r="201">
      <c r="A201" s="4" t="s">
        <v>258</v>
      </c>
      <c r="B201" s="4" t="s">
        <v>265</v>
      </c>
      <c r="C201" s="4" t="s">
        <v>85</v>
      </c>
      <c r="D201" s="6" t="s">
        <v>86</v>
      </c>
    </row>
    <row r="202">
      <c r="A202" s="4" t="s">
        <v>258</v>
      </c>
      <c r="B202" s="4" t="s">
        <v>266</v>
      </c>
      <c r="C202" s="4" t="s">
        <v>85</v>
      </c>
      <c r="D202" s="6" t="s">
        <v>86</v>
      </c>
    </row>
    <row r="203">
      <c r="A203" s="4" t="s">
        <v>258</v>
      </c>
      <c r="B203" s="4" t="s">
        <v>267</v>
      </c>
      <c r="C203" s="4" t="s">
        <v>100</v>
      </c>
      <c r="D203" s="4" t="s">
        <v>101</v>
      </c>
    </row>
    <row r="204">
      <c r="A204" s="4" t="s">
        <v>258</v>
      </c>
      <c r="B204" s="4" t="s">
        <v>268</v>
      </c>
      <c r="C204" s="4" t="s">
        <v>9</v>
      </c>
      <c r="D204" s="4" t="s">
        <v>10</v>
      </c>
    </row>
    <row r="205">
      <c r="A205" s="4" t="s">
        <v>258</v>
      </c>
      <c r="B205" s="4" t="s">
        <v>269</v>
      </c>
      <c r="C205" s="4" t="s">
        <v>13</v>
      </c>
      <c r="D205" s="4" t="s">
        <v>14</v>
      </c>
    </row>
    <row r="206">
      <c r="A206" s="4" t="s">
        <v>270</v>
      </c>
      <c r="B206" s="4" t="s">
        <v>256</v>
      </c>
      <c r="C206" s="4" t="s">
        <v>73</v>
      </c>
      <c r="D206" s="4" t="s">
        <v>115</v>
      </c>
    </row>
    <row r="207">
      <c r="A207" s="4" t="s">
        <v>270</v>
      </c>
      <c r="B207" s="4" t="s">
        <v>259</v>
      </c>
      <c r="C207" s="4" t="s">
        <v>100</v>
      </c>
      <c r="D207" s="4" t="s">
        <v>131</v>
      </c>
    </row>
    <row r="208">
      <c r="A208" s="4" t="s">
        <v>270</v>
      </c>
      <c r="B208" s="4" t="s">
        <v>260</v>
      </c>
      <c r="C208" s="4" t="s">
        <v>18</v>
      </c>
      <c r="D208" s="6" t="s">
        <v>168</v>
      </c>
    </row>
    <row r="209">
      <c r="A209" s="4" t="s">
        <v>270</v>
      </c>
      <c r="B209" s="4" t="s">
        <v>261</v>
      </c>
      <c r="C209" s="4" t="s">
        <v>9</v>
      </c>
      <c r="D209" s="4" t="s">
        <v>29</v>
      </c>
    </row>
    <row r="210">
      <c r="A210" s="4" t="s">
        <v>270</v>
      </c>
      <c r="B210" s="4" t="s">
        <v>262</v>
      </c>
      <c r="C210" s="4" t="s">
        <v>9</v>
      </c>
      <c r="D210" s="4" t="s">
        <v>29</v>
      </c>
    </row>
    <row r="211">
      <c r="A211" s="4" t="s">
        <v>270</v>
      </c>
      <c r="B211" s="4" t="s">
        <v>263</v>
      </c>
      <c r="C211" s="4" t="s">
        <v>85</v>
      </c>
      <c r="D211" s="4" t="s">
        <v>192</v>
      </c>
    </row>
    <row r="212">
      <c r="A212" s="4" t="s">
        <v>270</v>
      </c>
      <c r="B212" s="4" t="s">
        <v>234</v>
      </c>
      <c r="C212" s="4" t="s">
        <v>18</v>
      </c>
      <c r="D212" s="4" t="s">
        <v>82</v>
      </c>
    </row>
    <row r="213">
      <c r="A213" s="4" t="s">
        <v>270</v>
      </c>
      <c r="B213" s="4" t="s">
        <v>264</v>
      </c>
      <c r="C213" s="4" t="s">
        <v>9</v>
      </c>
      <c r="D213" s="4" t="s">
        <v>77</v>
      </c>
    </row>
    <row r="214">
      <c r="A214" s="4" t="s">
        <v>270</v>
      </c>
      <c r="B214" s="4" t="s">
        <v>265</v>
      </c>
      <c r="C214" s="4" t="s">
        <v>85</v>
      </c>
      <c r="D214" s="6" t="s">
        <v>86</v>
      </c>
    </row>
    <row r="215">
      <c r="A215" s="4" t="s">
        <v>270</v>
      </c>
      <c r="B215" s="4" t="s">
        <v>266</v>
      </c>
      <c r="C215" s="4" t="s">
        <v>85</v>
      </c>
      <c r="D215" s="6" t="s">
        <v>86</v>
      </c>
    </row>
    <row r="216">
      <c r="A216" s="4" t="s">
        <v>270</v>
      </c>
      <c r="B216" s="4" t="s">
        <v>267</v>
      </c>
      <c r="C216" s="4" t="s">
        <v>100</v>
      </c>
      <c r="D216" s="4" t="s">
        <v>101</v>
      </c>
    </row>
    <row r="217">
      <c r="A217" s="4" t="s">
        <v>270</v>
      </c>
      <c r="B217" s="4" t="s">
        <v>268</v>
      </c>
      <c r="C217" s="4" t="s">
        <v>9</v>
      </c>
      <c r="D217" s="4" t="s">
        <v>10</v>
      </c>
    </row>
    <row r="218">
      <c r="A218" s="4" t="s">
        <v>270</v>
      </c>
      <c r="B218" s="4" t="s">
        <v>269</v>
      </c>
      <c r="C218" s="4" t="s">
        <v>13</v>
      </c>
      <c r="D218" s="4" t="s">
        <v>14</v>
      </c>
    </row>
    <row r="219">
      <c r="A219" s="4" t="s">
        <v>271</v>
      </c>
      <c r="B219" s="4" t="s">
        <v>256</v>
      </c>
      <c r="C219" s="4" t="s">
        <v>73</v>
      </c>
      <c r="D219" s="4" t="s">
        <v>115</v>
      </c>
    </row>
    <row r="220">
      <c r="A220" s="4" t="s">
        <v>271</v>
      </c>
      <c r="B220" s="4" t="s">
        <v>259</v>
      </c>
      <c r="C220" s="4" t="s">
        <v>100</v>
      </c>
      <c r="D220" s="4" t="s">
        <v>131</v>
      </c>
    </row>
    <row r="221">
      <c r="A221" s="4" t="s">
        <v>271</v>
      </c>
      <c r="B221" s="4" t="s">
        <v>260</v>
      </c>
      <c r="C221" s="4" t="s">
        <v>18</v>
      </c>
      <c r="D221" s="6" t="s">
        <v>168</v>
      </c>
    </row>
    <row r="222">
      <c r="A222" s="4" t="s">
        <v>271</v>
      </c>
      <c r="B222" s="4" t="s">
        <v>261</v>
      </c>
      <c r="C222" s="4" t="s">
        <v>9</v>
      </c>
      <c r="D222" s="4" t="s">
        <v>29</v>
      </c>
    </row>
    <row r="223">
      <c r="A223" s="4" t="s">
        <v>271</v>
      </c>
      <c r="B223" s="4" t="s">
        <v>262</v>
      </c>
      <c r="C223" s="4" t="s">
        <v>9</v>
      </c>
      <c r="D223" s="4" t="s">
        <v>29</v>
      </c>
    </row>
    <row r="224">
      <c r="A224" s="4" t="s">
        <v>271</v>
      </c>
      <c r="B224" s="4" t="s">
        <v>263</v>
      </c>
      <c r="C224" s="4" t="s">
        <v>85</v>
      </c>
      <c r="D224" s="4" t="s">
        <v>192</v>
      </c>
    </row>
    <row r="225">
      <c r="A225" s="4" t="s">
        <v>271</v>
      </c>
      <c r="B225" s="4" t="s">
        <v>234</v>
      </c>
      <c r="C225" s="4" t="s">
        <v>18</v>
      </c>
      <c r="D225" s="4" t="s">
        <v>82</v>
      </c>
    </row>
    <row r="226">
      <c r="A226" s="4" t="s">
        <v>271</v>
      </c>
      <c r="B226" s="4" t="s">
        <v>264</v>
      </c>
      <c r="C226" s="4" t="s">
        <v>9</v>
      </c>
      <c r="D226" s="4" t="s">
        <v>77</v>
      </c>
    </row>
    <row r="227">
      <c r="A227" s="4" t="s">
        <v>271</v>
      </c>
      <c r="B227" s="4" t="s">
        <v>265</v>
      </c>
      <c r="C227" s="4" t="s">
        <v>85</v>
      </c>
      <c r="D227" s="6" t="s">
        <v>86</v>
      </c>
    </row>
    <row r="228">
      <c r="A228" s="4" t="s">
        <v>271</v>
      </c>
      <c r="B228" s="4" t="s">
        <v>266</v>
      </c>
      <c r="C228" s="4" t="s">
        <v>85</v>
      </c>
      <c r="D228" s="6" t="s">
        <v>86</v>
      </c>
    </row>
    <row r="229">
      <c r="A229" s="4" t="s">
        <v>271</v>
      </c>
      <c r="B229" s="4" t="s">
        <v>267</v>
      </c>
      <c r="C229" s="4" t="s">
        <v>100</v>
      </c>
      <c r="D229" s="4" t="s">
        <v>101</v>
      </c>
    </row>
    <row r="230">
      <c r="A230" s="4" t="s">
        <v>271</v>
      </c>
      <c r="B230" s="4" t="s">
        <v>268</v>
      </c>
      <c r="C230" s="4" t="s">
        <v>9</v>
      </c>
      <c r="D230" s="4" t="s">
        <v>10</v>
      </c>
    </row>
    <row r="231">
      <c r="A231" s="4" t="s">
        <v>271</v>
      </c>
      <c r="B231" s="4" t="s">
        <v>269</v>
      </c>
      <c r="C231" s="4" t="s">
        <v>13</v>
      </c>
      <c r="D231" s="4" t="s">
        <v>14</v>
      </c>
    </row>
    <row r="232">
      <c r="A232" s="4" t="s">
        <v>272</v>
      </c>
      <c r="B232" s="4" t="s">
        <v>256</v>
      </c>
      <c r="C232" s="4" t="s">
        <v>73</v>
      </c>
      <c r="D232" s="4" t="s">
        <v>115</v>
      </c>
    </row>
    <row r="233">
      <c r="A233" s="4" t="s">
        <v>272</v>
      </c>
      <c r="B233" s="4" t="s">
        <v>259</v>
      </c>
      <c r="C233" s="4" t="s">
        <v>100</v>
      </c>
      <c r="D233" s="4" t="s">
        <v>131</v>
      </c>
    </row>
    <row r="234">
      <c r="A234" s="4" t="s">
        <v>272</v>
      </c>
      <c r="B234" s="4" t="s">
        <v>260</v>
      </c>
      <c r="C234" s="4" t="s">
        <v>18</v>
      </c>
      <c r="D234" s="6" t="s">
        <v>168</v>
      </c>
    </row>
    <row r="235">
      <c r="A235" s="4" t="s">
        <v>272</v>
      </c>
      <c r="B235" s="4" t="s">
        <v>261</v>
      </c>
      <c r="C235" s="4" t="s">
        <v>9</v>
      </c>
      <c r="D235" s="4" t="s">
        <v>29</v>
      </c>
    </row>
    <row r="236">
      <c r="A236" s="4" t="s">
        <v>272</v>
      </c>
      <c r="B236" s="4" t="s">
        <v>262</v>
      </c>
      <c r="C236" s="4" t="s">
        <v>9</v>
      </c>
      <c r="D236" s="4" t="s">
        <v>29</v>
      </c>
    </row>
    <row r="237">
      <c r="A237" s="4" t="s">
        <v>272</v>
      </c>
      <c r="B237" s="4" t="s">
        <v>263</v>
      </c>
      <c r="C237" s="4" t="s">
        <v>85</v>
      </c>
      <c r="D237" s="4" t="s">
        <v>192</v>
      </c>
    </row>
    <row r="238">
      <c r="A238" s="4" t="s">
        <v>272</v>
      </c>
      <c r="B238" s="4" t="s">
        <v>234</v>
      </c>
      <c r="C238" s="4" t="s">
        <v>18</v>
      </c>
      <c r="D238" s="4" t="s">
        <v>82</v>
      </c>
    </row>
    <row r="239">
      <c r="A239" s="4" t="s">
        <v>272</v>
      </c>
      <c r="B239" s="4" t="s">
        <v>264</v>
      </c>
      <c r="C239" s="4" t="s">
        <v>9</v>
      </c>
      <c r="D239" s="4" t="s">
        <v>77</v>
      </c>
    </row>
    <row r="240">
      <c r="A240" s="4" t="s">
        <v>272</v>
      </c>
      <c r="B240" s="4" t="s">
        <v>265</v>
      </c>
      <c r="C240" s="4" t="s">
        <v>85</v>
      </c>
      <c r="D240" s="6" t="s">
        <v>86</v>
      </c>
    </row>
    <row r="241">
      <c r="A241" s="4" t="s">
        <v>272</v>
      </c>
      <c r="B241" s="4" t="s">
        <v>266</v>
      </c>
      <c r="C241" s="4" t="s">
        <v>85</v>
      </c>
      <c r="D241" s="6" t="s">
        <v>86</v>
      </c>
    </row>
    <row r="242">
      <c r="A242" s="4" t="s">
        <v>272</v>
      </c>
      <c r="B242" s="4" t="s">
        <v>267</v>
      </c>
      <c r="C242" s="4" t="s">
        <v>100</v>
      </c>
      <c r="D242" s="4" t="s">
        <v>101</v>
      </c>
    </row>
    <row r="243">
      <c r="A243" s="4" t="s">
        <v>272</v>
      </c>
      <c r="B243" s="4" t="s">
        <v>268</v>
      </c>
      <c r="C243" s="4" t="s">
        <v>9</v>
      </c>
      <c r="D243" s="4" t="s">
        <v>10</v>
      </c>
    </row>
    <row r="244">
      <c r="A244" s="4" t="s">
        <v>272</v>
      </c>
      <c r="B244" s="4" t="s">
        <v>269</v>
      </c>
      <c r="C244" s="4" t="s">
        <v>13</v>
      </c>
      <c r="D244" s="4" t="s">
        <v>14</v>
      </c>
    </row>
    <row r="245">
      <c r="A245" s="4" t="s">
        <v>273</v>
      </c>
      <c r="B245" s="6" t="s">
        <v>256</v>
      </c>
      <c r="C245" s="6" t="s">
        <v>73</v>
      </c>
      <c r="D245" s="6" t="s">
        <v>115</v>
      </c>
    </row>
    <row r="246">
      <c r="A246" s="4" t="s">
        <v>273</v>
      </c>
      <c r="B246" s="6" t="s">
        <v>259</v>
      </c>
      <c r="C246" s="6" t="s">
        <v>100</v>
      </c>
      <c r="D246" s="6" t="s">
        <v>131</v>
      </c>
    </row>
    <row r="247">
      <c r="A247" s="4" t="s">
        <v>273</v>
      </c>
      <c r="B247" s="6" t="s">
        <v>260</v>
      </c>
      <c r="C247" s="6" t="s">
        <v>18</v>
      </c>
      <c r="D247" s="6" t="s">
        <v>168</v>
      </c>
    </row>
    <row r="248">
      <c r="A248" s="4" t="s">
        <v>273</v>
      </c>
      <c r="B248" s="6" t="s">
        <v>261</v>
      </c>
      <c r="C248" s="6" t="s">
        <v>9</v>
      </c>
      <c r="D248" s="6" t="s">
        <v>29</v>
      </c>
    </row>
    <row r="249">
      <c r="A249" s="4" t="s">
        <v>273</v>
      </c>
      <c r="B249" s="6" t="s">
        <v>262</v>
      </c>
      <c r="C249" s="6" t="s">
        <v>9</v>
      </c>
      <c r="D249" s="6" t="s">
        <v>29</v>
      </c>
    </row>
    <row r="250">
      <c r="A250" s="4" t="s">
        <v>273</v>
      </c>
      <c r="B250" s="6" t="s">
        <v>263</v>
      </c>
      <c r="C250" s="6" t="s">
        <v>85</v>
      </c>
      <c r="D250" s="6" t="s">
        <v>192</v>
      </c>
    </row>
    <row r="251">
      <c r="A251" s="4" t="s">
        <v>273</v>
      </c>
      <c r="B251" s="6" t="s">
        <v>234</v>
      </c>
      <c r="C251" s="6" t="s">
        <v>18</v>
      </c>
      <c r="D251" s="6" t="s">
        <v>82</v>
      </c>
    </row>
    <row r="252">
      <c r="A252" s="4" t="s">
        <v>273</v>
      </c>
      <c r="B252" s="6" t="s">
        <v>264</v>
      </c>
      <c r="C252" s="6" t="s">
        <v>9</v>
      </c>
      <c r="D252" s="6" t="s">
        <v>77</v>
      </c>
    </row>
    <row r="253">
      <c r="A253" s="4" t="s">
        <v>273</v>
      </c>
      <c r="B253" s="6" t="s">
        <v>265</v>
      </c>
      <c r="C253" s="6" t="s">
        <v>85</v>
      </c>
      <c r="D253" s="6" t="s">
        <v>86</v>
      </c>
    </row>
    <row r="254">
      <c r="A254" s="4" t="s">
        <v>273</v>
      </c>
      <c r="B254" s="6" t="s">
        <v>266</v>
      </c>
      <c r="C254" s="6" t="s">
        <v>85</v>
      </c>
      <c r="D254" s="6" t="s">
        <v>86</v>
      </c>
    </row>
    <row r="255">
      <c r="A255" s="4" t="s">
        <v>273</v>
      </c>
      <c r="B255" s="6" t="s">
        <v>267</v>
      </c>
      <c r="C255" s="6" t="s">
        <v>100</v>
      </c>
      <c r="D255" s="6" t="s">
        <v>101</v>
      </c>
    </row>
    <row r="256">
      <c r="A256" s="4" t="s">
        <v>273</v>
      </c>
      <c r="B256" s="6" t="s">
        <v>268</v>
      </c>
      <c r="C256" s="6" t="s">
        <v>9</v>
      </c>
      <c r="D256" s="6" t="s">
        <v>10</v>
      </c>
    </row>
    <row r="257">
      <c r="A257" s="4" t="s">
        <v>273</v>
      </c>
      <c r="B257" s="6" t="s">
        <v>269</v>
      </c>
      <c r="C257" s="6" t="s">
        <v>13</v>
      </c>
      <c r="D257" s="6" t="s">
        <v>14</v>
      </c>
    </row>
    <row r="258">
      <c r="A258" s="4" t="s">
        <v>274</v>
      </c>
      <c r="B258" s="6" t="s">
        <v>275</v>
      </c>
      <c r="C258" s="6" t="s">
        <v>73</v>
      </c>
      <c r="D258" s="6" t="s">
        <v>115</v>
      </c>
    </row>
    <row r="259">
      <c r="A259" s="4" t="s">
        <v>274</v>
      </c>
      <c r="B259" s="6" t="s">
        <v>276</v>
      </c>
      <c r="C259" s="6" t="s">
        <v>18</v>
      </c>
      <c r="D259" s="6" t="s">
        <v>277</v>
      </c>
    </row>
    <row r="260">
      <c r="A260" s="4" t="s">
        <v>274</v>
      </c>
      <c r="B260" s="6" t="s">
        <v>278</v>
      </c>
      <c r="C260" s="6" t="s">
        <v>18</v>
      </c>
      <c r="D260" s="6" t="s">
        <v>181</v>
      </c>
    </row>
    <row r="261">
      <c r="A261" s="4" t="s">
        <v>279</v>
      </c>
      <c r="B261" s="4" t="s">
        <v>280</v>
      </c>
      <c r="C261" s="6" t="s">
        <v>18</v>
      </c>
      <c r="D261" s="6" t="s">
        <v>252</v>
      </c>
    </row>
    <row r="262">
      <c r="A262" s="4" t="s">
        <v>281</v>
      </c>
      <c r="B262" s="6" t="s">
        <v>282</v>
      </c>
      <c r="C262" s="6" t="s">
        <v>100</v>
      </c>
      <c r="D262" s="6" t="s">
        <v>131</v>
      </c>
    </row>
    <row r="263">
      <c r="A263" s="4" t="s">
        <v>281</v>
      </c>
      <c r="B263" s="6" t="s">
        <v>283</v>
      </c>
      <c r="C263" s="6" t="s">
        <v>100</v>
      </c>
      <c r="D263" s="6" t="s">
        <v>101</v>
      </c>
    </row>
    <row r="264">
      <c r="A264" s="4" t="s">
        <v>284</v>
      </c>
      <c r="B264" s="6" t="s">
        <v>285</v>
      </c>
      <c r="C264" s="6" t="s">
        <v>100</v>
      </c>
      <c r="D264" s="6" t="s">
        <v>131</v>
      </c>
    </row>
    <row r="265">
      <c r="B265" s="6" t="s">
        <v>283</v>
      </c>
      <c r="C265" s="6" t="s">
        <v>100</v>
      </c>
      <c r="D265" s="6" t="s">
        <v>101</v>
      </c>
    </row>
    <row r="266">
      <c r="A266" s="4" t="s">
        <v>286</v>
      </c>
      <c r="B266" s="6" t="s">
        <v>282</v>
      </c>
      <c r="C266" s="6" t="s">
        <v>100</v>
      </c>
      <c r="D266" s="6" t="s">
        <v>131</v>
      </c>
    </row>
    <row r="267">
      <c r="B267" s="6" t="s">
        <v>283</v>
      </c>
      <c r="C267" s="6" t="s">
        <v>100</v>
      </c>
      <c r="D267" s="6" t="s">
        <v>101</v>
      </c>
    </row>
    <row r="268">
      <c r="A268" s="4" t="s">
        <v>287</v>
      </c>
      <c r="B268" s="6" t="s">
        <v>288</v>
      </c>
      <c r="C268" s="6" t="s">
        <v>9</v>
      </c>
      <c r="D268" s="6" t="s">
        <v>77</v>
      </c>
    </row>
    <row r="269">
      <c r="A269" s="4" t="s">
        <v>287</v>
      </c>
      <c r="B269" s="6" t="s">
        <v>289</v>
      </c>
      <c r="C269" s="6" t="s">
        <v>100</v>
      </c>
      <c r="D269" s="6" t="s">
        <v>101</v>
      </c>
    </row>
    <row r="270">
      <c r="A270" s="4" t="s">
        <v>290</v>
      </c>
      <c r="B270" s="6" t="s">
        <v>282</v>
      </c>
      <c r="C270" s="6" t="s">
        <v>100</v>
      </c>
      <c r="D270" s="6" t="s">
        <v>131</v>
      </c>
    </row>
    <row r="271">
      <c r="A271" s="4" t="s">
        <v>290</v>
      </c>
      <c r="B271" s="6" t="s">
        <v>291</v>
      </c>
      <c r="C271" s="6" t="s">
        <v>100</v>
      </c>
      <c r="D271" s="6" t="s">
        <v>101</v>
      </c>
    </row>
    <row r="272">
      <c r="A272" s="4" t="s">
        <v>292</v>
      </c>
      <c r="C272" s="6" t="s">
        <v>6</v>
      </c>
    </row>
    <row r="273">
      <c r="A273" s="4" t="s">
        <v>293</v>
      </c>
      <c r="C273" s="6" t="s">
        <v>6</v>
      </c>
    </row>
    <row r="274">
      <c r="A274" s="4" t="s">
        <v>294</v>
      </c>
      <c r="C274" s="6" t="s">
        <v>6</v>
      </c>
    </row>
    <row r="275">
      <c r="A275" s="4" t="s">
        <v>295</v>
      </c>
      <c r="B275" s="4" t="s">
        <v>296</v>
      </c>
      <c r="C275" s="6" t="s">
        <v>100</v>
      </c>
      <c r="D275" s="6" t="s">
        <v>131</v>
      </c>
    </row>
    <row r="276">
      <c r="A276" s="4" t="s">
        <v>297</v>
      </c>
      <c r="B276" s="6" t="s">
        <v>298</v>
      </c>
      <c r="C276" s="6" t="s">
        <v>18</v>
      </c>
      <c r="D276" s="6" t="s">
        <v>19</v>
      </c>
    </row>
    <row r="277">
      <c r="A277" s="4" t="s">
        <v>297</v>
      </c>
      <c r="B277" s="6" t="s">
        <v>299</v>
      </c>
      <c r="C277" s="6" t="s">
        <v>18</v>
      </c>
      <c r="D277" s="6" t="s">
        <v>126</v>
      </c>
    </row>
    <row r="278">
      <c r="A278" s="4" t="s">
        <v>297</v>
      </c>
      <c r="B278" s="6" t="s">
        <v>300</v>
      </c>
      <c r="C278" s="6" t="s">
        <v>100</v>
      </c>
      <c r="D278" s="6" t="s">
        <v>131</v>
      </c>
    </row>
    <row r="279">
      <c r="A279" s="4" t="s">
        <v>297</v>
      </c>
      <c r="B279" s="6" t="s">
        <v>301</v>
      </c>
      <c r="C279" s="6" t="s">
        <v>18</v>
      </c>
      <c r="D279" s="4" t="s">
        <v>252</v>
      </c>
    </row>
    <row r="280">
      <c r="A280" s="4" t="s">
        <v>302</v>
      </c>
      <c r="B280" s="6" t="s">
        <v>298</v>
      </c>
      <c r="C280" s="6" t="s">
        <v>18</v>
      </c>
      <c r="D280" s="6" t="s">
        <v>19</v>
      </c>
    </row>
    <row r="281">
      <c r="A281" s="4" t="s">
        <v>302</v>
      </c>
      <c r="B281" s="6" t="s">
        <v>299</v>
      </c>
      <c r="C281" s="6" t="s">
        <v>18</v>
      </c>
      <c r="D281" s="6" t="s">
        <v>126</v>
      </c>
    </row>
    <row r="282">
      <c r="A282" s="4" t="s">
        <v>302</v>
      </c>
      <c r="B282" s="6" t="s">
        <v>300</v>
      </c>
      <c r="C282" s="6" t="s">
        <v>100</v>
      </c>
      <c r="D282" s="6" t="s">
        <v>131</v>
      </c>
    </row>
    <row r="283">
      <c r="A283" s="4" t="s">
        <v>302</v>
      </c>
      <c r="B283" s="6" t="s">
        <v>301</v>
      </c>
      <c r="C283" s="6" t="s">
        <v>18</v>
      </c>
      <c r="D283" s="4" t="s">
        <v>252</v>
      </c>
    </row>
    <row r="284">
      <c r="A284" s="4" t="s">
        <v>303</v>
      </c>
      <c r="B284" s="6" t="s">
        <v>256</v>
      </c>
      <c r="C284" s="6" t="s">
        <v>73</v>
      </c>
      <c r="D284" s="6" t="s">
        <v>115</v>
      </c>
    </row>
    <row r="285">
      <c r="A285" s="4" t="s">
        <v>303</v>
      </c>
      <c r="B285" s="6" t="s">
        <v>259</v>
      </c>
      <c r="C285" s="6" t="s">
        <v>100</v>
      </c>
      <c r="D285" s="6" t="s">
        <v>131</v>
      </c>
    </row>
    <row r="286">
      <c r="A286" s="4" t="s">
        <v>303</v>
      </c>
      <c r="B286" s="6" t="s">
        <v>260</v>
      </c>
      <c r="C286" s="6" t="s">
        <v>18</v>
      </c>
      <c r="D286" s="6" t="s">
        <v>168</v>
      </c>
    </row>
    <row r="287">
      <c r="A287" s="4" t="s">
        <v>303</v>
      </c>
      <c r="B287" s="6" t="s">
        <v>261</v>
      </c>
      <c r="C287" s="6" t="s">
        <v>9</v>
      </c>
      <c r="D287" s="6" t="s">
        <v>29</v>
      </c>
    </row>
    <row r="288">
      <c r="A288" s="4" t="s">
        <v>303</v>
      </c>
      <c r="B288" s="6" t="s">
        <v>262</v>
      </c>
      <c r="C288" s="6" t="s">
        <v>9</v>
      </c>
      <c r="D288" s="6" t="s">
        <v>29</v>
      </c>
    </row>
    <row r="289">
      <c r="A289" s="4" t="s">
        <v>303</v>
      </c>
      <c r="B289" s="6" t="s">
        <v>263</v>
      </c>
      <c r="C289" s="6" t="s">
        <v>85</v>
      </c>
      <c r="D289" s="6" t="s">
        <v>192</v>
      </c>
    </row>
    <row r="290">
      <c r="A290" s="4" t="s">
        <v>303</v>
      </c>
      <c r="B290" s="6" t="s">
        <v>234</v>
      </c>
      <c r="C290" s="6" t="s">
        <v>18</v>
      </c>
      <c r="D290" s="6" t="s">
        <v>82</v>
      </c>
    </row>
    <row r="291">
      <c r="A291" s="4" t="s">
        <v>303</v>
      </c>
      <c r="B291" s="6" t="s">
        <v>264</v>
      </c>
      <c r="C291" s="6" t="s">
        <v>9</v>
      </c>
      <c r="D291" s="6" t="s">
        <v>77</v>
      </c>
    </row>
    <row r="292">
      <c r="A292" s="4" t="s">
        <v>303</v>
      </c>
      <c r="B292" s="6" t="s">
        <v>265</v>
      </c>
      <c r="C292" s="6" t="s">
        <v>85</v>
      </c>
      <c r="D292" s="6" t="s">
        <v>86</v>
      </c>
    </row>
    <row r="293">
      <c r="A293" s="4" t="s">
        <v>303</v>
      </c>
      <c r="B293" s="6" t="s">
        <v>266</v>
      </c>
      <c r="C293" s="6" t="s">
        <v>85</v>
      </c>
      <c r="D293" s="6" t="s">
        <v>86</v>
      </c>
    </row>
    <row r="294">
      <c r="A294" s="4" t="s">
        <v>303</v>
      </c>
      <c r="B294" s="6" t="s">
        <v>267</v>
      </c>
      <c r="C294" s="6" t="s">
        <v>100</v>
      </c>
      <c r="D294" s="6" t="s">
        <v>101</v>
      </c>
    </row>
    <row r="295">
      <c r="A295" s="4" t="s">
        <v>303</v>
      </c>
      <c r="B295" s="6" t="s">
        <v>268</v>
      </c>
      <c r="C295" s="6" t="s">
        <v>9</v>
      </c>
      <c r="D295" s="6" t="s">
        <v>10</v>
      </c>
    </row>
    <row r="296">
      <c r="A296" s="4" t="s">
        <v>303</v>
      </c>
      <c r="B296" s="6" t="s">
        <v>269</v>
      </c>
      <c r="C296" s="6" t="s">
        <v>13</v>
      </c>
      <c r="D296" s="6" t="s">
        <v>14</v>
      </c>
    </row>
    <row r="297">
      <c r="A297" s="4" t="s">
        <v>304</v>
      </c>
      <c r="B297" s="6" t="s">
        <v>298</v>
      </c>
      <c r="C297" s="6" t="s">
        <v>18</v>
      </c>
      <c r="D297" s="6" t="s">
        <v>19</v>
      </c>
    </row>
    <row r="298">
      <c r="A298" s="4" t="s">
        <v>304</v>
      </c>
      <c r="B298" s="6" t="s">
        <v>305</v>
      </c>
      <c r="C298" s="6" t="s">
        <v>18</v>
      </c>
      <c r="D298" s="6" t="s">
        <v>126</v>
      </c>
    </row>
    <row r="299">
      <c r="A299" s="4" t="s">
        <v>304</v>
      </c>
      <c r="B299" s="6" t="s">
        <v>306</v>
      </c>
      <c r="C299" s="6" t="s">
        <v>18</v>
      </c>
      <c r="D299" s="4" t="s">
        <v>111</v>
      </c>
    </row>
    <row r="300">
      <c r="A300" s="4" t="s">
        <v>304</v>
      </c>
      <c r="B300" s="6" t="s">
        <v>300</v>
      </c>
      <c r="C300" s="6" t="s">
        <v>100</v>
      </c>
      <c r="D300" s="4" t="s">
        <v>131</v>
      </c>
    </row>
    <row r="301">
      <c r="A301" s="4" t="s">
        <v>304</v>
      </c>
      <c r="B301" s="6" t="s">
        <v>307</v>
      </c>
      <c r="C301" s="6" t="s">
        <v>18</v>
      </c>
      <c r="D301" s="4" t="s">
        <v>252</v>
      </c>
    </row>
    <row r="302">
      <c r="A302" s="4" t="s">
        <v>308</v>
      </c>
      <c r="B302" s="6" t="s">
        <v>309</v>
      </c>
      <c r="C302" s="6" t="s">
        <v>18</v>
      </c>
      <c r="D302" s="4" t="s">
        <v>82</v>
      </c>
    </row>
    <row r="303">
      <c r="A303" s="4" t="s">
        <v>308</v>
      </c>
      <c r="B303" s="6" t="s">
        <v>310</v>
      </c>
      <c r="C303" s="6" t="s">
        <v>18</v>
      </c>
      <c r="D303" s="6" t="s">
        <v>19</v>
      </c>
    </row>
    <row r="304">
      <c r="A304" s="4" t="s">
        <v>308</v>
      </c>
      <c r="B304" s="6" t="s">
        <v>311</v>
      </c>
      <c r="C304" s="6" t="s">
        <v>18</v>
      </c>
      <c r="D304" s="6" t="s">
        <v>126</v>
      </c>
    </row>
    <row r="305">
      <c r="A305" s="4" t="s">
        <v>308</v>
      </c>
      <c r="B305" s="6" t="s">
        <v>312</v>
      </c>
      <c r="C305" s="6" t="s">
        <v>18</v>
      </c>
      <c r="D305" s="4" t="s">
        <v>111</v>
      </c>
    </row>
    <row r="306">
      <c r="A306" s="4" t="s">
        <v>308</v>
      </c>
      <c r="B306" s="6" t="s">
        <v>300</v>
      </c>
      <c r="C306" s="6" t="s">
        <v>100</v>
      </c>
      <c r="D306" s="4" t="s">
        <v>131</v>
      </c>
    </row>
    <row r="307">
      <c r="A307" s="4" t="s">
        <v>308</v>
      </c>
      <c r="B307" s="6" t="s">
        <v>307</v>
      </c>
      <c r="C307" s="6" t="s">
        <v>18</v>
      </c>
      <c r="D307" s="4" t="s">
        <v>252</v>
      </c>
    </row>
    <row r="308">
      <c r="A308" s="4" t="s">
        <v>313</v>
      </c>
      <c r="B308" s="4" t="s">
        <v>314</v>
      </c>
      <c r="C308" s="4" t="s">
        <v>18</v>
      </c>
      <c r="D308" s="4" t="s">
        <v>82</v>
      </c>
    </row>
    <row r="309">
      <c r="A309" s="4" t="s">
        <v>313</v>
      </c>
      <c r="B309" s="4" t="s">
        <v>315</v>
      </c>
      <c r="C309" s="4" t="s">
        <v>85</v>
      </c>
      <c r="D309" s="4" t="s">
        <v>86</v>
      </c>
    </row>
    <row r="310">
      <c r="A310" s="4" t="s">
        <v>313</v>
      </c>
      <c r="B310" s="4" t="s">
        <v>316</v>
      </c>
      <c r="C310" s="4" t="s">
        <v>18</v>
      </c>
      <c r="D310" s="4" t="s">
        <v>19</v>
      </c>
    </row>
    <row r="311">
      <c r="A311" s="4" t="s">
        <v>313</v>
      </c>
      <c r="B311" s="4" t="s">
        <v>317</v>
      </c>
      <c r="C311" s="4" t="s">
        <v>85</v>
      </c>
      <c r="D311" s="6" t="s">
        <v>192</v>
      </c>
    </row>
    <row r="312">
      <c r="A312" s="4" t="s">
        <v>313</v>
      </c>
      <c r="B312" s="4" t="s">
        <v>305</v>
      </c>
      <c r="C312" s="4" t="s">
        <v>18</v>
      </c>
      <c r="D312" s="4" t="s">
        <v>126</v>
      </c>
    </row>
    <row r="313">
      <c r="A313" s="4" t="s">
        <v>313</v>
      </c>
      <c r="B313" s="4" t="s">
        <v>306</v>
      </c>
      <c r="C313" s="4" t="s">
        <v>18</v>
      </c>
      <c r="D313" s="4" t="s">
        <v>111</v>
      </c>
    </row>
    <row r="314">
      <c r="A314" s="4" t="s">
        <v>313</v>
      </c>
      <c r="B314" s="4" t="s">
        <v>300</v>
      </c>
      <c r="C314" s="4" t="s">
        <v>100</v>
      </c>
      <c r="D314" s="4" t="s">
        <v>131</v>
      </c>
    </row>
    <row r="315">
      <c r="A315" s="4" t="s">
        <v>313</v>
      </c>
      <c r="B315" s="4" t="s">
        <v>307</v>
      </c>
      <c r="C315" s="4" t="s">
        <v>18</v>
      </c>
      <c r="D315" s="4" t="s">
        <v>252</v>
      </c>
    </row>
    <row r="316">
      <c r="A316" s="4" t="s">
        <v>318</v>
      </c>
      <c r="B316" s="4" t="s">
        <v>319</v>
      </c>
      <c r="C316" s="4" t="s">
        <v>85</v>
      </c>
      <c r="D316" s="4" t="s">
        <v>86</v>
      </c>
    </row>
    <row r="317">
      <c r="A317" s="4" t="s">
        <v>318</v>
      </c>
      <c r="B317" s="4" t="s">
        <v>320</v>
      </c>
      <c r="C317" s="4" t="s">
        <v>18</v>
      </c>
      <c r="D317" s="4" t="s">
        <v>168</v>
      </c>
    </row>
    <row r="318">
      <c r="A318" s="4" t="s">
        <v>318</v>
      </c>
      <c r="B318" s="4" t="s">
        <v>321</v>
      </c>
      <c r="C318" s="4" t="s">
        <v>18</v>
      </c>
      <c r="D318" s="4" t="s">
        <v>19</v>
      </c>
    </row>
    <row r="319">
      <c r="A319" s="4" t="s">
        <v>318</v>
      </c>
      <c r="B319" s="4" t="s">
        <v>317</v>
      </c>
      <c r="C319" s="4" t="s">
        <v>85</v>
      </c>
      <c r="D319" s="6" t="s">
        <v>192</v>
      </c>
    </row>
    <row r="320">
      <c r="A320" s="4" t="s">
        <v>318</v>
      </c>
      <c r="B320" s="4" t="s">
        <v>322</v>
      </c>
      <c r="C320" s="4" t="s">
        <v>18</v>
      </c>
      <c r="D320" s="4" t="s">
        <v>126</v>
      </c>
    </row>
    <row r="321">
      <c r="A321" s="4" t="s">
        <v>318</v>
      </c>
      <c r="B321" s="4" t="s">
        <v>312</v>
      </c>
      <c r="C321" s="4" t="s">
        <v>18</v>
      </c>
      <c r="D321" s="4" t="s">
        <v>111</v>
      </c>
    </row>
    <row r="322">
      <c r="A322" s="4" t="s">
        <v>318</v>
      </c>
      <c r="B322" s="4" t="s">
        <v>300</v>
      </c>
      <c r="C322" s="4" t="s">
        <v>100</v>
      </c>
      <c r="D322" s="4" t="s">
        <v>131</v>
      </c>
    </row>
    <row r="323">
      <c r="A323" s="4" t="s">
        <v>318</v>
      </c>
      <c r="B323" s="4" t="s">
        <v>307</v>
      </c>
      <c r="C323" s="4" t="s">
        <v>18</v>
      </c>
      <c r="D323" s="4" t="s">
        <v>252</v>
      </c>
    </row>
    <row r="324">
      <c r="A324" s="4" t="s">
        <v>323</v>
      </c>
      <c r="B324" s="4" t="s">
        <v>319</v>
      </c>
      <c r="C324" s="4" t="s">
        <v>85</v>
      </c>
      <c r="D324" s="4" t="s">
        <v>86</v>
      </c>
    </row>
    <row r="325">
      <c r="A325" s="4" t="s">
        <v>323</v>
      </c>
      <c r="B325" s="4" t="s">
        <v>320</v>
      </c>
      <c r="C325" s="4" t="s">
        <v>18</v>
      </c>
      <c r="D325" s="4" t="s">
        <v>168</v>
      </c>
    </row>
    <row r="326">
      <c r="A326" s="4" t="s">
        <v>323</v>
      </c>
      <c r="B326" s="4" t="s">
        <v>321</v>
      </c>
      <c r="C326" s="4" t="s">
        <v>18</v>
      </c>
      <c r="D326" s="4" t="s">
        <v>19</v>
      </c>
    </row>
    <row r="327">
      <c r="A327" s="4" t="s">
        <v>323</v>
      </c>
      <c r="B327" s="4" t="s">
        <v>317</v>
      </c>
      <c r="C327" s="4" t="s">
        <v>85</v>
      </c>
      <c r="D327" s="6" t="s">
        <v>192</v>
      </c>
    </row>
    <row r="328">
      <c r="A328" s="4" t="s">
        <v>323</v>
      </c>
      <c r="B328" s="4" t="s">
        <v>322</v>
      </c>
      <c r="C328" s="4" t="s">
        <v>18</v>
      </c>
      <c r="D328" s="4" t="s">
        <v>126</v>
      </c>
    </row>
    <row r="329">
      <c r="A329" s="4" t="s">
        <v>323</v>
      </c>
      <c r="B329" s="4" t="s">
        <v>312</v>
      </c>
      <c r="C329" s="4" t="s">
        <v>18</v>
      </c>
      <c r="D329" s="4" t="s">
        <v>111</v>
      </c>
    </row>
    <row r="330">
      <c r="A330" s="4" t="s">
        <v>323</v>
      </c>
      <c r="B330" s="4" t="s">
        <v>300</v>
      </c>
      <c r="C330" s="4" t="s">
        <v>100</v>
      </c>
      <c r="D330" s="4" t="s">
        <v>131</v>
      </c>
    </row>
    <row r="331">
      <c r="A331" s="4" t="s">
        <v>323</v>
      </c>
      <c r="B331" s="4" t="s">
        <v>307</v>
      </c>
      <c r="C331" s="4" t="s">
        <v>18</v>
      </c>
      <c r="D331" s="4" t="s">
        <v>252</v>
      </c>
    </row>
    <row r="332">
      <c r="A332" s="4" t="s">
        <v>324</v>
      </c>
      <c r="B332" s="6" t="s">
        <v>319</v>
      </c>
      <c r="C332" s="6" t="s">
        <v>85</v>
      </c>
      <c r="D332" s="6" t="s">
        <v>86</v>
      </c>
    </row>
    <row r="333">
      <c r="A333" s="4" t="s">
        <v>324</v>
      </c>
      <c r="B333" s="6" t="s">
        <v>320</v>
      </c>
      <c r="C333" s="6" t="s">
        <v>18</v>
      </c>
      <c r="D333" s="6" t="s">
        <v>168</v>
      </c>
    </row>
    <row r="334">
      <c r="A334" s="4" t="s">
        <v>324</v>
      </c>
      <c r="B334" s="6" t="s">
        <v>321</v>
      </c>
      <c r="C334" s="6" t="s">
        <v>18</v>
      </c>
      <c r="D334" s="6" t="s">
        <v>19</v>
      </c>
    </row>
    <row r="335">
      <c r="A335" s="4" t="s">
        <v>324</v>
      </c>
      <c r="B335" s="6" t="s">
        <v>317</v>
      </c>
      <c r="C335" s="6" t="s">
        <v>85</v>
      </c>
      <c r="D335" s="6" t="s">
        <v>192</v>
      </c>
    </row>
    <row r="336">
      <c r="A336" s="4" t="s">
        <v>324</v>
      </c>
      <c r="B336" s="6" t="s">
        <v>322</v>
      </c>
      <c r="C336" s="6" t="s">
        <v>18</v>
      </c>
      <c r="D336" s="6" t="s">
        <v>126</v>
      </c>
    </row>
    <row r="337">
      <c r="A337" s="4" t="s">
        <v>324</v>
      </c>
      <c r="B337" s="6" t="s">
        <v>312</v>
      </c>
      <c r="C337" s="6" t="s">
        <v>18</v>
      </c>
      <c r="D337" s="6" t="s">
        <v>111</v>
      </c>
    </row>
    <row r="338">
      <c r="A338" s="4" t="s">
        <v>324</v>
      </c>
      <c r="B338" s="6" t="s">
        <v>300</v>
      </c>
      <c r="C338" s="6" t="s">
        <v>100</v>
      </c>
      <c r="D338" s="6" t="s">
        <v>131</v>
      </c>
    </row>
    <row r="339">
      <c r="A339" s="4" t="s">
        <v>324</v>
      </c>
      <c r="B339" s="6" t="s">
        <v>307</v>
      </c>
      <c r="C339" s="6" t="s">
        <v>18</v>
      </c>
      <c r="D339" s="6" t="s">
        <v>252</v>
      </c>
    </row>
    <row r="340">
      <c r="A340" s="4" t="s">
        <v>325</v>
      </c>
      <c r="B340" s="4" t="s">
        <v>314</v>
      </c>
      <c r="C340" s="6" t="s">
        <v>18</v>
      </c>
      <c r="D340" s="6" t="s">
        <v>82</v>
      </c>
    </row>
    <row r="341">
      <c r="A341" s="4" t="s">
        <v>325</v>
      </c>
      <c r="B341" s="4" t="s">
        <v>315</v>
      </c>
      <c r="C341" s="6" t="s">
        <v>85</v>
      </c>
      <c r="D341" s="6" t="s">
        <v>86</v>
      </c>
    </row>
    <row r="342">
      <c r="A342" s="4" t="s">
        <v>325</v>
      </c>
      <c r="B342" s="4" t="s">
        <v>316</v>
      </c>
      <c r="C342" s="6" t="s">
        <v>18</v>
      </c>
      <c r="D342" s="6" t="s">
        <v>19</v>
      </c>
    </row>
    <row r="343">
      <c r="A343" s="4" t="s">
        <v>325</v>
      </c>
      <c r="B343" s="4" t="s">
        <v>317</v>
      </c>
      <c r="C343" s="6" t="s">
        <v>85</v>
      </c>
      <c r="D343" s="6" t="s">
        <v>192</v>
      </c>
    </row>
    <row r="344">
      <c r="A344" s="4" t="s">
        <v>325</v>
      </c>
      <c r="B344" s="4" t="s">
        <v>305</v>
      </c>
      <c r="C344" s="6" t="s">
        <v>18</v>
      </c>
      <c r="D344" s="6" t="s">
        <v>126</v>
      </c>
    </row>
    <row r="345">
      <c r="A345" s="4" t="s">
        <v>325</v>
      </c>
      <c r="B345" s="4" t="s">
        <v>306</v>
      </c>
      <c r="C345" s="6" t="s">
        <v>18</v>
      </c>
      <c r="D345" s="6" t="s">
        <v>111</v>
      </c>
    </row>
    <row r="346">
      <c r="A346" s="4" t="s">
        <v>325</v>
      </c>
      <c r="B346" s="4" t="s">
        <v>300</v>
      </c>
      <c r="C346" s="6" t="s">
        <v>100</v>
      </c>
      <c r="D346" s="6" t="s">
        <v>131</v>
      </c>
    </row>
    <row r="347">
      <c r="A347" s="4" t="s">
        <v>325</v>
      </c>
      <c r="B347" s="4" t="s">
        <v>307</v>
      </c>
      <c r="C347" s="6" t="s">
        <v>18</v>
      </c>
      <c r="D347" s="6" t="s">
        <v>252</v>
      </c>
    </row>
    <row r="348">
      <c r="A348" s="4" t="s">
        <v>326</v>
      </c>
      <c r="B348" s="4" t="s">
        <v>314</v>
      </c>
      <c r="C348" s="6" t="s">
        <v>18</v>
      </c>
      <c r="D348" s="6" t="s">
        <v>82</v>
      </c>
    </row>
    <row r="349">
      <c r="A349" s="4" t="s">
        <v>326</v>
      </c>
      <c r="B349" s="4" t="s">
        <v>315</v>
      </c>
      <c r="C349" s="6" t="s">
        <v>85</v>
      </c>
      <c r="D349" s="6" t="s">
        <v>86</v>
      </c>
    </row>
    <row r="350">
      <c r="A350" s="4" t="s">
        <v>326</v>
      </c>
      <c r="B350" s="4" t="s">
        <v>316</v>
      </c>
      <c r="C350" s="6" t="s">
        <v>18</v>
      </c>
      <c r="D350" s="6" t="s">
        <v>19</v>
      </c>
    </row>
    <row r="351">
      <c r="A351" s="4" t="s">
        <v>326</v>
      </c>
      <c r="B351" s="4" t="s">
        <v>317</v>
      </c>
      <c r="C351" s="6" t="s">
        <v>85</v>
      </c>
      <c r="D351" s="6" t="s">
        <v>192</v>
      </c>
    </row>
    <row r="352">
      <c r="A352" s="4" t="s">
        <v>326</v>
      </c>
      <c r="B352" s="4" t="s">
        <v>305</v>
      </c>
      <c r="C352" s="6" t="s">
        <v>18</v>
      </c>
      <c r="D352" s="6" t="s">
        <v>126</v>
      </c>
    </row>
    <row r="353">
      <c r="A353" s="4" t="s">
        <v>326</v>
      </c>
      <c r="B353" s="4" t="s">
        <v>306</v>
      </c>
      <c r="C353" s="6" t="s">
        <v>18</v>
      </c>
      <c r="D353" s="6" t="s">
        <v>111</v>
      </c>
    </row>
    <row r="354">
      <c r="A354" s="4" t="s">
        <v>326</v>
      </c>
      <c r="B354" s="4" t="s">
        <v>300</v>
      </c>
      <c r="C354" s="6" t="s">
        <v>100</v>
      </c>
      <c r="D354" s="6" t="s">
        <v>131</v>
      </c>
    </row>
    <row r="355">
      <c r="A355" s="4" t="s">
        <v>326</v>
      </c>
      <c r="B355" s="4" t="s">
        <v>307</v>
      </c>
      <c r="C355" s="6" t="s">
        <v>18</v>
      </c>
      <c r="D355" s="6" t="s">
        <v>252</v>
      </c>
    </row>
    <row r="356">
      <c r="A356" s="4" t="s">
        <v>327</v>
      </c>
      <c r="B356" s="4" t="s">
        <v>314</v>
      </c>
      <c r="C356" s="6" t="s">
        <v>18</v>
      </c>
      <c r="D356" s="6" t="s">
        <v>82</v>
      </c>
    </row>
    <row r="357">
      <c r="A357" s="4" t="s">
        <v>327</v>
      </c>
      <c r="B357" s="4" t="s">
        <v>315</v>
      </c>
      <c r="C357" s="6" t="s">
        <v>85</v>
      </c>
      <c r="D357" s="6" t="s">
        <v>86</v>
      </c>
    </row>
    <row r="358">
      <c r="A358" s="4" t="s">
        <v>327</v>
      </c>
      <c r="B358" s="4" t="s">
        <v>316</v>
      </c>
      <c r="C358" s="6" t="s">
        <v>18</v>
      </c>
      <c r="D358" s="6" t="s">
        <v>19</v>
      </c>
    </row>
    <row r="359">
      <c r="A359" s="4" t="s">
        <v>327</v>
      </c>
      <c r="B359" s="4" t="s">
        <v>317</v>
      </c>
      <c r="C359" s="6" t="s">
        <v>85</v>
      </c>
      <c r="D359" s="6" t="s">
        <v>192</v>
      </c>
    </row>
    <row r="360">
      <c r="A360" s="4" t="s">
        <v>327</v>
      </c>
      <c r="B360" s="4" t="s">
        <v>305</v>
      </c>
      <c r="C360" s="6" t="s">
        <v>18</v>
      </c>
      <c r="D360" s="6" t="s">
        <v>126</v>
      </c>
    </row>
    <row r="361">
      <c r="A361" s="4" t="s">
        <v>327</v>
      </c>
      <c r="B361" s="4" t="s">
        <v>306</v>
      </c>
      <c r="C361" s="6" t="s">
        <v>18</v>
      </c>
      <c r="D361" s="6" t="s">
        <v>111</v>
      </c>
    </row>
    <row r="362">
      <c r="A362" s="4" t="s">
        <v>327</v>
      </c>
      <c r="B362" s="4" t="s">
        <v>300</v>
      </c>
      <c r="C362" s="6" t="s">
        <v>100</v>
      </c>
      <c r="D362" s="6" t="s">
        <v>131</v>
      </c>
    </row>
    <row r="363">
      <c r="A363" s="4" t="s">
        <v>327</v>
      </c>
      <c r="B363" s="4" t="s">
        <v>307</v>
      </c>
      <c r="C363" s="6" t="s">
        <v>18</v>
      </c>
      <c r="D363" s="6" t="s">
        <v>252</v>
      </c>
    </row>
    <row r="364">
      <c r="A364" s="4" t="s">
        <v>328</v>
      </c>
      <c r="B364" s="4" t="s">
        <v>329</v>
      </c>
      <c r="C364" s="6" t="s">
        <v>6</v>
      </c>
    </row>
    <row r="365">
      <c r="A365" s="4" t="s">
        <v>330</v>
      </c>
      <c r="B365" s="4" t="s">
        <v>314</v>
      </c>
      <c r="C365" s="6" t="s">
        <v>18</v>
      </c>
      <c r="D365" s="6" t="s">
        <v>82</v>
      </c>
    </row>
    <row r="366">
      <c r="A366" s="4" t="s">
        <v>330</v>
      </c>
      <c r="B366" s="4" t="s">
        <v>315</v>
      </c>
      <c r="C366" s="6" t="s">
        <v>85</v>
      </c>
      <c r="D366" s="6" t="s">
        <v>86</v>
      </c>
    </row>
    <row r="367">
      <c r="A367" s="4" t="s">
        <v>330</v>
      </c>
      <c r="B367" s="4" t="s">
        <v>316</v>
      </c>
      <c r="C367" s="6" t="s">
        <v>18</v>
      </c>
      <c r="D367" s="6" t="s">
        <v>19</v>
      </c>
    </row>
    <row r="368">
      <c r="A368" s="4" t="s">
        <v>330</v>
      </c>
      <c r="B368" s="4" t="s">
        <v>317</v>
      </c>
      <c r="C368" s="6" t="s">
        <v>85</v>
      </c>
      <c r="D368" s="6" t="s">
        <v>192</v>
      </c>
    </row>
    <row r="369">
      <c r="A369" s="4" t="s">
        <v>330</v>
      </c>
      <c r="B369" s="4" t="s">
        <v>305</v>
      </c>
      <c r="C369" s="6" t="s">
        <v>18</v>
      </c>
      <c r="D369" s="6" t="s">
        <v>126</v>
      </c>
    </row>
    <row r="370">
      <c r="A370" s="4" t="s">
        <v>330</v>
      </c>
      <c r="B370" s="4" t="s">
        <v>306</v>
      </c>
      <c r="C370" s="6" t="s">
        <v>18</v>
      </c>
      <c r="D370" s="6" t="s">
        <v>111</v>
      </c>
    </row>
    <row r="371">
      <c r="A371" s="4" t="s">
        <v>330</v>
      </c>
      <c r="B371" s="4" t="s">
        <v>300</v>
      </c>
      <c r="C371" s="6" t="s">
        <v>100</v>
      </c>
      <c r="D371" s="6" t="s">
        <v>131</v>
      </c>
    </row>
    <row r="372">
      <c r="A372" s="4" t="s">
        <v>330</v>
      </c>
      <c r="B372" s="4" t="s">
        <v>307</v>
      </c>
      <c r="C372" s="6" t="s">
        <v>18</v>
      </c>
      <c r="D372" s="6" t="s">
        <v>252</v>
      </c>
    </row>
    <row r="373">
      <c r="A373" s="4" t="s">
        <v>331</v>
      </c>
      <c r="B373" s="6" t="s">
        <v>332</v>
      </c>
      <c r="C373" s="6" t="s">
        <v>18</v>
      </c>
      <c r="D373" s="6" t="s">
        <v>82</v>
      </c>
    </row>
    <row r="374">
      <c r="A374" s="4" t="s">
        <v>331</v>
      </c>
      <c r="B374" s="6" t="s">
        <v>333</v>
      </c>
      <c r="C374" s="6" t="s">
        <v>85</v>
      </c>
      <c r="D374" s="6" t="s">
        <v>86</v>
      </c>
    </row>
    <row r="375">
      <c r="A375" s="4" t="s">
        <v>331</v>
      </c>
      <c r="B375" s="6" t="s">
        <v>334</v>
      </c>
      <c r="C375" s="6" t="s">
        <v>18</v>
      </c>
      <c r="D375" s="6" t="s">
        <v>19</v>
      </c>
    </row>
    <row r="376">
      <c r="A376" s="4" t="s">
        <v>331</v>
      </c>
      <c r="B376" s="6" t="s">
        <v>335</v>
      </c>
      <c r="C376" s="6" t="s">
        <v>85</v>
      </c>
      <c r="D376" s="6" t="s">
        <v>192</v>
      </c>
    </row>
    <row r="377">
      <c r="A377" s="4" t="s">
        <v>331</v>
      </c>
      <c r="B377" s="6" t="s">
        <v>336</v>
      </c>
      <c r="C377" s="6" t="s">
        <v>18</v>
      </c>
      <c r="D377" s="6" t="s">
        <v>126</v>
      </c>
    </row>
    <row r="378">
      <c r="A378" s="4" t="s">
        <v>331</v>
      </c>
      <c r="B378" s="6" t="s">
        <v>337</v>
      </c>
      <c r="C378" s="6" t="s">
        <v>18</v>
      </c>
      <c r="D378" s="6" t="s">
        <v>111</v>
      </c>
    </row>
    <row r="379">
      <c r="A379" s="4" t="s">
        <v>331</v>
      </c>
      <c r="B379" s="6" t="s">
        <v>338</v>
      </c>
      <c r="C379" s="6" t="s">
        <v>100</v>
      </c>
      <c r="D379" s="6" t="s">
        <v>131</v>
      </c>
    </row>
    <row r="380">
      <c r="A380" s="4" t="s">
        <v>331</v>
      </c>
      <c r="B380" s="6" t="s">
        <v>307</v>
      </c>
      <c r="C380" s="6" t="s">
        <v>18</v>
      </c>
      <c r="D380" s="6" t="s">
        <v>252</v>
      </c>
    </row>
    <row r="381">
      <c r="A381" s="4" t="s">
        <v>339</v>
      </c>
      <c r="B381" s="6" t="s">
        <v>314</v>
      </c>
      <c r="C381" s="6" t="s">
        <v>18</v>
      </c>
      <c r="D381" s="6" t="s">
        <v>82</v>
      </c>
    </row>
    <row r="382">
      <c r="A382" s="4" t="s">
        <v>339</v>
      </c>
      <c r="B382" s="6" t="s">
        <v>315</v>
      </c>
      <c r="C382" s="6" t="s">
        <v>85</v>
      </c>
      <c r="D382" s="6" t="s">
        <v>86</v>
      </c>
    </row>
    <row r="383">
      <c r="A383" s="4" t="s">
        <v>339</v>
      </c>
      <c r="B383" s="6" t="s">
        <v>316</v>
      </c>
      <c r="C383" s="6" t="s">
        <v>18</v>
      </c>
      <c r="D383" s="6" t="s">
        <v>19</v>
      </c>
    </row>
    <row r="384">
      <c r="A384" s="4" t="s">
        <v>339</v>
      </c>
      <c r="B384" s="6" t="s">
        <v>317</v>
      </c>
      <c r="C384" s="6" t="s">
        <v>85</v>
      </c>
      <c r="D384" s="6" t="s">
        <v>192</v>
      </c>
    </row>
    <row r="385">
      <c r="A385" s="4" t="s">
        <v>339</v>
      </c>
      <c r="B385" s="6" t="s">
        <v>305</v>
      </c>
      <c r="C385" s="6" t="s">
        <v>18</v>
      </c>
      <c r="D385" s="6" t="s">
        <v>126</v>
      </c>
    </row>
    <row r="386">
      <c r="A386" s="4" t="s">
        <v>339</v>
      </c>
      <c r="B386" s="6" t="s">
        <v>306</v>
      </c>
      <c r="C386" s="6" t="s">
        <v>18</v>
      </c>
      <c r="D386" s="6" t="s">
        <v>111</v>
      </c>
    </row>
    <row r="387">
      <c r="A387" s="4" t="s">
        <v>339</v>
      </c>
      <c r="B387" s="6" t="s">
        <v>300</v>
      </c>
      <c r="C387" s="6" t="s">
        <v>100</v>
      </c>
      <c r="D387" s="6" t="s">
        <v>131</v>
      </c>
    </row>
    <row r="388">
      <c r="A388" s="4" t="s">
        <v>339</v>
      </c>
      <c r="B388" s="6" t="s">
        <v>307</v>
      </c>
      <c r="C388" s="6" t="s">
        <v>18</v>
      </c>
      <c r="D388" s="6" t="s">
        <v>252</v>
      </c>
    </row>
    <row r="389">
      <c r="A389" s="4" t="s">
        <v>340</v>
      </c>
      <c r="B389" s="4" t="s">
        <v>341</v>
      </c>
      <c r="C389" s="6" t="s">
        <v>9</v>
      </c>
      <c r="D389" s="6" t="s">
        <v>120</v>
      </c>
    </row>
    <row r="390">
      <c r="A390" s="4" t="s">
        <v>342</v>
      </c>
      <c r="B390" s="4" t="s">
        <v>343</v>
      </c>
      <c r="C390" s="6" t="s">
        <v>85</v>
      </c>
      <c r="D390" s="6" t="s">
        <v>86</v>
      </c>
    </row>
    <row r="391">
      <c r="A391" s="4" t="s">
        <v>344</v>
      </c>
      <c r="B391" s="6" t="s">
        <v>345</v>
      </c>
      <c r="C391" s="6" t="s">
        <v>9</v>
      </c>
      <c r="D391" s="6" t="s">
        <v>29</v>
      </c>
    </row>
    <row r="392">
      <c r="A392" s="4" t="s">
        <v>344</v>
      </c>
      <c r="B392" s="6" t="s">
        <v>346</v>
      </c>
      <c r="C392" s="6" t="s">
        <v>85</v>
      </c>
      <c r="D392" s="6" t="s">
        <v>86</v>
      </c>
    </row>
    <row r="393">
      <c r="A393" s="4" t="s">
        <v>344</v>
      </c>
      <c r="B393" s="6" t="s">
        <v>347</v>
      </c>
      <c r="C393" s="6" t="s">
        <v>9</v>
      </c>
      <c r="D393" s="6" t="s">
        <v>10</v>
      </c>
    </row>
    <row r="394">
      <c r="A394" s="4" t="s">
        <v>344</v>
      </c>
      <c r="B394" s="6" t="s">
        <v>348</v>
      </c>
      <c r="C394" s="6" t="s">
        <v>9</v>
      </c>
      <c r="D394" s="6" t="s">
        <v>77</v>
      </c>
    </row>
    <row r="395">
      <c r="A395" s="4" t="s">
        <v>344</v>
      </c>
      <c r="B395" s="6" t="s">
        <v>349</v>
      </c>
      <c r="C395" s="6" t="s">
        <v>6</v>
      </c>
    </row>
    <row r="396">
      <c r="A396" s="4" t="s">
        <v>344</v>
      </c>
      <c r="B396" s="6" t="s">
        <v>350</v>
      </c>
      <c r="C396" s="6" t="s">
        <v>18</v>
      </c>
      <c r="D396" s="6" t="s">
        <v>351</v>
      </c>
    </row>
    <row r="397">
      <c r="A397" s="4" t="s">
        <v>344</v>
      </c>
      <c r="B397" s="6" t="s">
        <v>352</v>
      </c>
      <c r="C397" s="6" t="s">
        <v>18</v>
      </c>
      <c r="D397" s="6" t="s">
        <v>26</v>
      </c>
    </row>
    <row r="398">
      <c r="A398" s="4" t="s">
        <v>353</v>
      </c>
      <c r="B398" s="4" t="s">
        <v>354</v>
      </c>
      <c r="C398" s="6" t="s">
        <v>73</v>
      </c>
      <c r="D398" s="6" t="s">
        <v>115</v>
      </c>
    </row>
    <row r="399">
      <c r="A399" s="4" t="s">
        <v>355</v>
      </c>
      <c r="B399" s="4" t="s">
        <v>356</v>
      </c>
      <c r="C399" s="6" t="s">
        <v>100</v>
      </c>
      <c r="D399" s="6" t="s">
        <v>131</v>
      </c>
    </row>
    <row r="400">
      <c r="A400" s="4" t="s">
        <v>357</v>
      </c>
      <c r="B400" s="4" t="s">
        <v>358</v>
      </c>
      <c r="C400" s="6" t="s">
        <v>85</v>
      </c>
      <c r="D400" s="6" t="s">
        <v>86</v>
      </c>
    </row>
    <row r="401">
      <c r="A401" s="4" t="s">
        <v>359</v>
      </c>
      <c r="B401" s="4" t="s">
        <v>360</v>
      </c>
      <c r="C401" s="6" t="s">
        <v>18</v>
      </c>
      <c r="D401" s="6" t="s">
        <v>126</v>
      </c>
    </row>
    <row r="402">
      <c r="A402" s="4" t="s">
        <v>362</v>
      </c>
      <c r="B402" s="4" t="s">
        <v>363</v>
      </c>
      <c r="C402" s="6" t="s">
        <v>18</v>
      </c>
      <c r="D402" s="6" t="s">
        <v>19</v>
      </c>
    </row>
    <row r="403">
      <c r="A403" s="4" t="s">
        <v>364</v>
      </c>
      <c r="B403" s="6" t="s">
        <v>1208</v>
      </c>
      <c r="C403" s="6" t="s">
        <v>13</v>
      </c>
      <c r="D403" s="6" t="s">
        <v>91</v>
      </c>
    </row>
    <row r="404">
      <c r="A404" s="4" t="s">
        <v>364</v>
      </c>
      <c r="B404" s="6" t="s">
        <v>366</v>
      </c>
      <c r="C404" s="6" t="s">
        <v>18</v>
      </c>
      <c r="D404" s="6" t="s">
        <v>367</v>
      </c>
    </row>
    <row r="405">
      <c r="A405" s="4" t="s">
        <v>364</v>
      </c>
      <c r="B405" s="6" t="s">
        <v>368</v>
      </c>
      <c r="C405" s="6" t="s">
        <v>9</v>
      </c>
      <c r="D405" s="6" t="s">
        <v>77</v>
      </c>
    </row>
    <row r="406">
      <c r="A406" s="4" t="s">
        <v>364</v>
      </c>
      <c r="B406" s="6" t="s">
        <v>369</v>
      </c>
      <c r="C406" s="6" t="s">
        <v>18</v>
      </c>
      <c r="D406" s="6" t="s">
        <v>351</v>
      </c>
    </row>
    <row r="407">
      <c r="A407" s="4" t="s">
        <v>364</v>
      </c>
      <c r="B407" s="6" t="s">
        <v>370</v>
      </c>
      <c r="C407" s="6" t="s">
        <v>100</v>
      </c>
      <c r="D407" s="6" t="s">
        <v>101</v>
      </c>
    </row>
    <row r="408">
      <c r="A408" s="4" t="s">
        <v>371</v>
      </c>
      <c r="B408" s="4" t="s">
        <v>372</v>
      </c>
      <c r="C408" s="6" t="s">
        <v>18</v>
      </c>
      <c r="D408" s="6" t="s">
        <v>19</v>
      </c>
    </row>
    <row r="409">
      <c r="A409" s="4" t="s">
        <v>373</v>
      </c>
      <c r="B409" s="4" t="s">
        <v>374</v>
      </c>
      <c r="C409" s="6" t="s">
        <v>18</v>
      </c>
      <c r="D409" s="6" t="s">
        <v>19</v>
      </c>
    </row>
    <row r="410">
      <c r="A410" s="4" t="s">
        <v>375</v>
      </c>
      <c r="B410" s="4" t="s">
        <v>374</v>
      </c>
      <c r="C410" s="6" t="s">
        <v>18</v>
      </c>
      <c r="D410" s="6" t="s">
        <v>19</v>
      </c>
    </row>
    <row r="411">
      <c r="A411" s="4" t="s">
        <v>376</v>
      </c>
      <c r="B411" s="4" t="s">
        <v>374</v>
      </c>
      <c r="C411" s="6" t="s">
        <v>18</v>
      </c>
      <c r="D411" s="6" t="s">
        <v>19</v>
      </c>
    </row>
    <row r="412">
      <c r="A412" s="4" t="s">
        <v>377</v>
      </c>
      <c r="B412" s="4" t="s">
        <v>378</v>
      </c>
      <c r="C412" s="6" t="s">
        <v>18</v>
      </c>
      <c r="D412" s="6" t="s">
        <v>19</v>
      </c>
    </row>
    <row r="413">
      <c r="A413" s="4" t="s">
        <v>379</v>
      </c>
      <c r="B413" s="4" t="s">
        <v>378</v>
      </c>
      <c r="C413" s="6" t="s">
        <v>18</v>
      </c>
      <c r="D413" s="6" t="s">
        <v>19</v>
      </c>
    </row>
    <row r="414">
      <c r="A414" s="4" t="s">
        <v>380</v>
      </c>
      <c r="B414" s="4" t="s">
        <v>381</v>
      </c>
      <c r="C414" s="6" t="s">
        <v>18</v>
      </c>
      <c r="D414" s="6" t="s">
        <v>19</v>
      </c>
    </row>
    <row r="415">
      <c r="A415" s="4" t="s">
        <v>382</v>
      </c>
      <c r="B415" s="4" t="s">
        <v>383</v>
      </c>
      <c r="C415" s="6" t="s">
        <v>18</v>
      </c>
      <c r="D415" s="6" t="s">
        <v>111</v>
      </c>
    </row>
    <row r="416">
      <c r="A416" s="4" t="s">
        <v>384</v>
      </c>
      <c r="B416" s="4" t="s">
        <v>374</v>
      </c>
      <c r="C416" s="6" t="s">
        <v>18</v>
      </c>
      <c r="D416" s="6" t="s">
        <v>19</v>
      </c>
    </row>
    <row r="417">
      <c r="A417" s="4" t="s">
        <v>385</v>
      </c>
      <c r="B417" s="6" t="s">
        <v>1209</v>
      </c>
      <c r="C417" s="6" t="s">
        <v>100</v>
      </c>
      <c r="D417" s="6" t="s">
        <v>131</v>
      </c>
    </row>
    <row r="418">
      <c r="A418" s="4" t="s">
        <v>385</v>
      </c>
      <c r="B418" s="6" t="s">
        <v>387</v>
      </c>
      <c r="C418" s="6" t="s">
        <v>9</v>
      </c>
      <c r="D418" s="6" t="s">
        <v>77</v>
      </c>
    </row>
    <row r="419">
      <c r="A419" s="4" t="s">
        <v>388</v>
      </c>
      <c r="B419" s="6" t="s">
        <v>1210</v>
      </c>
      <c r="C419" s="6" t="s">
        <v>85</v>
      </c>
      <c r="D419" s="6" t="s">
        <v>86</v>
      </c>
    </row>
    <row r="420">
      <c r="A420" s="4" t="s">
        <v>388</v>
      </c>
      <c r="B420" s="6" t="s">
        <v>390</v>
      </c>
      <c r="C420" s="6" t="s">
        <v>18</v>
      </c>
      <c r="D420" s="6" t="s">
        <v>126</v>
      </c>
    </row>
    <row r="421">
      <c r="A421" s="4" t="s">
        <v>388</v>
      </c>
      <c r="B421" s="6" t="s">
        <v>391</v>
      </c>
      <c r="C421" s="6" t="s">
        <v>100</v>
      </c>
      <c r="D421" s="6" t="s">
        <v>101</v>
      </c>
    </row>
    <row r="422">
      <c r="A422" s="4" t="s">
        <v>392</v>
      </c>
      <c r="C422" s="6" t="s">
        <v>6</v>
      </c>
    </row>
    <row r="423">
      <c r="A423" s="4" t="s">
        <v>393</v>
      </c>
      <c r="B423" s="4" t="s">
        <v>394</v>
      </c>
      <c r="C423" s="6" t="s">
        <v>18</v>
      </c>
      <c r="D423" s="6" t="s">
        <v>19</v>
      </c>
    </row>
    <row r="424">
      <c r="A424" s="4" t="s">
        <v>395</v>
      </c>
      <c r="C424" s="6" t="s">
        <v>6</v>
      </c>
    </row>
    <row r="425">
      <c r="A425" s="4" t="s">
        <v>396</v>
      </c>
      <c r="B425" s="6" t="s">
        <v>1211</v>
      </c>
      <c r="C425" s="6" t="s">
        <v>9</v>
      </c>
      <c r="D425" s="6" t="s">
        <v>77</v>
      </c>
    </row>
    <row r="426">
      <c r="A426" s="4" t="s">
        <v>396</v>
      </c>
      <c r="B426" s="6" t="s">
        <v>398</v>
      </c>
      <c r="C426" s="6" t="s">
        <v>9</v>
      </c>
      <c r="D426" s="6" t="s">
        <v>29</v>
      </c>
    </row>
    <row r="427">
      <c r="A427" s="4" t="s">
        <v>396</v>
      </c>
      <c r="B427" s="6" t="s">
        <v>399</v>
      </c>
      <c r="C427" s="6" t="s">
        <v>85</v>
      </c>
      <c r="D427" s="6" t="s">
        <v>86</v>
      </c>
    </row>
    <row r="428">
      <c r="A428" s="4" t="s">
        <v>400</v>
      </c>
      <c r="B428" s="6" t="s">
        <v>1212</v>
      </c>
      <c r="C428" s="6" t="s">
        <v>18</v>
      </c>
      <c r="D428" s="6" t="s">
        <v>126</v>
      </c>
    </row>
    <row r="429">
      <c r="A429" s="4" t="s">
        <v>400</v>
      </c>
      <c r="B429" s="6" t="s">
        <v>402</v>
      </c>
      <c r="C429" s="6" t="s">
        <v>9</v>
      </c>
      <c r="D429" s="6" t="s">
        <v>77</v>
      </c>
    </row>
    <row r="430">
      <c r="A430" s="4" t="s">
        <v>403</v>
      </c>
      <c r="B430" s="6" t="s">
        <v>1213</v>
      </c>
      <c r="C430" s="6" t="s">
        <v>18</v>
      </c>
      <c r="D430" s="6" t="s">
        <v>243</v>
      </c>
    </row>
    <row r="431">
      <c r="A431" s="4" t="s">
        <v>403</v>
      </c>
      <c r="B431" s="6" t="s">
        <v>405</v>
      </c>
      <c r="C431" s="6" t="s">
        <v>9</v>
      </c>
      <c r="D431" s="6" t="s">
        <v>77</v>
      </c>
    </row>
    <row r="432">
      <c r="A432" s="4" t="s">
        <v>406</v>
      </c>
      <c r="C432" s="6" t="s">
        <v>6</v>
      </c>
    </row>
    <row r="433">
      <c r="A433" s="4" t="s">
        <v>407</v>
      </c>
      <c r="B433" s="4" t="s">
        <v>408</v>
      </c>
      <c r="C433" s="6" t="s">
        <v>6</v>
      </c>
    </row>
    <row r="434">
      <c r="A434" s="4" t="s">
        <v>409</v>
      </c>
      <c r="B434" s="4" t="s">
        <v>410</v>
      </c>
      <c r="C434" s="6" t="s">
        <v>9</v>
      </c>
      <c r="D434" s="6" t="s">
        <v>29</v>
      </c>
    </row>
    <row r="435">
      <c r="A435" s="4" t="s">
        <v>411</v>
      </c>
      <c r="C435" s="6" t="s">
        <v>6</v>
      </c>
    </row>
    <row r="436">
      <c r="A436" s="4" t="s">
        <v>412</v>
      </c>
      <c r="C436" s="6" t="s">
        <v>6</v>
      </c>
    </row>
    <row r="437">
      <c r="A437" s="4" t="s">
        <v>413</v>
      </c>
      <c r="B437" s="4" t="s">
        <v>414</v>
      </c>
      <c r="C437" s="6" t="s">
        <v>18</v>
      </c>
      <c r="D437" s="6" t="s">
        <v>126</v>
      </c>
    </row>
    <row r="438">
      <c r="A438" s="4" t="s">
        <v>413</v>
      </c>
      <c r="B438" s="6" t="s">
        <v>415</v>
      </c>
      <c r="C438" s="6" t="s">
        <v>85</v>
      </c>
      <c r="D438" s="6" t="s">
        <v>416</v>
      </c>
    </row>
    <row r="439">
      <c r="A439" s="4" t="s">
        <v>417</v>
      </c>
      <c r="C439" s="6" t="s">
        <v>6</v>
      </c>
    </row>
    <row r="440">
      <c r="A440" s="4" t="s">
        <v>418</v>
      </c>
      <c r="C440" s="6" t="s">
        <v>6</v>
      </c>
    </row>
    <row r="441">
      <c r="A441" s="4" t="s">
        <v>419</v>
      </c>
      <c r="C441" s="6" t="s">
        <v>6</v>
      </c>
    </row>
    <row r="442">
      <c r="A442" s="4" t="s">
        <v>420</v>
      </c>
      <c r="C442" s="6" t="s">
        <v>6</v>
      </c>
    </row>
    <row r="443">
      <c r="A443" s="4" t="s">
        <v>421</v>
      </c>
      <c r="C443" s="6" t="s">
        <v>6</v>
      </c>
    </row>
    <row r="444">
      <c r="A444" s="4" t="s">
        <v>422</v>
      </c>
      <c r="B444" s="6" t="s">
        <v>1214</v>
      </c>
      <c r="C444" s="6" t="s">
        <v>85</v>
      </c>
      <c r="D444" s="6" t="s">
        <v>86</v>
      </c>
    </row>
    <row r="445">
      <c r="A445" s="4" t="s">
        <v>422</v>
      </c>
      <c r="B445" s="6" t="s">
        <v>424</v>
      </c>
      <c r="C445" s="6" t="s">
        <v>9</v>
      </c>
      <c r="D445" s="6" t="s">
        <v>120</v>
      </c>
    </row>
    <row r="446">
      <c r="A446" s="4" t="s">
        <v>422</v>
      </c>
      <c r="B446" s="6" t="s">
        <v>425</v>
      </c>
      <c r="C446" s="6" t="s">
        <v>9</v>
      </c>
      <c r="D446" s="6" t="s">
        <v>77</v>
      </c>
    </row>
    <row r="447">
      <c r="A447" s="4" t="s">
        <v>422</v>
      </c>
      <c r="B447" s="6" t="s">
        <v>426</v>
      </c>
      <c r="C447" s="6" t="s">
        <v>94</v>
      </c>
      <c r="D447" s="6" t="s">
        <v>95</v>
      </c>
    </row>
    <row r="448">
      <c r="A448" s="4" t="s">
        <v>427</v>
      </c>
      <c r="C448" s="6" t="s">
        <v>6</v>
      </c>
    </row>
    <row r="449">
      <c r="A449" s="4" t="s">
        <v>428</v>
      </c>
      <c r="C449" s="6" t="s">
        <v>6</v>
      </c>
    </row>
    <row r="450">
      <c r="A450" s="4" t="s">
        <v>429</v>
      </c>
      <c r="C450" s="6" t="s">
        <v>6</v>
      </c>
    </row>
    <row r="451">
      <c r="A451" s="4" t="s">
        <v>430</v>
      </c>
      <c r="C451" s="6" t="s">
        <v>6</v>
      </c>
    </row>
    <row r="452">
      <c r="A452" s="4" t="s">
        <v>431</v>
      </c>
      <c r="C452" s="6" t="s">
        <v>6</v>
      </c>
    </row>
    <row r="453">
      <c r="A453" s="4" t="s">
        <v>432</v>
      </c>
      <c r="C453" s="6" t="s">
        <v>6</v>
      </c>
    </row>
    <row r="454">
      <c r="A454" s="4" t="s">
        <v>433</v>
      </c>
      <c r="C454" s="6" t="s">
        <v>6</v>
      </c>
    </row>
    <row r="455">
      <c r="A455" s="4" t="s">
        <v>434</v>
      </c>
      <c r="C455" s="6" t="s">
        <v>6</v>
      </c>
    </row>
    <row r="456">
      <c r="A456" s="4" t="s">
        <v>435</v>
      </c>
      <c r="C456" s="6" t="s">
        <v>6</v>
      </c>
    </row>
    <row r="457">
      <c r="A457" s="4" t="s">
        <v>436</v>
      </c>
      <c r="B457" s="4" t="s">
        <v>437</v>
      </c>
      <c r="C457" s="6" t="s">
        <v>100</v>
      </c>
      <c r="D457" s="6" t="s">
        <v>101</v>
      </c>
    </row>
    <row r="458">
      <c r="A458" s="4" t="s">
        <v>438</v>
      </c>
      <c r="C458" s="6" t="s">
        <v>6</v>
      </c>
    </row>
    <row r="459">
      <c r="A459" s="4" t="s">
        <v>439</v>
      </c>
      <c r="C459" s="6" t="s">
        <v>6</v>
      </c>
    </row>
    <row r="460">
      <c r="A460" s="4" t="s">
        <v>440</v>
      </c>
      <c r="C460" s="6" t="s">
        <v>6</v>
      </c>
    </row>
    <row r="461">
      <c r="A461" s="4" t="s">
        <v>441</v>
      </c>
      <c r="C461" s="6" t="s">
        <v>6</v>
      </c>
    </row>
    <row r="462">
      <c r="A462" s="4" t="s">
        <v>442</v>
      </c>
      <c r="C462" s="6" t="s">
        <v>6</v>
      </c>
    </row>
    <row r="463">
      <c r="A463" s="4" t="s">
        <v>443</v>
      </c>
      <c r="C463" s="6" t="s">
        <v>6</v>
      </c>
    </row>
    <row r="464">
      <c r="A464" s="4" t="s">
        <v>444</v>
      </c>
      <c r="C464" s="6" t="s">
        <v>6</v>
      </c>
    </row>
    <row r="465">
      <c r="A465" s="4" t="s">
        <v>445</v>
      </c>
      <c r="B465" s="4" t="s">
        <v>446</v>
      </c>
      <c r="C465" s="6" t="s">
        <v>9</v>
      </c>
      <c r="D465" s="6" t="s">
        <v>29</v>
      </c>
    </row>
    <row r="466">
      <c r="A466" s="4" t="s">
        <v>447</v>
      </c>
      <c r="C466" s="6" t="s">
        <v>6</v>
      </c>
    </row>
    <row r="467">
      <c r="A467" s="4" t="s">
        <v>448</v>
      </c>
      <c r="C467" s="6" t="s">
        <v>6</v>
      </c>
    </row>
    <row r="468">
      <c r="A468" s="4" t="s">
        <v>449</v>
      </c>
      <c r="C468" s="6" t="s">
        <v>6</v>
      </c>
    </row>
    <row r="469">
      <c r="A469" s="4" t="s">
        <v>450</v>
      </c>
      <c r="C469" s="6" t="s">
        <v>6</v>
      </c>
    </row>
    <row r="470">
      <c r="A470" s="4" t="s">
        <v>451</v>
      </c>
      <c r="C470" s="6" t="s">
        <v>6</v>
      </c>
    </row>
    <row r="471">
      <c r="A471" s="4" t="s">
        <v>452</v>
      </c>
      <c r="C471" s="6" t="s">
        <v>6</v>
      </c>
    </row>
    <row r="472">
      <c r="A472" s="4" t="s">
        <v>453</v>
      </c>
      <c r="C472" s="6" t="s">
        <v>6</v>
      </c>
    </row>
    <row r="473">
      <c r="A473" s="4" t="s">
        <v>454</v>
      </c>
      <c r="C473" s="6" t="s">
        <v>6</v>
      </c>
    </row>
    <row r="474">
      <c r="A474" s="4" t="s">
        <v>455</v>
      </c>
      <c r="C474" s="6" t="s">
        <v>6</v>
      </c>
    </row>
    <row r="475">
      <c r="A475" s="4" t="s">
        <v>456</v>
      </c>
      <c r="C475" s="6" t="s">
        <v>6</v>
      </c>
    </row>
    <row r="476">
      <c r="A476" s="4" t="s">
        <v>457</v>
      </c>
      <c r="C476" s="6" t="s">
        <v>6</v>
      </c>
    </row>
    <row r="477">
      <c r="A477" s="4" t="s">
        <v>458</v>
      </c>
      <c r="C477" s="6" t="s">
        <v>6</v>
      </c>
    </row>
    <row r="478">
      <c r="A478" s="4" t="s">
        <v>459</v>
      </c>
      <c r="C478" s="6" t="s">
        <v>6</v>
      </c>
    </row>
    <row r="479">
      <c r="A479" s="4" t="s">
        <v>460</v>
      </c>
      <c r="C479" s="6" t="s">
        <v>6</v>
      </c>
    </row>
    <row r="480">
      <c r="A480" s="4" t="s">
        <v>461</v>
      </c>
      <c r="C480" s="6" t="s">
        <v>6</v>
      </c>
    </row>
    <row r="481">
      <c r="A481" s="4" t="s">
        <v>462</v>
      </c>
      <c r="C481" s="6" t="s">
        <v>6</v>
      </c>
    </row>
    <row r="482">
      <c r="A482" s="4" t="s">
        <v>463</v>
      </c>
      <c r="C482" s="6" t="s">
        <v>6</v>
      </c>
    </row>
    <row r="483">
      <c r="A483" s="4" t="s">
        <v>464</v>
      </c>
      <c r="C483" s="6" t="s">
        <v>6</v>
      </c>
    </row>
    <row r="484">
      <c r="A484" s="4" t="s">
        <v>465</v>
      </c>
      <c r="B484" s="4" t="s">
        <v>466</v>
      </c>
      <c r="C484" s="6" t="s">
        <v>18</v>
      </c>
      <c r="D484" s="6" t="s">
        <v>467</v>
      </c>
    </row>
    <row r="485">
      <c r="A485" s="4" t="s">
        <v>468</v>
      </c>
      <c r="B485" s="4" t="s">
        <v>469</v>
      </c>
      <c r="C485" s="6" t="s">
        <v>6</v>
      </c>
    </row>
    <row r="486">
      <c r="A486" s="4" t="s">
        <v>470</v>
      </c>
      <c r="B486" s="6" t="s">
        <v>1215</v>
      </c>
      <c r="C486" s="6" t="s">
        <v>85</v>
      </c>
      <c r="D486" s="6" t="s">
        <v>86</v>
      </c>
    </row>
    <row r="487">
      <c r="A487" s="4" t="s">
        <v>470</v>
      </c>
      <c r="B487" s="6" t="s">
        <v>472</v>
      </c>
      <c r="C487" s="6" t="s">
        <v>85</v>
      </c>
      <c r="D487" s="6" t="s">
        <v>192</v>
      </c>
    </row>
    <row r="488">
      <c r="A488" s="4" t="s">
        <v>470</v>
      </c>
      <c r="B488" s="6" t="s">
        <v>473</v>
      </c>
      <c r="C488" s="6" t="s">
        <v>18</v>
      </c>
      <c r="D488" s="6" t="s">
        <v>82</v>
      </c>
    </row>
    <row r="489">
      <c r="A489" s="4" t="s">
        <v>474</v>
      </c>
      <c r="B489" s="6" t="s">
        <v>1216</v>
      </c>
      <c r="C489" s="6" t="s">
        <v>9</v>
      </c>
      <c r="D489" s="6" t="s">
        <v>10</v>
      </c>
    </row>
    <row r="490">
      <c r="A490" s="4" t="s">
        <v>474</v>
      </c>
      <c r="B490" s="6" t="s">
        <v>476</v>
      </c>
      <c r="C490" s="6" t="s">
        <v>94</v>
      </c>
      <c r="D490" s="6" t="s">
        <v>95</v>
      </c>
    </row>
    <row r="491">
      <c r="A491" s="4" t="s">
        <v>474</v>
      </c>
      <c r="B491" s="6" t="s">
        <v>477</v>
      </c>
      <c r="C491" s="6" t="s">
        <v>73</v>
      </c>
      <c r="D491" s="6" t="s">
        <v>115</v>
      </c>
    </row>
    <row r="492">
      <c r="A492" s="4" t="s">
        <v>474</v>
      </c>
      <c r="B492" s="6" t="s">
        <v>478</v>
      </c>
      <c r="C492" s="6" t="s">
        <v>85</v>
      </c>
      <c r="D492" s="6" t="s">
        <v>86</v>
      </c>
    </row>
    <row r="493">
      <c r="A493" s="4" t="s">
        <v>474</v>
      </c>
      <c r="B493" s="6" t="s">
        <v>479</v>
      </c>
      <c r="C493" s="6" t="s">
        <v>9</v>
      </c>
      <c r="D493" s="6" t="s">
        <v>10</v>
      </c>
    </row>
    <row r="494">
      <c r="A494" s="4" t="s">
        <v>474</v>
      </c>
      <c r="B494" s="6" t="s">
        <v>480</v>
      </c>
      <c r="C494" s="6" t="s">
        <v>9</v>
      </c>
      <c r="D494" s="6" t="s">
        <v>120</v>
      </c>
    </row>
    <row r="495">
      <c r="A495" s="4" t="s">
        <v>481</v>
      </c>
      <c r="B495" s="6" t="s">
        <v>1217</v>
      </c>
      <c r="C495" s="6" t="s">
        <v>9</v>
      </c>
      <c r="D495" s="6" t="s">
        <v>10</v>
      </c>
    </row>
    <row r="496">
      <c r="A496" s="4" t="s">
        <v>481</v>
      </c>
      <c r="B496" s="6" t="s">
        <v>483</v>
      </c>
      <c r="C496" s="6" t="s">
        <v>94</v>
      </c>
      <c r="D496" s="6" t="s">
        <v>95</v>
      </c>
    </row>
    <row r="497">
      <c r="A497" s="4" t="s">
        <v>481</v>
      </c>
      <c r="B497" s="6" t="s">
        <v>484</v>
      </c>
      <c r="C497" s="6" t="s">
        <v>73</v>
      </c>
      <c r="D497" s="6" t="s">
        <v>115</v>
      </c>
    </row>
    <row r="498">
      <c r="A498" s="4" t="s">
        <v>481</v>
      </c>
      <c r="B498" s="6" t="s">
        <v>485</v>
      </c>
      <c r="C498" s="6" t="s">
        <v>85</v>
      </c>
      <c r="D498" s="6" t="s">
        <v>86</v>
      </c>
    </row>
    <row r="499">
      <c r="A499" s="4" t="s">
        <v>481</v>
      </c>
      <c r="B499" s="6" t="s">
        <v>486</v>
      </c>
      <c r="C499" s="6" t="s">
        <v>9</v>
      </c>
      <c r="D499" s="6" t="s">
        <v>120</v>
      </c>
    </row>
    <row r="500">
      <c r="A500" s="4" t="s">
        <v>487</v>
      </c>
      <c r="B500" s="6" t="s">
        <v>1218</v>
      </c>
      <c r="C500" s="6" t="s">
        <v>9</v>
      </c>
      <c r="D500" s="6" t="s">
        <v>10</v>
      </c>
    </row>
    <row r="501">
      <c r="A501" s="4" t="s">
        <v>487</v>
      </c>
      <c r="B501" s="6" t="s">
        <v>489</v>
      </c>
      <c r="C501" s="6" t="s">
        <v>94</v>
      </c>
      <c r="D501" s="6" t="s">
        <v>95</v>
      </c>
    </row>
    <row r="502">
      <c r="A502" s="4" t="s">
        <v>487</v>
      </c>
      <c r="B502" s="6" t="s">
        <v>490</v>
      </c>
      <c r="C502" s="6" t="s">
        <v>73</v>
      </c>
      <c r="D502" s="6" t="s">
        <v>115</v>
      </c>
    </row>
    <row r="503">
      <c r="A503" s="4" t="s">
        <v>487</v>
      </c>
      <c r="B503" s="6" t="s">
        <v>491</v>
      </c>
      <c r="C503" s="6" t="s">
        <v>85</v>
      </c>
      <c r="D503" s="6" t="s">
        <v>86</v>
      </c>
    </row>
    <row r="504">
      <c r="A504" s="4" t="s">
        <v>487</v>
      </c>
      <c r="B504" s="6" t="s">
        <v>492</v>
      </c>
      <c r="C504" s="6" t="s">
        <v>18</v>
      </c>
      <c r="D504" s="6" t="s">
        <v>126</v>
      </c>
    </row>
    <row r="505">
      <c r="A505" s="4" t="s">
        <v>487</v>
      </c>
      <c r="B505" s="6" t="s">
        <v>493</v>
      </c>
      <c r="C505" s="6" t="s">
        <v>9</v>
      </c>
      <c r="D505" s="6" t="s">
        <v>120</v>
      </c>
    </row>
    <row r="506">
      <c r="A506" s="4" t="s">
        <v>494</v>
      </c>
      <c r="B506" s="6" t="s">
        <v>1219</v>
      </c>
      <c r="C506" s="6" t="s">
        <v>73</v>
      </c>
      <c r="D506" s="6" t="s">
        <v>115</v>
      </c>
    </row>
    <row r="507">
      <c r="A507" s="4" t="s">
        <v>494</v>
      </c>
      <c r="B507" s="6" t="s">
        <v>496</v>
      </c>
      <c r="C507" s="6" t="s">
        <v>100</v>
      </c>
      <c r="D507" s="6" t="s">
        <v>131</v>
      </c>
    </row>
    <row r="508">
      <c r="A508" s="4" t="s">
        <v>494</v>
      </c>
      <c r="B508" s="6" t="s">
        <v>231</v>
      </c>
      <c r="C508" s="6" t="s">
        <v>85</v>
      </c>
      <c r="D508" s="6" t="s">
        <v>192</v>
      </c>
    </row>
    <row r="509">
      <c r="A509" s="4" t="s">
        <v>494</v>
      </c>
      <c r="B509" s="6" t="s">
        <v>212</v>
      </c>
      <c r="C509" s="6" t="s">
        <v>9</v>
      </c>
      <c r="D509" s="6" t="s">
        <v>29</v>
      </c>
    </row>
    <row r="510">
      <c r="A510" s="4" t="s">
        <v>494</v>
      </c>
      <c r="B510" s="6" t="s">
        <v>233</v>
      </c>
      <c r="C510" s="6" t="s">
        <v>9</v>
      </c>
      <c r="D510" s="6" t="s">
        <v>29</v>
      </c>
    </row>
    <row r="511">
      <c r="A511" s="4" t="s">
        <v>494</v>
      </c>
      <c r="B511" s="6" t="s">
        <v>214</v>
      </c>
      <c r="C511" s="6" t="s">
        <v>85</v>
      </c>
      <c r="D511" s="6" t="s">
        <v>192</v>
      </c>
    </row>
    <row r="512">
      <c r="A512" s="4" t="s">
        <v>494</v>
      </c>
      <c r="B512" s="6" t="s">
        <v>234</v>
      </c>
      <c r="C512" s="6" t="s">
        <v>85</v>
      </c>
      <c r="D512" s="6" t="s">
        <v>192</v>
      </c>
    </row>
    <row r="513">
      <c r="A513" s="4" t="s">
        <v>494</v>
      </c>
      <c r="B513" s="6" t="s">
        <v>497</v>
      </c>
      <c r="C513" s="6" t="s">
        <v>9</v>
      </c>
      <c r="D513" s="6" t="s">
        <v>77</v>
      </c>
    </row>
    <row r="514">
      <c r="A514" s="4" t="s">
        <v>494</v>
      </c>
      <c r="B514" s="6" t="s">
        <v>217</v>
      </c>
      <c r="C514" s="6" t="s">
        <v>85</v>
      </c>
      <c r="D514" s="6" t="s">
        <v>192</v>
      </c>
    </row>
    <row r="515">
      <c r="A515" s="4" t="s">
        <v>494</v>
      </c>
      <c r="B515" s="6" t="s">
        <v>218</v>
      </c>
      <c r="C515" s="6" t="s">
        <v>85</v>
      </c>
      <c r="D515" s="6" t="s">
        <v>192</v>
      </c>
    </row>
    <row r="516">
      <c r="A516" s="4" t="s">
        <v>494</v>
      </c>
      <c r="B516" s="6" t="s">
        <v>498</v>
      </c>
      <c r="C516" s="6" t="s">
        <v>100</v>
      </c>
      <c r="D516" s="6" t="s">
        <v>101</v>
      </c>
    </row>
    <row r="517">
      <c r="A517" s="4" t="s">
        <v>494</v>
      </c>
      <c r="B517" s="6" t="s">
        <v>219</v>
      </c>
      <c r="C517" s="6" t="s">
        <v>9</v>
      </c>
      <c r="D517" s="6" t="s">
        <v>10</v>
      </c>
    </row>
    <row r="518">
      <c r="A518" s="4" t="s">
        <v>494</v>
      </c>
      <c r="B518" s="6" t="s">
        <v>220</v>
      </c>
      <c r="C518" s="6" t="s">
        <v>13</v>
      </c>
      <c r="D518" s="6" t="s">
        <v>14</v>
      </c>
    </row>
    <row r="519">
      <c r="A519" s="4" t="s">
        <v>499</v>
      </c>
      <c r="B519" s="4" t="s">
        <v>500</v>
      </c>
      <c r="C519" s="6" t="s">
        <v>94</v>
      </c>
      <c r="D519" s="6" t="s">
        <v>95</v>
      </c>
    </row>
    <row r="520">
      <c r="A520" s="4" t="s">
        <v>501</v>
      </c>
      <c r="B520" s="6" t="s">
        <v>1219</v>
      </c>
      <c r="C520" s="6" t="s">
        <v>73</v>
      </c>
      <c r="D520" s="6" t="s">
        <v>115</v>
      </c>
    </row>
    <row r="521">
      <c r="A521" s="4" t="s">
        <v>501</v>
      </c>
      <c r="B521" s="6" t="s">
        <v>496</v>
      </c>
      <c r="C521" s="6" t="s">
        <v>100</v>
      </c>
      <c r="D521" s="6" t="s">
        <v>131</v>
      </c>
    </row>
    <row r="522">
      <c r="A522" s="4" t="s">
        <v>501</v>
      </c>
      <c r="B522" s="6" t="s">
        <v>231</v>
      </c>
      <c r="C522" s="6" t="s">
        <v>85</v>
      </c>
      <c r="D522" s="6" t="s">
        <v>192</v>
      </c>
    </row>
    <row r="523">
      <c r="A523" s="4" t="s">
        <v>501</v>
      </c>
      <c r="B523" s="6" t="s">
        <v>212</v>
      </c>
      <c r="C523" s="6" t="s">
        <v>9</v>
      </c>
      <c r="D523" s="6" t="s">
        <v>29</v>
      </c>
    </row>
    <row r="524">
      <c r="A524" s="4" t="s">
        <v>501</v>
      </c>
      <c r="B524" s="6" t="s">
        <v>233</v>
      </c>
      <c r="C524" s="6" t="s">
        <v>9</v>
      </c>
      <c r="D524" s="6" t="s">
        <v>29</v>
      </c>
    </row>
    <row r="525">
      <c r="A525" s="4" t="s">
        <v>501</v>
      </c>
      <c r="B525" s="6" t="s">
        <v>214</v>
      </c>
      <c r="C525" s="6" t="s">
        <v>85</v>
      </c>
      <c r="D525" s="6" t="s">
        <v>192</v>
      </c>
    </row>
    <row r="526">
      <c r="A526" s="4" t="s">
        <v>501</v>
      </c>
      <c r="B526" s="6" t="s">
        <v>234</v>
      </c>
      <c r="C526" s="6" t="s">
        <v>18</v>
      </c>
      <c r="D526" s="6" t="s">
        <v>82</v>
      </c>
    </row>
    <row r="527">
      <c r="A527" s="4" t="s">
        <v>501</v>
      </c>
      <c r="B527" s="6" t="s">
        <v>497</v>
      </c>
      <c r="C527" s="6" t="s">
        <v>9</v>
      </c>
      <c r="D527" s="6" t="s">
        <v>77</v>
      </c>
    </row>
    <row r="528">
      <c r="A528" s="4" t="s">
        <v>501</v>
      </c>
      <c r="B528" s="6" t="s">
        <v>217</v>
      </c>
      <c r="C528" s="6" t="s">
        <v>85</v>
      </c>
      <c r="D528" s="6" t="s">
        <v>86</v>
      </c>
    </row>
    <row r="529">
      <c r="A529" s="4" t="s">
        <v>501</v>
      </c>
      <c r="B529" s="6" t="s">
        <v>218</v>
      </c>
      <c r="C529" s="6" t="s">
        <v>85</v>
      </c>
      <c r="D529" s="6" t="s">
        <v>86</v>
      </c>
    </row>
    <row r="530">
      <c r="A530" s="4" t="s">
        <v>501</v>
      </c>
      <c r="B530" s="6" t="s">
        <v>498</v>
      </c>
      <c r="C530" s="6" t="s">
        <v>100</v>
      </c>
      <c r="D530" s="6" t="s">
        <v>101</v>
      </c>
    </row>
    <row r="531">
      <c r="A531" s="4" t="s">
        <v>501</v>
      </c>
      <c r="B531" s="6" t="s">
        <v>219</v>
      </c>
      <c r="C531" s="6" t="s">
        <v>9</v>
      </c>
      <c r="D531" s="6" t="s">
        <v>10</v>
      </c>
    </row>
    <row r="532">
      <c r="A532" s="4" t="s">
        <v>501</v>
      </c>
      <c r="B532" s="6" t="s">
        <v>220</v>
      </c>
      <c r="C532" s="6" t="s">
        <v>13</v>
      </c>
      <c r="D532" s="6" t="s">
        <v>14</v>
      </c>
    </row>
    <row r="533">
      <c r="A533" s="4" t="s">
        <v>503</v>
      </c>
      <c r="B533" s="4" t="s">
        <v>504</v>
      </c>
      <c r="C533" s="6" t="s">
        <v>94</v>
      </c>
      <c r="D533" s="6" t="s">
        <v>95</v>
      </c>
    </row>
    <row r="534">
      <c r="A534" s="4" t="s">
        <v>505</v>
      </c>
      <c r="B534" s="4" t="s">
        <v>506</v>
      </c>
      <c r="C534" s="6" t="s">
        <v>94</v>
      </c>
      <c r="D534" s="6" t="s">
        <v>95</v>
      </c>
    </row>
    <row r="535">
      <c r="A535" s="4" t="s">
        <v>507</v>
      </c>
      <c r="B535" s="6" t="s">
        <v>1220</v>
      </c>
      <c r="C535" s="6" t="s">
        <v>73</v>
      </c>
      <c r="D535" s="6" t="s">
        <v>115</v>
      </c>
    </row>
    <row r="536">
      <c r="A536" s="4" t="s">
        <v>507</v>
      </c>
      <c r="B536" s="6" t="s">
        <v>509</v>
      </c>
      <c r="C536" s="6" t="s">
        <v>94</v>
      </c>
      <c r="D536" s="6" t="s">
        <v>95</v>
      </c>
    </row>
    <row r="537">
      <c r="A537" s="4" t="s">
        <v>507</v>
      </c>
      <c r="B537" s="6" t="s">
        <v>510</v>
      </c>
      <c r="C537" s="6" t="s">
        <v>9</v>
      </c>
      <c r="D537" s="6" t="s">
        <v>77</v>
      </c>
    </row>
    <row r="538">
      <c r="A538" s="4" t="s">
        <v>507</v>
      </c>
      <c r="B538" s="6" t="s">
        <v>511</v>
      </c>
      <c r="C538" s="6" t="s">
        <v>100</v>
      </c>
      <c r="D538" s="6" t="s">
        <v>101</v>
      </c>
    </row>
    <row r="539">
      <c r="A539" s="4" t="s">
        <v>507</v>
      </c>
      <c r="B539" s="6" t="s">
        <v>512</v>
      </c>
      <c r="C539" s="6" t="s">
        <v>85</v>
      </c>
      <c r="D539" s="6" t="s">
        <v>86</v>
      </c>
    </row>
    <row r="540">
      <c r="A540" s="4" t="s">
        <v>507</v>
      </c>
      <c r="B540" s="6" t="s">
        <v>513</v>
      </c>
      <c r="C540" s="6" t="s">
        <v>13</v>
      </c>
      <c r="D540" s="6" t="s">
        <v>14</v>
      </c>
    </row>
    <row r="541">
      <c r="A541" s="4" t="s">
        <v>514</v>
      </c>
      <c r="B541" s="6" t="s">
        <v>1219</v>
      </c>
      <c r="C541" s="6" t="s">
        <v>73</v>
      </c>
      <c r="D541" s="6" t="s">
        <v>115</v>
      </c>
    </row>
    <row r="542">
      <c r="A542" s="4" t="s">
        <v>514</v>
      </c>
      <c r="B542" s="6" t="s">
        <v>496</v>
      </c>
      <c r="C542" s="6" t="s">
        <v>100</v>
      </c>
      <c r="D542" s="6" t="s">
        <v>131</v>
      </c>
    </row>
    <row r="543">
      <c r="A543" s="4" t="s">
        <v>514</v>
      </c>
      <c r="B543" s="6" t="s">
        <v>231</v>
      </c>
      <c r="C543" s="6" t="s">
        <v>85</v>
      </c>
      <c r="D543" s="6" t="s">
        <v>192</v>
      </c>
    </row>
    <row r="544">
      <c r="A544" s="4" t="s">
        <v>514</v>
      </c>
      <c r="B544" s="6" t="s">
        <v>212</v>
      </c>
      <c r="C544" s="6" t="s">
        <v>9</v>
      </c>
      <c r="D544" s="6" t="s">
        <v>29</v>
      </c>
    </row>
    <row r="545">
      <c r="A545" s="4" t="s">
        <v>514</v>
      </c>
      <c r="B545" s="6" t="s">
        <v>233</v>
      </c>
      <c r="C545" s="6" t="s">
        <v>9</v>
      </c>
      <c r="D545" s="6" t="s">
        <v>29</v>
      </c>
    </row>
    <row r="546">
      <c r="A546" s="4" t="s">
        <v>514</v>
      </c>
      <c r="B546" s="6" t="s">
        <v>214</v>
      </c>
      <c r="C546" s="6" t="s">
        <v>85</v>
      </c>
      <c r="D546" s="6" t="s">
        <v>192</v>
      </c>
    </row>
    <row r="547">
      <c r="A547" s="4" t="s">
        <v>514</v>
      </c>
      <c r="B547" s="6" t="s">
        <v>234</v>
      </c>
      <c r="C547" s="6" t="s">
        <v>18</v>
      </c>
      <c r="D547" s="6" t="s">
        <v>82</v>
      </c>
    </row>
    <row r="548">
      <c r="A548" s="4" t="s">
        <v>514</v>
      </c>
      <c r="B548" s="6" t="s">
        <v>497</v>
      </c>
      <c r="C548" s="6" t="s">
        <v>9</v>
      </c>
      <c r="D548" s="6" t="s">
        <v>77</v>
      </c>
    </row>
    <row r="549">
      <c r="A549" s="4" t="s">
        <v>514</v>
      </c>
      <c r="B549" s="6" t="s">
        <v>217</v>
      </c>
      <c r="C549" s="6" t="s">
        <v>85</v>
      </c>
      <c r="D549" s="6" t="s">
        <v>86</v>
      </c>
    </row>
    <row r="550">
      <c r="A550" s="4" t="s">
        <v>514</v>
      </c>
      <c r="B550" s="6" t="s">
        <v>218</v>
      </c>
      <c r="C550" s="6" t="s">
        <v>85</v>
      </c>
      <c r="D550" s="6" t="s">
        <v>86</v>
      </c>
    </row>
    <row r="551">
      <c r="A551" s="4" t="s">
        <v>514</v>
      </c>
      <c r="B551" s="6" t="s">
        <v>498</v>
      </c>
      <c r="C551" s="6" t="s">
        <v>100</v>
      </c>
      <c r="D551" s="6" t="s">
        <v>101</v>
      </c>
    </row>
    <row r="552">
      <c r="A552" s="4" t="s">
        <v>514</v>
      </c>
      <c r="B552" s="6" t="s">
        <v>219</v>
      </c>
      <c r="C552" s="6" t="s">
        <v>9</v>
      </c>
      <c r="D552" s="6" t="s">
        <v>10</v>
      </c>
    </row>
    <row r="553">
      <c r="A553" s="4" t="s">
        <v>514</v>
      </c>
      <c r="B553" s="6" t="s">
        <v>220</v>
      </c>
      <c r="C553" s="6" t="s">
        <v>13</v>
      </c>
      <c r="D553" s="6" t="s">
        <v>14</v>
      </c>
    </row>
    <row r="554">
      <c r="A554" s="4" t="s">
        <v>516</v>
      </c>
      <c r="B554" s="6" t="s">
        <v>1221</v>
      </c>
      <c r="C554" s="6" t="s">
        <v>73</v>
      </c>
      <c r="D554" s="6" t="s">
        <v>115</v>
      </c>
    </row>
    <row r="555">
      <c r="A555" s="4" t="s">
        <v>516</v>
      </c>
      <c r="B555" s="6" t="s">
        <v>496</v>
      </c>
      <c r="C555" s="6" t="s">
        <v>100</v>
      </c>
      <c r="D555" s="6" t="s">
        <v>131</v>
      </c>
    </row>
    <row r="556">
      <c r="A556" s="4" t="s">
        <v>516</v>
      </c>
      <c r="B556" s="6" t="s">
        <v>231</v>
      </c>
      <c r="C556" s="6" t="s">
        <v>85</v>
      </c>
      <c r="D556" s="6" t="s">
        <v>192</v>
      </c>
    </row>
    <row r="557">
      <c r="A557" s="4" t="s">
        <v>516</v>
      </c>
      <c r="B557" s="6" t="s">
        <v>212</v>
      </c>
      <c r="C557" s="6" t="s">
        <v>9</v>
      </c>
      <c r="D557" s="6" t="s">
        <v>29</v>
      </c>
    </row>
    <row r="558">
      <c r="A558" s="4" t="s">
        <v>516</v>
      </c>
      <c r="B558" s="6" t="s">
        <v>233</v>
      </c>
      <c r="C558" s="6" t="s">
        <v>9</v>
      </c>
      <c r="D558" s="6" t="s">
        <v>29</v>
      </c>
    </row>
    <row r="559">
      <c r="A559" s="4" t="s">
        <v>516</v>
      </c>
      <c r="B559" s="6" t="s">
        <v>214</v>
      </c>
      <c r="C559" s="6" t="s">
        <v>85</v>
      </c>
      <c r="D559" s="6" t="s">
        <v>192</v>
      </c>
    </row>
    <row r="560">
      <c r="A560" s="4" t="s">
        <v>516</v>
      </c>
      <c r="B560" s="6" t="s">
        <v>234</v>
      </c>
      <c r="C560" s="6" t="s">
        <v>18</v>
      </c>
      <c r="D560" s="6" t="s">
        <v>82</v>
      </c>
    </row>
    <row r="561">
      <c r="A561" s="4" t="s">
        <v>516</v>
      </c>
      <c r="B561" s="6" t="s">
        <v>497</v>
      </c>
      <c r="C561" s="6" t="s">
        <v>9</v>
      </c>
      <c r="D561" s="6" t="s">
        <v>77</v>
      </c>
    </row>
    <row r="562">
      <c r="A562" s="4" t="s">
        <v>516</v>
      </c>
      <c r="B562" s="6" t="s">
        <v>217</v>
      </c>
      <c r="C562" s="6" t="s">
        <v>85</v>
      </c>
      <c r="D562" s="6" t="s">
        <v>86</v>
      </c>
    </row>
    <row r="563">
      <c r="A563" s="4" t="s">
        <v>516</v>
      </c>
      <c r="B563" s="6" t="s">
        <v>218</v>
      </c>
      <c r="C563" s="6" t="s">
        <v>85</v>
      </c>
      <c r="D563" s="6" t="s">
        <v>86</v>
      </c>
    </row>
    <row r="564">
      <c r="A564" s="4" t="s">
        <v>516</v>
      </c>
      <c r="B564" s="6" t="s">
        <v>498</v>
      </c>
      <c r="C564" s="6" t="s">
        <v>100</v>
      </c>
      <c r="D564" s="6" t="s">
        <v>101</v>
      </c>
    </row>
    <row r="565">
      <c r="A565" s="4" t="s">
        <v>516</v>
      </c>
      <c r="B565" s="6" t="s">
        <v>219</v>
      </c>
      <c r="C565" s="6" t="s">
        <v>9</v>
      </c>
      <c r="D565" s="6" t="s">
        <v>10</v>
      </c>
    </row>
    <row r="566">
      <c r="A566" s="4" t="s">
        <v>516</v>
      </c>
      <c r="B566" s="6" t="s">
        <v>220</v>
      </c>
      <c r="C566" s="6" t="s">
        <v>13</v>
      </c>
      <c r="D566" s="6" t="s">
        <v>14</v>
      </c>
    </row>
    <row r="567">
      <c r="A567" s="4" t="s">
        <v>518</v>
      </c>
      <c r="B567" s="6" t="s">
        <v>1219</v>
      </c>
      <c r="C567" s="6" t="s">
        <v>73</v>
      </c>
      <c r="D567" s="6" t="s">
        <v>115</v>
      </c>
    </row>
    <row r="568">
      <c r="A568" s="4" t="s">
        <v>518</v>
      </c>
      <c r="B568" s="6" t="s">
        <v>496</v>
      </c>
      <c r="C568" s="6" t="s">
        <v>100</v>
      </c>
      <c r="D568" s="6" t="s">
        <v>101</v>
      </c>
    </row>
    <row r="569">
      <c r="A569" s="4" t="s">
        <v>518</v>
      </c>
      <c r="B569" s="6" t="s">
        <v>231</v>
      </c>
      <c r="C569" s="6" t="s">
        <v>85</v>
      </c>
      <c r="D569" s="6" t="s">
        <v>192</v>
      </c>
    </row>
    <row r="570">
      <c r="A570" s="4" t="s">
        <v>518</v>
      </c>
      <c r="B570" s="6" t="s">
        <v>212</v>
      </c>
      <c r="C570" s="6" t="s">
        <v>9</v>
      </c>
      <c r="D570" s="6" t="s">
        <v>29</v>
      </c>
    </row>
    <row r="571">
      <c r="A571" s="4" t="s">
        <v>518</v>
      </c>
      <c r="B571" s="6" t="s">
        <v>233</v>
      </c>
      <c r="C571" s="6" t="s">
        <v>9</v>
      </c>
      <c r="D571" s="6" t="s">
        <v>29</v>
      </c>
    </row>
    <row r="572">
      <c r="A572" s="4" t="s">
        <v>518</v>
      </c>
      <c r="B572" s="6" t="s">
        <v>214</v>
      </c>
      <c r="C572" s="6" t="s">
        <v>85</v>
      </c>
      <c r="D572" s="6" t="s">
        <v>192</v>
      </c>
    </row>
    <row r="573">
      <c r="A573" s="4" t="s">
        <v>518</v>
      </c>
      <c r="B573" s="6" t="s">
        <v>234</v>
      </c>
      <c r="C573" s="6" t="s">
        <v>18</v>
      </c>
      <c r="D573" s="6" t="s">
        <v>82</v>
      </c>
    </row>
    <row r="574">
      <c r="A574" s="4" t="s">
        <v>518</v>
      </c>
      <c r="B574" s="6" t="s">
        <v>497</v>
      </c>
      <c r="C574" s="6" t="s">
        <v>9</v>
      </c>
      <c r="D574" s="6" t="s">
        <v>77</v>
      </c>
    </row>
    <row r="575">
      <c r="A575" s="4" t="s">
        <v>518</v>
      </c>
      <c r="B575" s="6" t="s">
        <v>217</v>
      </c>
      <c r="C575" s="6" t="s">
        <v>85</v>
      </c>
      <c r="D575" s="6" t="s">
        <v>86</v>
      </c>
    </row>
    <row r="576">
      <c r="A576" s="4" t="s">
        <v>518</v>
      </c>
      <c r="B576" s="6" t="s">
        <v>218</v>
      </c>
      <c r="C576" s="6" t="s">
        <v>85</v>
      </c>
      <c r="D576" s="6" t="s">
        <v>86</v>
      </c>
    </row>
    <row r="577">
      <c r="A577" s="4" t="s">
        <v>518</v>
      </c>
      <c r="B577" s="6" t="s">
        <v>498</v>
      </c>
      <c r="C577" s="6" t="s">
        <v>100</v>
      </c>
      <c r="D577" s="6" t="s">
        <v>101</v>
      </c>
    </row>
    <row r="578">
      <c r="A578" s="4" t="s">
        <v>518</v>
      </c>
      <c r="B578" s="6" t="s">
        <v>219</v>
      </c>
      <c r="C578" s="6" t="s">
        <v>9</v>
      </c>
      <c r="D578" s="6" t="s">
        <v>10</v>
      </c>
    </row>
    <row r="579">
      <c r="A579" s="4" t="s">
        <v>518</v>
      </c>
      <c r="B579" s="6" t="s">
        <v>220</v>
      </c>
      <c r="C579" s="6" t="s">
        <v>13</v>
      </c>
      <c r="D579" s="6" t="s">
        <v>14</v>
      </c>
    </row>
    <row r="580">
      <c r="A580" s="4" t="s">
        <v>520</v>
      </c>
      <c r="B580" s="6" t="s">
        <v>1222</v>
      </c>
      <c r="C580" s="6" t="s">
        <v>73</v>
      </c>
      <c r="D580" s="6" t="s">
        <v>115</v>
      </c>
    </row>
    <row r="581">
      <c r="A581" s="4" t="s">
        <v>520</v>
      </c>
      <c r="B581" s="6" t="s">
        <v>496</v>
      </c>
      <c r="C581" s="6" t="s">
        <v>100</v>
      </c>
      <c r="D581" s="6" t="s">
        <v>131</v>
      </c>
    </row>
    <row r="582">
      <c r="A582" s="4" t="s">
        <v>520</v>
      </c>
      <c r="B582" s="6" t="s">
        <v>231</v>
      </c>
      <c r="C582" s="6" t="s">
        <v>85</v>
      </c>
      <c r="D582" s="6" t="s">
        <v>192</v>
      </c>
    </row>
    <row r="583">
      <c r="A583" s="4" t="s">
        <v>520</v>
      </c>
      <c r="B583" s="6" t="s">
        <v>212</v>
      </c>
      <c r="C583" s="6" t="s">
        <v>9</v>
      </c>
      <c r="D583" s="6" t="s">
        <v>29</v>
      </c>
    </row>
    <row r="584">
      <c r="A584" s="4" t="s">
        <v>520</v>
      </c>
      <c r="B584" s="6" t="s">
        <v>233</v>
      </c>
      <c r="C584" s="6" t="s">
        <v>9</v>
      </c>
      <c r="D584" s="6" t="s">
        <v>29</v>
      </c>
    </row>
    <row r="585">
      <c r="A585" s="4" t="s">
        <v>520</v>
      </c>
      <c r="B585" s="6" t="s">
        <v>214</v>
      </c>
      <c r="C585" s="6" t="s">
        <v>85</v>
      </c>
      <c r="D585" s="6" t="s">
        <v>192</v>
      </c>
    </row>
    <row r="586">
      <c r="A586" s="4" t="s">
        <v>520</v>
      </c>
      <c r="B586" s="6" t="s">
        <v>234</v>
      </c>
      <c r="C586" s="6" t="s">
        <v>18</v>
      </c>
      <c r="D586" s="6" t="s">
        <v>82</v>
      </c>
    </row>
    <row r="587">
      <c r="A587" s="4" t="s">
        <v>520</v>
      </c>
      <c r="B587" s="6" t="s">
        <v>497</v>
      </c>
      <c r="C587" s="6" t="s">
        <v>9</v>
      </c>
      <c r="D587" s="6" t="s">
        <v>77</v>
      </c>
    </row>
    <row r="588">
      <c r="A588" s="4" t="s">
        <v>520</v>
      </c>
      <c r="B588" s="6" t="s">
        <v>217</v>
      </c>
      <c r="C588" s="6" t="s">
        <v>85</v>
      </c>
      <c r="D588" s="6" t="s">
        <v>86</v>
      </c>
    </row>
    <row r="589">
      <c r="A589" s="4" t="s">
        <v>520</v>
      </c>
      <c r="B589" s="6" t="s">
        <v>218</v>
      </c>
      <c r="C589" s="6" t="s">
        <v>85</v>
      </c>
      <c r="D589" s="6" t="s">
        <v>86</v>
      </c>
    </row>
    <row r="590">
      <c r="A590" s="4" t="s">
        <v>520</v>
      </c>
      <c r="B590" s="6" t="s">
        <v>498</v>
      </c>
      <c r="C590" s="6" t="s">
        <v>100</v>
      </c>
      <c r="D590" s="6" t="s">
        <v>101</v>
      </c>
    </row>
    <row r="591">
      <c r="A591" s="4" t="s">
        <v>520</v>
      </c>
      <c r="B591" s="6" t="s">
        <v>219</v>
      </c>
      <c r="C591" s="6" t="s">
        <v>9</v>
      </c>
      <c r="D591" s="6" t="s">
        <v>10</v>
      </c>
    </row>
    <row r="592">
      <c r="A592" s="4" t="s">
        <v>520</v>
      </c>
      <c r="B592" s="6" t="s">
        <v>220</v>
      </c>
      <c r="C592" s="6" t="s">
        <v>13</v>
      </c>
      <c r="D592" s="6" t="s">
        <v>14</v>
      </c>
    </row>
    <row r="593">
      <c r="A593" s="4" t="s">
        <v>520</v>
      </c>
      <c r="B593" s="6" t="s">
        <v>522</v>
      </c>
      <c r="C593" s="6" t="s">
        <v>100</v>
      </c>
      <c r="D593" s="6" t="s">
        <v>101</v>
      </c>
    </row>
    <row r="594">
      <c r="A594" s="4" t="s">
        <v>523</v>
      </c>
      <c r="B594" s="4" t="s">
        <v>524</v>
      </c>
      <c r="C594" s="6" t="s">
        <v>6</v>
      </c>
    </row>
    <row r="595">
      <c r="A595" s="4" t="s">
        <v>525</v>
      </c>
      <c r="B595" s="4" t="s">
        <v>526</v>
      </c>
      <c r="C595" s="6" t="s">
        <v>85</v>
      </c>
      <c r="D595" s="6" t="s">
        <v>192</v>
      </c>
    </row>
    <row r="596">
      <c r="A596" s="4" t="s">
        <v>527</v>
      </c>
      <c r="B596" s="6" t="s">
        <v>1219</v>
      </c>
      <c r="C596" s="6" t="s">
        <v>73</v>
      </c>
      <c r="D596" s="6" t="s">
        <v>115</v>
      </c>
    </row>
    <row r="597">
      <c r="A597" s="4" t="s">
        <v>527</v>
      </c>
      <c r="B597" s="6" t="s">
        <v>496</v>
      </c>
      <c r="C597" s="6" t="s">
        <v>100</v>
      </c>
      <c r="D597" s="6" t="s">
        <v>131</v>
      </c>
    </row>
    <row r="598">
      <c r="A598" s="4" t="s">
        <v>527</v>
      </c>
      <c r="B598" s="6" t="s">
        <v>231</v>
      </c>
      <c r="C598" s="6" t="s">
        <v>85</v>
      </c>
      <c r="D598" s="6" t="s">
        <v>192</v>
      </c>
    </row>
    <row r="599">
      <c r="A599" s="4" t="s">
        <v>527</v>
      </c>
      <c r="B599" s="6" t="s">
        <v>212</v>
      </c>
      <c r="C599" s="6" t="s">
        <v>9</v>
      </c>
      <c r="D599" s="6" t="s">
        <v>29</v>
      </c>
    </row>
    <row r="600">
      <c r="A600" s="4" t="s">
        <v>527</v>
      </c>
      <c r="B600" s="6" t="s">
        <v>233</v>
      </c>
      <c r="C600" s="6" t="s">
        <v>9</v>
      </c>
      <c r="D600" s="6" t="s">
        <v>29</v>
      </c>
    </row>
    <row r="601">
      <c r="A601" s="4" t="s">
        <v>527</v>
      </c>
      <c r="B601" s="6" t="s">
        <v>214</v>
      </c>
      <c r="C601" s="6" t="s">
        <v>85</v>
      </c>
      <c r="D601" s="6" t="s">
        <v>192</v>
      </c>
    </row>
    <row r="602">
      <c r="A602" s="4" t="s">
        <v>527</v>
      </c>
      <c r="B602" s="6" t="s">
        <v>234</v>
      </c>
      <c r="C602" s="6" t="s">
        <v>18</v>
      </c>
      <c r="D602" s="6" t="s">
        <v>82</v>
      </c>
    </row>
    <row r="603">
      <c r="A603" s="4" t="s">
        <v>527</v>
      </c>
      <c r="B603" s="6" t="s">
        <v>497</v>
      </c>
      <c r="C603" s="6" t="s">
        <v>9</v>
      </c>
      <c r="D603" s="6" t="s">
        <v>77</v>
      </c>
    </row>
    <row r="604">
      <c r="A604" s="4" t="s">
        <v>527</v>
      </c>
      <c r="B604" s="6" t="s">
        <v>217</v>
      </c>
      <c r="C604" s="6" t="s">
        <v>85</v>
      </c>
      <c r="D604" s="6" t="s">
        <v>86</v>
      </c>
    </row>
    <row r="605">
      <c r="A605" s="4" t="s">
        <v>527</v>
      </c>
      <c r="B605" s="6" t="s">
        <v>218</v>
      </c>
      <c r="C605" s="6" t="s">
        <v>85</v>
      </c>
      <c r="D605" s="6" t="s">
        <v>86</v>
      </c>
    </row>
    <row r="606">
      <c r="A606" s="4" t="s">
        <v>527</v>
      </c>
      <c r="B606" s="6" t="s">
        <v>498</v>
      </c>
      <c r="C606" s="6" t="s">
        <v>100</v>
      </c>
      <c r="D606" s="6" t="s">
        <v>101</v>
      </c>
    </row>
    <row r="607">
      <c r="A607" s="4" t="s">
        <v>527</v>
      </c>
      <c r="B607" s="6" t="s">
        <v>219</v>
      </c>
      <c r="C607" s="6" t="s">
        <v>9</v>
      </c>
      <c r="D607" s="6" t="s">
        <v>10</v>
      </c>
    </row>
    <row r="608">
      <c r="A608" s="4" t="s">
        <v>527</v>
      </c>
      <c r="B608" s="6" t="s">
        <v>220</v>
      </c>
      <c r="C608" s="6" t="s">
        <v>13</v>
      </c>
      <c r="D608" s="6" t="s">
        <v>14</v>
      </c>
    </row>
    <row r="609">
      <c r="A609" s="4" t="s">
        <v>529</v>
      </c>
      <c r="C609" s="6" t="s">
        <v>6</v>
      </c>
    </row>
    <row r="610">
      <c r="A610" s="4" t="s">
        <v>530</v>
      </c>
      <c r="C610" s="6" t="s">
        <v>6</v>
      </c>
    </row>
    <row r="611">
      <c r="A611" s="4" t="s">
        <v>531</v>
      </c>
      <c r="B611" s="4" t="s">
        <v>532</v>
      </c>
      <c r="C611" s="6" t="s">
        <v>18</v>
      </c>
      <c r="D611" s="6" t="s">
        <v>82</v>
      </c>
    </row>
    <row r="612">
      <c r="A612" s="4" t="s">
        <v>533</v>
      </c>
      <c r="B612" s="4" t="s">
        <v>534</v>
      </c>
      <c r="C612" s="6" t="s">
        <v>100</v>
      </c>
      <c r="D612" s="6" t="s">
        <v>101</v>
      </c>
    </row>
    <row r="613">
      <c r="A613" s="4" t="s">
        <v>535</v>
      </c>
      <c r="B613" s="4" t="s">
        <v>536</v>
      </c>
      <c r="C613" s="6" t="s">
        <v>100</v>
      </c>
      <c r="D613" s="6" t="s">
        <v>101</v>
      </c>
    </row>
    <row r="614">
      <c r="A614" s="4" t="s">
        <v>535</v>
      </c>
      <c r="B614" s="6" t="s">
        <v>537</v>
      </c>
      <c r="C614" s="6" t="s">
        <v>85</v>
      </c>
      <c r="D614" s="6" t="s">
        <v>416</v>
      </c>
    </row>
    <row r="615">
      <c r="A615" s="4" t="s">
        <v>538</v>
      </c>
      <c r="C615" s="6" t="s">
        <v>85</v>
      </c>
      <c r="D615" s="6" t="s">
        <v>416</v>
      </c>
    </row>
    <row r="616">
      <c r="A616" s="4" t="s">
        <v>539</v>
      </c>
      <c r="B616" s="4" t="s">
        <v>540</v>
      </c>
      <c r="C616" s="6" t="s">
        <v>6</v>
      </c>
    </row>
    <row r="617">
      <c r="A617" s="4" t="s">
        <v>541</v>
      </c>
      <c r="B617" s="4" t="s">
        <v>542</v>
      </c>
      <c r="C617" s="6" t="s">
        <v>6</v>
      </c>
    </row>
    <row r="618">
      <c r="A618" s="4" t="s">
        <v>543</v>
      </c>
      <c r="C618" s="6" t="s">
        <v>6</v>
      </c>
    </row>
    <row r="619">
      <c r="A619" s="4" t="s">
        <v>544</v>
      </c>
      <c r="B619" s="4" t="s">
        <v>545</v>
      </c>
      <c r="C619" s="6" t="s">
        <v>85</v>
      </c>
      <c r="D619" s="6" t="s">
        <v>86</v>
      </c>
    </row>
    <row r="620">
      <c r="A620" s="4" t="s">
        <v>544</v>
      </c>
      <c r="B620" s="6" t="s">
        <v>546</v>
      </c>
      <c r="C620" s="6" t="s">
        <v>9</v>
      </c>
      <c r="D620" s="6" t="s">
        <v>77</v>
      </c>
    </row>
    <row r="621">
      <c r="A621" s="4" t="s">
        <v>547</v>
      </c>
      <c r="C621" s="6" t="s">
        <v>6</v>
      </c>
    </row>
    <row r="622">
      <c r="A622" s="4" t="s">
        <v>548</v>
      </c>
      <c r="C622" s="6" t="s">
        <v>6</v>
      </c>
    </row>
    <row r="623">
      <c r="A623" s="4" t="s">
        <v>549</v>
      </c>
      <c r="C623" s="6" t="s">
        <v>6</v>
      </c>
    </row>
    <row r="624">
      <c r="A624" s="4" t="s">
        <v>550</v>
      </c>
      <c r="C624" s="6" t="s">
        <v>6</v>
      </c>
    </row>
    <row r="625">
      <c r="A625" s="4" t="s">
        <v>551</v>
      </c>
      <c r="C625" s="6" t="s">
        <v>6</v>
      </c>
    </row>
    <row r="626">
      <c r="A626" s="4" t="s">
        <v>552</v>
      </c>
      <c r="C626" s="6" t="s">
        <v>6</v>
      </c>
    </row>
    <row r="627">
      <c r="A627" s="4" t="s">
        <v>553</v>
      </c>
      <c r="C627" s="6" t="s">
        <v>6</v>
      </c>
    </row>
    <row r="628">
      <c r="A628" s="4" t="s">
        <v>554</v>
      </c>
      <c r="C628" s="6" t="s">
        <v>6</v>
      </c>
    </row>
    <row r="629">
      <c r="A629" s="4" t="s">
        <v>555</v>
      </c>
      <c r="C629" s="6" t="s">
        <v>6</v>
      </c>
    </row>
    <row r="630">
      <c r="A630" s="4" t="s">
        <v>556</v>
      </c>
      <c r="C630" s="6" t="s">
        <v>6</v>
      </c>
    </row>
    <row r="631">
      <c r="A631" s="4" t="s">
        <v>557</v>
      </c>
      <c r="C631" s="6" t="s">
        <v>6</v>
      </c>
    </row>
    <row r="632">
      <c r="A632" s="4" t="s">
        <v>558</v>
      </c>
      <c r="B632" s="4" t="s">
        <v>559</v>
      </c>
      <c r="C632" s="6" t="s">
        <v>6</v>
      </c>
    </row>
    <row r="633">
      <c r="A633" s="4" t="s">
        <v>560</v>
      </c>
      <c r="B633" s="4" t="s">
        <v>561</v>
      </c>
      <c r="C633" s="6" t="s">
        <v>9</v>
      </c>
      <c r="D633" s="6" t="s">
        <v>10</v>
      </c>
    </row>
    <row r="634">
      <c r="A634" s="4" t="s">
        <v>562</v>
      </c>
      <c r="C634" s="6" t="s">
        <v>6</v>
      </c>
    </row>
    <row r="635">
      <c r="A635" s="4" t="s">
        <v>563</v>
      </c>
      <c r="C635" s="6" t="s">
        <v>6</v>
      </c>
    </row>
    <row r="636">
      <c r="A636" s="4" t="s">
        <v>564</v>
      </c>
      <c r="C636" s="6" t="s">
        <v>6</v>
      </c>
    </row>
    <row r="637">
      <c r="A637" s="4" t="s">
        <v>565</v>
      </c>
      <c r="C637" s="6" t="s">
        <v>6</v>
      </c>
    </row>
    <row r="638">
      <c r="A638" s="4" t="s">
        <v>566</v>
      </c>
      <c r="C638" s="6" t="s">
        <v>6</v>
      </c>
    </row>
    <row r="639">
      <c r="A639" s="4" t="s">
        <v>567</v>
      </c>
      <c r="B639" s="4" t="s">
        <v>17</v>
      </c>
      <c r="C639" s="6" t="s">
        <v>18</v>
      </c>
      <c r="D639" s="6" t="s">
        <v>26</v>
      </c>
    </row>
    <row r="640">
      <c r="A640" s="4" t="s">
        <v>568</v>
      </c>
      <c r="B640" s="6" t="s">
        <v>1219</v>
      </c>
      <c r="C640" s="6" t="s">
        <v>73</v>
      </c>
      <c r="D640" s="6" t="s">
        <v>115</v>
      </c>
    </row>
    <row r="641">
      <c r="A641" s="4" t="s">
        <v>568</v>
      </c>
      <c r="B641" s="6" t="s">
        <v>496</v>
      </c>
      <c r="C641" s="6" t="s">
        <v>100</v>
      </c>
      <c r="D641" s="6" t="s">
        <v>131</v>
      </c>
    </row>
    <row r="642">
      <c r="A642" s="4" t="s">
        <v>568</v>
      </c>
      <c r="B642" s="6" t="s">
        <v>231</v>
      </c>
      <c r="C642" s="6" t="s">
        <v>85</v>
      </c>
      <c r="D642" s="6" t="s">
        <v>192</v>
      </c>
    </row>
    <row r="643">
      <c r="A643" s="4" t="s">
        <v>568</v>
      </c>
      <c r="B643" s="6" t="s">
        <v>212</v>
      </c>
      <c r="C643" s="6" t="s">
        <v>9</v>
      </c>
      <c r="D643" s="6" t="s">
        <v>29</v>
      </c>
    </row>
    <row r="644">
      <c r="A644" s="4" t="s">
        <v>568</v>
      </c>
      <c r="B644" s="6" t="s">
        <v>233</v>
      </c>
      <c r="C644" s="6" t="s">
        <v>9</v>
      </c>
      <c r="D644" s="6" t="s">
        <v>29</v>
      </c>
    </row>
    <row r="645">
      <c r="A645" s="4" t="s">
        <v>568</v>
      </c>
      <c r="B645" s="6" t="s">
        <v>214</v>
      </c>
      <c r="C645" s="6" t="s">
        <v>85</v>
      </c>
      <c r="D645" s="6" t="s">
        <v>192</v>
      </c>
    </row>
    <row r="646">
      <c r="A646" s="4" t="s">
        <v>568</v>
      </c>
      <c r="B646" s="6" t="s">
        <v>234</v>
      </c>
      <c r="C646" s="6" t="s">
        <v>18</v>
      </c>
      <c r="D646" s="6" t="s">
        <v>82</v>
      </c>
    </row>
    <row r="647">
      <c r="A647" s="4" t="s">
        <v>568</v>
      </c>
      <c r="B647" s="6" t="s">
        <v>497</v>
      </c>
      <c r="C647" s="6" t="s">
        <v>9</v>
      </c>
      <c r="D647" s="6" t="s">
        <v>77</v>
      </c>
    </row>
    <row r="648">
      <c r="A648" s="4" t="s">
        <v>568</v>
      </c>
      <c r="B648" s="6" t="s">
        <v>217</v>
      </c>
      <c r="C648" s="6" t="s">
        <v>85</v>
      </c>
      <c r="D648" s="6" t="s">
        <v>86</v>
      </c>
    </row>
    <row r="649">
      <c r="A649" s="4" t="s">
        <v>568</v>
      </c>
      <c r="B649" s="6" t="s">
        <v>218</v>
      </c>
      <c r="C649" s="6" t="s">
        <v>85</v>
      </c>
      <c r="D649" s="6" t="s">
        <v>86</v>
      </c>
    </row>
    <row r="650">
      <c r="A650" s="4" t="s">
        <v>568</v>
      </c>
      <c r="B650" s="6" t="s">
        <v>498</v>
      </c>
      <c r="C650" s="6" t="s">
        <v>100</v>
      </c>
      <c r="D650" s="6" t="s">
        <v>101</v>
      </c>
    </row>
    <row r="651">
      <c r="A651" s="4" t="s">
        <v>568</v>
      </c>
      <c r="B651" s="6" t="s">
        <v>219</v>
      </c>
      <c r="C651" s="6" t="s">
        <v>9</v>
      </c>
      <c r="D651" s="6" t="s">
        <v>10</v>
      </c>
    </row>
    <row r="652">
      <c r="A652" s="4" t="s">
        <v>568</v>
      </c>
      <c r="B652" s="6" t="s">
        <v>220</v>
      </c>
      <c r="C652" s="6" t="s">
        <v>13</v>
      </c>
      <c r="D652" s="6" t="s">
        <v>14</v>
      </c>
    </row>
    <row r="653">
      <c r="A653" s="4" t="s">
        <v>570</v>
      </c>
      <c r="B653" s="6" t="s">
        <v>1223</v>
      </c>
      <c r="C653" s="6" t="s">
        <v>73</v>
      </c>
      <c r="D653" s="6" t="s">
        <v>115</v>
      </c>
    </row>
    <row r="654">
      <c r="A654" s="4" t="s">
        <v>570</v>
      </c>
      <c r="B654" s="6" t="s">
        <v>222</v>
      </c>
      <c r="C654" s="6" t="s">
        <v>100</v>
      </c>
      <c r="D654" s="6" t="s">
        <v>131</v>
      </c>
    </row>
    <row r="655">
      <c r="A655" s="4" t="s">
        <v>570</v>
      </c>
      <c r="B655" s="6" t="s">
        <v>572</v>
      </c>
      <c r="C655" s="6" t="s">
        <v>9</v>
      </c>
      <c r="D655" s="6" t="s">
        <v>29</v>
      </c>
    </row>
    <row r="656">
      <c r="A656" s="4" t="s">
        <v>570</v>
      </c>
      <c r="B656" s="6" t="s">
        <v>573</v>
      </c>
      <c r="C656" s="6" t="s">
        <v>9</v>
      </c>
      <c r="D656" s="6" t="s">
        <v>29</v>
      </c>
    </row>
    <row r="657">
      <c r="A657" s="4" t="s">
        <v>570</v>
      </c>
      <c r="B657" s="6" t="s">
        <v>574</v>
      </c>
      <c r="C657" s="6" t="s">
        <v>85</v>
      </c>
      <c r="D657" s="6" t="s">
        <v>192</v>
      </c>
    </row>
    <row r="658">
      <c r="A658" s="4" t="s">
        <v>570</v>
      </c>
      <c r="B658" s="6" t="s">
        <v>575</v>
      </c>
      <c r="C658" s="6" t="s">
        <v>18</v>
      </c>
      <c r="D658" s="6" t="s">
        <v>82</v>
      </c>
    </row>
    <row r="659">
      <c r="A659" s="4" t="s">
        <v>570</v>
      </c>
      <c r="B659" s="6" t="s">
        <v>576</v>
      </c>
      <c r="C659" s="6" t="s">
        <v>9</v>
      </c>
      <c r="D659" s="6" t="s">
        <v>77</v>
      </c>
    </row>
    <row r="660">
      <c r="A660" s="4" t="s">
        <v>570</v>
      </c>
      <c r="B660" s="6" t="s">
        <v>577</v>
      </c>
      <c r="C660" s="6" t="s">
        <v>85</v>
      </c>
      <c r="D660" s="6" t="s">
        <v>86</v>
      </c>
    </row>
    <row r="661">
      <c r="A661" s="4" t="s">
        <v>570</v>
      </c>
      <c r="B661" s="6" t="s">
        <v>578</v>
      </c>
      <c r="C661" s="6" t="s">
        <v>85</v>
      </c>
      <c r="D661" s="6" t="s">
        <v>86</v>
      </c>
    </row>
    <row r="662">
      <c r="A662" s="4" t="s">
        <v>570</v>
      </c>
      <c r="B662" s="6" t="s">
        <v>579</v>
      </c>
      <c r="C662" s="6" t="s">
        <v>100</v>
      </c>
      <c r="D662" s="6" t="s">
        <v>101</v>
      </c>
    </row>
    <row r="663">
      <c r="A663" s="4" t="s">
        <v>570</v>
      </c>
      <c r="B663" s="6" t="s">
        <v>580</v>
      </c>
      <c r="C663" s="6" t="s">
        <v>9</v>
      </c>
      <c r="D663" s="6" t="s">
        <v>10</v>
      </c>
    </row>
    <row r="664">
      <c r="A664" s="4" t="s">
        <v>581</v>
      </c>
      <c r="B664" s="6" t="s">
        <v>582</v>
      </c>
      <c r="C664" s="6" t="s">
        <v>9</v>
      </c>
      <c r="D664" s="6" t="s">
        <v>10</v>
      </c>
    </row>
    <row r="665">
      <c r="A665" s="4" t="s">
        <v>581</v>
      </c>
      <c r="B665" s="6" t="s">
        <v>583</v>
      </c>
      <c r="C665" s="6" t="s">
        <v>94</v>
      </c>
      <c r="D665" s="6" t="s">
        <v>95</v>
      </c>
    </row>
    <row r="666">
      <c r="A666" s="4" t="s">
        <v>584</v>
      </c>
      <c r="B666" s="6" t="s">
        <v>585</v>
      </c>
      <c r="C666" s="6" t="s">
        <v>94</v>
      </c>
      <c r="D666" s="6" t="s">
        <v>95</v>
      </c>
    </row>
    <row r="667">
      <c r="A667" s="4" t="s">
        <v>586</v>
      </c>
      <c r="B667" s="4" t="s">
        <v>587</v>
      </c>
      <c r="C667" s="6" t="s">
        <v>18</v>
      </c>
      <c r="D667" s="6" t="s">
        <v>19</v>
      </c>
    </row>
    <row r="668">
      <c r="A668" s="4" t="s">
        <v>588</v>
      </c>
      <c r="B668" s="4" t="s">
        <v>587</v>
      </c>
      <c r="C668" s="6" t="s">
        <v>18</v>
      </c>
      <c r="D668" s="6" t="s">
        <v>19</v>
      </c>
    </row>
    <row r="669">
      <c r="A669" s="4" t="s">
        <v>589</v>
      </c>
      <c r="B669" s="4" t="s">
        <v>587</v>
      </c>
      <c r="C669" s="6" t="s">
        <v>18</v>
      </c>
      <c r="D669" s="6" t="s">
        <v>19</v>
      </c>
    </row>
    <row r="670">
      <c r="A670" s="4" t="s">
        <v>590</v>
      </c>
      <c r="B670" s="4" t="s">
        <v>587</v>
      </c>
      <c r="C670" s="6" t="s">
        <v>18</v>
      </c>
      <c r="D670" s="6" t="s">
        <v>19</v>
      </c>
    </row>
    <row r="671">
      <c r="A671" s="4" t="s">
        <v>591</v>
      </c>
      <c r="B671" s="4" t="s">
        <v>587</v>
      </c>
      <c r="C671" s="6" t="s">
        <v>18</v>
      </c>
      <c r="D671" s="6" t="s">
        <v>19</v>
      </c>
    </row>
    <row r="672">
      <c r="A672" s="4" t="s">
        <v>592</v>
      </c>
      <c r="B672" s="4" t="s">
        <v>587</v>
      </c>
      <c r="C672" s="6" t="s">
        <v>18</v>
      </c>
      <c r="D672" s="6" t="s">
        <v>19</v>
      </c>
    </row>
    <row r="673">
      <c r="A673" s="4" t="s">
        <v>593</v>
      </c>
      <c r="B673" s="4" t="s">
        <v>587</v>
      </c>
      <c r="C673" s="6" t="s">
        <v>18</v>
      </c>
      <c r="D673" s="6" t="s">
        <v>19</v>
      </c>
    </row>
    <row r="674">
      <c r="A674" s="4" t="s">
        <v>594</v>
      </c>
      <c r="B674" s="6" t="s">
        <v>1224</v>
      </c>
      <c r="C674" s="6" t="s">
        <v>18</v>
      </c>
      <c r="D674" s="6" t="s">
        <v>126</v>
      </c>
    </row>
    <row r="675">
      <c r="A675" s="4" t="s">
        <v>594</v>
      </c>
      <c r="B675" s="6" t="s">
        <v>596</v>
      </c>
      <c r="C675" s="6" t="s">
        <v>9</v>
      </c>
      <c r="D675" s="6" t="s">
        <v>77</v>
      </c>
    </row>
    <row r="676">
      <c r="A676" s="4" t="s">
        <v>594</v>
      </c>
      <c r="B676" s="6" t="s">
        <v>597</v>
      </c>
      <c r="C676" s="6" t="s">
        <v>85</v>
      </c>
      <c r="D676" s="6" t="s">
        <v>192</v>
      </c>
    </row>
    <row r="677">
      <c r="A677" s="4" t="s">
        <v>594</v>
      </c>
      <c r="B677" s="6" t="s">
        <v>598</v>
      </c>
      <c r="C677" s="6" t="s">
        <v>85</v>
      </c>
      <c r="D677" s="6" t="s">
        <v>416</v>
      </c>
    </row>
    <row r="678">
      <c r="A678" s="4" t="s">
        <v>594</v>
      </c>
      <c r="B678" s="6" t="s">
        <v>599</v>
      </c>
      <c r="C678" s="6" t="s">
        <v>85</v>
      </c>
      <c r="D678" s="6" t="s">
        <v>416</v>
      </c>
    </row>
    <row r="679">
      <c r="A679" s="4" t="s">
        <v>600</v>
      </c>
      <c r="B679" s="4" t="s">
        <v>601</v>
      </c>
      <c r="C679" s="6" t="s">
        <v>18</v>
      </c>
      <c r="D679" s="6" t="s">
        <v>26</v>
      </c>
    </row>
    <row r="680">
      <c r="A680" s="4" t="s">
        <v>602</v>
      </c>
      <c r="B680" s="4" t="s">
        <v>603</v>
      </c>
      <c r="C680" s="6" t="s">
        <v>6</v>
      </c>
    </row>
    <row r="681">
      <c r="A681" s="4" t="s">
        <v>604</v>
      </c>
      <c r="C681" s="6" t="s">
        <v>6</v>
      </c>
    </row>
    <row r="682">
      <c r="A682" s="4" t="s">
        <v>605</v>
      </c>
      <c r="B682" s="4" t="s">
        <v>606</v>
      </c>
      <c r="C682" s="6" t="s">
        <v>18</v>
      </c>
      <c r="D682" s="6" t="s">
        <v>148</v>
      </c>
    </row>
    <row r="683">
      <c r="A683" s="4" t="s">
        <v>607</v>
      </c>
      <c r="B683" s="4" t="s">
        <v>608</v>
      </c>
      <c r="C683" s="6" t="s">
        <v>94</v>
      </c>
      <c r="D683" s="6" t="s">
        <v>95</v>
      </c>
    </row>
    <row r="684">
      <c r="A684" s="4" t="s">
        <v>609</v>
      </c>
      <c r="B684" s="4" t="s">
        <v>610</v>
      </c>
      <c r="C684" s="6" t="s">
        <v>18</v>
      </c>
      <c r="D684" s="6" t="s">
        <v>126</v>
      </c>
    </row>
    <row r="685">
      <c r="A685" s="4" t="s">
        <v>611</v>
      </c>
      <c r="B685" s="4" t="s">
        <v>17</v>
      </c>
      <c r="C685" s="6" t="s">
        <v>18</v>
      </c>
      <c r="D685" s="6" t="s">
        <v>19</v>
      </c>
    </row>
    <row r="686">
      <c r="A686" s="4" t="s">
        <v>612</v>
      </c>
      <c r="B686" s="4" t="s">
        <v>613</v>
      </c>
      <c r="C686" s="6" t="s">
        <v>18</v>
      </c>
      <c r="D686" s="6" t="s">
        <v>19</v>
      </c>
    </row>
    <row r="687">
      <c r="A687" s="4" t="s">
        <v>614</v>
      </c>
      <c r="B687" s="4" t="s">
        <v>615</v>
      </c>
      <c r="C687" s="6" t="s">
        <v>18</v>
      </c>
      <c r="D687" s="6" t="s">
        <v>26</v>
      </c>
    </row>
    <row r="688">
      <c r="A688" s="4" t="s">
        <v>616</v>
      </c>
      <c r="C688" s="6" t="s">
        <v>6</v>
      </c>
    </row>
    <row r="689">
      <c r="A689" s="4" t="s">
        <v>617</v>
      </c>
      <c r="B689" s="4" t="s">
        <v>618</v>
      </c>
      <c r="C689" s="6" t="s">
        <v>18</v>
      </c>
      <c r="D689" s="6" t="s">
        <v>126</v>
      </c>
    </row>
    <row r="690">
      <c r="A690" s="4" t="s">
        <v>619</v>
      </c>
      <c r="B690" s="4" t="s">
        <v>17</v>
      </c>
      <c r="C690" s="6" t="s">
        <v>18</v>
      </c>
      <c r="D690" s="6" t="s">
        <v>19</v>
      </c>
    </row>
    <row r="691">
      <c r="A691" s="4" t="s">
        <v>620</v>
      </c>
      <c r="B691" s="4" t="s">
        <v>621</v>
      </c>
      <c r="C691" s="6" t="s">
        <v>18</v>
      </c>
      <c r="D691" s="6" t="s">
        <v>19</v>
      </c>
    </row>
    <row r="692">
      <c r="A692" s="4" t="s">
        <v>622</v>
      </c>
      <c r="B692" s="4" t="s">
        <v>621</v>
      </c>
      <c r="C692" s="6" t="s">
        <v>18</v>
      </c>
      <c r="D692" s="6" t="s">
        <v>19</v>
      </c>
    </row>
    <row r="693">
      <c r="A693" s="4" t="s">
        <v>623</v>
      </c>
      <c r="B693" s="4" t="s">
        <v>624</v>
      </c>
      <c r="C693" s="6" t="s">
        <v>73</v>
      </c>
      <c r="D693" s="6" t="s">
        <v>115</v>
      </c>
    </row>
    <row r="694">
      <c r="A694" s="4" t="s">
        <v>625</v>
      </c>
      <c r="B694" s="4" t="s">
        <v>626</v>
      </c>
      <c r="C694" s="6" t="s">
        <v>94</v>
      </c>
      <c r="D694" s="6" t="s">
        <v>95</v>
      </c>
    </row>
    <row r="695">
      <c r="A695" s="4" t="s">
        <v>627</v>
      </c>
      <c r="B695" s="4" t="s">
        <v>628</v>
      </c>
      <c r="C695" s="6" t="s">
        <v>73</v>
      </c>
      <c r="D695" s="6" t="s">
        <v>115</v>
      </c>
    </row>
    <row r="696">
      <c r="A696" s="4" t="s">
        <v>629</v>
      </c>
      <c r="C696" s="6" t="s">
        <v>6</v>
      </c>
    </row>
    <row r="697">
      <c r="A697" s="4" t="s">
        <v>630</v>
      </c>
      <c r="B697" s="4" t="s">
        <v>631</v>
      </c>
      <c r="C697" s="6" t="s">
        <v>18</v>
      </c>
      <c r="D697" s="6" t="s">
        <v>19</v>
      </c>
    </row>
    <row r="698">
      <c r="A698" s="4" t="s">
        <v>632</v>
      </c>
      <c r="B698" s="4" t="s">
        <v>631</v>
      </c>
      <c r="C698" s="6" t="s">
        <v>18</v>
      </c>
      <c r="D698" s="6" t="s">
        <v>19</v>
      </c>
    </row>
    <row r="699">
      <c r="A699" s="4" t="s">
        <v>633</v>
      </c>
      <c r="B699" s="4" t="s">
        <v>634</v>
      </c>
      <c r="C699" s="6" t="s">
        <v>6</v>
      </c>
    </row>
    <row r="700">
      <c r="A700" s="4" t="s">
        <v>635</v>
      </c>
      <c r="B700" s="6" t="s">
        <v>636</v>
      </c>
      <c r="C700" s="6" t="s">
        <v>18</v>
      </c>
      <c r="D700" s="6" t="s">
        <v>367</v>
      </c>
    </row>
    <row r="701">
      <c r="A701" s="4" t="s">
        <v>635</v>
      </c>
      <c r="B701" s="6" t="s">
        <v>637</v>
      </c>
      <c r="C701" s="6" t="s">
        <v>6</v>
      </c>
    </row>
    <row r="702">
      <c r="A702" s="4" t="s">
        <v>638</v>
      </c>
      <c r="B702" s="6" t="s">
        <v>639</v>
      </c>
      <c r="C702" s="6" t="s">
        <v>9</v>
      </c>
      <c r="D702" s="6" t="s">
        <v>77</v>
      </c>
    </row>
    <row r="703">
      <c r="A703" s="4" t="s">
        <v>638</v>
      </c>
      <c r="B703" s="6" t="s">
        <v>640</v>
      </c>
      <c r="C703" s="6" t="s">
        <v>100</v>
      </c>
      <c r="D703" s="6" t="s">
        <v>101</v>
      </c>
    </row>
    <row r="704">
      <c r="A704" s="4" t="s">
        <v>641</v>
      </c>
      <c r="B704" s="4" t="s">
        <v>642</v>
      </c>
      <c r="C704" s="6" t="s">
        <v>18</v>
      </c>
      <c r="D704" s="6" t="s">
        <v>19</v>
      </c>
    </row>
    <row r="705">
      <c r="A705" s="4" t="s">
        <v>643</v>
      </c>
      <c r="B705" s="4" t="s">
        <v>642</v>
      </c>
      <c r="C705" s="6" t="s">
        <v>18</v>
      </c>
      <c r="D705" s="6" t="s">
        <v>19</v>
      </c>
    </row>
    <row r="706">
      <c r="A706" s="4" t="s">
        <v>644</v>
      </c>
      <c r="B706" s="4" t="s">
        <v>378</v>
      </c>
      <c r="C706" s="6" t="s">
        <v>18</v>
      </c>
      <c r="D706" s="6" t="s">
        <v>19</v>
      </c>
    </row>
    <row r="707">
      <c r="A707" s="4" t="s">
        <v>645</v>
      </c>
      <c r="B707" s="6" t="s">
        <v>646</v>
      </c>
      <c r="C707" s="6" t="s">
        <v>94</v>
      </c>
      <c r="D707" s="6" t="s">
        <v>95</v>
      </c>
    </row>
    <row r="708">
      <c r="A708" s="4" t="s">
        <v>645</v>
      </c>
      <c r="B708" s="6" t="s">
        <v>647</v>
      </c>
      <c r="C708" s="6" t="s">
        <v>9</v>
      </c>
      <c r="D708" s="6" t="s">
        <v>120</v>
      </c>
    </row>
    <row r="709">
      <c r="A709" s="4" t="s">
        <v>645</v>
      </c>
      <c r="B709" s="6" t="s">
        <v>648</v>
      </c>
      <c r="C709" s="6" t="s">
        <v>9</v>
      </c>
      <c r="D709" s="6" t="s">
        <v>120</v>
      </c>
    </row>
    <row r="710">
      <c r="A710" s="4" t="s">
        <v>645</v>
      </c>
      <c r="B710" s="6" t="s">
        <v>649</v>
      </c>
      <c r="C710" s="6" t="s">
        <v>100</v>
      </c>
      <c r="D710" s="6" t="s">
        <v>131</v>
      </c>
    </row>
    <row r="711">
      <c r="A711" s="4" t="s">
        <v>645</v>
      </c>
      <c r="B711" s="6" t="s">
        <v>650</v>
      </c>
      <c r="C711" s="6" t="s">
        <v>9</v>
      </c>
      <c r="D711" s="6" t="s">
        <v>10</v>
      </c>
    </row>
    <row r="712">
      <c r="A712" s="4" t="s">
        <v>645</v>
      </c>
      <c r="B712" s="6" t="s">
        <v>651</v>
      </c>
      <c r="C712" s="6" t="s">
        <v>6</v>
      </c>
    </row>
    <row r="713">
      <c r="A713" s="4" t="s">
        <v>652</v>
      </c>
      <c r="B713" s="4" t="s">
        <v>653</v>
      </c>
      <c r="C713" s="6" t="s">
        <v>18</v>
      </c>
      <c r="D713" s="6" t="s">
        <v>19</v>
      </c>
    </row>
    <row r="714">
      <c r="A714" s="4" t="s">
        <v>654</v>
      </c>
      <c r="B714" s="4" t="s">
        <v>653</v>
      </c>
      <c r="C714" s="6" t="s">
        <v>18</v>
      </c>
      <c r="D714" s="6" t="s">
        <v>19</v>
      </c>
    </row>
    <row r="715">
      <c r="A715" s="4" t="s">
        <v>655</v>
      </c>
      <c r="B715" s="4" t="s">
        <v>653</v>
      </c>
      <c r="C715" s="6" t="s">
        <v>18</v>
      </c>
      <c r="D715" s="6" t="s">
        <v>19</v>
      </c>
    </row>
    <row r="716">
      <c r="A716" s="4" t="s">
        <v>656</v>
      </c>
      <c r="B716" s="4" t="s">
        <v>653</v>
      </c>
      <c r="C716" s="6" t="s">
        <v>18</v>
      </c>
      <c r="D716" s="6" t="s">
        <v>19</v>
      </c>
    </row>
    <row r="717">
      <c r="A717" s="4" t="s">
        <v>657</v>
      </c>
      <c r="B717" s="4" t="s">
        <v>374</v>
      </c>
      <c r="C717" s="6" t="s">
        <v>18</v>
      </c>
      <c r="D717" s="6" t="s">
        <v>19</v>
      </c>
    </row>
    <row r="718">
      <c r="A718" s="4" t="s">
        <v>658</v>
      </c>
      <c r="B718" s="4" t="s">
        <v>642</v>
      </c>
      <c r="C718" s="6" t="s">
        <v>18</v>
      </c>
      <c r="D718" s="6" t="s">
        <v>19</v>
      </c>
    </row>
    <row r="719">
      <c r="A719" s="4" t="s">
        <v>659</v>
      </c>
      <c r="B719" s="4" t="s">
        <v>642</v>
      </c>
      <c r="C719" s="6" t="s">
        <v>18</v>
      </c>
      <c r="D719" s="6" t="s">
        <v>19</v>
      </c>
    </row>
    <row r="720">
      <c r="A720" s="4" t="s">
        <v>660</v>
      </c>
      <c r="C720" s="6" t="s">
        <v>6</v>
      </c>
    </row>
    <row r="721">
      <c r="A721" s="4" t="s">
        <v>661</v>
      </c>
      <c r="B721" s="4" t="s">
        <v>662</v>
      </c>
      <c r="C721" s="6" t="s">
        <v>94</v>
      </c>
      <c r="D721" s="6" t="s">
        <v>95</v>
      </c>
    </row>
    <row r="722">
      <c r="A722" s="4" t="s">
        <v>663</v>
      </c>
      <c r="B722" s="4" t="s">
        <v>378</v>
      </c>
      <c r="C722" s="6" t="s">
        <v>18</v>
      </c>
      <c r="D722" s="6" t="s">
        <v>19</v>
      </c>
    </row>
    <row r="723">
      <c r="A723" s="4" t="s">
        <v>664</v>
      </c>
      <c r="B723" s="4" t="s">
        <v>653</v>
      </c>
      <c r="C723" s="6" t="s">
        <v>18</v>
      </c>
      <c r="D723" s="6" t="s">
        <v>19</v>
      </c>
    </row>
    <row r="724">
      <c r="A724" s="4" t="s">
        <v>665</v>
      </c>
      <c r="B724" s="4" t="s">
        <v>666</v>
      </c>
      <c r="C724" s="6" t="s">
        <v>6</v>
      </c>
    </row>
    <row r="725">
      <c r="A725" s="4" t="s">
        <v>667</v>
      </c>
      <c r="B725" s="4" t="s">
        <v>653</v>
      </c>
      <c r="C725" s="6" t="s">
        <v>18</v>
      </c>
      <c r="D725" s="6" t="s">
        <v>19</v>
      </c>
    </row>
    <row r="726">
      <c r="A726" s="4" t="s">
        <v>668</v>
      </c>
      <c r="B726" s="4" t="s">
        <v>372</v>
      </c>
      <c r="C726" s="6" t="s">
        <v>18</v>
      </c>
      <c r="D726" s="6" t="s">
        <v>19</v>
      </c>
    </row>
    <row r="727">
      <c r="A727" s="4" t="s">
        <v>669</v>
      </c>
      <c r="B727" s="4" t="s">
        <v>631</v>
      </c>
      <c r="C727" s="6" t="s">
        <v>18</v>
      </c>
      <c r="D727" s="6" t="s">
        <v>19</v>
      </c>
    </row>
    <row r="728">
      <c r="A728" s="4" t="s">
        <v>670</v>
      </c>
      <c r="B728" s="4" t="s">
        <v>631</v>
      </c>
      <c r="C728" s="6" t="s">
        <v>18</v>
      </c>
      <c r="D728" s="6" t="s">
        <v>19</v>
      </c>
    </row>
    <row r="729">
      <c r="A729" s="4" t="s">
        <v>671</v>
      </c>
      <c r="B729" s="4" t="s">
        <v>631</v>
      </c>
      <c r="C729" s="6" t="s">
        <v>18</v>
      </c>
      <c r="D729" s="6" t="s">
        <v>19</v>
      </c>
    </row>
    <row r="730">
      <c r="A730" s="4" t="s">
        <v>672</v>
      </c>
      <c r="B730" s="4" t="s">
        <v>642</v>
      </c>
      <c r="C730" s="6" t="s">
        <v>18</v>
      </c>
      <c r="D730" s="6" t="s">
        <v>19</v>
      </c>
    </row>
    <row r="731">
      <c r="A731" s="4" t="s">
        <v>673</v>
      </c>
      <c r="B731" s="4" t="s">
        <v>642</v>
      </c>
      <c r="C731" s="6" t="s">
        <v>18</v>
      </c>
      <c r="D731" s="6" t="s">
        <v>19</v>
      </c>
    </row>
    <row r="732">
      <c r="A732" s="4" t="s">
        <v>674</v>
      </c>
      <c r="B732" s="4" t="s">
        <v>653</v>
      </c>
      <c r="C732" s="6" t="s">
        <v>18</v>
      </c>
      <c r="D732" s="6" t="s">
        <v>19</v>
      </c>
    </row>
    <row r="733">
      <c r="A733" s="4" t="s">
        <v>675</v>
      </c>
      <c r="B733" s="4" t="s">
        <v>676</v>
      </c>
      <c r="C733" s="6" t="s">
        <v>9</v>
      </c>
      <c r="D733" s="6" t="s">
        <v>29</v>
      </c>
    </row>
    <row r="734">
      <c r="A734" s="4" t="s">
        <v>677</v>
      </c>
      <c r="B734" s="4" t="s">
        <v>374</v>
      </c>
      <c r="C734" s="6" t="s">
        <v>18</v>
      </c>
      <c r="D734" s="6" t="s">
        <v>19</v>
      </c>
    </row>
    <row r="735">
      <c r="A735" s="4" t="s">
        <v>678</v>
      </c>
      <c r="B735" s="6" t="s">
        <v>679</v>
      </c>
      <c r="C735" s="6" t="s">
        <v>85</v>
      </c>
      <c r="D735" s="6" t="s">
        <v>192</v>
      </c>
    </row>
    <row r="736">
      <c r="A736" s="4" t="s">
        <v>680</v>
      </c>
      <c r="B736" s="4" t="s">
        <v>642</v>
      </c>
      <c r="C736" s="6" t="s">
        <v>18</v>
      </c>
      <c r="D736" s="6" t="s">
        <v>19</v>
      </c>
    </row>
    <row r="737">
      <c r="A737" s="4" t="s">
        <v>681</v>
      </c>
      <c r="B737" s="4" t="s">
        <v>631</v>
      </c>
      <c r="C737" s="6" t="s">
        <v>18</v>
      </c>
      <c r="D737" s="6" t="s">
        <v>19</v>
      </c>
    </row>
    <row r="738">
      <c r="A738" s="4" t="s">
        <v>682</v>
      </c>
      <c r="B738" s="4" t="s">
        <v>631</v>
      </c>
      <c r="C738" s="6" t="s">
        <v>18</v>
      </c>
      <c r="D738" s="6" t="s">
        <v>19</v>
      </c>
    </row>
    <row r="739">
      <c r="A739" s="4" t="s">
        <v>683</v>
      </c>
      <c r="B739" s="4" t="s">
        <v>631</v>
      </c>
      <c r="C739" s="6" t="s">
        <v>18</v>
      </c>
      <c r="D739" s="6" t="s">
        <v>19</v>
      </c>
    </row>
    <row r="740">
      <c r="A740" s="4" t="s">
        <v>684</v>
      </c>
      <c r="B740" s="4" t="s">
        <v>381</v>
      </c>
      <c r="C740" s="6" t="s">
        <v>18</v>
      </c>
      <c r="D740" s="6" t="s">
        <v>19</v>
      </c>
    </row>
    <row r="741">
      <c r="A741" s="4" t="s">
        <v>685</v>
      </c>
      <c r="B741" s="4" t="s">
        <v>653</v>
      </c>
      <c r="C741" s="6" t="s">
        <v>18</v>
      </c>
      <c r="D741" s="6" t="s">
        <v>19</v>
      </c>
    </row>
    <row r="742">
      <c r="A742" s="4" t="s">
        <v>686</v>
      </c>
      <c r="B742" s="4" t="s">
        <v>653</v>
      </c>
      <c r="C742" s="6" t="s">
        <v>18</v>
      </c>
      <c r="D742" s="6" t="s">
        <v>19</v>
      </c>
    </row>
    <row r="743">
      <c r="A743" s="4" t="s">
        <v>687</v>
      </c>
      <c r="B743" s="4" t="s">
        <v>688</v>
      </c>
      <c r="C743" s="6" t="s">
        <v>18</v>
      </c>
      <c r="D743" s="6" t="s">
        <v>19</v>
      </c>
    </row>
    <row r="744">
      <c r="A744" s="4" t="s">
        <v>689</v>
      </c>
      <c r="B744" s="4" t="s">
        <v>690</v>
      </c>
      <c r="C744" s="6" t="s">
        <v>6</v>
      </c>
    </row>
    <row r="745">
      <c r="A745" s="4" t="s">
        <v>691</v>
      </c>
      <c r="B745" s="4" t="s">
        <v>17</v>
      </c>
      <c r="C745" s="6" t="s">
        <v>18</v>
      </c>
      <c r="D745" s="6" t="s">
        <v>19</v>
      </c>
    </row>
    <row r="746">
      <c r="A746" s="4" t="s">
        <v>692</v>
      </c>
      <c r="B746" s="4" t="s">
        <v>693</v>
      </c>
      <c r="C746" s="6" t="s">
        <v>18</v>
      </c>
      <c r="D746" s="6" t="s">
        <v>19</v>
      </c>
    </row>
    <row r="747">
      <c r="A747" s="4" t="s">
        <v>694</v>
      </c>
      <c r="B747" s="4" t="s">
        <v>693</v>
      </c>
      <c r="C747" s="6" t="s">
        <v>18</v>
      </c>
      <c r="D747" s="6" t="s">
        <v>19</v>
      </c>
    </row>
    <row r="748">
      <c r="A748" s="4" t="s">
        <v>695</v>
      </c>
      <c r="B748" s="4" t="s">
        <v>693</v>
      </c>
      <c r="C748" s="6" t="s">
        <v>18</v>
      </c>
      <c r="D748" s="6" t="s">
        <v>19</v>
      </c>
    </row>
    <row r="749">
      <c r="A749" s="4" t="s">
        <v>696</v>
      </c>
      <c r="B749" s="4" t="s">
        <v>693</v>
      </c>
      <c r="C749" s="6" t="s">
        <v>18</v>
      </c>
      <c r="D749" s="6" t="s">
        <v>19</v>
      </c>
    </row>
    <row r="750">
      <c r="A750" s="4" t="s">
        <v>697</v>
      </c>
      <c r="B750" s="4" t="s">
        <v>698</v>
      </c>
      <c r="C750" s="6" t="s">
        <v>18</v>
      </c>
      <c r="D750" s="6" t="s">
        <v>19</v>
      </c>
    </row>
    <row r="751">
      <c r="A751" s="4" t="s">
        <v>699</v>
      </c>
      <c r="B751" s="4" t="s">
        <v>698</v>
      </c>
      <c r="C751" s="6" t="s">
        <v>18</v>
      </c>
      <c r="D751" s="6" t="s">
        <v>19</v>
      </c>
    </row>
    <row r="752">
      <c r="A752" s="4" t="s">
        <v>700</v>
      </c>
      <c r="B752" s="4" t="s">
        <v>698</v>
      </c>
      <c r="C752" s="6" t="s">
        <v>18</v>
      </c>
      <c r="D752" s="6" t="s">
        <v>19</v>
      </c>
    </row>
    <row r="753">
      <c r="A753" s="4" t="s">
        <v>701</v>
      </c>
      <c r="B753" s="4" t="s">
        <v>693</v>
      </c>
      <c r="C753" s="6" t="s">
        <v>18</v>
      </c>
      <c r="D753" s="6" t="s">
        <v>19</v>
      </c>
    </row>
    <row r="754">
      <c r="A754" s="4" t="s">
        <v>702</v>
      </c>
      <c r="B754" s="4" t="s">
        <v>703</v>
      </c>
      <c r="C754" s="6" t="s">
        <v>18</v>
      </c>
      <c r="D754" s="6" t="s">
        <v>19</v>
      </c>
    </row>
    <row r="755">
      <c r="A755" s="4" t="s">
        <v>704</v>
      </c>
      <c r="B755" s="6" t="s">
        <v>705</v>
      </c>
      <c r="C755" s="6" t="s">
        <v>18</v>
      </c>
      <c r="D755" s="6" t="s">
        <v>111</v>
      </c>
    </row>
    <row r="756">
      <c r="A756" s="4" t="s">
        <v>704</v>
      </c>
      <c r="B756" s="6" t="s">
        <v>706</v>
      </c>
    </row>
    <row r="757">
      <c r="A757" s="4" t="s">
        <v>704</v>
      </c>
      <c r="B757" s="6" t="s">
        <v>707</v>
      </c>
      <c r="C757" s="6" t="s">
        <v>18</v>
      </c>
      <c r="D757" s="6" t="s">
        <v>111</v>
      </c>
    </row>
    <row r="758">
      <c r="A758" s="4" t="s">
        <v>704</v>
      </c>
      <c r="B758" s="6" t="s">
        <v>708</v>
      </c>
      <c r="C758" s="6" t="s">
        <v>85</v>
      </c>
      <c r="D758" s="6" t="s">
        <v>192</v>
      </c>
    </row>
    <row r="759">
      <c r="A759" s="4" t="s">
        <v>709</v>
      </c>
      <c r="B759" s="4" t="s">
        <v>703</v>
      </c>
      <c r="C759" s="6" t="s">
        <v>18</v>
      </c>
      <c r="D759" s="6" t="s">
        <v>19</v>
      </c>
    </row>
    <row r="760">
      <c r="A760" s="4" t="s">
        <v>710</v>
      </c>
      <c r="B760" s="4" t="s">
        <v>703</v>
      </c>
      <c r="C760" s="6" t="s">
        <v>18</v>
      </c>
      <c r="D760" s="6" t="s">
        <v>19</v>
      </c>
    </row>
    <row r="761">
      <c r="A761" s="4" t="s">
        <v>711</v>
      </c>
      <c r="B761" s="4" t="s">
        <v>698</v>
      </c>
      <c r="C761" s="6" t="s">
        <v>18</v>
      </c>
      <c r="D761" s="6" t="s">
        <v>19</v>
      </c>
    </row>
    <row r="762">
      <c r="A762" s="4" t="s">
        <v>712</v>
      </c>
      <c r="B762" s="4" t="s">
        <v>698</v>
      </c>
      <c r="C762" s="6" t="s">
        <v>18</v>
      </c>
      <c r="D762" s="6" t="s">
        <v>19</v>
      </c>
    </row>
    <row r="763">
      <c r="A763" s="4" t="s">
        <v>713</v>
      </c>
      <c r="B763" s="4" t="s">
        <v>703</v>
      </c>
      <c r="C763" s="6" t="s">
        <v>18</v>
      </c>
      <c r="D763" s="6" t="s">
        <v>19</v>
      </c>
    </row>
    <row r="764">
      <c r="A764" s="4" t="s">
        <v>714</v>
      </c>
      <c r="B764" s="4" t="s">
        <v>715</v>
      </c>
      <c r="C764" s="6" t="s">
        <v>100</v>
      </c>
      <c r="D764" s="6" t="s">
        <v>101</v>
      </c>
    </row>
    <row r="765">
      <c r="A765" s="4" t="s">
        <v>716</v>
      </c>
      <c r="B765" s="6" t="s">
        <v>717</v>
      </c>
      <c r="C765" s="6" t="s">
        <v>9</v>
      </c>
      <c r="D765" s="6" t="s">
        <v>10</v>
      </c>
    </row>
    <row r="766">
      <c r="A766" s="4" t="s">
        <v>716</v>
      </c>
      <c r="B766" s="6" t="s">
        <v>718</v>
      </c>
      <c r="C766" s="6" t="s">
        <v>9</v>
      </c>
      <c r="D766" s="6" t="s">
        <v>77</v>
      </c>
    </row>
    <row r="767">
      <c r="A767" s="4" t="s">
        <v>716</v>
      </c>
      <c r="B767" s="6" t="s">
        <v>719</v>
      </c>
      <c r="C767" s="6" t="s">
        <v>9</v>
      </c>
      <c r="D767" s="6" t="s">
        <v>29</v>
      </c>
    </row>
    <row r="768">
      <c r="A768" s="4" t="s">
        <v>716</v>
      </c>
      <c r="B768" s="6" t="s">
        <v>720</v>
      </c>
      <c r="C768" s="6" t="s">
        <v>85</v>
      </c>
      <c r="D768" s="6" t="s">
        <v>86</v>
      </c>
    </row>
    <row r="769">
      <c r="A769" s="4" t="s">
        <v>716</v>
      </c>
      <c r="B769" s="6" t="s">
        <v>721</v>
      </c>
      <c r="C769" s="6" t="s">
        <v>94</v>
      </c>
      <c r="D769" s="6" t="s">
        <v>95</v>
      </c>
    </row>
    <row r="770">
      <c r="A770" s="4" t="s">
        <v>716</v>
      </c>
      <c r="B770" s="6" t="s">
        <v>722</v>
      </c>
      <c r="C770" s="6" t="s">
        <v>18</v>
      </c>
      <c r="D770" s="6" t="s">
        <v>26</v>
      </c>
    </row>
    <row r="771">
      <c r="A771" s="4" t="s">
        <v>716</v>
      </c>
      <c r="B771" s="6" t="s">
        <v>723</v>
      </c>
      <c r="C771" s="6" t="s">
        <v>6</v>
      </c>
    </row>
    <row r="772">
      <c r="A772" s="4" t="s">
        <v>724</v>
      </c>
      <c r="B772" s="4" t="s">
        <v>725</v>
      </c>
      <c r="C772" s="6" t="s">
        <v>9</v>
      </c>
      <c r="D772" s="6" t="s">
        <v>77</v>
      </c>
    </row>
    <row r="773">
      <c r="A773" s="4" t="s">
        <v>726</v>
      </c>
      <c r="B773" s="4" t="s">
        <v>727</v>
      </c>
      <c r="C773" s="6" t="s">
        <v>18</v>
      </c>
      <c r="D773" s="6" t="s">
        <v>367</v>
      </c>
    </row>
    <row r="774">
      <c r="A774" s="4" t="s">
        <v>728</v>
      </c>
      <c r="B774" s="6" t="s">
        <v>729</v>
      </c>
      <c r="C774" s="6" t="s">
        <v>85</v>
      </c>
      <c r="D774" s="6" t="s">
        <v>86</v>
      </c>
    </row>
    <row r="775">
      <c r="A775" s="4" t="s">
        <v>728</v>
      </c>
      <c r="B775" s="6" t="s">
        <v>730</v>
      </c>
      <c r="C775" s="6" t="s">
        <v>85</v>
      </c>
      <c r="D775" s="6" t="s">
        <v>86</v>
      </c>
    </row>
    <row r="776">
      <c r="A776" s="4" t="s">
        <v>728</v>
      </c>
      <c r="B776" s="6" t="s">
        <v>731</v>
      </c>
      <c r="C776" s="6" t="s">
        <v>100</v>
      </c>
      <c r="D776" s="6" t="s">
        <v>131</v>
      </c>
    </row>
    <row r="777">
      <c r="A777" s="4" t="s">
        <v>732</v>
      </c>
      <c r="B777" s="4" t="s">
        <v>733</v>
      </c>
      <c r="C777" s="6" t="s">
        <v>18</v>
      </c>
      <c r="D777" s="6" t="s">
        <v>26</v>
      </c>
    </row>
    <row r="778">
      <c r="A778" s="4" t="s">
        <v>734</v>
      </c>
      <c r="C778" s="6" t="s">
        <v>6</v>
      </c>
    </row>
    <row r="779">
      <c r="A779" s="4" t="s">
        <v>735</v>
      </c>
      <c r="C779" s="6" t="s">
        <v>6</v>
      </c>
    </row>
    <row r="780">
      <c r="A780" s="4" t="s">
        <v>736</v>
      </c>
      <c r="B780" s="6" t="s">
        <v>737</v>
      </c>
      <c r="C780" s="6" t="s">
        <v>94</v>
      </c>
      <c r="D780" s="6" t="s">
        <v>95</v>
      </c>
    </row>
    <row r="781">
      <c r="A781" s="4" t="s">
        <v>736</v>
      </c>
      <c r="B781" s="6" t="s">
        <v>738</v>
      </c>
      <c r="C781" s="6" t="s">
        <v>18</v>
      </c>
      <c r="D781" s="6" t="s">
        <v>26</v>
      </c>
    </row>
    <row r="782">
      <c r="A782" s="4" t="s">
        <v>736</v>
      </c>
      <c r="B782" s="6" t="s">
        <v>739</v>
      </c>
      <c r="C782" s="6" t="s">
        <v>18</v>
      </c>
      <c r="D782" s="6" t="s">
        <v>467</v>
      </c>
    </row>
    <row r="783">
      <c r="A783" s="4" t="s">
        <v>740</v>
      </c>
      <c r="B783" s="4" t="s">
        <v>741</v>
      </c>
      <c r="C783" s="6" t="s">
        <v>18</v>
      </c>
      <c r="D783" s="6" t="s">
        <v>367</v>
      </c>
    </row>
    <row r="784">
      <c r="A784" s="4" t="s">
        <v>742</v>
      </c>
      <c r="B784" s="6" t="s">
        <v>743</v>
      </c>
      <c r="C784" s="6" t="s">
        <v>100</v>
      </c>
      <c r="D784" s="6" t="s">
        <v>131</v>
      </c>
    </row>
    <row r="785">
      <c r="A785" s="4" t="s">
        <v>742</v>
      </c>
      <c r="B785" s="6" t="s">
        <v>744</v>
      </c>
      <c r="C785" s="6" t="s">
        <v>73</v>
      </c>
      <c r="D785" s="6" t="s">
        <v>745</v>
      </c>
    </row>
    <row r="786">
      <c r="A786" s="4" t="s">
        <v>742</v>
      </c>
      <c r="B786" s="6" t="s">
        <v>746</v>
      </c>
      <c r="C786" s="6" t="s">
        <v>85</v>
      </c>
      <c r="D786" s="6" t="s">
        <v>192</v>
      </c>
    </row>
    <row r="787">
      <c r="A787" s="4" t="s">
        <v>742</v>
      </c>
      <c r="B787" s="6" t="s">
        <v>747</v>
      </c>
      <c r="C787" s="6" t="s">
        <v>18</v>
      </c>
      <c r="D787" s="6" t="s">
        <v>181</v>
      </c>
    </row>
    <row r="788">
      <c r="A788" s="4" t="s">
        <v>742</v>
      </c>
      <c r="B788" s="6" t="s">
        <v>748</v>
      </c>
      <c r="C788" s="6" t="s">
        <v>6</v>
      </c>
    </row>
    <row r="789">
      <c r="A789" s="4" t="s">
        <v>742</v>
      </c>
      <c r="B789" s="6" t="s">
        <v>749</v>
      </c>
      <c r="C789" s="6" t="s">
        <v>85</v>
      </c>
      <c r="D789" s="6" t="s">
        <v>192</v>
      </c>
    </row>
    <row r="790">
      <c r="A790" s="4" t="s">
        <v>742</v>
      </c>
      <c r="B790" s="6" t="s">
        <v>750</v>
      </c>
      <c r="C790" s="6" t="s">
        <v>18</v>
      </c>
      <c r="D790" s="6" t="s">
        <v>252</v>
      </c>
    </row>
    <row r="791">
      <c r="A791" s="4" t="s">
        <v>742</v>
      </c>
      <c r="B791" s="6" t="s">
        <v>751</v>
      </c>
      <c r="C791" s="6" t="s">
        <v>9</v>
      </c>
      <c r="D791" s="6" t="s">
        <v>77</v>
      </c>
    </row>
    <row r="792">
      <c r="A792" s="4" t="s">
        <v>742</v>
      </c>
      <c r="B792" s="6" t="s">
        <v>752</v>
      </c>
      <c r="C792" s="6" t="s">
        <v>9</v>
      </c>
      <c r="D792" s="6" t="s">
        <v>29</v>
      </c>
    </row>
    <row r="793">
      <c r="A793" s="4" t="s">
        <v>742</v>
      </c>
      <c r="B793" s="6" t="s">
        <v>753</v>
      </c>
      <c r="C793" s="6" t="s">
        <v>9</v>
      </c>
      <c r="D793" s="6" t="s">
        <v>120</v>
      </c>
    </row>
    <row r="794">
      <c r="A794" s="4" t="s">
        <v>742</v>
      </c>
      <c r="B794" s="6" t="s">
        <v>754</v>
      </c>
      <c r="C794" s="6" t="s">
        <v>85</v>
      </c>
      <c r="D794" s="6" t="s">
        <v>86</v>
      </c>
    </row>
    <row r="795">
      <c r="A795" s="4" t="s">
        <v>755</v>
      </c>
      <c r="B795" s="4" t="s">
        <v>756</v>
      </c>
      <c r="C795" s="6" t="s">
        <v>18</v>
      </c>
      <c r="D795" s="6" t="s">
        <v>126</v>
      </c>
    </row>
    <row r="796">
      <c r="A796" s="4" t="s">
        <v>757</v>
      </c>
      <c r="B796" s="4" t="s">
        <v>758</v>
      </c>
      <c r="C796" s="6" t="s">
        <v>18</v>
      </c>
      <c r="D796" s="6" t="s">
        <v>759</v>
      </c>
    </row>
    <row r="797">
      <c r="A797" s="4" t="s">
        <v>760</v>
      </c>
      <c r="B797" s="4" t="s">
        <v>761</v>
      </c>
      <c r="C797" s="6" t="s">
        <v>6</v>
      </c>
    </row>
    <row r="798">
      <c r="A798" s="4" t="s">
        <v>762</v>
      </c>
      <c r="C798" s="6" t="s">
        <v>6</v>
      </c>
    </row>
    <row r="799">
      <c r="A799" s="4" t="s">
        <v>763</v>
      </c>
      <c r="B799" s="4" t="s">
        <v>764</v>
      </c>
      <c r="C799" s="6" t="s">
        <v>6</v>
      </c>
    </row>
    <row r="800">
      <c r="A800" s="4" t="s">
        <v>765</v>
      </c>
      <c r="B800" s="4" t="s">
        <v>766</v>
      </c>
      <c r="C800" s="6" t="s">
        <v>73</v>
      </c>
      <c r="D800" s="6" t="s">
        <v>115</v>
      </c>
    </row>
    <row r="801">
      <c r="A801" s="4" t="s">
        <v>767</v>
      </c>
      <c r="B801" s="6" t="s">
        <v>768</v>
      </c>
      <c r="C801" s="6" t="s">
        <v>73</v>
      </c>
      <c r="D801" s="6" t="s">
        <v>74</v>
      </c>
    </row>
    <row r="802">
      <c r="A802" s="4" t="s">
        <v>767</v>
      </c>
      <c r="B802" s="6" t="s">
        <v>769</v>
      </c>
      <c r="C802" s="6" t="s">
        <v>100</v>
      </c>
      <c r="D802" s="6"/>
    </row>
    <row r="803">
      <c r="A803" s="4" t="s">
        <v>770</v>
      </c>
      <c r="B803" s="4" t="s">
        <v>771</v>
      </c>
      <c r="C803" s="6" t="s">
        <v>9</v>
      </c>
      <c r="D803" s="6" t="s">
        <v>29</v>
      </c>
    </row>
    <row r="804">
      <c r="A804" s="4" t="s">
        <v>772</v>
      </c>
      <c r="B804" s="4" t="s">
        <v>771</v>
      </c>
      <c r="C804" s="6" t="s">
        <v>9</v>
      </c>
      <c r="D804" s="6" t="s">
        <v>29</v>
      </c>
    </row>
    <row r="805">
      <c r="A805" s="4" t="s">
        <v>773</v>
      </c>
      <c r="B805" s="4" t="s">
        <v>771</v>
      </c>
      <c r="C805" s="6" t="s">
        <v>9</v>
      </c>
      <c r="D805" s="6" t="s">
        <v>29</v>
      </c>
    </row>
    <row r="806">
      <c r="A806" s="4" t="s">
        <v>774</v>
      </c>
      <c r="B806" s="4" t="s">
        <v>771</v>
      </c>
      <c r="C806" s="6" t="s">
        <v>9</v>
      </c>
      <c r="D806" s="6" t="s">
        <v>29</v>
      </c>
    </row>
    <row r="807">
      <c r="A807" s="4" t="s">
        <v>775</v>
      </c>
      <c r="B807" s="4" t="s">
        <v>771</v>
      </c>
      <c r="C807" s="6" t="s">
        <v>9</v>
      </c>
      <c r="D807" s="6" t="s">
        <v>29</v>
      </c>
    </row>
    <row r="808">
      <c r="A808" s="4" t="s">
        <v>776</v>
      </c>
      <c r="B808" s="4" t="s">
        <v>771</v>
      </c>
      <c r="C808" s="6" t="s">
        <v>9</v>
      </c>
      <c r="D808" s="6" t="s">
        <v>29</v>
      </c>
    </row>
    <row r="809">
      <c r="A809" s="4" t="s">
        <v>777</v>
      </c>
      <c r="B809" s="6" t="s">
        <v>1225</v>
      </c>
      <c r="C809" s="6" t="s">
        <v>85</v>
      </c>
      <c r="D809" s="6" t="s">
        <v>192</v>
      </c>
    </row>
    <row r="810">
      <c r="A810" s="4" t="s">
        <v>779</v>
      </c>
      <c r="B810" s="4" t="s">
        <v>771</v>
      </c>
      <c r="C810" s="6" t="s">
        <v>9</v>
      </c>
      <c r="D810" s="6" t="s">
        <v>29</v>
      </c>
    </row>
    <row r="811">
      <c r="A811" s="4" t="s">
        <v>780</v>
      </c>
      <c r="B811" s="4" t="s">
        <v>771</v>
      </c>
      <c r="C811" s="6" t="s">
        <v>9</v>
      </c>
      <c r="D811" s="6" t="s">
        <v>29</v>
      </c>
    </row>
    <row r="812">
      <c r="A812" s="4" t="s">
        <v>781</v>
      </c>
      <c r="B812" s="4" t="s">
        <v>771</v>
      </c>
      <c r="C812" s="6" t="s">
        <v>9</v>
      </c>
      <c r="D812" s="6" t="s">
        <v>29</v>
      </c>
    </row>
    <row r="813">
      <c r="A813" s="4" t="s">
        <v>782</v>
      </c>
      <c r="B813" s="4" t="s">
        <v>771</v>
      </c>
      <c r="C813" s="6" t="s">
        <v>9</v>
      </c>
      <c r="D813" s="6" t="s">
        <v>29</v>
      </c>
    </row>
    <row r="814">
      <c r="A814" s="4" t="s">
        <v>783</v>
      </c>
      <c r="B814" s="4" t="s">
        <v>771</v>
      </c>
      <c r="C814" s="6" t="s">
        <v>9</v>
      </c>
      <c r="D814" s="6" t="s">
        <v>29</v>
      </c>
    </row>
    <row r="815">
      <c r="A815" s="4" t="s">
        <v>784</v>
      </c>
      <c r="B815" s="4" t="s">
        <v>771</v>
      </c>
      <c r="C815" s="6" t="s">
        <v>9</v>
      </c>
      <c r="D815" s="6" t="s">
        <v>29</v>
      </c>
    </row>
    <row r="816">
      <c r="A816" s="4" t="s">
        <v>785</v>
      </c>
      <c r="B816" s="4" t="s">
        <v>771</v>
      </c>
      <c r="C816" s="6" t="s">
        <v>9</v>
      </c>
      <c r="D816" s="6" t="s">
        <v>29</v>
      </c>
    </row>
    <row r="817">
      <c r="A817" s="4" t="s">
        <v>786</v>
      </c>
      <c r="B817" s="4" t="s">
        <v>771</v>
      </c>
      <c r="C817" s="6" t="s">
        <v>9</v>
      </c>
      <c r="D817" s="6" t="s">
        <v>29</v>
      </c>
    </row>
    <row r="818">
      <c r="A818" s="4" t="s">
        <v>787</v>
      </c>
      <c r="B818" s="4" t="s">
        <v>771</v>
      </c>
      <c r="C818" s="6" t="s">
        <v>9</v>
      </c>
      <c r="D818" s="6" t="s">
        <v>29</v>
      </c>
    </row>
    <row r="819">
      <c r="A819" s="4" t="s">
        <v>788</v>
      </c>
      <c r="B819" s="4" t="s">
        <v>771</v>
      </c>
      <c r="C819" s="6" t="s">
        <v>9</v>
      </c>
      <c r="D819" s="6" t="s">
        <v>29</v>
      </c>
    </row>
    <row r="820">
      <c r="A820" s="4" t="s">
        <v>789</v>
      </c>
      <c r="B820" s="4" t="s">
        <v>771</v>
      </c>
      <c r="C820" s="6" t="s">
        <v>9</v>
      </c>
      <c r="D820" s="6" t="s">
        <v>29</v>
      </c>
    </row>
    <row r="821">
      <c r="A821" s="4" t="s">
        <v>790</v>
      </c>
      <c r="B821" s="4" t="s">
        <v>771</v>
      </c>
      <c r="C821" s="6" t="s">
        <v>9</v>
      </c>
      <c r="D821" s="6" t="s">
        <v>29</v>
      </c>
    </row>
    <row r="822">
      <c r="A822" s="4" t="s">
        <v>791</v>
      </c>
      <c r="B822" s="4" t="s">
        <v>771</v>
      </c>
      <c r="C822" s="6" t="s">
        <v>9</v>
      </c>
      <c r="D822" s="6" t="s">
        <v>29</v>
      </c>
    </row>
    <row r="823">
      <c r="A823" s="4" t="s">
        <v>792</v>
      </c>
      <c r="B823" s="4" t="s">
        <v>771</v>
      </c>
      <c r="C823" s="6" t="s">
        <v>9</v>
      </c>
      <c r="D823" s="6" t="s">
        <v>29</v>
      </c>
    </row>
    <row r="824">
      <c r="A824" s="4" t="s">
        <v>793</v>
      </c>
      <c r="B824" s="4" t="s">
        <v>794</v>
      </c>
      <c r="C824" s="6" t="s">
        <v>9</v>
      </c>
      <c r="D824" s="6" t="s">
        <v>120</v>
      </c>
    </row>
    <row r="825">
      <c r="A825" s="4" t="s">
        <v>795</v>
      </c>
      <c r="B825" s="4" t="s">
        <v>771</v>
      </c>
      <c r="C825" s="6" t="s">
        <v>9</v>
      </c>
      <c r="D825" s="6" t="s">
        <v>29</v>
      </c>
    </row>
    <row r="826">
      <c r="A826" s="4" t="s">
        <v>796</v>
      </c>
      <c r="B826" s="4" t="s">
        <v>771</v>
      </c>
      <c r="C826" s="6" t="s">
        <v>9</v>
      </c>
      <c r="D826" s="6" t="s">
        <v>29</v>
      </c>
    </row>
    <row r="827">
      <c r="A827" s="4" t="s">
        <v>797</v>
      </c>
      <c r="B827" s="4" t="s">
        <v>798</v>
      </c>
      <c r="C827" s="6" t="s">
        <v>6</v>
      </c>
    </row>
    <row r="828">
      <c r="A828" s="4" t="s">
        <v>799</v>
      </c>
      <c r="C828" s="6" t="s">
        <v>6</v>
      </c>
    </row>
    <row r="829">
      <c r="A829" s="4" t="s">
        <v>800</v>
      </c>
      <c r="C829" s="6" t="s">
        <v>6</v>
      </c>
    </row>
    <row r="830">
      <c r="A830" s="4" t="s">
        <v>801</v>
      </c>
      <c r="B830" s="4" t="s">
        <v>802</v>
      </c>
      <c r="C830" s="6" t="s">
        <v>9</v>
      </c>
      <c r="D830" s="6" t="s">
        <v>29</v>
      </c>
    </row>
    <row r="831">
      <c r="A831" s="4" t="s">
        <v>803</v>
      </c>
      <c r="C831" s="6" t="s">
        <v>6</v>
      </c>
    </row>
    <row r="832">
      <c r="A832" s="4" t="s">
        <v>804</v>
      </c>
      <c r="B832" s="6" t="s">
        <v>805</v>
      </c>
      <c r="C832" s="6" t="s">
        <v>9</v>
      </c>
      <c r="D832" s="6" t="s">
        <v>29</v>
      </c>
    </row>
    <row r="833">
      <c r="A833" s="4" t="s">
        <v>804</v>
      </c>
      <c r="B833" s="6" t="s">
        <v>806</v>
      </c>
      <c r="C833" s="6" t="s">
        <v>73</v>
      </c>
      <c r="D833" s="6" t="s">
        <v>745</v>
      </c>
    </row>
    <row r="834">
      <c r="A834" s="4" t="s">
        <v>804</v>
      </c>
      <c r="B834" s="6" t="s">
        <v>807</v>
      </c>
      <c r="C834" s="6" t="s">
        <v>18</v>
      </c>
      <c r="D834" s="6" t="s">
        <v>252</v>
      </c>
    </row>
    <row r="835">
      <c r="A835" s="4" t="s">
        <v>804</v>
      </c>
      <c r="B835" s="6" t="s">
        <v>808</v>
      </c>
      <c r="C835" s="6" t="s">
        <v>85</v>
      </c>
      <c r="D835" s="6" t="s">
        <v>86</v>
      </c>
    </row>
    <row r="836">
      <c r="A836" s="4" t="s">
        <v>804</v>
      </c>
      <c r="B836" s="6" t="s">
        <v>809</v>
      </c>
      <c r="C836" s="6" t="s">
        <v>85</v>
      </c>
      <c r="D836" s="6" t="s">
        <v>86</v>
      </c>
    </row>
    <row r="837">
      <c r="A837" s="4" t="s">
        <v>810</v>
      </c>
      <c r="B837" s="4" t="s">
        <v>811</v>
      </c>
      <c r="C837" s="6" t="s">
        <v>73</v>
      </c>
      <c r="D837" s="6" t="s">
        <v>115</v>
      </c>
    </row>
    <row r="838">
      <c r="A838" s="4" t="s">
        <v>812</v>
      </c>
      <c r="B838" s="4" t="s">
        <v>813</v>
      </c>
      <c r="C838" s="6" t="s">
        <v>18</v>
      </c>
      <c r="D838" s="6" t="s">
        <v>19</v>
      </c>
    </row>
    <row r="839">
      <c r="A839" s="4" t="s">
        <v>814</v>
      </c>
      <c r="B839" s="4" t="s">
        <v>815</v>
      </c>
      <c r="C839" s="6" t="s">
        <v>73</v>
      </c>
      <c r="D839" s="6" t="s">
        <v>115</v>
      </c>
    </row>
    <row r="840">
      <c r="A840" s="4" t="s">
        <v>816</v>
      </c>
      <c r="B840" s="4" t="s">
        <v>817</v>
      </c>
      <c r="C840" s="6" t="s">
        <v>6</v>
      </c>
    </row>
    <row r="841">
      <c r="A841" s="4" t="s">
        <v>818</v>
      </c>
      <c r="B841" s="6" t="s">
        <v>819</v>
      </c>
      <c r="C841" s="6" t="s">
        <v>100</v>
      </c>
      <c r="D841" s="6" t="s">
        <v>131</v>
      </c>
    </row>
    <row r="842">
      <c r="A842" s="4" t="s">
        <v>818</v>
      </c>
      <c r="B842" s="6" t="s">
        <v>820</v>
      </c>
      <c r="C842" s="6" t="s">
        <v>73</v>
      </c>
      <c r="D842" s="6" t="s">
        <v>745</v>
      </c>
    </row>
    <row r="843">
      <c r="A843" s="4" t="s">
        <v>818</v>
      </c>
      <c r="B843" s="6" t="s">
        <v>821</v>
      </c>
      <c r="C843" s="6" t="s">
        <v>85</v>
      </c>
      <c r="D843" s="6" t="s">
        <v>192</v>
      </c>
    </row>
    <row r="844">
      <c r="A844" s="4" t="s">
        <v>818</v>
      </c>
      <c r="B844" s="6" t="s">
        <v>822</v>
      </c>
      <c r="C844" s="6" t="s">
        <v>18</v>
      </c>
      <c r="D844" s="6" t="s">
        <v>181</v>
      </c>
    </row>
    <row r="845">
      <c r="A845" s="4" t="s">
        <v>823</v>
      </c>
      <c r="B845" s="4" t="s">
        <v>771</v>
      </c>
      <c r="C845" s="6" t="s">
        <v>9</v>
      </c>
      <c r="D845" s="6" t="s">
        <v>29</v>
      </c>
    </row>
    <row r="846">
      <c r="A846" s="4" t="s">
        <v>824</v>
      </c>
      <c r="B846" s="4" t="s">
        <v>825</v>
      </c>
      <c r="C846" s="6" t="s">
        <v>100</v>
      </c>
      <c r="D846" s="6" t="s">
        <v>131</v>
      </c>
    </row>
    <row r="847">
      <c r="A847" s="4" t="s">
        <v>826</v>
      </c>
      <c r="B847" s="4" t="s">
        <v>827</v>
      </c>
      <c r="C847" s="6" t="s">
        <v>18</v>
      </c>
      <c r="D847" s="6" t="s">
        <v>126</v>
      </c>
    </row>
    <row r="848">
      <c r="A848" s="4" t="s">
        <v>828</v>
      </c>
      <c r="B848" s="4" t="s">
        <v>829</v>
      </c>
      <c r="C848" s="6" t="s">
        <v>6</v>
      </c>
    </row>
    <row r="849">
      <c r="A849" s="4" t="s">
        <v>830</v>
      </c>
      <c r="B849" s="4" t="s">
        <v>831</v>
      </c>
      <c r="C849" s="6" t="s">
        <v>18</v>
      </c>
      <c r="D849" s="6" t="s">
        <v>126</v>
      </c>
    </row>
    <row r="850">
      <c r="A850" s="4" t="s">
        <v>832</v>
      </c>
      <c r="B850" s="4" t="s">
        <v>833</v>
      </c>
      <c r="C850" s="6" t="s">
        <v>100</v>
      </c>
      <c r="D850" s="6" t="s">
        <v>131</v>
      </c>
    </row>
    <row r="851">
      <c r="A851" s="4" t="s">
        <v>834</v>
      </c>
      <c r="B851" s="4" t="s">
        <v>835</v>
      </c>
      <c r="C851" s="6" t="s">
        <v>100</v>
      </c>
      <c r="D851" s="6" t="s">
        <v>131</v>
      </c>
    </row>
    <row r="852">
      <c r="A852" s="4" t="s">
        <v>836</v>
      </c>
      <c r="B852" s="4" t="s">
        <v>837</v>
      </c>
      <c r="C852" s="6" t="s">
        <v>18</v>
      </c>
      <c r="D852" s="6" t="s">
        <v>126</v>
      </c>
    </row>
    <row r="853">
      <c r="A853" s="4" t="s">
        <v>838</v>
      </c>
      <c r="B853" s="4" t="s">
        <v>839</v>
      </c>
      <c r="C853" s="6" t="s">
        <v>18</v>
      </c>
      <c r="D853" s="6" t="s">
        <v>19</v>
      </c>
    </row>
    <row r="854">
      <c r="A854" s="4" t="s">
        <v>840</v>
      </c>
      <c r="B854" s="4" t="s">
        <v>839</v>
      </c>
      <c r="C854" s="6" t="s">
        <v>18</v>
      </c>
      <c r="D854" s="6" t="s">
        <v>19</v>
      </c>
    </row>
    <row r="855">
      <c r="A855" s="4" t="s">
        <v>841</v>
      </c>
      <c r="B855" s="4" t="s">
        <v>842</v>
      </c>
      <c r="C855" s="6" t="s">
        <v>18</v>
      </c>
      <c r="D855" s="6" t="s">
        <v>19</v>
      </c>
    </row>
    <row r="856">
      <c r="A856" s="4" t="s">
        <v>843</v>
      </c>
      <c r="B856" s="6" t="s">
        <v>844</v>
      </c>
      <c r="C856" s="6" t="s">
        <v>73</v>
      </c>
      <c r="D856" s="6" t="s">
        <v>115</v>
      </c>
    </row>
    <row r="857">
      <c r="A857" s="4" t="s">
        <v>843</v>
      </c>
      <c r="B857" s="6" t="s">
        <v>210</v>
      </c>
      <c r="C857" s="6" t="s">
        <v>100</v>
      </c>
      <c r="D857" s="6" t="s">
        <v>131</v>
      </c>
    </row>
    <row r="858">
      <c r="A858" s="4" t="s">
        <v>843</v>
      </c>
      <c r="B858" s="6" t="s">
        <v>231</v>
      </c>
      <c r="C858" s="6" t="s">
        <v>85</v>
      </c>
      <c r="D858" s="6" t="s">
        <v>192</v>
      </c>
    </row>
    <row r="859">
      <c r="A859" s="4" t="s">
        <v>843</v>
      </c>
      <c r="B859" s="6" t="s">
        <v>212</v>
      </c>
      <c r="C859" s="6" t="s">
        <v>9</v>
      </c>
      <c r="D859" s="6" t="s">
        <v>29</v>
      </c>
    </row>
    <row r="860">
      <c r="A860" s="4" t="s">
        <v>843</v>
      </c>
      <c r="B860" s="6" t="s">
        <v>213</v>
      </c>
      <c r="C860" s="6" t="s">
        <v>9</v>
      </c>
      <c r="D860" s="6" t="s">
        <v>29</v>
      </c>
    </row>
    <row r="861">
      <c r="A861" s="4" t="s">
        <v>843</v>
      </c>
      <c r="B861" s="6" t="s">
        <v>214</v>
      </c>
      <c r="C861" s="6" t="s">
        <v>18</v>
      </c>
      <c r="D861" s="6" t="s">
        <v>168</v>
      </c>
    </row>
    <row r="862">
      <c r="A862" s="4" t="s">
        <v>843</v>
      </c>
      <c r="B862" s="6" t="s">
        <v>234</v>
      </c>
      <c r="C862" s="6" t="s">
        <v>18</v>
      </c>
      <c r="D862" s="6" t="s">
        <v>82</v>
      </c>
    </row>
    <row r="863">
      <c r="A863" s="4" t="s">
        <v>843</v>
      </c>
      <c r="B863" s="6" t="s">
        <v>216</v>
      </c>
      <c r="C863" s="6" t="s">
        <v>94</v>
      </c>
      <c r="D863" s="6" t="s">
        <v>95</v>
      </c>
    </row>
    <row r="864">
      <c r="A864" s="4" t="s">
        <v>843</v>
      </c>
      <c r="B864" s="6" t="s">
        <v>846</v>
      </c>
      <c r="C864" s="6" t="s">
        <v>85</v>
      </c>
      <c r="D864" s="6" t="s">
        <v>86</v>
      </c>
    </row>
    <row r="865">
      <c r="A865" s="4" t="s">
        <v>843</v>
      </c>
      <c r="B865" s="6" t="s">
        <v>235</v>
      </c>
      <c r="C865" s="6" t="s">
        <v>85</v>
      </c>
      <c r="D865" s="6" t="s">
        <v>86</v>
      </c>
    </row>
    <row r="866">
      <c r="A866" s="4" t="s">
        <v>843</v>
      </c>
      <c r="B866" s="6" t="s">
        <v>498</v>
      </c>
      <c r="C866" s="6" t="s">
        <v>100</v>
      </c>
      <c r="D866" s="6" t="s">
        <v>101</v>
      </c>
    </row>
    <row r="867">
      <c r="A867" s="4" t="s">
        <v>843</v>
      </c>
      <c r="B867" s="6" t="s">
        <v>219</v>
      </c>
      <c r="C867" s="6" t="s">
        <v>9</v>
      </c>
      <c r="D867" s="6" t="s">
        <v>10</v>
      </c>
    </row>
    <row r="868">
      <c r="A868" s="4" t="s">
        <v>843</v>
      </c>
      <c r="B868" s="6" t="s">
        <v>220</v>
      </c>
      <c r="C868" s="6" t="s">
        <v>13</v>
      </c>
      <c r="D868" s="6" t="s">
        <v>14</v>
      </c>
    </row>
    <row r="869">
      <c r="A869" s="4" t="s">
        <v>847</v>
      </c>
      <c r="B869" s="4" t="s">
        <v>848</v>
      </c>
      <c r="C869" s="6" t="s">
        <v>9</v>
      </c>
      <c r="D869" s="6" t="s">
        <v>29</v>
      </c>
    </row>
    <row r="870">
      <c r="A870" s="4" t="s">
        <v>849</v>
      </c>
      <c r="B870" s="6" t="s">
        <v>850</v>
      </c>
      <c r="C870" s="6" t="s">
        <v>85</v>
      </c>
      <c r="D870" s="6" t="s">
        <v>86</v>
      </c>
    </row>
    <row r="871">
      <c r="A871" s="4" t="s">
        <v>849</v>
      </c>
      <c r="B871" s="6" t="s">
        <v>851</v>
      </c>
      <c r="C871" s="6" t="s">
        <v>9</v>
      </c>
      <c r="D871" s="6" t="s">
        <v>10</v>
      </c>
    </row>
    <row r="872">
      <c r="A872" s="4" t="s">
        <v>849</v>
      </c>
      <c r="B872" s="6" t="s">
        <v>852</v>
      </c>
      <c r="C872" s="6" t="s">
        <v>94</v>
      </c>
      <c r="D872" s="6" t="s">
        <v>95</v>
      </c>
    </row>
    <row r="873">
      <c r="A873" s="4" t="s">
        <v>849</v>
      </c>
      <c r="B873" s="6" t="s">
        <v>853</v>
      </c>
      <c r="C873" s="6" t="s">
        <v>18</v>
      </c>
      <c r="D873" s="6" t="s">
        <v>126</v>
      </c>
    </row>
    <row r="874">
      <c r="A874" s="4" t="s">
        <v>849</v>
      </c>
      <c r="B874" s="6" t="s">
        <v>854</v>
      </c>
      <c r="C874" s="6" t="s">
        <v>100</v>
      </c>
      <c r="D874" s="6" t="s">
        <v>101</v>
      </c>
    </row>
    <row r="875">
      <c r="A875" s="4" t="s">
        <v>849</v>
      </c>
      <c r="B875" s="6" t="s">
        <v>855</v>
      </c>
      <c r="C875" s="6" t="s">
        <v>9</v>
      </c>
      <c r="D875" s="6" t="s">
        <v>29</v>
      </c>
    </row>
    <row r="876">
      <c r="A876" s="4" t="s">
        <v>856</v>
      </c>
      <c r="B876" s="4" t="s">
        <v>857</v>
      </c>
      <c r="C876" s="6" t="s">
        <v>18</v>
      </c>
      <c r="D876" s="6" t="s">
        <v>19</v>
      </c>
    </row>
    <row r="877">
      <c r="A877" s="4" t="s">
        <v>858</v>
      </c>
      <c r="B877" s="4" t="s">
        <v>642</v>
      </c>
      <c r="C877" s="6" t="s">
        <v>18</v>
      </c>
      <c r="D877" s="6" t="s">
        <v>19</v>
      </c>
    </row>
    <row r="878">
      <c r="A878" s="4" t="s">
        <v>859</v>
      </c>
      <c r="B878" s="4" t="s">
        <v>374</v>
      </c>
      <c r="C878" s="6" t="s">
        <v>18</v>
      </c>
      <c r="D878" s="6" t="s">
        <v>19</v>
      </c>
    </row>
    <row r="879">
      <c r="A879" s="4" t="s">
        <v>860</v>
      </c>
      <c r="B879" s="4" t="s">
        <v>861</v>
      </c>
      <c r="C879" s="6" t="s">
        <v>9</v>
      </c>
      <c r="D879" s="6" t="s">
        <v>77</v>
      </c>
    </row>
    <row r="880">
      <c r="A880" s="4" t="s">
        <v>862</v>
      </c>
      <c r="B880" s="4" t="s">
        <v>863</v>
      </c>
      <c r="C880" s="6" t="s">
        <v>100</v>
      </c>
      <c r="D880" s="6" t="s">
        <v>101</v>
      </c>
    </row>
    <row r="881">
      <c r="A881" s="4" t="s">
        <v>864</v>
      </c>
      <c r="B881" s="4" t="s">
        <v>865</v>
      </c>
      <c r="C881" s="6" t="s">
        <v>18</v>
      </c>
      <c r="D881" s="6" t="s">
        <v>82</v>
      </c>
    </row>
    <row r="882">
      <c r="A882" s="4" t="s">
        <v>866</v>
      </c>
      <c r="B882" s="4" t="s">
        <v>867</v>
      </c>
      <c r="C882" s="6" t="s">
        <v>18</v>
      </c>
      <c r="D882" s="6" t="s">
        <v>19</v>
      </c>
    </row>
    <row r="883">
      <c r="A883" s="4" t="s">
        <v>868</v>
      </c>
      <c r="B883" s="4" t="s">
        <v>867</v>
      </c>
      <c r="C883" s="6" t="s">
        <v>18</v>
      </c>
      <c r="D883" s="6" t="s">
        <v>19</v>
      </c>
    </row>
    <row r="884">
      <c r="A884" s="4" t="s">
        <v>869</v>
      </c>
      <c r="B884" s="4" t="s">
        <v>867</v>
      </c>
      <c r="C884" s="6" t="s">
        <v>18</v>
      </c>
      <c r="D884" s="6" t="s">
        <v>19</v>
      </c>
    </row>
    <row r="885">
      <c r="A885" s="4" t="s">
        <v>870</v>
      </c>
      <c r="B885" s="4" t="s">
        <v>381</v>
      </c>
      <c r="C885" s="6" t="s">
        <v>18</v>
      </c>
      <c r="D885" s="6" t="s">
        <v>19</v>
      </c>
    </row>
    <row r="886">
      <c r="A886" s="4" t="s">
        <v>871</v>
      </c>
      <c r="B886" s="4" t="s">
        <v>381</v>
      </c>
      <c r="C886" s="6" t="s">
        <v>18</v>
      </c>
      <c r="D886" s="6" t="s">
        <v>19</v>
      </c>
    </row>
    <row r="887">
      <c r="A887" s="4" t="s">
        <v>872</v>
      </c>
      <c r="B887" s="4" t="s">
        <v>381</v>
      </c>
      <c r="C887" s="6" t="s">
        <v>18</v>
      </c>
      <c r="D887" s="6" t="s">
        <v>19</v>
      </c>
    </row>
    <row r="888">
      <c r="A888" s="4" t="s">
        <v>873</v>
      </c>
      <c r="B888" s="4" t="s">
        <v>381</v>
      </c>
      <c r="C888" s="6" t="s">
        <v>18</v>
      </c>
      <c r="D888" s="6" t="s">
        <v>19</v>
      </c>
    </row>
    <row r="889">
      <c r="A889" s="4" t="s">
        <v>874</v>
      </c>
      <c r="B889" s="4" t="s">
        <v>875</v>
      </c>
      <c r="C889" s="6" t="s">
        <v>6</v>
      </c>
    </row>
    <row r="890">
      <c r="A890" s="4" t="s">
        <v>876</v>
      </c>
      <c r="B890" s="4" t="s">
        <v>877</v>
      </c>
      <c r="C890" s="6" t="s">
        <v>85</v>
      </c>
      <c r="D890" s="6" t="s">
        <v>192</v>
      </c>
    </row>
    <row r="891">
      <c r="A891" s="4" t="s">
        <v>878</v>
      </c>
      <c r="B891" s="4" t="s">
        <v>879</v>
      </c>
      <c r="C891" s="6" t="s">
        <v>100</v>
      </c>
      <c r="D891" s="6" t="s">
        <v>131</v>
      </c>
    </row>
    <row r="892">
      <c r="A892" s="4" t="s">
        <v>878</v>
      </c>
      <c r="B892" s="6" t="s">
        <v>880</v>
      </c>
      <c r="C892" s="6" t="s">
        <v>85</v>
      </c>
      <c r="D892" s="6" t="s">
        <v>86</v>
      </c>
    </row>
    <row r="893">
      <c r="A893" s="4" t="s">
        <v>881</v>
      </c>
      <c r="B893" s="4" t="s">
        <v>882</v>
      </c>
      <c r="C893" s="6" t="s">
        <v>9</v>
      </c>
      <c r="D893" s="6" t="s">
        <v>29</v>
      </c>
    </row>
    <row r="894">
      <c r="A894" s="4" t="s">
        <v>883</v>
      </c>
      <c r="B894" s="6" t="s">
        <v>884</v>
      </c>
      <c r="C894" s="6" t="s">
        <v>100</v>
      </c>
      <c r="D894" s="6" t="s">
        <v>131</v>
      </c>
    </row>
    <row r="895">
      <c r="A895" s="4" t="s">
        <v>883</v>
      </c>
      <c r="B895" s="6" t="s">
        <v>885</v>
      </c>
      <c r="C895" s="6" t="s">
        <v>85</v>
      </c>
      <c r="D895" s="6" t="s">
        <v>192</v>
      </c>
    </row>
    <row r="896">
      <c r="A896" s="4" t="s">
        <v>883</v>
      </c>
      <c r="B896" s="6" t="s">
        <v>886</v>
      </c>
      <c r="C896" s="6" t="s">
        <v>18</v>
      </c>
      <c r="D896" s="6" t="s">
        <v>277</v>
      </c>
    </row>
    <row r="897">
      <c r="A897" s="4" t="s">
        <v>887</v>
      </c>
      <c r="B897" s="4" t="s">
        <v>888</v>
      </c>
      <c r="C897" s="6" t="s">
        <v>100</v>
      </c>
      <c r="D897" s="6" t="s">
        <v>131</v>
      </c>
    </row>
    <row r="898">
      <c r="A898" s="4" t="s">
        <v>889</v>
      </c>
      <c r="B898" s="4" t="s">
        <v>771</v>
      </c>
      <c r="C898" s="6" t="s">
        <v>100</v>
      </c>
      <c r="D898" s="6" t="s">
        <v>131</v>
      </c>
    </row>
    <row r="899">
      <c r="A899" s="4" t="s">
        <v>890</v>
      </c>
      <c r="B899" s="4" t="s">
        <v>891</v>
      </c>
      <c r="C899" s="6" t="s">
        <v>100</v>
      </c>
      <c r="D899" s="6" t="s">
        <v>101</v>
      </c>
    </row>
    <row r="900">
      <c r="A900" s="4" t="s">
        <v>892</v>
      </c>
      <c r="B900" s="4" t="s">
        <v>893</v>
      </c>
      <c r="C900" s="6" t="s">
        <v>18</v>
      </c>
    </row>
    <row r="901">
      <c r="A901" s="4" t="s">
        <v>894</v>
      </c>
      <c r="B901" s="4" t="s">
        <v>895</v>
      </c>
      <c r="C901" s="6" t="s">
        <v>9</v>
      </c>
      <c r="D901" s="6" t="s">
        <v>77</v>
      </c>
    </row>
    <row r="902">
      <c r="A902" s="4" t="s">
        <v>896</v>
      </c>
      <c r="B902" s="4" t="s">
        <v>897</v>
      </c>
      <c r="C902" s="6" t="s">
        <v>13</v>
      </c>
      <c r="D902" s="6" t="s">
        <v>69</v>
      </c>
    </row>
    <row r="903">
      <c r="A903" s="4" t="s">
        <v>898</v>
      </c>
      <c r="B903" s="4" t="s">
        <v>899</v>
      </c>
      <c r="C903" s="6" t="s">
        <v>9</v>
      </c>
      <c r="D903" s="6" t="s">
        <v>29</v>
      </c>
    </row>
    <row r="904">
      <c r="A904" s="4" t="s">
        <v>900</v>
      </c>
      <c r="B904" s="4" t="s">
        <v>901</v>
      </c>
      <c r="C904" s="6" t="s">
        <v>100</v>
      </c>
      <c r="D904" s="6" t="s">
        <v>101</v>
      </c>
    </row>
    <row r="905">
      <c r="A905" s="4" t="s">
        <v>902</v>
      </c>
      <c r="C905" s="6" t="s">
        <v>6</v>
      </c>
    </row>
    <row r="906">
      <c r="A906" s="4" t="s">
        <v>903</v>
      </c>
      <c r="B906" s="4" t="s">
        <v>904</v>
      </c>
      <c r="C906" s="6" t="s">
        <v>9</v>
      </c>
      <c r="D906" s="6" t="s">
        <v>77</v>
      </c>
    </row>
    <row r="907">
      <c r="A907" s="4" t="s">
        <v>905</v>
      </c>
      <c r="B907" s="4" t="s">
        <v>906</v>
      </c>
      <c r="C907" s="6" t="s">
        <v>9</v>
      </c>
      <c r="D907" s="6" t="s">
        <v>10</v>
      </c>
    </row>
    <row r="908">
      <c r="A908" s="4" t="s">
        <v>907</v>
      </c>
      <c r="C908" s="6" t="s">
        <v>6</v>
      </c>
    </row>
    <row r="909">
      <c r="A909" s="4" t="s">
        <v>908</v>
      </c>
      <c r="B909" s="4" t="s">
        <v>909</v>
      </c>
      <c r="C909" s="6" t="s">
        <v>18</v>
      </c>
      <c r="D909" s="6" t="s">
        <v>467</v>
      </c>
    </row>
    <row r="910">
      <c r="A910" s="4" t="s">
        <v>910</v>
      </c>
      <c r="B910" s="6" t="s">
        <v>911</v>
      </c>
      <c r="C910" s="6" t="s">
        <v>73</v>
      </c>
      <c r="D910" s="6" t="s">
        <v>115</v>
      </c>
    </row>
    <row r="911">
      <c r="A911" s="4" t="s">
        <v>912</v>
      </c>
      <c r="B911" s="4" t="s">
        <v>913</v>
      </c>
      <c r="C911" s="6" t="s">
        <v>100</v>
      </c>
      <c r="D911" s="6" t="s">
        <v>101</v>
      </c>
    </row>
    <row r="912">
      <c r="A912" s="4" t="s">
        <v>914</v>
      </c>
      <c r="C912" s="6" t="s">
        <v>6</v>
      </c>
    </row>
    <row r="913">
      <c r="A913" s="4" t="s">
        <v>915</v>
      </c>
      <c r="C913" s="6" t="s">
        <v>6</v>
      </c>
    </row>
    <row r="914">
      <c r="A914" s="4" t="s">
        <v>916</v>
      </c>
      <c r="B914" s="4" t="s">
        <v>917</v>
      </c>
      <c r="C914" s="6" t="s">
        <v>85</v>
      </c>
      <c r="D914" s="6" t="s">
        <v>86</v>
      </c>
    </row>
    <row r="915">
      <c r="A915" s="4" t="s">
        <v>918</v>
      </c>
      <c r="B915" s="4" t="s">
        <v>919</v>
      </c>
      <c r="C915" s="6" t="s">
        <v>94</v>
      </c>
      <c r="D915" s="6" t="s">
        <v>95</v>
      </c>
    </row>
    <row r="916">
      <c r="A916" s="4" t="s">
        <v>920</v>
      </c>
      <c r="C916" s="6" t="s">
        <v>6</v>
      </c>
    </row>
    <row r="917">
      <c r="A917" s="4" t="s">
        <v>921</v>
      </c>
      <c r="B917" s="4" t="s">
        <v>922</v>
      </c>
      <c r="C917" s="6" t="s">
        <v>94</v>
      </c>
      <c r="D917" s="6" t="s">
        <v>95</v>
      </c>
    </row>
    <row r="918">
      <c r="A918" s="4" t="s">
        <v>923</v>
      </c>
      <c r="B918" s="4" t="s">
        <v>924</v>
      </c>
      <c r="C918" s="6" t="s">
        <v>94</v>
      </c>
      <c r="D918" s="6" t="s">
        <v>95</v>
      </c>
    </row>
    <row r="919">
      <c r="A919" s="4" t="s">
        <v>925</v>
      </c>
      <c r="C919" s="6" t="s">
        <v>6</v>
      </c>
    </row>
    <row r="920">
      <c r="A920" s="4" t="s">
        <v>926</v>
      </c>
      <c r="B920" s="4" t="s">
        <v>927</v>
      </c>
      <c r="C920" s="6" t="s">
        <v>18</v>
      </c>
      <c r="D920" s="6" t="s">
        <v>82</v>
      </c>
    </row>
    <row r="921">
      <c r="A921" s="4" t="s">
        <v>928</v>
      </c>
      <c r="B921" s="4" t="s">
        <v>929</v>
      </c>
      <c r="C921" s="6" t="s">
        <v>9</v>
      </c>
      <c r="D921" s="6" t="s">
        <v>10</v>
      </c>
    </row>
    <row r="922">
      <c r="A922" s="4" t="s">
        <v>930</v>
      </c>
      <c r="B922" s="4" t="s">
        <v>931</v>
      </c>
      <c r="C922" s="6" t="s">
        <v>100</v>
      </c>
      <c r="D922" s="6" t="s">
        <v>101</v>
      </c>
    </row>
    <row r="923">
      <c r="A923" s="4" t="s">
        <v>932</v>
      </c>
      <c r="B923" s="4" t="s">
        <v>933</v>
      </c>
      <c r="C923" s="6" t="s">
        <v>94</v>
      </c>
      <c r="D923" s="6" t="s">
        <v>95</v>
      </c>
    </row>
    <row r="924">
      <c r="A924" s="4" t="s">
        <v>934</v>
      </c>
      <c r="C924" s="6" t="s">
        <v>18</v>
      </c>
      <c r="D924" s="6" t="s">
        <v>467</v>
      </c>
    </row>
    <row r="925">
      <c r="A925" s="4" t="s">
        <v>935</v>
      </c>
      <c r="B925" s="4" t="s">
        <v>936</v>
      </c>
      <c r="C925" s="6" t="s">
        <v>18</v>
      </c>
      <c r="D925" s="6" t="s">
        <v>168</v>
      </c>
    </row>
    <row r="926">
      <c r="A926" s="4" t="s">
        <v>937</v>
      </c>
      <c r="B926" s="4" t="s">
        <v>938</v>
      </c>
      <c r="C926" s="4" t="s">
        <v>9</v>
      </c>
      <c r="D926" s="6" t="s">
        <v>10</v>
      </c>
    </row>
    <row r="927">
      <c r="A927" s="4" t="s">
        <v>939</v>
      </c>
      <c r="B927" s="4" t="s">
        <v>940</v>
      </c>
      <c r="C927" s="6" t="s">
        <v>9</v>
      </c>
      <c r="D927" s="6" t="s">
        <v>10</v>
      </c>
    </row>
    <row r="928">
      <c r="A928" s="4" t="s">
        <v>941</v>
      </c>
      <c r="B928" s="4" t="s">
        <v>942</v>
      </c>
      <c r="C928" s="6" t="s">
        <v>73</v>
      </c>
      <c r="D928" s="6" t="s">
        <v>115</v>
      </c>
    </row>
    <row r="929">
      <c r="A929" s="4" t="s">
        <v>943</v>
      </c>
      <c r="C929" s="6" t="s">
        <v>6</v>
      </c>
    </row>
    <row r="930">
      <c r="A930" s="4" t="s">
        <v>944</v>
      </c>
      <c r="B930" s="4" t="s">
        <v>945</v>
      </c>
      <c r="C930" s="6" t="s">
        <v>18</v>
      </c>
      <c r="D930" s="6" t="s">
        <v>126</v>
      </c>
    </row>
    <row r="931">
      <c r="A931" s="4" t="s">
        <v>946</v>
      </c>
      <c r="B931" s="4" t="s">
        <v>947</v>
      </c>
      <c r="C931" s="6" t="s">
        <v>6</v>
      </c>
    </row>
    <row r="932">
      <c r="A932" s="4" t="s">
        <v>948</v>
      </c>
      <c r="B932" s="6" t="s">
        <v>949</v>
      </c>
      <c r="C932" s="6" t="s">
        <v>100</v>
      </c>
      <c r="D932" s="6" t="s">
        <v>101</v>
      </c>
    </row>
    <row r="933">
      <c r="A933" s="4" t="s">
        <v>948</v>
      </c>
      <c r="B933" s="6" t="s">
        <v>950</v>
      </c>
      <c r="C933" s="6" t="s">
        <v>94</v>
      </c>
      <c r="D933" s="6" t="s">
        <v>95</v>
      </c>
    </row>
    <row r="934">
      <c r="A934" s="4" t="s">
        <v>951</v>
      </c>
      <c r="B934" s="4" t="s">
        <v>952</v>
      </c>
      <c r="C934" s="6" t="s">
        <v>9</v>
      </c>
      <c r="D934" s="6" t="s">
        <v>10</v>
      </c>
    </row>
    <row r="935">
      <c r="A935" s="4" t="s">
        <v>953</v>
      </c>
      <c r="B935" s="4" t="s">
        <v>954</v>
      </c>
      <c r="C935" s="6" t="s">
        <v>18</v>
      </c>
      <c r="D935" s="6" t="s">
        <v>82</v>
      </c>
    </row>
    <row r="936">
      <c r="A936" s="4" t="s">
        <v>955</v>
      </c>
      <c r="B936" s="6" t="s">
        <v>956</v>
      </c>
      <c r="C936" s="6" t="s">
        <v>18</v>
      </c>
      <c r="D936" s="6" t="s">
        <v>467</v>
      </c>
    </row>
    <row r="937">
      <c r="A937" s="4" t="s">
        <v>955</v>
      </c>
      <c r="B937" s="6" t="s">
        <v>957</v>
      </c>
      <c r="C937" s="6" t="s">
        <v>94</v>
      </c>
      <c r="D937" s="6" t="s">
        <v>95</v>
      </c>
    </row>
    <row r="938">
      <c r="A938" s="4" t="s">
        <v>958</v>
      </c>
      <c r="B938" s="4" t="s">
        <v>959</v>
      </c>
      <c r="C938" s="6" t="s">
        <v>9</v>
      </c>
      <c r="D938" s="6" t="s">
        <v>10</v>
      </c>
    </row>
    <row r="939">
      <c r="A939" s="4" t="s">
        <v>960</v>
      </c>
      <c r="B939" s="4" t="s">
        <v>961</v>
      </c>
      <c r="C939" s="6" t="s">
        <v>18</v>
      </c>
      <c r="D939" s="6" t="s">
        <v>126</v>
      </c>
    </row>
    <row r="940">
      <c r="A940" s="4" t="s">
        <v>962</v>
      </c>
      <c r="B940" s="4" t="s">
        <v>963</v>
      </c>
      <c r="C940" s="6" t="s">
        <v>6</v>
      </c>
    </row>
    <row r="941">
      <c r="A941" s="4" t="s">
        <v>964</v>
      </c>
      <c r="B941" s="6" t="s">
        <v>965</v>
      </c>
      <c r="C941" s="6" t="s">
        <v>85</v>
      </c>
      <c r="D941" s="6" t="s">
        <v>192</v>
      </c>
    </row>
    <row r="942">
      <c r="A942" s="4" t="s">
        <v>964</v>
      </c>
      <c r="B942" s="6" t="s">
        <v>966</v>
      </c>
      <c r="C942" s="6" t="s">
        <v>9</v>
      </c>
      <c r="D942" s="6" t="s">
        <v>77</v>
      </c>
    </row>
    <row r="943">
      <c r="A943" s="4" t="s">
        <v>964</v>
      </c>
      <c r="B943" s="6" t="s">
        <v>967</v>
      </c>
      <c r="C943" s="6" t="s">
        <v>85</v>
      </c>
      <c r="D943" s="6" t="s">
        <v>86</v>
      </c>
    </row>
    <row r="944">
      <c r="A944" s="4" t="s">
        <v>964</v>
      </c>
      <c r="B944" s="6" t="s">
        <v>968</v>
      </c>
      <c r="C944" s="6" t="s">
        <v>18</v>
      </c>
      <c r="D944" s="6" t="s">
        <v>26</v>
      </c>
    </row>
    <row r="945">
      <c r="A945" s="4" t="s">
        <v>964</v>
      </c>
      <c r="B945" s="6" t="s">
        <v>969</v>
      </c>
      <c r="C945" s="6" t="s">
        <v>18</v>
      </c>
      <c r="D945" s="6" t="s">
        <v>126</v>
      </c>
    </row>
    <row r="946">
      <c r="A946" s="4" t="s">
        <v>970</v>
      </c>
      <c r="B946" s="4" t="s">
        <v>971</v>
      </c>
      <c r="C946" s="6" t="s">
        <v>85</v>
      </c>
      <c r="D946" s="6" t="s">
        <v>192</v>
      </c>
    </row>
    <row r="947">
      <c r="A947" s="4" t="s">
        <v>972</v>
      </c>
      <c r="B947" s="4" t="s">
        <v>973</v>
      </c>
      <c r="C947" s="6" t="s">
        <v>18</v>
      </c>
      <c r="D947" s="6" t="s">
        <v>126</v>
      </c>
    </row>
    <row r="948">
      <c r="A948" s="4" t="s">
        <v>974</v>
      </c>
      <c r="C948" s="6" t="s">
        <v>6</v>
      </c>
    </row>
    <row r="949">
      <c r="A949" s="4" t="s">
        <v>975</v>
      </c>
      <c r="B949" s="6" t="s">
        <v>976</v>
      </c>
      <c r="C949" s="6" t="s">
        <v>73</v>
      </c>
      <c r="D949" s="6" t="s">
        <v>115</v>
      </c>
    </row>
    <row r="950">
      <c r="A950" s="4" t="s">
        <v>975</v>
      </c>
      <c r="B950" s="6" t="s">
        <v>222</v>
      </c>
      <c r="C950" s="6" t="s">
        <v>100</v>
      </c>
      <c r="D950" s="6" t="s">
        <v>131</v>
      </c>
    </row>
    <row r="951">
      <c r="A951" s="4" t="s">
        <v>975</v>
      </c>
      <c r="B951" s="6" t="s">
        <v>231</v>
      </c>
      <c r="C951" s="6" t="s">
        <v>85</v>
      </c>
      <c r="D951" s="6" t="s">
        <v>192</v>
      </c>
    </row>
    <row r="952">
      <c r="A952" s="4" t="s">
        <v>975</v>
      </c>
      <c r="B952" s="6" t="s">
        <v>232</v>
      </c>
      <c r="C952" s="6" t="s">
        <v>9</v>
      </c>
      <c r="D952" s="6" t="s">
        <v>29</v>
      </c>
    </row>
    <row r="953">
      <c r="A953" s="4" t="s">
        <v>975</v>
      </c>
      <c r="B953" s="6" t="s">
        <v>213</v>
      </c>
      <c r="C953" s="6" t="s">
        <v>9</v>
      </c>
      <c r="D953" s="6" t="s">
        <v>29</v>
      </c>
    </row>
    <row r="954">
      <c r="A954" s="4" t="s">
        <v>975</v>
      </c>
      <c r="B954" s="6" t="s">
        <v>214</v>
      </c>
      <c r="C954" s="6" t="s">
        <v>85</v>
      </c>
      <c r="D954" s="6" t="s">
        <v>192</v>
      </c>
    </row>
    <row r="955">
      <c r="A955" s="4" t="s">
        <v>975</v>
      </c>
      <c r="B955" s="6" t="s">
        <v>234</v>
      </c>
      <c r="C955" s="6" t="s">
        <v>18</v>
      </c>
      <c r="D955" s="6" t="s">
        <v>82</v>
      </c>
    </row>
    <row r="956">
      <c r="A956" s="4" t="s">
        <v>975</v>
      </c>
      <c r="B956" s="6" t="s">
        <v>977</v>
      </c>
      <c r="C956" s="6" t="s">
        <v>9</v>
      </c>
      <c r="D956" s="6" t="s">
        <v>77</v>
      </c>
    </row>
    <row r="957">
      <c r="A957" s="4" t="s">
        <v>975</v>
      </c>
      <c r="B957" s="6" t="s">
        <v>217</v>
      </c>
      <c r="C957" s="6" t="s">
        <v>85</v>
      </c>
      <c r="D957" s="6" t="s">
        <v>86</v>
      </c>
    </row>
    <row r="958">
      <c r="A958" s="4" t="s">
        <v>975</v>
      </c>
      <c r="B958" s="6" t="s">
        <v>218</v>
      </c>
      <c r="C958" s="6" t="s">
        <v>85</v>
      </c>
      <c r="D958" s="6" t="s">
        <v>86</v>
      </c>
    </row>
    <row r="959">
      <c r="A959" s="4" t="s">
        <v>975</v>
      </c>
      <c r="B959" s="6" t="s">
        <v>498</v>
      </c>
      <c r="C959" s="6" t="s">
        <v>100</v>
      </c>
      <c r="D959" s="6" t="s">
        <v>101</v>
      </c>
    </row>
    <row r="960">
      <c r="A960" s="4" t="s">
        <v>975</v>
      </c>
      <c r="B960" s="6" t="s">
        <v>219</v>
      </c>
      <c r="C960" s="6" t="s">
        <v>9</v>
      </c>
      <c r="D960" s="6" t="s">
        <v>10</v>
      </c>
    </row>
    <row r="961">
      <c r="A961" s="4" t="s">
        <v>975</v>
      </c>
      <c r="B961" s="6" t="s">
        <v>220</v>
      </c>
      <c r="C961" s="6" t="s">
        <v>13</v>
      </c>
      <c r="D961" s="6" t="s">
        <v>14</v>
      </c>
    </row>
    <row r="962">
      <c r="A962" s="4" t="s">
        <v>978</v>
      </c>
      <c r="B962" s="4" t="s">
        <v>979</v>
      </c>
      <c r="C962" s="6" t="s">
        <v>6</v>
      </c>
    </row>
    <row r="963">
      <c r="A963" s="4" t="s">
        <v>980</v>
      </c>
      <c r="B963" s="4" t="s">
        <v>981</v>
      </c>
      <c r="C963" s="6" t="s">
        <v>9</v>
      </c>
      <c r="D963" s="6" t="s">
        <v>77</v>
      </c>
    </row>
    <row r="964">
      <c r="A964" s="4" t="s">
        <v>982</v>
      </c>
      <c r="B964" s="6" t="s">
        <v>983</v>
      </c>
      <c r="C964" s="6" t="s">
        <v>18</v>
      </c>
      <c r="D964" s="6" t="s">
        <v>277</v>
      </c>
    </row>
    <row r="965">
      <c r="A965" s="4" t="s">
        <v>982</v>
      </c>
      <c r="B965" s="6" t="s">
        <v>984</v>
      </c>
      <c r="C965" s="6" t="s">
        <v>85</v>
      </c>
      <c r="D965" s="6" t="s">
        <v>192</v>
      </c>
    </row>
    <row r="966">
      <c r="A966" s="4" t="s">
        <v>982</v>
      </c>
      <c r="B966" s="6" t="s">
        <v>985</v>
      </c>
      <c r="C966" s="6" t="s">
        <v>18</v>
      </c>
      <c r="D966" s="6" t="s">
        <v>467</v>
      </c>
    </row>
    <row r="967">
      <c r="A967" s="4" t="s">
        <v>982</v>
      </c>
      <c r="B967" s="6" t="s">
        <v>986</v>
      </c>
      <c r="C967" s="6" t="s">
        <v>100</v>
      </c>
      <c r="D967" s="6" t="s">
        <v>101</v>
      </c>
    </row>
    <row r="968">
      <c r="A968" s="4" t="s">
        <v>982</v>
      </c>
      <c r="B968" s="6" t="s">
        <v>987</v>
      </c>
      <c r="C968" s="6" t="s">
        <v>85</v>
      </c>
      <c r="D968" s="6" t="s">
        <v>192</v>
      </c>
    </row>
    <row r="969">
      <c r="A969" s="4" t="s">
        <v>982</v>
      </c>
      <c r="B969" s="6" t="s">
        <v>988</v>
      </c>
      <c r="C969" s="6" t="s">
        <v>85</v>
      </c>
      <c r="D969" s="6" t="s">
        <v>192</v>
      </c>
    </row>
    <row r="970">
      <c r="A970" s="4" t="s">
        <v>989</v>
      </c>
      <c r="B970" s="6" t="s">
        <v>990</v>
      </c>
      <c r="C970" s="6" t="s">
        <v>9</v>
      </c>
      <c r="D970" s="6" t="s">
        <v>77</v>
      </c>
    </row>
    <row r="971">
      <c r="A971" s="4" t="s">
        <v>989</v>
      </c>
      <c r="B971" s="6" t="s">
        <v>991</v>
      </c>
      <c r="C971" s="6" t="s">
        <v>94</v>
      </c>
      <c r="D971" s="6" t="s">
        <v>95</v>
      </c>
    </row>
    <row r="972">
      <c r="A972" s="4" t="s">
        <v>989</v>
      </c>
      <c r="B972" s="6" t="s">
        <v>992</v>
      </c>
      <c r="C972" s="6" t="s">
        <v>73</v>
      </c>
      <c r="D972" s="6" t="s">
        <v>115</v>
      </c>
    </row>
    <row r="973">
      <c r="A973" s="4" t="s">
        <v>989</v>
      </c>
      <c r="B973" s="6" t="s">
        <v>993</v>
      </c>
      <c r="C973" s="6" t="s">
        <v>100</v>
      </c>
      <c r="D973" s="6" t="s">
        <v>101</v>
      </c>
    </row>
    <row r="974">
      <c r="A974" s="4" t="s">
        <v>989</v>
      </c>
      <c r="B974" s="6" t="s">
        <v>994</v>
      </c>
      <c r="C974" s="6" t="s">
        <v>9</v>
      </c>
      <c r="D974" s="6" t="s">
        <v>10</v>
      </c>
    </row>
    <row r="975">
      <c r="A975" s="4" t="s">
        <v>995</v>
      </c>
      <c r="B975" s="4" t="s">
        <v>996</v>
      </c>
      <c r="C975" s="6" t="s">
        <v>6</v>
      </c>
    </row>
    <row r="976">
      <c r="A976" s="4" t="s">
        <v>997</v>
      </c>
      <c r="B976" s="4" t="s">
        <v>998</v>
      </c>
      <c r="C976" s="6" t="s">
        <v>18</v>
      </c>
      <c r="D976" s="6" t="s">
        <v>126</v>
      </c>
    </row>
    <row r="977">
      <c r="A977" s="4" t="s">
        <v>999</v>
      </c>
      <c r="B977" s="4" t="s">
        <v>1000</v>
      </c>
      <c r="C977" s="6" t="s">
        <v>85</v>
      </c>
      <c r="D977" s="6" t="s">
        <v>192</v>
      </c>
    </row>
    <row r="978">
      <c r="A978" s="4" t="s">
        <v>1001</v>
      </c>
      <c r="B978" s="4" t="s">
        <v>1002</v>
      </c>
      <c r="C978" s="6" t="s">
        <v>9</v>
      </c>
      <c r="D978" s="6" t="s">
        <v>10</v>
      </c>
    </row>
    <row r="979">
      <c r="A979" s="4" t="s">
        <v>1003</v>
      </c>
      <c r="B979" s="6" t="s">
        <v>1004</v>
      </c>
      <c r="C979" s="6" t="s">
        <v>9</v>
      </c>
      <c r="D979" s="6" t="s">
        <v>77</v>
      </c>
    </row>
    <row r="980">
      <c r="A980" s="4" t="s">
        <v>1003</v>
      </c>
      <c r="B980" s="6" t="s">
        <v>1005</v>
      </c>
      <c r="C980" s="6" t="s">
        <v>94</v>
      </c>
      <c r="D980" s="6" t="s">
        <v>95</v>
      </c>
    </row>
    <row r="981">
      <c r="A981" s="4" t="s">
        <v>1003</v>
      </c>
      <c r="B981" s="6" t="s">
        <v>1006</v>
      </c>
      <c r="C981" s="6" t="s">
        <v>73</v>
      </c>
      <c r="D981" s="6" t="s">
        <v>115</v>
      </c>
    </row>
    <row r="982">
      <c r="A982" s="4" t="s">
        <v>1003</v>
      </c>
      <c r="B982" s="6" t="s">
        <v>1007</v>
      </c>
      <c r="C982" s="6" t="s">
        <v>9</v>
      </c>
      <c r="D982" s="6" t="s">
        <v>10</v>
      </c>
    </row>
    <row r="983">
      <c r="A983" s="4" t="s">
        <v>1003</v>
      </c>
      <c r="B983" s="6" t="s">
        <v>1008</v>
      </c>
      <c r="C983" s="6" t="s">
        <v>9</v>
      </c>
      <c r="D983" s="6" t="s">
        <v>10</v>
      </c>
    </row>
    <row r="984">
      <c r="A984" s="4" t="s">
        <v>1003</v>
      </c>
      <c r="B984" s="6" t="s">
        <v>1009</v>
      </c>
      <c r="C984" s="6" t="s">
        <v>18</v>
      </c>
      <c r="D984" s="6" t="s">
        <v>1010</v>
      </c>
    </row>
    <row r="985">
      <c r="A985" s="4" t="s">
        <v>1003</v>
      </c>
      <c r="B985" s="6" t="s">
        <v>1011</v>
      </c>
      <c r="C985" s="6" t="s">
        <v>18</v>
      </c>
      <c r="D985" s="6" t="s">
        <v>26</v>
      </c>
    </row>
    <row r="986">
      <c r="A986" s="4" t="s">
        <v>1012</v>
      </c>
      <c r="B986" s="4" t="s">
        <v>1013</v>
      </c>
      <c r="C986" s="6" t="s">
        <v>18</v>
      </c>
      <c r="D986" s="6" t="s">
        <v>82</v>
      </c>
    </row>
    <row r="987">
      <c r="A987" s="4" t="s">
        <v>1014</v>
      </c>
      <c r="B987" s="6" t="s">
        <v>1015</v>
      </c>
      <c r="C987" s="6" t="s">
        <v>9</v>
      </c>
      <c r="D987" s="6" t="s">
        <v>10</v>
      </c>
    </row>
    <row r="988">
      <c r="A988" s="4" t="s">
        <v>1014</v>
      </c>
      <c r="B988" s="6" t="s">
        <v>1016</v>
      </c>
      <c r="C988" s="6" t="s">
        <v>73</v>
      </c>
      <c r="D988" s="6" t="s">
        <v>115</v>
      </c>
    </row>
    <row r="989">
      <c r="A989" s="4" t="s">
        <v>1017</v>
      </c>
      <c r="B989" s="6" t="s">
        <v>1018</v>
      </c>
      <c r="C989" s="6" t="s">
        <v>9</v>
      </c>
      <c r="D989" s="6" t="s">
        <v>10</v>
      </c>
    </row>
    <row r="990">
      <c r="A990" s="4" t="s">
        <v>1017</v>
      </c>
      <c r="B990" s="6" t="s">
        <v>1019</v>
      </c>
      <c r="C990" s="6" t="s">
        <v>9</v>
      </c>
      <c r="D990" s="6" t="s">
        <v>77</v>
      </c>
    </row>
    <row r="991">
      <c r="A991" s="4" t="s">
        <v>1017</v>
      </c>
      <c r="B991" s="6" t="s">
        <v>1020</v>
      </c>
      <c r="C991" s="6" t="s">
        <v>9</v>
      </c>
      <c r="D991" s="6" t="s">
        <v>77</v>
      </c>
    </row>
    <row r="992">
      <c r="A992" s="4" t="s">
        <v>1017</v>
      </c>
      <c r="B992" s="6" t="s">
        <v>1021</v>
      </c>
      <c r="C992" s="6" t="s">
        <v>73</v>
      </c>
      <c r="D992" s="6" t="s">
        <v>115</v>
      </c>
    </row>
    <row r="993">
      <c r="A993" s="4" t="s">
        <v>1017</v>
      </c>
      <c r="B993" s="6" t="s">
        <v>1022</v>
      </c>
      <c r="C993" s="6" t="s">
        <v>85</v>
      </c>
      <c r="D993" s="6" t="s">
        <v>86</v>
      </c>
    </row>
    <row r="994">
      <c r="A994" s="4" t="s">
        <v>1023</v>
      </c>
      <c r="B994" s="6" t="s">
        <v>1024</v>
      </c>
      <c r="C994" s="6" t="s">
        <v>73</v>
      </c>
      <c r="D994" s="6" t="s">
        <v>115</v>
      </c>
    </row>
    <row r="995">
      <c r="A995" s="4" t="s">
        <v>1023</v>
      </c>
      <c r="B995" s="6" t="s">
        <v>1025</v>
      </c>
      <c r="C995" s="6" t="s">
        <v>85</v>
      </c>
      <c r="D995" s="6" t="s">
        <v>192</v>
      </c>
    </row>
    <row r="996">
      <c r="A996" s="4" t="s">
        <v>1023</v>
      </c>
      <c r="B996" s="6" t="s">
        <v>1026</v>
      </c>
      <c r="C996" s="6" t="s">
        <v>9</v>
      </c>
    </row>
    <row r="997">
      <c r="A997" s="4" t="s">
        <v>1023</v>
      </c>
      <c r="B997" s="6" t="s">
        <v>1027</v>
      </c>
      <c r="C997" s="6" t="s">
        <v>73</v>
      </c>
      <c r="D997" s="6" t="s">
        <v>115</v>
      </c>
    </row>
    <row r="998">
      <c r="A998" s="4" t="s">
        <v>1028</v>
      </c>
      <c r="B998" s="4" t="s">
        <v>1029</v>
      </c>
      <c r="C998" s="6" t="s">
        <v>94</v>
      </c>
      <c r="D998" s="6" t="s">
        <v>95</v>
      </c>
    </row>
    <row r="999">
      <c r="A999" s="4" t="s">
        <v>1030</v>
      </c>
      <c r="B999" s="4" t="s">
        <v>1031</v>
      </c>
      <c r="C999" s="6" t="s">
        <v>85</v>
      </c>
      <c r="D999" s="6" t="s">
        <v>192</v>
      </c>
    </row>
    <row r="1000">
      <c r="A1000" s="4" t="s">
        <v>1032</v>
      </c>
      <c r="C1000" s="6" t="s">
        <v>6</v>
      </c>
    </row>
    <row r="1001">
      <c r="A1001" s="4" t="s">
        <v>1033</v>
      </c>
      <c r="B1001" s="4" t="s">
        <v>1034</v>
      </c>
      <c r="C1001" s="6" t="s">
        <v>73</v>
      </c>
      <c r="D1001" s="6" t="s">
        <v>115</v>
      </c>
    </row>
    <row r="1002">
      <c r="A1002" s="4" t="s">
        <v>1035</v>
      </c>
      <c r="B1002" s="4" t="s">
        <v>1036</v>
      </c>
      <c r="C1002" s="6" t="s">
        <v>6</v>
      </c>
    </row>
    <row r="1003">
      <c r="A1003" s="4" t="s">
        <v>1037</v>
      </c>
      <c r="C1003" s="6" t="s">
        <v>6</v>
      </c>
    </row>
    <row r="1004">
      <c r="A1004" s="4" t="s">
        <v>1038</v>
      </c>
      <c r="B1004" s="4" t="s">
        <v>1039</v>
      </c>
      <c r="C1004" s="6" t="s">
        <v>6</v>
      </c>
    </row>
    <row r="1005">
      <c r="A1005" s="4" t="s">
        <v>1040</v>
      </c>
      <c r="B1005" s="4" t="s">
        <v>1041</v>
      </c>
      <c r="C1005" s="6" t="s">
        <v>18</v>
      </c>
      <c r="D1005" s="6" t="s">
        <v>19</v>
      </c>
    </row>
    <row r="1006">
      <c r="A1006" s="4" t="s">
        <v>1042</v>
      </c>
      <c r="B1006" s="4" t="s">
        <v>1043</v>
      </c>
      <c r="C1006" s="6" t="s">
        <v>6</v>
      </c>
    </row>
    <row r="1007">
      <c r="A1007" s="4" t="s">
        <v>1044</v>
      </c>
      <c r="B1007" s="4" t="s">
        <v>1045</v>
      </c>
      <c r="C1007" s="6" t="s">
        <v>18</v>
      </c>
      <c r="D1007" s="6" t="s">
        <v>19</v>
      </c>
    </row>
    <row r="1008">
      <c r="A1008" s="4" t="s">
        <v>1046</v>
      </c>
      <c r="B1008" s="4" t="s">
        <v>1047</v>
      </c>
      <c r="C1008" s="6" t="s">
        <v>6</v>
      </c>
    </row>
    <row r="1009">
      <c r="A1009" s="4" t="s">
        <v>1048</v>
      </c>
      <c r="B1009" s="6" t="s">
        <v>1049</v>
      </c>
      <c r="C1009" s="6" t="s">
        <v>94</v>
      </c>
      <c r="D1009" s="6" t="s">
        <v>95</v>
      </c>
    </row>
    <row r="1010">
      <c r="A1010" s="4" t="s">
        <v>1048</v>
      </c>
      <c r="B1010" s="6" t="s">
        <v>1050</v>
      </c>
      <c r="C1010" s="6" t="s">
        <v>18</v>
      </c>
      <c r="D1010" s="6" t="s">
        <v>168</v>
      </c>
    </row>
    <row r="1011">
      <c r="A1011" s="4" t="s">
        <v>1051</v>
      </c>
      <c r="B1011" s="4" t="s">
        <v>1052</v>
      </c>
      <c r="C1011" s="6" t="s">
        <v>18</v>
      </c>
      <c r="D1011" s="6" t="s">
        <v>19</v>
      </c>
    </row>
    <row r="1012">
      <c r="A1012" s="4" t="s">
        <v>1053</v>
      </c>
      <c r="B1012" s="6" t="s">
        <v>1054</v>
      </c>
      <c r="C1012" s="6" t="s">
        <v>18</v>
      </c>
      <c r="D1012" s="6" t="s">
        <v>82</v>
      </c>
    </row>
    <row r="1013">
      <c r="A1013" s="4" t="s">
        <v>1053</v>
      </c>
      <c r="B1013" s="6" t="s">
        <v>1055</v>
      </c>
      <c r="C1013" s="6" t="s">
        <v>100</v>
      </c>
      <c r="D1013" s="6" t="s">
        <v>101</v>
      </c>
    </row>
    <row r="1014">
      <c r="A1014" s="4" t="s">
        <v>1056</v>
      </c>
      <c r="B1014" s="4" t="s">
        <v>1057</v>
      </c>
      <c r="C1014" s="6" t="s">
        <v>18</v>
      </c>
      <c r="D1014" s="6" t="s">
        <v>19</v>
      </c>
    </row>
    <row r="1015">
      <c r="A1015" s="4" t="s">
        <v>1058</v>
      </c>
      <c r="B1015" s="4" t="s">
        <v>1059</v>
      </c>
      <c r="C1015" s="6" t="s">
        <v>94</v>
      </c>
      <c r="D1015" s="6" t="s">
        <v>95</v>
      </c>
    </row>
    <row r="1016">
      <c r="A1016" s="4" t="s">
        <v>1060</v>
      </c>
      <c r="B1016" s="4" t="s">
        <v>1061</v>
      </c>
      <c r="C1016" s="6" t="s">
        <v>18</v>
      </c>
      <c r="D1016" s="6" t="s">
        <v>19</v>
      </c>
    </row>
    <row r="1017">
      <c r="A1017" s="4" t="s">
        <v>1062</v>
      </c>
      <c r="B1017" s="4" t="s">
        <v>1063</v>
      </c>
      <c r="C1017" s="6" t="s">
        <v>18</v>
      </c>
      <c r="D1017" s="6" t="s">
        <v>19</v>
      </c>
    </row>
    <row r="1018">
      <c r="A1018" s="4" t="s">
        <v>1064</v>
      </c>
      <c r="B1018" s="4" t="s">
        <v>1065</v>
      </c>
      <c r="C1018" s="6" t="s">
        <v>18</v>
      </c>
      <c r="D1018" s="6" t="s">
        <v>19</v>
      </c>
    </row>
    <row r="1019">
      <c r="A1019" s="4" t="s">
        <v>1066</v>
      </c>
      <c r="B1019" s="4" t="s">
        <v>1067</v>
      </c>
      <c r="C1019" s="6" t="s">
        <v>100</v>
      </c>
      <c r="D1019" s="6" t="s">
        <v>131</v>
      </c>
    </row>
    <row r="1020">
      <c r="A1020" s="4" t="s">
        <v>1068</v>
      </c>
      <c r="B1020" s="4" t="s">
        <v>1069</v>
      </c>
      <c r="C1020" s="6" t="s">
        <v>18</v>
      </c>
      <c r="D1020" s="6" t="s">
        <v>19</v>
      </c>
    </row>
    <row r="1021">
      <c r="A1021" s="4" t="s">
        <v>1070</v>
      </c>
      <c r="B1021" s="4" t="s">
        <v>857</v>
      </c>
      <c r="C1021" s="6" t="s">
        <v>18</v>
      </c>
      <c r="D1021" s="6" t="s">
        <v>19</v>
      </c>
    </row>
    <row r="1022">
      <c r="A1022" s="4" t="s">
        <v>1071</v>
      </c>
      <c r="B1022" s="6" t="s">
        <v>1072</v>
      </c>
      <c r="C1022" s="6" t="s">
        <v>9</v>
      </c>
      <c r="D1022" s="6" t="s">
        <v>29</v>
      </c>
    </row>
    <row r="1023">
      <c r="A1023" s="4" t="s">
        <v>1071</v>
      </c>
      <c r="B1023" s="6" t="s">
        <v>1073</v>
      </c>
      <c r="C1023" s="6" t="s">
        <v>9</v>
      </c>
      <c r="D1023" s="6" t="s">
        <v>29</v>
      </c>
    </row>
    <row r="1024">
      <c r="A1024" s="4" t="s">
        <v>1071</v>
      </c>
      <c r="B1024" s="6" t="s">
        <v>1074</v>
      </c>
      <c r="C1024" s="6" t="s">
        <v>9</v>
      </c>
      <c r="D1024" s="6" t="s">
        <v>29</v>
      </c>
    </row>
    <row r="1025">
      <c r="A1025" s="4" t="s">
        <v>1071</v>
      </c>
      <c r="B1025" s="6" t="s">
        <v>1075</v>
      </c>
      <c r="C1025" s="6" t="s">
        <v>18</v>
      </c>
      <c r="D1025" s="6" t="s">
        <v>82</v>
      </c>
    </row>
    <row r="1026">
      <c r="A1026" s="4" t="s">
        <v>1076</v>
      </c>
      <c r="B1026" s="4" t="s">
        <v>1077</v>
      </c>
      <c r="C1026" s="6" t="s">
        <v>18</v>
      </c>
      <c r="D1026" s="6" t="s">
        <v>19</v>
      </c>
    </row>
    <row r="1027">
      <c r="A1027" s="4" t="s">
        <v>1078</v>
      </c>
      <c r="B1027" s="4" t="s">
        <v>842</v>
      </c>
      <c r="C1027" s="6" t="s">
        <v>18</v>
      </c>
      <c r="D1027" s="6" t="s">
        <v>19</v>
      </c>
    </row>
    <row r="1028">
      <c r="A1028" s="4" t="s">
        <v>1079</v>
      </c>
      <c r="B1028" s="4" t="s">
        <v>1080</v>
      </c>
      <c r="C1028" s="6" t="s">
        <v>18</v>
      </c>
      <c r="D1028" s="6" t="s">
        <v>19</v>
      </c>
    </row>
    <row r="1029">
      <c r="A1029" s="4" t="s">
        <v>1081</v>
      </c>
      <c r="B1029" s="4" t="s">
        <v>381</v>
      </c>
      <c r="C1029" s="6" t="s">
        <v>18</v>
      </c>
      <c r="D1029" s="6" t="s">
        <v>19</v>
      </c>
    </row>
    <row r="1030">
      <c r="A1030" s="4" t="s">
        <v>1082</v>
      </c>
      <c r="B1030" s="4" t="s">
        <v>381</v>
      </c>
      <c r="C1030" s="6" t="s">
        <v>18</v>
      </c>
      <c r="D1030" s="6" t="s">
        <v>19</v>
      </c>
    </row>
    <row r="1031">
      <c r="A1031" s="4" t="s">
        <v>1083</v>
      </c>
      <c r="B1031" s="4" t="s">
        <v>1084</v>
      </c>
      <c r="C1031" s="6" t="s">
        <v>9</v>
      </c>
      <c r="D1031" s="6" t="s">
        <v>10</v>
      </c>
    </row>
    <row r="1032">
      <c r="A1032" s="4" t="s">
        <v>1085</v>
      </c>
      <c r="B1032" s="4" t="s">
        <v>1086</v>
      </c>
      <c r="C1032" s="6" t="s">
        <v>18</v>
      </c>
      <c r="D1032" s="6" t="s">
        <v>19</v>
      </c>
    </row>
    <row r="1033">
      <c r="A1033" s="4" t="s">
        <v>1087</v>
      </c>
      <c r="B1033" s="4" t="s">
        <v>374</v>
      </c>
      <c r="C1033" s="6" t="s">
        <v>18</v>
      </c>
      <c r="D1033" s="6" t="s">
        <v>19</v>
      </c>
    </row>
    <row r="1034">
      <c r="A1034" s="4" t="s">
        <v>1088</v>
      </c>
      <c r="B1034" s="4" t="s">
        <v>688</v>
      </c>
      <c r="C1034" s="6" t="s">
        <v>18</v>
      </c>
      <c r="D1034" s="6" t="s">
        <v>19</v>
      </c>
    </row>
    <row r="1035">
      <c r="A1035" s="4" t="s">
        <v>1089</v>
      </c>
      <c r="B1035" s="4" t="s">
        <v>1090</v>
      </c>
      <c r="C1035" s="6" t="s">
        <v>18</v>
      </c>
      <c r="D1035" s="6" t="s">
        <v>19</v>
      </c>
    </row>
    <row r="1036">
      <c r="A1036" s="4" t="s">
        <v>1091</v>
      </c>
      <c r="B1036" s="4" t="s">
        <v>1092</v>
      </c>
      <c r="C1036" s="6" t="s">
        <v>18</v>
      </c>
      <c r="D1036" s="6" t="s">
        <v>126</v>
      </c>
    </row>
    <row r="1037">
      <c r="A1037" s="4" t="s">
        <v>1093</v>
      </c>
      <c r="B1037" s="4" t="s">
        <v>1094</v>
      </c>
      <c r="C1037" s="6" t="s">
        <v>18</v>
      </c>
      <c r="D1037" s="6" t="s">
        <v>19</v>
      </c>
    </row>
    <row r="1038">
      <c r="A1038" s="4" t="s">
        <v>1095</v>
      </c>
      <c r="B1038" s="4" t="s">
        <v>1096</v>
      </c>
      <c r="C1038" s="6" t="s">
        <v>18</v>
      </c>
      <c r="D1038" s="6" t="s">
        <v>19</v>
      </c>
    </row>
    <row r="1039">
      <c r="A1039" s="4" t="s">
        <v>1097</v>
      </c>
      <c r="B1039" s="4" t="s">
        <v>1096</v>
      </c>
      <c r="C1039" s="6" t="s">
        <v>18</v>
      </c>
      <c r="D1039" s="6" t="s">
        <v>19</v>
      </c>
    </row>
    <row r="1040">
      <c r="A1040" s="4" t="s">
        <v>1098</v>
      </c>
      <c r="B1040" s="4" t="s">
        <v>1099</v>
      </c>
      <c r="C1040" s="6" t="s">
        <v>18</v>
      </c>
      <c r="D1040" s="6" t="s">
        <v>19</v>
      </c>
    </row>
    <row r="1041">
      <c r="A1041" s="4" t="s">
        <v>1100</v>
      </c>
      <c r="B1041" s="4" t="s">
        <v>653</v>
      </c>
      <c r="C1041" s="6" t="s">
        <v>18</v>
      </c>
      <c r="D1041" s="6" t="s">
        <v>19</v>
      </c>
    </row>
    <row r="1042">
      <c r="A1042" s="4" t="s">
        <v>1101</v>
      </c>
      <c r="B1042" s="4" t="s">
        <v>653</v>
      </c>
      <c r="C1042" s="6" t="s">
        <v>18</v>
      </c>
      <c r="D1042" s="6" t="s">
        <v>19</v>
      </c>
    </row>
    <row r="1043">
      <c r="A1043" s="4" t="s">
        <v>1102</v>
      </c>
      <c r="B1043" s="4" t="s">
        <v>1103</v>
      </c>
      <c r="C1043" s="6" t="s">
        <v>9</v>
      </c>
      <c r="D1043" s="6" t="s">
        <v>10</v>
      </c>
    </row>
    <row r="1044">
      <c r="A1044" s="4" t="s">
        <v>1104</v>
      </c>
      <c r="B1044" s="4" t="s">
        <v>1105</v>
      </c>
      <c r="C1044" s="6" t="s">
        <v>18</v>
      </c>
      <c r="D1044" s="6" t="s">
        <v>82</v>
      </c>
    </row>
    <row r="1045">
      <c r="A1045" s="4" t="s">
        <v>1106</v>
      </c>
      <c r="B1045" s="4" t="s">
        <v>653</v>
      </c>
      <c r="C1045" s="6" t="s">
        <v>18</v>
      </c>
      <c r="D1045" s="6" t="s">
        <v>19</v>
      </c>
    </row>
    <row r="1046">
      <c r="A1046" s="4" t="s">
        <v>1107</v>
      </c>
      <c r="B1046" s="4" t="s">
        <v>1108</v>
      </c>
      <c r="C1046" s="6" t="s">
        <v>18</v>
      </c>
      <c r="D1046" s="6" t="s">
        <v>19</v>
      </c>
    </row>
    <row r="1047">
      <c r="A1047" s="4" t="s">
        <v>1109</v>
      </c>
      <c r="B1047" s="6" t="s">
        <v>1110</v>
      </c>
      <c r="C1047" s="6" t="s">
        <v>73</v>
      </c>
      <c r="D1047" s="6" t="s">
        <v>745</v>
      </c>
    </row>
    <row r="1048">
      <c r="A1048" s="4" t="s">
        <v>1109</v>
      </c>
      <c r="B1048" s="6" t="s">
        <v>1111</v>
      </c>
      <c r="C1048" s="6" t="s">
        <v>100</v>
      </c>
      <c r="D1048" s="6" t="s">
        <v>131</v>
      </c>
    </row>
    <row r="1049">
      <c r="A1049" s="4" t="s">
        <v>1109</v>
      </c>
      <c r="B1049" s="6" t="s">
        <v>1112</v>
      </c>
      <c r="C1049" s="6" t="s">
        <v>9</v>
      </c>
      <c r="D1049" s="6" t="s">
        <v>77</v>
      </c>
    </row>
    <row r="1050">
      <c r="A1050" s="4" t="s">
        <v>1109</v>
      </c>
      <c r="B1050" s="6" t="s">
        <v>1113</v>
      </c>
      <c r="C1050" s="6" t="s">
        <v>9</v>
      </c>
      <c r="D1050" s="6" t="s">
        <v>10</v>
      </c>
    </row>
    <row r="1051">
      <c r="A1051" s="4" t="s">
        <v>1114</v>
      </c>
      <c r="B1051" s="4" t="s">
        <v>1108</v>
      </c>
      <c r="C1051" s="6" t="s">
        <v>18</v>
      </c>
      <c r="D1051" s="6" t="s">
        <v>19</v>
      </c>
    </row>
    <row r="1052">
      <c r="A1052" s="4" t="s">
        <v>1115</v>
      </c>
      <c r="B1052" s="4" t="s">
        <v>381</v>
      </c>
      <c r="C1052" s="6" t="s">
        <v>18</v>
      </c>
      <c r="D1052" s="6" t="s">
        <v>19</v>
      </c>
    </row>
    <row r="1053">
      <c r="A1053" s="4" t="s">
        <v>1116</v>
      </c>
      <c r="B1053" s="4" t="s">
        <v>1108</v>
      </c>
      <c r="C1053" s="6" t="s">
        <v>18</v>
      </c>
      <c r="D1053" s="6" t="s">
        <v>19</v>
      </c>
    </row>
    <row r="1054">
      <c r="A1054" s="4" t="s">
        <v>1117</v>
      </c>
      <c r="B1054" s="4" t="s">
        <v>363</v>
      </c>
      <c r="C1054" s="6" t="s">
        <v>18</v>
      </c>
      <c r="D1054" s="6" t="s">
        <v>19</v>
      </c>
    </row>
    <row r="1055">
      <c r="A1055" s="4" t="s">
        <v>1118</v>
      </c>
      <c r="B1055" s="6" t="s">
        <v>1119</v>
      </c>
      <c r="C1055" s="6" t="s">
        <v>18</v>
      </c>
      <c r="D1055" s="6" t="s">
        <v>19</v>
      </c>
    </row>
    <row r="1056">
      <c r="A1056" s="4" t="s">
        <v>1118</v>
      </c>
      <c r="B1056" s="6" t="s">
        <v>1120</v>
      </c>
      <c r="C1056" s="6" t="s">
        <v>85</v>
      </c>
      <c r="D1056" s="6" t="s">
        <v>86</v>
      </c>
    </row>
    <row r="1057">
      <c r="A1057" s="4" t="s">
        <v>1118</v>
      </c>
      <c r="B1057" s="6" t="s">
        <v>1121</v>
      </c>
      <c r="C1057" s="6" t="s">
        <v>18</v>
      </c>
      <c r="D1057" s="6" t="s">
        <v>82</v>
      </c>
    </row>
    <row r="1058">
      <c r="A1058" s="4" t="s">
        <v>1118</v>
      </c>
      <c r="B1058" s="6" t="s">
        <v>1122</v>
      </c>
      <c r="C1058" s="6" t="s">
        <v>94</v>
      </c>
      <c r="D1058" s="6" t="s">
        <v>95</v>
      </c>
    </row>
    <row r="1059">
      <c r="A1059" s="4" t="s">
        <v>1118</v>
      </c>
      <c r="B1059" s="6" t="s">
        <v>1123</v>
      </c>
      <c r="C1059" s="6" t="s">
        <v>94</v>
      </c>
      <c r="D1059" s="6" t="s">
        <v>95</v>
      </c>
    </row>
    <row r="1060">
      <c r="A1060" s="4" t="s">
        <v>1124</v>
      </c>
      <c r="B1060" s="4" t="s">
        <v>1125</v>
      </c>
      <c r="C1060" s="6" t="s">
        <v>18</v>
      </c>
      <c r="D1060" s="6" t="s">
        <v>19</v>
      </c>
    </row>
    <row r="1061">
      <c r="A1061" s="4" t="s">
        <v>1126</v>
      </c>
      <c r="B1061" s="4" t="s">
        <v>363</v>
      </c>
      <c r="C1061" s="6" t="s">
        <v>18</v>
      </c>
      <c r="D1061" s="6" t="s">
        <v>19</v>
      </c>
    </row>
    <row r="1062">
      <c r="A1062" s="4" t="s">
        <v>1127</v>
      </c>
      <c r="B1062" s="4" t="s">
        <v>363</v>
      </c>
      <c r="C1062" s="6" t="s">
        <v>18</v>
      </c>
      <c r="D1062" s="6" t="s">
        <v>19</v>
      </c>
    </row>
    <row r="1063">
      <c r="A1063" s="4" t="s">
        <v>1128</v>
      </c>
      <c r="B1063" s="4" t="s">
        <v>621</v>
      </c>
      <c r="C1063" s="6" t="s">
        <v>18</v>
      </c>
      <c r="D1063" s="6" t="s">
        <v>19</v>
      </c>
    </row>
    <row r="1064">
      <c r="A1064" s="4" t="s">
        <v>1129</v>
      </c>
      <c r="B1064" s="4" t="s">
        <v>621</v>
      </c>
      <c r="C1064" s="6" t="s">
        <v>18</v>
      </c>
      <c r="D1064" s="6" t="s">
        <v>19</v>
      </c>
    </row>
    <row r="1065">
      <c r="A1065" s="4" t="s">
        <v>1130</v>
      </c>
      <c r="B1065" s="4" t="s">
        <v>857</v>
      </c>
      <c r="C1065" s="6" t="s">
        <v>18</v>
      </c>
      <c r="D1065" s="6" t="s">
        <v>19</v>
      </c>
    </row>
    <row r="1066">
      <c r="A1066" s="4" t="s">
        <v>1131</v>
      </c>
      <c r="B1066" s="4" t="s">
        <v>1132</v>
      </c>
      <c r="C1066" s="6" t="s">
        <v>6</v>
      </c>
    </row>
    <row r="1067">
      <c r="A1067" s="4" t="s">
        <v>1133</v>
      </c>
      <c r="B1067" s="4" t="s">
        <v>857</v>
      </c>
      <c r="C1067" s="6" t="s">
        <v>18</v>
      </c>
      <c r="D1067" s="6" t="s">
        <v>19</v>
      </c>
    </row>
    <row r="1068">
      <c r="A1068" s="4" t="s">
        <v>1134</v>
      </c>
      <c r="B1068" s="4" t="s">
        <v>1135</v>
      </c>
      <c r="C1068" s="6" t="s">
        <v>18</v>
      </c>
      <c r="D1068" s="6" t="s">
        <v>467</v>
      </c>
    </row>
    <row r="1069">
      <c r="A1069" s="4" t="s">
        <v>1136</v>
      </c>
      <c r="B1069" s="4" t="s">
        <v>1137</v>
      </c>
      <c r="C1069" s="6" t="s">
        <v>100</v>
      </c>
      <c r="D1069" s="6" t="s">
        <v>131</v>
      </c>
    </row>
    <row r="1070">
      <c r="A1070" s="4" t="s">
        <v>1138</v>
      </c>
      <c r="B1070" s="6" t="s">
        <v>1139</v>
      </c>
      <c r="C1070" s="6" t="s">
        <v>9</v>
      </c>
      <c r="D1070" s="6" t="s">
        <v>29</v>
      </c>
    </row>
    <row r="1071">
      <c r="A1071" s="4" t="s">
        <v>1138</v>
      </c>
      <c r="B1071" s="6" t="s">
        <v>1140</v>
      </c>
      <c r="C1071" s="6" t="s">
        <v>100</v>
      </c>
      <c r="D1071" s="6" t="s">
        <v>131</v>
      </c>
    </row>
    <row r="1072">
      <c r="A1072" s="4" t="s">
        <v>1138</v>
      </c>
      <c r="B1072" s="6" t="s">
        <v>1141</v>
      </c>
      <c r="C1072" s="6" t="s">
        <v>73</v>
      </c>
      <c r="D1072" s="6" t="s">
        <v>745</v>
      </c>
    </row>
    <row r="1073">
      <c r="A1073" s="4" t="s">
        <v>1138</v>
      </c>
      <c r="B1073" s="6" t="s">
        <v>1142</v>
      </c>
      <c r="C1073" s="6" t="s">
        <v>85</v>
      </c>
      <c r="D1073" s="6" t="s">
        <v>192</v>
      </c>
    </row>
    <row r="1074">
      <c r="A1074" s="4" t="s">
        <v>1138</v>
      </c>
      <c r="B1074" s="6" t="s">
        <v>1143</v>
      </c>
      <c r="C1074" s="6" t="s">
        <v>6</v>
      </c>
    </row>
    <row r="1075">
      <c r="A1075" s="4" t="s">
        <v>1144</v>
      </c>
      <c r="B1075" s="4" t="s">
        <v>1145</v>
      </c>
      <c r="C1075" s="6" t="s">
        <v>85</v>
      </c>
      <c r="D1075" s="6" t="s">
        <v>192</v>
      </c>
    </row>
    <row r="1076">
      <c r="A1076" s="4" t="s">
        <v>1146</v>
      </c>
      <c r="C1076" s="6" t="s">
        <v>6</v>
      </c>
    </row>
    <row r="1077">
      <c r="A1077" s="4" t="s">
        <v>1147</v>
      </c>
      <c r="B1077" s="4" t="s">
        <v>1148</v>
      </c>
      <c r="C1077" s="6" t="s">
        <v>18</v>
      </c>
      <c r="D1077" s="6" t="s">
        <v>82</v>
      </c>
    </row>
    <row r="1078">
      <c r="A1078" s="4" t="s">
        <v>1149</v>
      </c>
      <c r="B1078" s="6" t="s">
        <v>1150</v>
      </c>
      <c r="C1078" s="6" t="s">
        <v>9</v>
      </c>
      <c r="D1078" s="6" t="s">
        <v>77</v>
      </c>
    </row>
    <row r="1079">
      <c r="A1079" s="4" t="s">
        <v>1149</v>
      </c>
      <c r="B1079" s="6" t="s">
        <v>1151</v>
      </c>
      <c r="C1079" s="6" t="s">
        <v>85</v>
      </c>
      <c r="D1079" s="6" t="s">
        <v>86</v>
      </c>
    </row>
    <row r="1080">
      <c r="A1080" s="4" t="s">
        <v>1152</v>
      </c>
      <c r="B1080" s="6" t="s">
        <v>1153</v>
      </c>
      <c r="C1080" s="6" t="s">
        <v>9</v>
      </c>
      <c r="D1080" s="6" t="s">
        <v>77</v>
      </c>
    </row>
    <row r="1081">
      <c r="A1081" s="4" t="s">
        <v>1152</v>
      </c>
      <c r="B1081" s="6" t="s">
        <v>1154</v>
      </c>
      <c r="C1081" s="6" t="s">
        <v>9</v>
      </c>
      <c r="D1081" s="6" t="s">
        <v>77</v>
      </c>
    </row>
    <row r="1082">
      <c r="A1082" s="4" t="s">
        <v>1152</v>
      </c>
      <c r="B1082" s="6" t="s">
        <v>1155</v>
      </c>
      <c r="C1082" s="6" t="s">
        <v>9</v>
      </c>
      <c r="D1082" s="6" t="s">
        <v>77</v>
      </c>
    </row>
    <row r="1083">
      <c r="A1083" s="4" t="s">
        <v>1152</v>
      </c>
      <c r="B1083" s="6" t="s">
        <v>1156</v>
      </c>
      <c r="C1083" s="6" t="s">
        <v>85</v>
      </c>
      <c r="D1083" s="6" t="s">
        <v>86</v>
      </c>
    </row>
    <row r="1084">
      <c r="A1084" s="4" t="s">
        <v>1152</v>
      </c>
      <c r="B1084" s="6" t="s">
        <v>1157</v>
      </c>
      <c r="C1084" s="6" t="s">
        <v>9</v>
      </c>
      <c r="D1084" s="6" t="s">
        <v>120</v>
      </c>
    </row>
    <row r="1085">
      <c r="A1085" s="4" t="s">
        <v>1152</v>
      </c>
      <c r="B1085" s="6" t="s">
        <v>1158</v>
      </c>
      <c r="C1085" s="6" t="s">
        <v>73</v>
      </c>
      <c r="D1085" s="6" t="s">
        <v>115</v>
      </c>
    </row>
    <row r="1086">
      <c r="A1086" s="4" t="s">
        <v>1152</v>
      </c>
      <c r="B1086" s="6" t="s">
        <v>1159</v>
      </c>
      <c r="C1086" s="6" t="s">
        <v>100</v>
      </c>
      <c r="D1086" s="6" t="s">
        <v>101</v>
      </c>
    </row>
    <row r="1087">
      <c r="A1087" s="4" t="s">
        <v>1160</v>
      </c>
      <c r="B1087" s="4" t="s">
        <v>1161</v>
      </c>
      <c r="C1087" s="6" t="s">
        <v>18</v>
      </c>
      <c r="D1087" s="6" t="s">
        <v>181</v>
      </c>
    </row>
    <row r="1088">
      <c r="A1088" s="4" t="s">
        <v>1162</v>
      </c>
      <c r="B1088" s="6" t="s">
        <v>1163</v>
      </c>
      <c r="C1088" s="6" t="s">
        <v>100</v>
      </c>
      <c r="D1088" s="6" t="s">
        <v>101</v>
      </c>
    </row>
    <row r="1089">
      <c r="A1089" s="4" t="s">
        <v>1162</v>
      </c>
      <c r="B1089" s="6" t="s">
        <v>1164</v>
      </c>
      <c r="C1089" s="6" t="s">
        <v>85</v>
      </c>
      <c r="D1089" s="6" t="s">
        <v>86</v>
      </c>
    </row>
    <row r="1090">
      <c r="A1090" s="4" t="s">
        <v>1162</v>
      </c>
      <c r="B1090" s="6" t="s">
        <v>1165</v>
      </c>
      <c r="C1090" s="6" t="s">
        <v>18</v>
      </c>
      <c r="D1090" s="6" t="s">
        <v>82</v>
      </c>
    </row>
    <row r="1091">
      <c r="A1091" s="4" t="s">
        <v>1162</v>
      </c>
      <c r="B1091" s="6" t="s">
        <v>1166</v>
      </c>
      <c r="C1091" s="6" t="s">
        <v>94</v>
      </c>
      <c r="D1091" s="6" t="s">
        <v>95</v>
      </c>
    </row>
    <row r="1092">
      <c r="A1092" s="4" t="s">
        <v>1162</v>
      </c>
      <c r="B1092" s="6" t="s">
        <v>1167</v>
      </c>
      <c r="C1092" s="6" t="s">
        <v>18</v>
      </c>
      <c r="D1092" s="6" t="s">
        <v>82</v>
      </c>
    </row>
    <row r="1093">
      <c r="A1093" s="4" t="s">
        <v>1162</v>
      </c>
      <c r="B1093" s="6" t="s">
        <v>1168</v>
      </c>
      <c r="C1093" s="6" t="s">
        <v>9</v>
      </c>
      <c r="D1093" s="6" t="s">
        <v>29</v>
      </c>
    </row>
    <row r="1094">
      <c r="A1094" s="4" t="s">
        <v>1162</v>
      </c>
      <c r="B1094" s="6" t="s">
        <v>1169</v>
      </c>
      <c r="C1094" s="6" t="s">
        <v>6</v>
      </c>
    </row>
    <row r="1095">
      <c r="A1095" s="4" t="s">
        <v>1170</v>
      </c>
      <c r="B1095" s="6" t="s">
        <v>1171</v>
      </c>
      <c r="C1095" s="6" t="s">
        <v>6</v>
      </c>
    </row>
    <row r="1096">
      <c r="A1096" s="4" t="s">
        <v>1170</v>
      </c>
      <c r="B1096" s="6" t="s">
        <v>1172</v>
      </c>
      <c r="C1096" s="6" t="s">
        <v>9</v>
      </c>
      <c r="D1096" s="6" t="s">
        <v>120</v>
      </c>
    </row>
    <row r="1097">
      <c r="A1097" s="4" t="s">
        <v>1170</v>
      </c>
      <c r="B1097" s="6" t="s">
        <v>1173</v>
      </c>
      <c r="C1097" s="6" t="s">
        <v>18</v>
      </c>
      <c r="D1097" s="6" t="s">
        <v>351</v>
      </c>
    </row>
    <row r="1098">
      <c r="A1098" s="4" t="s">
        <v>1170</v>
      </c>
      <c r="B1098" s="6" t="s">
        <v>1174</v>
      </c>
      <c r="C1098" s="6" t="s">
        <v>85</v>
      </c>
      <c r="D1098" s="6" t="s">
        <v>192</v>
      </c>
    </row>
    <row r="1099">
      <c r="A1099" s="4" t="s">
        <v>1170</v>
      </c>
      <c r="B1099" s="6" t="s">
        <v>1175</v>
      </c>
      <c r="C1099" s="6" t="s">
        <v>85</v>
      </c>
      <c r="D1099" s="6" t="s">
        <v>192</v>
      </c>
    </row>
    <row r="1100">
      <c r="A1100" s="4" t="s">
        <v>1170</v>
      </c>
      <c r="B1100" s="6" t="s">
        <v>1176</v>
      </c>
      <c r="C1100" s="6" t="s">
        <v>9</v>
      </c>
      <c r="D1100" s="6" t="s">
        <v>29</v>
      </c>
    </row>
    <row r="1101">
      <c r="A1101" s="4" t="s">
        <v>1170</v>
      </c>
      <c r="B1101" s="6" t="s">
        <v>1177</v>
      </c>
      <c r="C1101" s="6" t="s">
        <v>18</v>
      </c>
      <c r="D1101" s="6" t="s">
        <v>351</v>
      </c>
    </row>
    <row r="1102">
      <c r="A1102" s="4" t="s">
        <v>1170</v>
      </c>
      <c r="B1102" s="6" t="s">
        <v>1178</v>
      </c>
      <c r="C1102" s="6" t="s">
        <v>9</v>
      </c>
      <c r="D1102" s="6" t="s">
        <v>29</v>
      </c>
    </row>
    <row r="1103">
      <c r="A1103" s="4" t="s">
        <v>1170</v>
      </c>
      <c r="B1103" s="6" t="s">
        <v>1179</v>
      </c>
      <c r="C1103" s="6" t="s">
        <v>85</v>
      </c>
      <c r="D1103" s="6" t="s">
        <v>192</v>
      </c>
    </row>
    <row r="1104">
      <c r="A1104" s="4" t="s">
        <v>1170</v>
      </c>
      <c r="B1104" s="6" t="s">
        <v>1180</v>
      </c>
      <c r="C1104" s="6" t="s">
        <v>85</v>
      </c>
      <c r="D1104" s="6" t="s">
        <v>192</v>
      </c>
    </row>
    <row r="1105">
      <c r="A1105" s="4" t="s">
        <v>1170</v>
      </c>
      <c r="B1105" s="6" t="s">
        <v>1181</v>
      </c>
      <c r="C1105" s="6" t="s">
        <v>18</v>
      </c>
      <c r="D1105" s="6" t="s">
        <v>82</v>
      </c>
    </row>
    <row r="1106">
      <c r="A1106" s="4" t="s">
        <v>1170</v>
      </c>
      <c r="B1106" s="6" t="s">
        <v>1182</v>
      </c>
      <c r="C1106" s="6" t="s">
        <v>94</v>
      </c>
      <c r="D1106" s="6" t="s">
        <v>95</v>
      </c>
    </row>
    <row r="1107">
      <c r="A1107" s="4" t="s">
        <v>1170</v>
      </c>
      <c r="B1107" s="6" t="s">
        <v>1183</v>
      </c>
      <c r="C1107" s="6" t="s">
        <v>13</v>
      </c>
      <c r="D1107" s="6" t="s">
        <v>14</v>
      </c>
    </row>
    <row r="1108">
      <c r="A1108" s="4" t="s">
        <v>1170</v>
      </c>
      <c r="B1108" s="6" t="s">
        <v>1184</v>
      </c>
      <c r="C1108" s="6" t="s">
        <v>85</v>
      </c>
      <c r="D1108" s="6" t="s">
        <v>192</v>
      </c>
    </row>
    <row r="1109">
      <c r="A1109" s="4" t="s">
        <v>1170</v>
      </c>
      <c r="B1109" s="6" t="s">
        <v>1185</v>
      </c>
      <c r="C1109" s="6" t="s">
        <v>18</v>
      </c>
      <c r="D1109" s="6" t="s">
        <v>367</v>
      </c>
    </row>
    <row r="1110">
      <c r="A1110" s="4" t="s">
        <v>1186</v>
      </c>
      <c r="B1110" s="4" t="s">
        <v>1187</v>
      </c>
      <c r="C1110" s="6" t="s">
        <v>100</v>
      </c>
      <c r="D1110" s="6" t="s">
        <v>131</v>
      </c>
    </row>
    <row r="1111">
      <c r="A1111" s="4" t="s">
        <v>1188</v>
      </c>
      <c r="C1111" s="6" t="s">
        <v>6</v>
      </c>
    </row>
    <row r="1112">
      <c r="A1112" s="4" t="s">
        <v>1189</v>
      </c>
      <c r="B1112" s="4" t="s">
        <v>1190</v>
      </c>
      <c r="C1112" s="6" t="s">
        <v>100</v>
      </c>
      <c r="D1112" s="6" t="s">
        <v>131</v>
      </c>
    </row>
    <row r="1113">
      <c r="A1113" s="4" t="s">
        <v>1191</v>
      </c>
      <c r="C1113" s="6" t="s">
        <v>6</v>
      </c>
    </row>
    <row r="1114">
      <c r="A1114" s="4" t="s">
        <v>1192</v>
      </c>
      <c r="B1114" s="4" t="s">
        <v>1193</v>
      </c>
      <c r="C1114" s="6" t="s">
        <v>6</v>
      </c>
    </row>
    <row r="1115">
      <c r="A1115" s="4" t="s">
        <v>1194</v>
      </c>
      <c r="B1115" s="6" t="s">
        <v>1195</v>
      </c>
      <c r="C1115" s="6" t="s">
        <v>9</v>
      </c>
      <c r="D1115" s="6" t="s">
        <v>77</v>
      </c>
    </row>
    <row r="1116">
      <c r="A1116" s="4" t="s">
        <v>1194</v>
      </c>
      <c r="B1116" s="6" t="s">
        <v>1196</v>
      </c>
      <c r="C1116" s="6" t="s">
        <v>85</v>
      </c>
      <c r="D1116" s="6" t="s">
        <v>86</v>
      </c>
    </row>
    <row r="1117">
      <c r="A1117" s="4" t="s">
        <v>1194</v>
      </c>
      <c r="B1117" s="6" t="s">
        <v>1197</v>
      </c>
      <c r="C1117" s="6" t="s">
        <v>9</v>
      </c>
      <c r="D1117" s="6" t="s">
        <v>120</v>
      </c>
    </row>
    <row r="1118">
      <c r="A1118" s="4" t="s">
        <v>1198</v>
      </c>
      <c r="B1118" s="4" t="s">
        <v>1199</v>
      </c>
      <c r="C1118" s="6" t="s">
        <v>18</v>
      </c>
      <c r="D1118" s="6" t="s">
        <v>82</v>
      </c>
    </row>
    <row r="1119">
      <c r="A1119" s="4" t="s">
        <v>1200</v>
      </c>
      <c r="B1119" s="4" t="s">
        <v>1201</v>
      </c>
      <c r="C1119" s="6" t="s">
        <v>9</v>
      </c>
      <c r="D1119" s="6" t="s">
        <v>10</v>
      </c>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23.43"/>
    <col customWidth="1" min="2" max="2" width="25.86"/>
    <col customWidth="1" min="3" max="3" width="11.71"/>
    <col customWidth="1" min="4" max="4" width="10.57"/>
    <col customWidth="1" min="5" max="6" width="16.43"/>
    <col customWidth="1" min="7" max="8" width="18.71"/>
    <col customWidth="1" min="9" max="9" width="7.0"/>
    <col customWidth="1" min="10" max="10" width="88.43"/>
    <col customWidth="1" min="11" max="11" width="31.71"/>
    <col customWidth="1" min="12" max="13" width="57.71"/>
    <col customWidth="1" min="14" max="14" width="18.71"/>
    <col customWidth="1" min="15" max="15" width="53.0"/>
    <col customWidth="1" min="16" max="16" width="56.57"/>
    <col customWidth="1" min="17" max="17" width="28.14"/>
    <col customWidth="1" min="18" max="18" width="24.71"/>
    <col customWidth="1" min="19" max="19" width="30.57"/>
    <col customWidth="1" min="20" max="20" width="55.29"/>
    <col customWidth="1" min="21" max="21" width="66.0"/>
    <col customWidth="1" min="22" max="22" width="75.43"/>
    <col customWidth="1" min="23" max="23" width="47.14"/>
    <col customWidth="1" min="24" max="24" width="58.86"/>
    <col customWidth="1" min="25" max="25" width="80.14"/>
    <col customWidth="1" min="26" max="26" width="55.29"/>
    <col customWidth="1" min="27" max="27" width="73.0"/>
    <col customWidth="1" min="28" max="28" width="69.57"/>
    <col customWidth="1" min="29" max="29" width="833.86"/>
    <col customWidth="1" min="30" max="30" width="31.71"/>
    <col customWidth="1" min="31" max="31" width="179.29"/>
    <col customWidth="1" min="32" max="32" width="219.43"/>
    <col customWidth="1" min="33" max="33" width="147.43"/>
    <col customWidth="1" min="34" max="34" width="287.86"/>
    <col customWidth="1" min="35" max="35" width="113.14"/>
    <col customWidth="1" min="36" max="36" width="133.29"/>
    <col customWidth="1" min="37" max="37" width="136.57"/>
    <col customWidth="1" min="38" max="38" width="116.57"/>
    <col customWidth="1" min="39" max="39" width="303.14"/>
    <col customWidth="1" min="40" max="40" width="82.43"/>
    <col customWidth="1" min="41" max="41" width="148.57"/>
    <col customWidth="1" min="42" max="42" width="241.86"/>
    <col customWidth="1" min="43" max="43" width="242.86"/>
    <col customWidth="1" min="44" max="44" width="18.71"/>
    <col customWidth="1" min="45" max="45" width="1846.14"/>
    <col customWidth="1" min="46" max="46" width="713.57"/>
    <col customWidth="1" min="47" max="47" width="21.0"/>
  </cols>
  <sheetData>
    <row r="1">
      <c r="A1" s="11" t="s">
        <v>0</v>
      </c>
      <c r="B1" s="11" t="s">
        <v>1226</v>
      </c>
      <c r="C1" s="4" t="s">
        <v>1227</v>
      </c>
      <c r="D1" s="4" t="s">
        <v>1228</v>
      </c>
      <c r="E1" s="4" t="s">
        <v>1229</v>
      </c>
      <c r="F1" s="4" t="s">
        <v>1230</v>
      </c>
      <c r="G1" s="4" t="s">
        <v>1231</v>
      </c>
      <c r="H1" s="4" t="s">
        <v>1232</v>
      </c>
      <c r="I1" s="4" t="s">
        <v>1233</v>
      </c>
      <c r="J1" s="4" t="s">
        <v>1234</v>
      </c>
      <c r="K1" s="4" t="s">
        <v>1235</v>
      </c>
      <c r="L1" s="4" t="s">
        <v>1236</v>
      </c>
      <c r="M1" s="4" t="s">
        <v>1237</v>
      </c>
      <c r="N1" s="4" t="s">
        <v>1238</v>
      </c>
      <c r="O1" s="4" t="s">
        <v>1239</v>
      </c>
      <c r="P1" s="4" t="s">
        <v>1240</v>
      </c>
      <c r="Q1" s="4" t="s">
        <v>1241</v>
      </c>
      <c r="R1" s="4" t="s">
        <v>1242</v>
      </c>
      <c r="S1" s="4" t="s">
        <v>1243</v>
      </c>
      <c r="T1" s="4" t="s">
        <v>1244</v>
      </c>
      <c r="U1" s="4" t="s">
        <v>1245</v>
      </c>
      <c r="V1" s="4" t="s">
        <v>1246</v>
      </c>
      <c r="W1" s="4" t="s">
        <v>1247</v>
      </c>
      <c r="X1" s="4" t="s">
        <v>1248</v>
      </c>
      <c r="Y1" s="4" t="s">
        <v>1249</v>
      </c>
      <c r="Z1" s="4" t="s">
        <v>1250</v>
      </c>
      <c r="AA1" s="4" t="s">
        <v>1251</v>
      </c>
      <c r="AB1" s="4" t="s">
        <v>1252</v>
      </c>
      <c r="AC1" s="4" t="s">
        <v>1253</v>
      </c>
      <c r="AD1" s="4" t="s">
        <v>1254</v>
      </c>
      <c r="AE1" s="4" t="s">
        <v>1255</v>
      </c>
      <c r="AF1" s="4" t="s">
        <v>1256</v>
      </c>
      <c r="AG1" s="4" t="s">
        <v>1257</v>
      </c>
      <c r="AH1" s="4" t="s">
        <v>1258</v>
      </c>
      <c r="AI1" s="4" t="s">
        <v>1259</v>
      </c>
      <c r="AJ1" s="4" t="s">
        <v>1260</v>
      </c>
      <c r="AK1" s="4" t="s">
        <v>1261</v>
      </c>
      <c r="AL1" s="4" t="s">
        <v>1262</v>
      </c>
      <c r="AM1" s="4" t="s">
        <v>1263</v>
      </c>
      <c r="AN1" s="4" t="s">
        <v>1264</v>
      </c>
      <c r="AO1" s="4" t="s">
        <v>1265</v>
      </c>
      <c r="AP1" s="4" t="s">
        <v>1266</v>
      </c>
      <c r="AQ1" s="4" t="s">
        <v>1267</v>
      </c>
      <c r="AR1" s="4" t="s">
        <v>1268</v>
      </c>
      <c r="AS1" s="4" t="s">
        <v>1269</v>
      </c>
      <c r="AT1" s="4" t="s">
        <v>1270</v>
      </c>
      <c r="AU1" s="4" t="s">
        <v>1271</v>
      </c>
    </row>
    <row r="2">
      <c r="A2" s="4" t="s">
        <v>874</v>
      </c>
      <c r="B2" s="4">
        <v>0.0</v>
      </c>
      <c r="D2" s="4" t="s">
        <v>1272</v>
      </c>
      <c r="E2" s="4" t="s">
        <v>1273</v>
      </c>
      <c r="F2" s="4" t="s">
        <v>1274</v>
      </c>
      <c r="G2" s="4" t="s">
        <v>1273</v>
      </c>
      <c r="H2" s="4" t="s">
        <v>1275</v>
      </c>
      <c r="J2" s="4" t="s">
        <v>1276</v>
      </c>
      <c r="P2" s="4" t="s">
        <v>1277</v>
      </c>
      <c r="Q2" s="4" t="s">
        <v>1278</v>
      </c>
      <c r="R2" s="4" t="s">
        <v>1279</v>
      </c>
      <c r="S2" s="4" t="s">
        <v>1280</v>
      </c>
      <c r="T2" s="4" t="s">
        <v>1281</v>
      </c>
      <c r="U2" s="4" t="s">
        <v>1282</v>
      </c>
      <c r="W2" s="4" t="s">
        <v>1283</v>
      </c>
      <c r="X2" s="4" t="s">
        <v>1284</v>
      </c>
      <c r="Y2" s="4" t="s">
        <v>1285</v>
      </c>
      <c r="Z2" s="4" t="s">
        <v>1286</v>
      </c>
      <c r="AB2" s="4" t="s">
        <v>1286</v>
      </c>
      <c r="AC2" s="4" t="s">
        <v>1287</v>
      </c>
      <c r="AE2" s="4" t="s">
        <v>1288</v>
      </c>
      <c r="AF2" s="4" t="s">
        <v>1289</v>
      </c>
      <c r="AG2" s="4" t="s">
        <v>1288</v>
      </c>
      <c r="AH2" s="4" t="s">
        <v>1289</v>
      </c>
      <c r="AI2" s="4" t="s">
        <v>1290</v>
      </c>
      <c r="AJ2" s="4" t="s">
        <v>1288</v>
      </c>
      <c r="AK2" s="4" t="s">
        <v>1288</v>
      </c>
      <c r="AL2" s="4" t="s">
        <v>1288</v>
      </c>
      <c r="AM2" s="4" t="s">
        <v>1288</v>
      </c>
      <c r="AN2" s="4" t="s">
        <v>1288</v>
      </c>
      <c r="AO2" s="4" t="s">
        <v>1288</v>
      </c>
      <c r="AP2" s="4" t="s">
        <v>1288</v>
      </c>
      <c r="AQ2" s="4" t="s">
        <v>1288</v>
      </c>
      <c r="AS2" s="4" t="s">
        <v>1291</v>
      </c>
      <c r="AT2" s="4" t="s">
        <v>1292</v>
      </c>
    </row>
    <row r="3">
      <c r="A3" s="4" t="s">
        <v>876</v>
      </c>
      <c r="B3" s="4">
        <v>0.0</v>
      </c>
      <c r="D3" s="4" t="s">
        <v>1272</v>
      </c>
      <c r="E3" s="4" t="s">
        <v>1273</v>
      </c>
      <c r="F3" s="4" t="s">
        <v>1293</v>
      </c>
      <c r="G3" s="4" t="s">
        <v>1273</v>
      </c>
      <c r="H3" s="4" t="s">
        <v>1294</v>
      </c>
      <c r="J3" s="4" t="s">
        <v>1295</v>
      </c>
      <c r="P3" s="4" t="s">
        <v>1296</v>
      </c>
      <c r="Q3" s="4" t="s">
        <v>1297</v>
      </c>
      <c r="R3" s="4" t="s">
        <v>1279</v>
      </c>
      <c r="S3" s="4" t="s">
        <v>1298</v>
      </c>
      <c r="T3" s="4" t="s">
        <v>1299</v>
      </c>
      <c r="U3" s="4" t="s">
        <v>1300</v>
      </c>
      <c r="W3" s="4" t="s">
        <v>1283</v>
      </c>
      <c r="X3" s="4" t="s">
        <v>1301</v>
      </c>
      <c r="Y3" s="4" t="s">
        <v>1302</v>
      </c>
      <c r="Z3" s="4" t="s">
        <v>1286</v>
      </c>
      <c r="AB3" s="4" t="s">
        <v>1286</v>
      </c>
      <c r="AC3" s="4" t="s">
        <v>1303</v>
      </c>
      <c r="AE3" s="4" t="s">
        <v>1289</v>
      </c>
      <c r="AF3" s="4" t="s">
        <v>1288</v>
      </c>
      <c r="AG3" s="4" t="s">
        <v>1288</v>
      </c>
      <c r="AH3" s="4" t="s">
        <v>1288</v>
      </c>
      <c r="AI3" s="4" t="s">
        <v>1288</v>
      </c>
      <c r="AJ3" s="4" t="s">
        <v>1288</v>
      </c>
      <c r="AK3" s="4" t="s">
        <v>1288</v>
      </c>
      <c r="AL3" s="4" t="s">
        <v>1288</v>
      </c>
      <c r="AM3" s="4" t="s">
        <v>1288</v>
      </c>
      <c r="AN3" s="4" t="s">
        <v>1288</v>
      </c>
      <c r="AO3" s="4" t="s">
        <v>1288</v>
      </c>
      <c r="AP3" s="4" t="s">
        <v>1288</v>
      </c>
      <c r="AQ3" s="4" t="s">
        <v>1288</v>
      </c>
      <c r="AS3" s="4" t="s">
        <v>1304</v>
      </c>
      <c r="AT3" s="4" t="s">
        <v>1305</v>
      </c>
    </row>
    <row r="4">
      <c r="A4" s="4" t="s">
        <v>878</v>
      </c>
      <c r="B4" s="4">
        <v>0.0</v>
      </c>
      <c r="D4" s="4" t="s">
        <v>1272</v>
      </c>
      <c r="E4" s="4" t="s">
        <v>1273</v>
      </c>
      <c r="F4" s="4" t="s">
        <v>1306</v>
      </c>
      <c r="G4" s="4" t="s">
        <v>1273</v>
      </c>
      <c r="H4" s="4" t="s">
        <v>1307</v>
      </c>
      <c r="J4" s="4" t="s">
        <v>1308</v>
      </c>
      <c r="P4" s="4" t="s">
        <v>1309</v>
      </c>
      <c r="Q4" s="4" t="s">
        <v>1310</v>
      </c>
      <c r="R4" s="4" t="s">
        <v>1279</v>
      </c>
      <c r="S4" s="4" t="s">
        <v>1311</v>
      </c>
      <c r="T4" s="4" t="s">
        <v>1312</v>
      </c>
      <c r="U4" s="4" t="s">
        <v>1313</v>
      </c>
      <c r="V4" s="4" t="s">
        <v>1314</v>
      </c>
      <c r="W4" s="4" t="s">
        <v>1283</v>
      </c>
      <c r="X4" s="4" t="s">
        <v>1315</v>
      </c>
      <c r="Y4" s="4" t="s">
        <v>1302</v>
      </c>
      <c r="Z4" s="4" t="s">
        <v>1286</v>
      </c>
      <c r="AB4" s="4" t="s">
        <v>1316</v>
      </c>
      <c r="AE4" s="4" t="s">
        <v>1288</v>
      </c>
      <c r="AF4" s="4" t="s">
        <v>1288</v>
      </c>
      <c r="AG4" s="4" t="s">
        <v>1288</v>
      </c>
      <c r="AH4" s="4" t="s">
        <v>1289</v>
      </c>
      <c r="AI4" s="4" t="s">
        <v>1289</v>
      </c>
      <c r="AJ4" s="4" t="s">
        <v>1288</v>
      </c>
      <c r="AK4" s="4" t="s">
        <v>1288</v>
      </c>
      <c r="AL4" s="4" t="s">
        <v>1288</v>
      </c>
      <c r="AM4" s="4" t="s">
        <v>1288</v>
      </c>
      <c r="AN4" s="4" t="s">
        <v>1288</v>
      </c>
      <c r="AO4" s="4" t="s">
        <v>1288</v>
      </c>
      <c r="AP4" s="4" t="s">
        <v>1289</v>
      </c>
      <c r="AQ4" s="4" t="s">
        <v>1289</v>
      </c>
      <c r="AS4" s="4" t="s">
        <v>1317</v>
      </c>
      <c r="AT4" s="4" t="s">
        <v>1305</v>
      </c>
    </row>
    <row r="5">
      <c r="A5" s="4" t="s">
        <v>881</v>
      </c>
      <c r="B5" s="4">
        <v>0.0</v>
      </c>
      <c r="D5" s="4" t="s">
        <v>1272</v>
      </c>
      <c r="E5" s="4" t="s">
        <v>1273</v>
      </c>
      <c r="F5" s="4" t="s">
        <v>1318</v>
      </c>
      <c r="G5" s="4" t="s">
        <v>1273</v>
      </c>
      <c r="H5" s="4" t="s">
        <v>1319</v>
      </c>
      <c r="J5" s="4" t="s">
        <v>1320</v>
      </c>
      <c r="P5" s="4" t="s">
        <v>1321</v>
      </c>
      <c r="Q5" s="4" t="s">
        <v>1322</v>
      </c>
      <c r="R5" s="4" t="s">
        <v>1323</v>
      </c>
      <c r="S5" s="4" t="s">
        <v>1324</v>
      </c>
      <c r="T5" s="4" t="s">
        <v>1325</v>
      </c>
      <c r="U5" s="4" t="s">
        <v>1313</v>
      </c>
      <c r="V5" s="4" t="s">
        <v>1326</v>
      </c>
      <c r="W5" s="4" t="s">
        <v>1283</v>
      </c>
      <c r="X5" s="4" t="s">
        <v>1315</v>
      </c>
      <c r="Y5" s="4" t="s">
        <v>1285</v>
      </c>
      <c r="Z5" s="4" t="s">
        <v>1316</v>
      </c>
      <c r="AA5" s="4" t="s">
        <v>1327</v>
      </c>
      <c r="AB5" s="4" t="s">
        <v>1316</v>
      </c>
      <c r="AE5" s="4" t="s">
        <v>1288</v>
      </c>
      <c r="AF5" s="4" t="s">
        <v>1288</v>
      </c>
      <c r="AG5" s="4" t="s">
        <v>1288</v>
      </c>
      <c r="AH5" s="4" t="s">
        <v>1288</v>
      </c>
      <c r="AI5" s="4" t="s">
        <v>1289</v>
      </c>
      <c r="AJ5" s="4" t="s">
        <v>1288</v>
      </c>
      <c r="AK5" s="4" t="s">
        <v>1288</v>
      </c>
      <c r="AL5" s="4" t="s">
        <v>1289</v>
      </c>
      <c r="AM5" s="4" t="s">
        <v>1288</v>
      </c>
      <c r="AN5" s="4" t="s">
        <v>1288</v>
      </c>
      <c r="AO5" s="4" t="s">
        <v>1288</v>
      </c>
      <c r="AP5" s="4" t="s">
        <v>1328</v>
      </c>
      <c r="AQ5" s="4" t="s">
        <v>1328</v>
      </c>
      <c r="AS5" s="4" t="s">
        <v>1329</v>
      </c>
      <c r="AT5" s="4" t="s">
        <v>1330</v>
      </c>
    </row>
    <row r="6">
      <c r="A6" s="4" t="s">
        <v>883</v>
      </c>
      <c r="B6" s="4">
        <v>0.0</v>
      </c>
      <c r="D6" s="4" t="s">
        <v>1272</v>
      </c>
      <c r="E6" s="4" t="s">
        <v>1273</v>
      </c>
      <c r="F6" s="4" t="s">
        <v>1331</v>
      </c>
      <c r="G6" s="4" t="s">
        <v>1273</v>
      </c>
      <c r="H6" s="4" t="s">
        <v>1332</v>
      </c>
      <c r="J6" s="4" t="s">
        <v>1333</v>
      </c>
      <c r="P6" s="4" t="s">
        <v>1334</v>
      </c>
      <c r="Q6" s="4" t="s">
        <v>1335</v>
      </c>
      <c r="R6" s="4" t="s">
        <v>1279</v>
      </c>
      <c r="S6" s="4" t="s">
        <v>1280</v>
      </c>
      <c r="T6" s="4" t="s">
        <v>1336</v>
      </c>
      <c r="U6" s="4" t="s">
        <v>1282</v>
      </c>
      <c r="W6" s="4" t="s">
        <v>1337</v>
      </c>
      <c r="X6" s="4" t="s">
        <v>1315</v>
      </c>
      <c r="Y6" s="4" t="s">
        <v>1285</v>
      </c>
      <c r="Z6" s="4" t="s">
        <v>1286</v>
      </c>
      <c r="AB6" s="4" t="s">
        <v>1316</v>
      </c>
      <c r="AE6" s="4" t="s">
        <v>1289</v>
      </c>
      <c r="AF6" s="4" t="s">
        <v>1288</v>
      </c>
      <c r="AG6" s="4" t="s">
        <v>1288</v>
      </c>
      <c r="AH6" s="4" t="s">
        <v>1288</v>
      </c>
      <c r="AI6" s="4" t="s">
        <v>1288</v>
      </c>
      <c r="AJ6" s="4" t="s">
        <v>1288</v>
      </c>
      <c r="AK6" s="4" t="s">
        <v>1288</v>
      </c>
      <c r="AL6" s="4" t="s">
        <v>1288</v>
      </c>
      <c r="AM6" s="4" t="s">
        <v>1289</v>
      </c>
      <c r="AN6" s="4" t="s">
        <v>1288</v>
      </c>
      <c r="AO6" s="4" t="s">
        <v>1289</v>
      </c>
      <c r="AP6" s="4" t="s">
        <v>1289</v>
      </c>
      <c r="AQ6" s="4" t="s">
        <v>1289</v>
      </c>
      <c r="AS6" s="4" t="s">
        <v>1338</v>
      </c>
      <c r="AT6" s="4" t="s">
        <v>1292</v>
      </c>
    </row>
    <row r="7">
      <c r="A7" s="4" t="s">
        <v>887</v>
      </c>
      <c r="B7" s="4">
        <v>0.0</v>
      </c>
      <c r="D7" s="4" t="s">
        <v>1272</v>
      </c>
      <c r="E7" s="4" t="s">
        <v>1273</v>
      </c>
      <c r="F7" s="4" t="s">
        <v>1339</v>
      </c>
      <c r="G7" s="4" t="s">
        <v>1273</v>
      </c>
      <c r="H7" s="4" t="s">
        <v>1340</v>
      </c>
      <c r="J7" s="4" t="s">
        <v>1341</v>
      </c>
      <c r="P7" s="4" t="s">
        <v>1342</v>
      </c>
      <c r="Q7" s="4" t="s">
        <v>1343</v>
      </c>
      <c r="R7" s="4" t="s">
        <v>1323</v>
      </c>
      <c r="S7" s="4" t="s">
        <v>1344</v>
      </c>
      <c r="T7" s="4" t="s">
        <v>1299</v>
      </c>
      <c r="U7" s="4" t="s">
        <v>126</v>
      </c>
      <c r="W7" s="4" t="s">
        <v>1283</v>
      </c>
      <c r="X7" s="4" t="s">
        <v>1345</v>
      </c>
      <c r="Y7" s="4" t="s">
        <v>1285</v>
      </c>
      <c r="Z7" s="4" t="s">
        <v>1286</v>
      </c>
      <c r="AB7" s="4" t="s">
        <v>1316</v>
      </c>
      <c r="AE7" s="4" t="s">
        <v>1289</v>
      </c>
      <c r="AF7" s="4" t="s">
        <v>1289</v>
      </c>
      <c r="AG7" s="4" t="s">
        <v>1289</v>
      </c>
      <c r="AH7" s="4" t="s">
        <v>1288</v>
      </c>
      <c r="AI7" s="4" t="s">
        <v>1288</v>
      </c>
      <c r="AJ7" s="4" t="s">
        <v>1289</v>
      </c>
      <c r="AK7" s="4" t="s">
        <v>1289</v>
      </c>
      <c r="AL7" s="4" t="s">
        <v>1289</v>
      </c>
      <c r="AM7" s="4" t="s">
        <v>1346</v>
      </c>
      <c r="AN7" s="4" t="s">
        <v>1288</v>
      </c>
      <c r="AO7" s="4" t="s">
        <v>1288</v>
      </c>
      <c r="AP7" s="4" t="s">
        <v>1288</v>
      </c>
      <c r="AQ7" s="4" t="s">
        <v>1288</v>
      </c>
      <c r="AS7" s="4" t="s">
        <v>1304</v>
      </c>
      <c r="AT7" s="4" t="s">
        <v>1347</v>
      </c>
    </row>
    <row r="8">
      <c r="A8" s="4" t="s">
        <v>889</v>
      </c>
      <c r="B8" s="4">
        <v>0.0</v>
      </c>
      <c r="D8" s="4" t="s">
        <v>1272</v>
      </c>
      <c r="E8" s="4" t="s">
        <v>1273</v>
      </c>
      <c r="F8" s="4" t="s">
        <v>1348</v>
      </c>
      <c r="G8" s="4" t="s">
        <v>1273</v>
      </c>
      <c r="H8" s="4" t="s">
        <v>1349</v>
      </c>
      <c r="J8" s="4" t="s">
        <v>1350</v>
      </c>
      <c r="P8" s="4" t="s">
        <v>1350</v>
      </c>
      <c r="Q8" s="4" t="s">
        <v>1351</v>
      </c>
      <c r="R8" s="4" t="s">
        <v>1323</v>
      </c>
      <c r="S8" s="4" t="s">
        <v>1352</v>
      </c>
      <c r="T8" s="4" t="s">
        <v>1353</v>
      </c>
      <c r="U8" s="4" t="s">
        <v>1300</v>
      </c>
      <c r="W8" s="4" t="s">
        <v>1283</v>
      </c>
      <c r="X8" s="4" t="s">
        <v>1315</v>
      </c>
      <c r="Y8" s="4" t="s">
        <v>1302</v>
      </c>
      <c r="Z8" s="4" t="s">
        <v>1286</v>
      </c>
      <c r="AB8" s="4" t="s">
        <v>1316</v>
      </c>
      <c r="AE8" s="4" t="s">
        <v>1288</v>
      </c>
      <c r="AF8" s="4" t="s">
        <v>1289</v>
      </c>
      <c r="AG8" s="4" t="s">
        <v>1288</v>
      </c>
      <c r="AH8" s="4" t="s">
        <v>1289</v>
      </c>
      <c r="AI8" s="4" t="s">
        <v>1328</v>
      </c>
      <c r="AJ8" s="4" t="s">
        <v>1328</v>
      </c>
      <c r="AK8" s="4" t="s">
        <v>1328</v>
      </c>
      <c r="AL8" s="4" t="s">
        <v>1288</v>
      </c>
      <c r="AM8" s="4" t="s">
        <v>1289</v>
      </c>
      <c r="AN8" s="4" t="s">
        <v>1328</v>
      </c>
      <c r="AO8" s="4" t="s">
        <v>1328</v>
      </c>
      <c r="AP8" s="4" t="s">
        <v>1289</v>
      </c>
      <c r="AQ8" s="4" t="s">
        <v>1328</v>
      </c>
      <c r="AS8" s="4" t="s">
        <v>1354</v>
      </c>
      <c r="AT8" s="4" t="s">
        <v>1355</v>
      </c>
    </row>
    <row r="9">
      <c r="A9" s="4" t="s">
        <v>890</v>
      </c>
      <c r="B9" s="4">
        <v>0.0</v>
      </c>
      <c r="D9" s="4" t="s">
        <v>1272</v>
      </c>
      <c r="E9" s="4" t="s">
        <v>1273</v>
      </c>
      <c r="F9" s="4" t="s">
        <v>1356</v>
      </c>
      <c r="G9" s="4" t="s">
        <v>1273</v>
      </c>
      <c r="H9" s="4" t="s">
        <v>1357</v>
      </c>
      <c r="J9" s="4" t="s">
        <v>1358</v>
      </c>
      <c r="P9" s="4" t="s">
        <v>1359</v>
      </c>
      <c r="Q9" s="4" t="s">
        <v>1360</v>
      </c>
      <c r="R9" s="4" t="s">
        <v>1361</v>
      </c>
      <c r="S9" s="4" t="s">
        <v>1362</v>
      </c>
      <c r="T9" s="4" t="s">
        <v>1336</v>
      </c>
      <c r="U9" s="4" t="s">
        <v>126</v>
      </c>
      <c r="W9" s="4" t="s">
        <v>1337</v>
      </c>
      <c r="X9" s="4" t="s">
        <v>1284</v>
      </c>
      <c r="Y9" s="4" t="s">
        <v>1302</v>
      </c>
      <c r="Z9" s="4" t="s">
        <v>1286</v>
      </c>
      <c r="AB9" s="4" t="s">
        <v>1316</v>
      </c>
      <c r="AE9" s="4" t="s">
        <v>1288</v>
      </c>
      <c r="AF9" s="4" t="s">
        <v>1289</v>
      </c>
      <c r="AG9" s="4" t="s">
        <v>1288</v>
      </c>
      <c r="AH9" s="4" t="s">
        <v>1289</v>
      </c>
      <c r="AI9" s="4" t="s">
        <v>1288</v>
      </c>
      <c r="AJ9" s="4" t="s">
        <v>1288</v>
      </c>
      <c r="AK9" s="4" t="s">
        <v>1288</v>
      </c>
      <c r="AL9" s="4" t="s">
        <v>1288</v>
      </c>
      <c r="AM9" s="4" t="s">
        <v>1288</v>
      </c>
      <c r="AN9" s="4" t="s">
        <v>1289</v>
      </c>
      <c r="AO9" s="4" t="s">
        <v>1288</v>
      </c>
      <c r="AP9" s="4" t="s">
        <v>1289</v>
      </c>
      <c r="AQ9" s="4" t="s">
        <v>1288</v>
      </c>
      <c r="AS9" s="4" t="s">
        <v>1363</v>
      </c>
      <c r="AT9" s="4" t="s">
        <v>1364</v>
      </c>
    </row>
    <row r="10">
      <c r="A10" s="4" t="s">
        <v>892</v>
      </c>
      <c r="B10" s="4">
        <v>0.0</v>
      </c>
      <c r="D10" s="4" t="s">
        <v>1272</v>
      </c>
      <c r="E10" s="4" t="s">
        <v>1273</v>
      </c>
      <c r="F10" s="4" t="s">
        <v>1365</v>
      </c>
      <c r="G10" s="4" t="s">
        <v>1273</v>
      </c>
      <c r="H10" s="4" t="s">
        <v>1366</v>
      </c>
      <c r="J10" s="4" t="s">
        <v>1367</v>
      </c>
      <c r="P10" s="4" t="s">
        <v>1368</v>
      </c>
      <c r="Q10" s="4" t="s">
        <v>1369</v>
      </c>
      <c r="R10" s="4" t="s">
        <v>1323</v>
      </c>
      <c r="S10" s="4" t="s">
        <v>1352</v>
      </c>
      <c r="T10" s="4" t="s">
        <v>1370</v>
      </c>
      <c r="U10" s="4" t="s">
        <v>1371</v>
      </c>
      <c r="W10" s="4" t="s">
        <v>1283</v>
      </c>
      <c r="X10" s="4" t="s">
        <v>1315</v>
      </c>
      <c r="Y10" s="4" t="s">
        <v>1302</v>
      </c>
      <c r="Z10" s="4" t="s">
        <v>1286</v>
      </c>
      <c r="AB10" s="4" t="s">
        <v>1372</v>
      </c>
      <c r="AE10" s="4" t="s">
        <v>1288</v>
      </c>
      <c r="AF10" s="4" t="s">
        <v>1346</v>
      </c>
      <c r="AG10" s="4" t="s">
        <v>1288</v>
      </c>
      <c r="AH10" s="4" t="s">
        <v>1288</v>
      </c>
      <c r="AI10" s="4" t="s">
        <v>1289</v>
      </c>
      <c r="AJ10" s="4" t="s">
        <v>1288</v>
      </c>
      <c r="AK10" s="4" t="s">
        <v>1289</v>
      </c>
      <c r="AL10" s="4" t="s">
        <v>1288</v>
      </c>
      <c r="AM10" s="4" t="s">
        <v>1289</v>
      </c>
      <c r="AN10" s="4" t="s">
        <v>1288</v>
      </c>
      <c r="AO10" s="4" t="s">
        <v>1289</v>
      </c>
      <c r="AP10" s="4" t="s">
        <v>1289</v>
      </c>
      <c r="AQ10" s="4" t="s">
        <v>1288</v>
      </c>
      <c r="AS10" s="4" t="s">
        <v>1373</v>
      </c>
      <c r="AT10" s="4" t="s">
        <v>1374</v>
      </c>
    </row>
    <row r="11">
      <c r="A11" s="4" t="s">
        <v>894</v>
      </c>
      <c r="B11" s="4">
        <v>0.0</v>
      </c>
      <c r="D11" s="4" t="s">
        <v>1272</v>
      </c>
      <c r="E11" s="4" t="s">
        <v>1273</v>
      </c>
      <c r="F11" s="4" t="s">
        <v>1375</v>
      </c>
      <c r="G11" s="4" t="s">
        <v>1273</v>
      </c>
      <c r="H11" s="4" t="s">
        <v>1376</v>
      </c>
      <c r="J11" s="4" t="s">
        <v>1377</v>
      </c>
      <c r="P11" s="4" t="s">
        <v>1378</v>
      </c>
      <c r="Q11" s="4" t="s">
        <v>1379</v>
      </c>
      <c r="R11" s="4" t="s">
        <v>1279</v>
      </c>
      <c r="S11" s="4" t="s">
        <v>1380</v>
      </c>
      <c r="T11" s="4" t="s">
        <v>1381</v>
      </c>
      <c r="U11" s="4" t="s">
        <v>1300</v>
      </c>
      <c r="W11" s="4" t="s">
        <v>1283</v>
      </c>
      <c r="X11" s="4" t="s">
        <v>1315</v>
      </c>
      <c r="Y11" s="4" t="s">
        <v>1382</v>
      </c>
      <c r="Z11" s="4" t="s">
        <v>1286</v>
      </c>
      <c r="AB11" s="4" t="s">
        <v>1316</v>
      </c>
      <c r="AE11" s="4" t="s">
        <v>1288</v>
      </c>
      <c r="AF11" s="4" t="s">
        <v>1289</v>
      </c>
      <c r="AG11" s="4" t="s">
        <v>1288</v>
      </c>
      <c r="AH11" s="4" t="s">
        <v>1288</v>
      </c>
      <c r="AI11" s="4" t="s">
        <v>1288</v>
      </c>
      <c r="AJ11" s="4" t="s">
        <v>1288</v>
      </c>
      <c r="AK11" s="4" t="s">
        <v>1288</v>
      </c>
      <c r="AL11" s="4" t="s">
        <v>1288</v>
      </c>
      <c r="AM11" s="4" t="s">
        <v>1288</v>
      </c>
      <c r="AN11" s="4" t="s">
        <v>1289</v>
      </c>
      <c r="AO11" s="4" t="s">
        <v>1288</v>
      </c>
      <c r="AP11" s="4" t="s">
        <v>1289</v>
      </c>
      <c r="AQ11" s="4" t="s">
        <v>1288</v>
      </c>
      <c r="AS11" s="4" t="s">
        <v>1304</v>
      </c>
      <c r="AT11" s="4" t="s">
        <v>1383</v>
      </c>
    </row>
    <row r="12">
      <c r="A12" s="4" t="s">
        <v>896</v>
      </c>
      <c r="B12" s="4">
        <v>0.0</v>
      </c>
      <c r="D12" s="4" t="s">
        <v>1272</v>
      </c>
      <c r="E12" s="4" t="s">
        <v>1273</v>
      </c>
      <c r="F12" s="4" t="s">
        <v>1384</v>
      </c>
      <c r="G12" s="4" t="s">
        <v>1273</v>
      </c>
      <c r="H12" s="4" t="s">
        <v>1385</v>
      </c>
      <c r="J12" s="4" t="s">
        <v>1386</v>
      </c>
      <c r="P12" s="4" t="s">
        <v>1387</v>
      </c>
      <c r="Q12" s="4" t="s">
        <v>1388</v>
      </c>
      <c r="R12" s="4" t="s">
        <v>1279</v>
      </c>
      <c r="S12" s="4" t="s">
        <v>1298</v>
      </c>
      <c r="T12" s="4" t="s">
        <v>1389</v>
      </c>
      <c r="U12" s="4" t="s">
        <v>1390</v>
      </c>
      <c r="W12" s="4" t="s">
        <v>1283</v>
      </c>
      <c r="X12" s="4" t="s">
        <v>1315</v>
      </c>
      <c r="Y12" s="4" t="s">
        <v>1285</v>
      </c>
      <c r="Z12" s="4" t="s">
        <v>1286</v>
      </c>
      <c r="AB12" s="4" t="s">
        <v>1316</v>
      </c>
      <c r="AE12" s="4" t="s">
        <v>1288</v>
      </c>
      <c r="AF12" s="4" t="s">
        <v>1288</v>
      </c>
      <c r="AG12" s="4" t="s">
        <v>1288</v>
      </c>
      <c r="AH12" s="4" t="s">
        <v>1288</v>
      </c>
      <c r="AI12" s="4" t="s">
        <v>1289</v>
      </c>
      <c r="AJ12" s="4" t="s">
        <v>1289</v>
      </c>
      <c r="AK12" s="4" t="s">
        <v>1289</v>
      </c>
      <c r="AL12" s="4" t="s">
        <v>1289</v>
      </c>
      <c r="AM12" s="4" t="s">
        <v>1289</v>
      </c>
      <c r="AN12" s="4" t="s">
        <v>1288</v>
      </c>
      <c r="AO12" s="4" t="s">
        <v>1288</v>
      </c>
      <c r="AP12" s="4" t="s">
        <v>1289</v>
      </c>
      <c r="AQ12" s="4" t="s">
        <v>1288</v>
      </c>
      <c r="AS12" s="4" t="s">
        <v>1391</v>
      </c>
      <c r="AT12" s="4" t="s">
        <v>1392</v>
      </c>
    </row>
    <row r="13">
      <c r="A13" s="4" t="s">
        <v>898</v>
      </c>
      <c r="B13" s="4">
        <v>0.0</v>
      </c>
      <c r="D13" s="4" t="s">
        <v>1272</v>
      </c>
      <c r="E13" s="4" t="s">
        <v>1273</v>
      </c>
      <c r="F13" s="4" t="s">
        <v>1393</v>
      </c>
      <c r="G13" s="4" t="s">
        <v>1273</v>
      </c>
      <c r="H13" s="4" t="s">
        <v>1394</v>
      </c>
      <c r="J13" s="4" t="s">
        <v>1395</v>
      </c>
      <c r="P13" s="4" t="s">
        <v>1396</v>
      </c>
      <c r="Q13" s="4" t="s">
        <v>1397</v>
      </c>
      <c r="R13" s="4" t="s">
        <v>1279</v>
      </c>
      <c r="S13" s="4" t="s">
        <v>1398</v>
      </c>
      <c r="T13" s="4" t="s">
        <v>1381</v>
      </c>
      <c r="U13" s="4" t="s">
        <v>1399</v>
      </c>
      <c r="W13" s="4" t="s">
        <v>1337</v>
      </c>
      <c r="X13" s="4" t="s">
        <v>1400</v>
      </c>
      <c r="Y13" s="4" t="s">
        <v>1302</v>
      </c>
      <c r="Z13" s="4" t="s">
        <v>1286</v>
      </c>
      <c r="AB13" s="4" t="s">
        <v>1316</v>
      </c>
      <c r="AE13" s="4" t="s">
        <v>1289</v>
      </c>
      <c r="AF13" s="4" t="s">
        <v>1288</v>
      </c>
      <c r="AG13" s="4" t="s">
        <v>1288</v>
      </c>
      <c r="AH13" s="4" t="s">
        <v>1288</v>
      </c>
      <c r="AI13" s="4" t="s">
        <v>1288</v>
      </c>
      <c r="AJ13" s="4" t="s">
        <v>1288</v>
      </c>
      <c r="AK13" s="4" t="s">
        <v>1328</v>
      </c>
      <c r="AL13" s="4" t="s">
        <v>1328</v>
      </c>
      <c r="AM13" s="4" t="s">
        <v>1346</v>
      </c>
      <c r="AN13" s="4" t="s">
        <v>1288</v>
      </c>
      <c r="AO13" s="4" t="s">
        <v>1288</v>
      </c>
      <c r="AP13" s="4" t="s">
        <v>1288</v>
      </c>
      <c r="AQ13" s="4" t="s">
        <v>1328</v>
      </c>
      <c r="AS13" s="4" t="s">
        <v>1401</v>
      </c>
      <c r="AT13" s="4" t="s">
        <v>1330</v>
      </c>
    </row>
    <row r="14">
      <c r="A14" s="4" t="s">
        <v>900</v>
      </c>
      <c r="B14" s="4">
        <v>0.0</v>
      </c>
      <c r="D14" s="4" t="s">
        <v>1272</v>
      </c>
      <c r="E14" s="4" t="s">
        <v>1273</v>
      </c>
      <c r="F14" s="4" t="s">
        <v>1402</v>
      </c>
      <c r="G14" s="4" t="s">
        <v>1273</v>
      </c>
      <c r="H14" s="4" t="s">
        <v>1403</v>
      </c>
      <c r="J14" s="4" t="s">
        <v>1404</v>
      </c>
      <c r="P14" s="4" t="s">
        <v>1405</v>
      </c>
      <c r="Q14" s="4" t="s">
        <v>1406</v>
      </c>
      <c r="R14" s="4" t="s">
        <v>1279</v>
      </c>
      <c r="S14" s="4" t="s">
        <v>1407</v>
      </c>
      <c r="T14" s="4" t="s">
        <v>1408</v>
      </c>
      <c r="U14" s="4" t="s">
        <v>1409</v>
      </c>
      <c r="W14" s="4" t="s">
        <v>1283</v>
      </c>
      <c r="X14" s="4" t="s">
        <v>1315</v>
      </c>
      <c r="Y14" s="4" t="s">
        <v>1302</v>
      </c>
      <c r="Z14" s="4" t="s">
        <v>1286</v>
      </c>
      <c r="AB14" s="4" t="s">
        <v>1316</v>
      </c>
      <c r="AE14" s="4" t="s">
        <v>1289</v>
      </c>
      <c r="AF14" s="4" t="s">
        <v>1288</v>
      </c>
      <c r="AG14" s="4" t="s">
        <v>1288</v>
      </c>
      <c r="AH14" s="4" t="s">
        <v>1288</v>
      </c>
      <c r="AI14" s="4" t="s">
        <v>1288</v>
      </c>
      <c r="AJ14" s="4" t="s">
        <v>1288</v>
      </c>
      <c r="AK14" s="4" t="s">
        <v>1288</v>
      </c>
      <c r="AL14" s="4" t="s">
        <v>1288</v>
      </c>
      <c r="AM14" s="4" t="s">
        <v>1289</v>
      </c>
      <c r="AN14" s="4" t="s">
        <v>1289</v>
      </c>
      <c r="AO14" s="4" t="s">
        <v>1289</v>
      </c>
      <c r="AP14" s="4" t="s">
        <v>1289</v>
      </c>
      <c r="AQ14" s="4" t="s">
        <v>1288</v>
      </c>
      <c r="AS14" s="4" t="s">
        <v>1410</v>
      </c>
      <c r="AT14" s="4" t="s">
        <v>1411</v>
      </c>
    </row>
    <row r="15">
      <c r="A15" s="4" t="s">
        <v>902</v>
      </c>
      <c r="B15" s="4">
        <v>0.0</v>
      </c>
      <c r="D15" s="4" t="s">
        <v>1272</v>
      </c>
      <c r="E15" s="4" t="s">
        <v>1273</v>
      </c>
      <c r="F15" s="4" t="s">
        <v>1412</v>
      </c>
      <c r="G15" s="4" t="s">
        <v>1273</v>
      </c>
      <c r="H15" s="4" t="s">
        <v>1413</v>
      </c>
      <c r="J15" s="4" t="s">
        <v>1414</v>
      </c>
      <c r="P15" s="4" t="s">
        <v>1415</v>
      </c>
      <c r="Q15" s="4" t="s">
        <v>1416</v>
      </c>
      <c r="R15" s="4" t="s">
        <v>1279</v>
      </c>
      <c r="S15" s="4" t="s">
        <v>1417</v>
      </c>
      <c r="T15" s="4" t="s">
        <v>1418</v>
      </c>
      <c r="U15" s="4" t="s">
        <v>126</v>
      </c>
      <c r="W15" s="4" t="s">
        <v>1283</v>
      </c>
      <c r="X15" s="4" t="s">
        <v>1315</v>
      </c>
      <c r="Y15" s="4" t="s">
        <v>1302</v>
      </c>
      <c r="Z15" s="4" t="s">
        <v>1286</v>
      </c>
      <c r="AB15" s="4" t="s">
        <v>1286</v>
      </c>
      <c r="AC15" s="4" t="s">
        <v>1419</v>
      </c>
      <c r="AE15" s="4" t="s">
        <v>1288</v>
      </c>
      <c r="AF15" s="4" t="s">
        <v>1288</v>
      </c>
      <c r="AG15" s="4" t="s">
        <v>1288</v>
      </c>
      <c r="AH15" s="4" t="s">
        <v>1288</v>
      </c>
      <c r="AI15" s="4" t="s">
        <v>1288</v>
      </c>
      <c r="AJ15" s="4" t="s">
        <v>1288</v>
      </c>
      <c r="AK15" s="4" t="s">
        <v>1288</v>
      </c>
      <c r="AL15" s="4" t="s">
        <v>1288</v>
      </c>
      <c r="AM15" s="4" t="s">
        <v>1288</v>
      </c>
      <c r="AN15" s="4" t="s">
        <v>1288</v>
      </c>
      <c r="AO15" s="4" t="s">
        <v>1288</v>
      </c>
      <c r="AP15" s="4" t="s">
        <v>1288</v>
      </c>
      <c r="AQ15" s="4" t="s">
        <v>1288</v>
      </c>
      <c r="AS15" s="4" t="s">
        <v>1420</v>
      </c>
      <c r="AT15" s="4" t="s">
        <v>1421</v>
      </c>
    </row>
    <row r="16">
      <c r="A16" s="4" t="s">
        <v>903</v>
      </c>
      <c r="B16" s="4">
        <v>0.0</v>
      </c>
      <c r="D16" s="4" t="s">
        <v>1272</v>
      </c>
      <c r="E16" s="4" t="s">
        <v>1273</v>
      </c>
      <c r="F16" s="4" t="s">
        <v>1422</v>
      </c>
      <c r="G16" s="4" t="s">
        <v>1273</v>
      </c>
      <c r="H16" s="4" t="s">
        <v>1423</v>
      </c>
      <c r="J16" s="4" t="s">
        <v>1424</v>
      </c>
      <c r="P16" s="4" t="s">
        <v>1425</v>
      </c>
      <c r="Q16" s="4" t="s">
        <v>1426</v>
      </c>
      <c r="R16" s="4" t="s">
        <v>1361</v>
      </c>
      <c r="S16" s="4" t="s">
        <v>1427</v>
      </c>
      <c r="T16" s="4" t="s">
        <v>1428</v>
      </c>
      <c r="U16" s="4" t="s">
        <v>1300</v>
      </c>
      <c r="W16" s="4" t="s">
        <v>1337</v>
      </c>
      <c r="X16" s="4" t="s">
        <v>1284</v>
      </c>
      <c r="Y16" s="4" t="s">
        <v>1382</v>
      </c>
      <c r="Z16" s="4" t="s">
        <v>1286</v>
      </c>
      <c r="AB16" s="4" t="s">
        <v>1286</v>
      </c>
      <c r="AC16" s="4" t="s">
        <v>1429</v>
      </c>
      <c r="AE16" s="4" t="s">
        <v>1288</v>
      </c>
      <c r="AF16" s="4" t="s">
        <v>1328</v>
      </c>
      <c r="AG16" s="4" t="s">
        <v>1288</v>
      </c>
      <c r="AH16" s="4" t="s">
        <v>1288</v>
      </c>
      <c r="AI16" s="4" t="s">
        <v>1288</v>
      </c>
      <c r="AJ16" s="4" t="s">
        <v>1289</v>
      </c>
      <c r="AK16" s="4" t="s">
        <v>1288</v>
      </c>
      <c r="AL16" s="4" t="s">
        <v>1289</v>
      </c>
      <c r="AM16" s="4" t="s">
        <v>1288</v>
      </c>
      <c r="AN16" s="4" t="s">
        <v>1288</v>
      </c>
      <c r="AO16" s="4" t="s">
        <v>1288</v>
      </c>
      <c r="AP16" s="4" t="s">
        <v>1289</v>
      </c>
      <c r="AQ16" s="4" t="s">
        <v>1289</v>
      </c>
      <c r="AS16" s="4" t="s">
        <v>1430</v>
      </c>
      <c r="AT16" s="4" t="s">
        <v>1431</v>
      </c>
    </row>
    <row r="17">
      <c r="A17" s="4" t="s">
        <v>905</v>
      </c>
      <c r="B17" s="4">
        <v>0.0</v>
      </c>
      <c r="D17" s="4" t="s">
        <v>1272</v>
      </c>
      <c r="E17" s="4" t="s">
        <v>1273</v>
      </c>
      <c r="F17" s="4" t="s">
        <v>1432</v>
      </c>
      <c r="G17" s="4" t="s">
        <v>1273</v>
      </c>
      <c r="H17" s="4" t="s">
        <v>1433</v>
      </c>
      <c r="J17" s="4" t="s">
        <v>1434</v>
      </c>
      <c r="P17" s="4" t="s">
        <v>1435</v>
      </c>
      <c r="Q17" s="4" t="s">
        <v>1436</v>
      </c>
      <c r="R17" s="4" t="s">
        <v>1279</v>
      </c>
      <c r="S17" s="4" t="s">
        <v>1398</v>
      </c>
      <c r="T17" s="4" t="s">
        <v>1437</v>
      </c>
      <c r="U17" s="4" t="s">
        <v>126</v>
      </c>
      <c r="W17" s="4" t="s">
        <v>1283</v>
      </c>
      <c r="X17" s="4" t="s">
        <v>1315</v>
      </c>
      <c r="Y17" s="4" t="s">
        <v>1302</v>
      </c>
      <c r="Z17" s="4" t="s">
        <v>1316</v>
      </c>
      <c r="AA17" s="4" t="s">
        <v>1327</v>
      </c>
      <c r="AB17" s="4" t="s">
        <v>1372</v>
      </c>
      <c r="AE17" s="4" t="s">
        <v>1288</v>
      </c>
      <c r="AF17" s="4" t="s">
        <v>1288</v>
      </c>
      <c r="AG17" s="4" t="s">
        <v>1288</v>
      </c>
      <c r="AH17" s="4" t="s">
        <v>1289</v>
      </c>
      <c r="AI17" s="4" t="s">
        <v>1289</v>
      </c>
      <c r="AJ17" s="4" t="s">
        <v>1288</v>
      </c>
      <c r="AK17" s="4" t="s">
        <v>1288</v>
      </c>
      <c r="AL17" s="4" t="s">
        <v>1288</v>
      </c>
      <c r="AM17" s="4" t="s">
        <v>1288</v>
      </c>
      <c r="AN17" s="4" t="s">
        <v>1288</v>
      </c>
      <c r="AO17" s="4" t="s">
        <v>1288</v>
      </c>
      <c r="AP17" s="4" t="s">
        <v>1288</v>
      </c>
      <c r="AQ17" s="4" t="s">
        <v>1288</v>
      </c>
      <c r="AS17" s="4" t="s">
        <v>1304</v>
      </c>
      <c r="AT17" s="4" t="s">
        <v>1438</v>
      </c>
    </row>
    <row r="18">
      <c r="A18" s="4" t="s">
        <v>907</v>
      </c>
      <c r="B18" s="4">
        <v>0.0</v>
      </c>
      <c r="D18" s="4" t="s">
        <v>1272</v>
      </c>
      <c r="E18" s="4" t="s">
        <v>1273</v>
      </c>
      <c r="F18" s="4" t="s">
        <v>1439</v>
      </c>
      <c r="G18" s="4" t="s">
        <v>1273</v>
      </c>
      <c r="H18" s="4" t="s">
        <v>1440</v>
      </c>
      <c r="J18" s="4" t="s">
        <v>1441</v>
      </c>
      <c r="P18" s="4" t="s">
        <v>1442</v>
      </c>
      <c r="Q18" s="4" t="s">
        <v>1443</v>
      </c>
      <c r="R18" s="4" t="s">
        <v>1279</v>
      </c>
      <c r="S18" s="4" t="s">
        <v>1407</v>
      </c>
      <c r="T18" s="4" t="s">
        <v>1444</v>
      </c>
      <c r="U18" s="4" t="s">
        <v>1445</v>
      </c>
      <c r="W18" s="4" t="s">
        <v>1283</v>
      </c>
      <c r="X18" s="4" t="s">
        <v>1446</v>
      </c>
      <c r="Y18" s="4" t="s">
        <v>1285</v>
      </c>
      <c r="Z18" s="4" t="s">
        <v>1286</v>
      </c>
      <c r="AB18" s="4" t="s">
        <v>1286</v>
      </c>
      <c r="AC18" s="4" t="s">
        <v>1447</v>
      </c>
      <c r="AE18" s="4" t="s">
        <v>1288</v>
      </c>
      <c r="AF18" s="4" t="s">
        <v>1288</v>
      </c>
      <c r="AG18" s="4" t="s">
        <v>1288</v>
      </c>
      <c r="AH18" s="4" t="s">
        <v>1288</v>
      </c>
      <c r="AI18" s="4" t="s">
        <v>1289</v>
      </c>
      <c r="AJ18" s="4" t="s">
        <v>1288</v>
      </c>
      <c r="AK18" s="4" t="s">
        <v>1288</v>
      </c>
      <c r="AL18" s="4" t="s">
        <v>1288</v>
      </c>
      <c r="AM18" s="4" t="s">
        <v>1289</v>
      </c>
      <c r="AN18" s="4" t="s">
        <v>1288</v>
      </c>
      <c r="AO18" s="4" t="s">
        <v>1288</v>
      </c>
      <c r="AP18" s="4" t="s">
        <v>1289</v>
      </c>
      <c r="AQ18" s="4" t="s">
        <v>1288</v>
      </c>
      <c r="AS18" s="4" t="s">
        <v>1448</v>
      </c>
      <c r="AT18" s="4" t="s">
        <v>1449</v>
      </c>
    </row>
    <row r="19">
      <c r="A19" s="4" t="s">
        <v>908</v>
      </c>
      <c r="B19" s="4">
        <v>0.0</v>
      </c>
      <c r="D19" s="4" t="s">
        <v>1272</v>
      </c>
      <c r="E19" s="4" t="s">
        <v>1273</v>
      </c>
      <c r="F19" s="4" t="s">
        <v>1450</v>
      </c>
      <c r="G19" s="4" t="s">
        <v>1273</v>
      </c>
      <c r="H19" s="4" t="s">
        <v>1451</v>
      </c>
      <c r="J19" s="4" t="s">
        <v>1452</v>
      </c>
      <c r="P19" s="4" t="s">
        <v>1453</v>
      </c>
      <c r="Q19" s="4" t="s">
        <v>1454</v>
      </c>
      <c r="R19" s="4" t="s">
        <v>1279</v>
      </c>
      <c r="S19" s="4" t="s">
        <v>1407</v>
      </c>
      <c r="T19" s="4" t="s">
        <v>1408</v>
      </c>
      <c r="U19" s="4" t="s">
        <v>1455</v>
      </c>
      <c r="W19" s="4" t="s">
        <v>1337</v>
      </c>
      <c r="X19" s="4" t="s">
        <v>1400</v>
      </c>
      <c r="Y19" s="4" t="s">
        <v>1302</v>
      </c>
      <c r="Z19" s="4" t="s">
        <v>1286</v>
      </c>
      <c r="AB19" s="4" t="s">
        <v>1372</v>
      </c>
      <c r="AE19" s="4" t="s">
        <v>1328</v>
      </c>
      <c r="AF19" s="4" t="s">
        <v>1288</v>
      </c>
      <c r="AG19" s="4" t="s">
        <v>1288</v>
      </c>
      <c r="AH19" s="4" t="s">
        <v>1288</v>
      </c>
      <c r="AI19" s="4" t="s">
        <v>1288</v>
      </c>
      <c r="AJ19" s="4" t="s">
        <v>1288</v>
      </c>
      <c r="AK19" s="4" t="s">
        <v>1289</v>
      </c>
      <c r="AL19" s="4" t="s">
        <v>1288</v>
      </c>
      <c r="AM19" s="4" t="s">
        <v>1289</v>
      </c>
      <c r="AN19" s="4" t="s">
        <v>1289</v>
      </c>
      <c r="AO19" s="4" t="s">
        <v>1288</v>
      </c>
      <c r="AP19" s="4" t="s">
        <v>1289</v>
      </c>
      <c r="AQ19" s="4" t="s">
        <v>1288</v>
      </c>
      <c r="AS19" s="4" t="s">
        <v>1456</v>
      </c>
      <c r="AT19" s="4" t="s">
        <v>1457</v>
      </c>
    </row>
    <row r="20">
      <c r="A20" s="4" t="s">
        <v>910</v>
      </c>
      <c r="B20" s="4">
        <v>0.0</v>
      </c>
      <c r="D20" s="4" t="s">
        <v>1272</v>
      </c>
      <c r="E20" s="4" t="s">
        <v>1273</v>
      </c>
      <c r="F20" s="4" t="s">
        <v>1458</v>
      </c>
      <c r="G20" s="4" t="s">
        <v>1273</v>
      </c>
      <c r="H20" s="4" t="s">
        <v>1459</v>
      </c>
      <c r="J20" s="4" t="s">
        <v>1460</v>
      </c>
      <c r="P20" s="4" t="s">
        <v>1461</v>
      </c>
      <c r="Q20" s="4" t="s">
        <v>1462</v>
      </c>
      <c r="R20" s="4" t="s">
        <v>1323</v>
      </c>
      <c r="S20" s="4" t="s">
        <v>1463</v>
      </c>
      <c r="T20" s="4" t="s">
        <v>1281</v>
      </c>
      <c r="U20" s="4" t="s">
        <v>1300</v>
      </c>
      <c r="W20" s="4" t="s">
        <v>1283</v>
      </c>
      <c r="X20" s="4" t="s">
        <v>1284</v>
      </c>
      <c r="Y20" s="4" t="s">
        <v>1302</v>
      </c>
      <c r="Z20" s="4" t="s">
        <v>1286</v>
      </c>
      <c r="AB20" s="4" t="s">
        <v>1316</v>
      </c>
      <c r="AE20" s="4" t="s">
        <v>1346</v>
      </c>
      <c r="AF20" s="4" t="s">
        <v>1290</v>
      </c>
      <c r="AG20" s="4" t="s">
        <v>1289</v>
      </c>
      <c r="AH20" s="4" t="s">
        <v>1328</v>
      </c>
      <c r="AI20" s="4" t="s">
        <v>1288</v>
      </c>
      <c r="AJ20" s="4" t="s">
        <v>1346</v>
      </c>
      <c r="AK20" s="4" t="s">
        <v>1289</v>
      </c>
      <c r="AL20" s="4" t="s">
        <v>1289</v>
      </c>
      <c r="AM20" s="4" t="s">
        <v>1289</v>
      </c>
      <c r="AN20" s="4" t="s">
        <v>1288</v>
      </c>
      <c r="AO20" s="4" t="s">
        <v>1346</v>
      </c>
      <c r="AP20" s="4" t="s">
        <v>1289</v>
      </c>
      <c r="AQ20" s="4" t="s">
        <v>1346</v>
      </c>
      <c r="AS20" s="4" t="s">
        <v>1464</v>
      </c>
      <c r="AT20" s="4" t="s">
        <v>1465</v>
      </c>
    </row>
    <row r="21">
      <c r="A21" s="4" t="s">
        <v>912</v>
      </c>
      <c r="B21" s="4">
        <v>0.0</v>
      </c>
      <c r="D21" s="4" t="s">
        <v>1272</v>
      </c>
      <c r="E21" s="4" t="s">
        <v>1273</v>
      </c>
      <c r="F21" s="4" t="s">
        <v>1466</v>
      </c>
      <c r="G21" s="4" t="s">
        <v>1273</v>
      </c>
      <c r="H21" s="4" t="s">
        <v>1467</v>
      </c>
      <c r="J21" s="4" t="s">
        <v>1468</v>
      </c>
      <c r="P21" s="4" t="s">
        <v>1469</v>
      </c>
      <c r="Q21" s="4" t="s">
        <v>1470</v>
      </c>
      <c r="R21" s="4" t="s">
        <v>1279</v>
      </c>
      <c r="S21" s="4" t="s">
        <v>1471</v>
      </c>
      <c r="T21" s="4" t="s">
        <v>1472</v>
      </c>
      <c r="U21" s="4" t="s">
        <v>1473</v>
      </c>
      <c r="W21" s="4" t="s">
        <v>1283</v>
      </c>
      <c r="X21" s="4" t="s">
        <v>1315</v>
      </c>
      <c r="Y21" s="4" t="s">
        <v>1302</v>
      </c>
      <c r="Z21" s="4" t="s">
        <v>1286</v>
      </c>
      <c r="AB21" s="4" t="s">
        <v>1316</v>
      </c>
      <c r="AE21" s="4" t="s">
        <v>1288</v>
      </c>
      <c r="AF21" s="4" t="s">
        <v>1288</v>
      </c>
      <c r="AG21" s="4" t="s">
        <v>1288</v>
      </c>
      <c r="AH21" s="4" t="s">
        <v>1288</v>
      </c>
      <c r="AI21" s="4" t="s">
        <v>1288</v>
      </c>
      <c r="AJ21" s="4" t="s">
        <v>1288</v>
      </c>
      <c r="AK21" s="4" t="s">
        <v>1288</v>
      </c>
      <c r="AL21" s="4" t="s">
        <v>1288</v>
      </c>
      <c r="AM21" s="4" t="s">
        <v>1288</v>
      </c>
      <c r="AN21" s="4" t="s">
        <v>1288</v>
      </c>
      <c r="AO21" s="4" t="s">
        <v>1288</v>
      </c>
      <c r="AP21" s="4" t="s">
        <v>1288</v>
      </c>
      <c r="AQ21" s="4" t="s">
        <v>1288</v>
      </c>
      <c r="AS21" s="4" t="s">
        <v>1474</v>
      </c>
      <c r="AT21" s="4" t="s">
        <v>1355</v>
      </c>
    </row>
    <row r="22">
      <c r="A22" s="4" t="s">
        <v>914</v>
      </c>
      <c r="B22" s="4">
        <v>0.0</v>
      </c>
      <c r="D22" s="4" t="s">
        <v>1272</v>
      </c>
      <c r="E22" s="4" t="s">
        <v>1273</v>
      </c>
      <c r="F22" s="4" t="s">
        <v>1475</v>
      </c>
      <c r="G22" s="4" t="s">
        <v>1273</v>
      </c>
      <c r="H22" s="4" t="s">
        <v>1476</v>
      </c>
      <c r="J22" s="4" t="s">
        <v>1477</v>
      </c>
      <c r="P22" s="4" t="s">
        <v>1478</v>
      </c>
      <c r="Q22" s="4" t="s">
        <v>1479</v>
      </c>
      <c r="R22" s="4" t="s">
        <v>1279</v>
      </c>
      <c r="S22" s="4" t="s">
        <v>1280</v>
      </c>
      <c r="T22" s="4" t="s">
        <v>1312</v>
      </c>
      <c r="U22" s="4" t="s">
        <v>1300</v>
      </c>
      <c r="W22" s="4" t="s">
        <v>1337</v>
      </c>
      <c r="X22" s="4" t="s">
        <v>1315</v>
      </c>
      <c r="Y22" s="4" t="s">
        <v>1302</v>
      </c>
      <c r="Z22" s="4" t="s">
        <v>1286</v>
      </c>
      <c r="AB22" s="4" t="s">
        <v>1316</v>
      </c>
      <c r="AE22" s="4" t="s">
        <v>1346</v>
      </c>
      <c r="AF22" s="4" t="s">
        <v>1288</v>
      </c>
      <c r="AG22" s="4" t="s">
        <v>1288</v>
      </c>
      <c r="AH22" s="4" t="s">
        <v>1328</v>
      </c>
      <c r="AI22" s="4" t="s">
        <v>1289</v>
      </c>
      <c r="AJ22" s="4" t="s">
        <v>1289</v>
      </c>
      <c r="AK22" s="4" t="s">
        <v>1289</v>
      </c>
      <c r="AL22" s="4" t="s">
        <v>1346</v>
      </c>
      <c r="AM22" s="4" t="s">
        <v>1288</v>
      </c>
      <c r="AN22" s="4" t="s">
        <v>1289</v>
      </c>
      <c r="AO22" s="4" t="s">
        <v>1346</v>
      </c>
      <c r="AP22" s="4" t="s">
        <v>1289</v>
      </c>
      <c r="AQ22" s="4" t="s">
        <v>1289</v>
      </c>
      <c r="AS22" s="4" t="s">
        <v>1480</v>
      </c>
      <c r="AT22" s="4" t="s">
        <v>1481</v>
      </c>
    </row>
    <row r="23">
      <c r="A23" s="4" t="s">
        <v>915</v>
      </c>
      <c r="B23" s="4">
        <v>0.0</v>
      </c>
      <c r="D23" s="4" t="s">
        <v>1272</v>
      </c>
      <c r="E23" s="4" t="s">
        <v>1273</v>
      </c>
      <c r="F23" s="4" t="s">
        <v>1482</v>
      </c>
      <c r="G23" s="4" t="s">
        <v>1273</v>
      </c>
      <c r="H23" s="4" t="s">
        <v>1483</v>
      </c>
      <c r="J23" s="4" t="s">
        <v>1484</v>
      </c>
      <c r="P23" s="4" t="s">
        <v>1485</v>
      </c>
      <c r="Q23" s="4" t="s">
        <v>1486</v>
      </c>
      <c r="R23" s="4" t="s">
        <v>1323</v>
      </c>
      <c r="S23" s="4" t="s">
        <v>1487</v>
      </c>
      <c r="T23" s="4" t="s">
        <v>1281</v>
      </c>
      <c r="U23" s="4" t="s">
        <v>126</v>
      </c>
      <c r="W23" s="4" t="s">
        <v>1337</v>
      </c>
      <c r="X23" s="4" t="s">
        <v>1315</v>
      </c>
      <c r="Y23" s="4" t="s">
        <v>1285</v>
      </c>
      <c r="Z23" s="4" t="s">
        <v>1286</v>
      </c>
      <c r="AB23" s="4" t="s">
        <v>1316</v>
      </c>
      <c r="AE23" s="4" t="s">
        <v>1288</v>
      </c>
      <c r="AF23" s="4" t="s">
        <v>1288</v>
      </c>
      <c r="AG23" s="4" t="s">
        <v>1288</v>
      </c>
      <c r="AH23" s="4" t="s">
        <v>1288</v>
      </c>
      <c r="AI23" s="4" t="s">
        <v>1288</v>
      </c>
      <c r="AJ23" s="4" t="s">
        <v>1288</v>
      </c>
      <c r="AK23" s="4" t="s">
        <v>1288</v>
      </c>
      <c r="AL23" s="4" t="s">
        <v>1288</v>
      </c>
      <c r="AM23" s="4" t="s">
        <v>1288</v>
      </c>
      <c r="AN23" s="4" t="s">
        <v>1288</v>
      </c>
      <c r="AO23" s="4" t="s">
        <v>1288</v>
      </c>
      <c r="AP23" s="4" t="s">
        <v>1289</v>
      </c>
      <c r="AQ23" s="4" t="s">
        <v>1288</v>
      </c>
      <c r="AS23" s="4" t="s">
        <v>1488</v>
      </c>
      <c r="AT23" s="4" t="s">
        <v>1305</v>
      </c>
    </row>
    <row r="24">
      <c r="A24" s="4" t="s">
        <v>916</v>
      </c>
      <c r="B24" s="4">
        <v>0.0</v>
      </c>
      <c r="D24" s="4" t="s">
        <v>1272</v>
      </c>
      <c r="E24" s="4" t="s">
        <v>1273</v>
      </c>
      <c r="F24" s="4" t="s">
        <v>1489</v>
      </c>
      <c r="G24" s="4" t="s">
        <v>1273</v>
      </c>
      <c r="H24" s="4" t="s">
        <v>1490</v>
      </c>
      <c r="J24" s="4" t="s">
        <v>1491</v>
      </c>
      <c r="P24" s="4" t="s">
        <v>1492</v>
      </c>
      <c r="Q24" s="4" t="s">
        <v>1493</v>
      </c>
      <c r="R24" s="4" t="s">
        <v>1494</v>
      </c>
      <c r="S24" s="4" t="s">
        <v>1495</v>
      </c>
      <c r="T24" s="4" t="s">
        <v>1389</v>
      </c>
      <c r="U24" s="4" t="s">
        <v>1473</v>
      </c>
      <c r="W24" s="4" t="s">
        <v>1283</v>
      </c>
      <c r="X24" s="4" t="s">
        <v>1315</v>
      </c>
      <c r="Y24" s="4" t="s">
        <v>1302</v>
      </c>
      <c r="Z24" s="4" t="s">
        <v>1286</v>
      </c>
      <c r="AB24" s="4" t="s">
        <v>1316</v>
      </c>
      <c r="AE24" s="4" t="s">
        <v>1289</v>
      </c>
      <c r="AF24" s="4" t="s">
        <v>1289</v>
      </c>
      <c r="AG24" s="4" t="s">
        <v>1288</v>
      </c>
      <c r="AH24" s="4" t="s">
        <v>1289</v>
      </c>
      <c r="AI24" s="4" t="s">
        <v>1289</v>
      </c>
      <c r="AJ24" s="4" t="s">
        <v>1289</v>
      </c>
      <c r="AK24" s="4" t="s">
        <v>1289</v>
      </c>
      <c r="AL24" s="4" t="s">
        <v>1289</v>
      </c>
      <c r="AM24" s="4" t="s">
        <v>1346</v>
      </c>
      <c r="AN24" s="4" t="s">
        <v>1346</v>
      </c>
      <c r="AO24" s="4" t="s">
        <v>1289</v>
      </c>
      <c r="AP24" s="4" t="s">
        <v>1346</v>
      </c>
      <c r="AQ24" s="4" t="s">
        <v>1289</v>
      </c>
      <c r="AS24" s="4" t="s">
        <v>1496</v>
      </c>
      <c r="AT24" s="4" t="s">
        <v>1497</v>
      </c>
    </row>
    <row r="25">
      <c r="A25" s="4" t="s">
        <v>918</v>
      </c>
      <c r="B25" s="4">
        <v>0.0</v>
      </c>
      <c r="D25" s="4" t="s">
        <v>1272</v>
      </c>
      <c r="E25" s="4" t="s">
        <v>1273</v>
      </c>
      <c r="F25" s="4" t="s">
        <v>1498</v>
      </c>
      <c r="G25" s="4" t="s">
        <v>1273</v>
      </c>
      <c r="H25" s="4" t="s">
        <v>1499</v>
      </c>
      <c r="J25" s="4" t="s">
        <v>1500</v>
      </c>
      <c r="P25" s="4" t="s">
        <v>1501</v>
      </c>
      <c r="Q25" s="4" t="s">
        <v>1502</v>
      </c>
      <c r="R25" s="4" t="s">
        <v>1323</v>
      </c>
      <c r="S25" s="4" t="s">
        <v>1344</v>
      </c>
      <c r="T25" s="4" t="s">
        <v>1370</v>
      </c>
      <c r="U25" s="4" t="s">
        <v>1503</v>
      </c>
      <c r="W25" s="4" t="s">
        <v>1337</v>
      </c>
      <c r="X25" s="4" t="s">
        <v>1504</v>
      </c>
      <c r="Y25" s="4" t="s">
        <v>1302</v>
      </c>
      <c r="Z25" s="4" t="s">
        <v>1286</v>
      </c>
      <c r="AB25" s="4" t="s">
        <v>1316</v>
      </c>
      <c r="AE25" s="4" t="s">
        <v>1288</v>
      </c>
      <c r="AF25" s="4" t="s">
        <v>1288</v>
      </c>
      <c r="AG25" s="4" t="s">
        <v>1288</v>
      </c>
      <c r="AH25" s="4" t="s">
        <v>1288</v>
      </c>
      <c r="AI25" s="4" t="s">
        <v>1288</v>
      </c>
      <c r="AJ25" s="4" t="s">
        <v>1288</v>
      </c>
      <c r="AK25" s="4" t="s">
        <v>1288</v>
      </c>
      <c r="AL25" s="4" t="s">
        <v>1289</v>
      </c>
      <c r="AM25" s="4" t="s">
        <v>1288</v>
      </c>
      <c r="AN25" s="4" t="s">
        <v>1288</v>
      </c>
      <c r="AO25" s="4" t="s">
        <v>1288</v>
      </c>
      <c r="AP25" s="4" t="s">
        <v>1288</v>
      </c>
      <c r="AQ25" s="4" t="s">
        <v>1288</v>
      </c>
      <c r="AS25" s="4" t="s">
        <v>1304</v>
      </c>
      <c r="AT25" s="4" t="s">
        <v>1305</v>
      </c>
    </row>
    <row r="26">
      <c r="A26" s="4" t="s">
        <v>920</v>
      </c>
      <c r="B26" s="4">
        <v>0.0</v>
      </c>
      <c r="D26" s="4" t="s">
        <v>1272</v>
      </c>
      <c r="E26" s="4" t="s">
        <v>1273</v>
      </c>
      <c r="F26" s="4" t="s">
        <v>1505</v>
      </c>
      <c r="G26" s="4" t="s">
        <v>1273</v>
      </c>
      <c r="H26" s="4" t="s">
        <v>1506</v>
      </c>
      <c r="J26" s="4" t="s">
        <v>1507</v>
      </c>
      <c r="P26" s="4" t="s">
        <v>1508</v>
      </c>
      <c r="Q26" s="4" t="s">
        <v>1509</v>
      </c>
      <c r="R26" s="4" t="s">
        <v>1279</v>
      </c>
      <c r="S26" s="4" t="s">
        <v>1280</v>
      </c>
      <c r="T26" s="4" t="s">
        <v>1299</v>
      </c>
      <c r="U26" s="4" t="s">
        <v>1473</v>
      </c>
      <c r="W26" s="4" t="s">
        <v>1337</v>
      </c>
      <c r="X26" s="4" t="s">
        <v>1315</v>
      </c>
      <c r="Y26" s="4" t="s">
        <v>1382</v>
      </c>
      <c r="Z26" s="4" t="s">
        <v>1286</v>
      </c>
      <c r="AB26" s="4" t="s">
        <v>1316</v>
      </c>
      <c r="AE26" s="4" t="s">
        <v>1288</v>
      </c>
      <c r="AF26" s="4" t="s">
        <v>1288</v>
      </c>
      <c r="AG26" s="4" t="s">
        <v>1288</v>
      </c>
      <c r="AH26" s="4" t="s">
        <v>1288</v>
      </c>
      <c r="AI26" s="4" t="s">
        <v>1288</v>
      </c>
      <c r="AJ26" s="4" t="s">
        <v>1288</v>
      </c>
      <c r="AK26" s="4" t="s">
        <v>1288</v>
      </c>
      <c r="AL26" s="4" t="s">
        <v>1288</v>
      </c>
      <c r="AM26" s="4" t="s">
        <v>1288</v>
      </c>
      <c r="AN26" s="4" t="s">
        <v>1288</v>
      </c>
      <c r="AO26" s="4" t="s">
        <v>1288</v>
      </c>
      <c r="AP26" s="4" t="s">
        <v>1288</v>
      </c>
      <c r="AQ26" s="4" t="s">
        <v>1288</v>
      </c>
      <c r="AS26" s="4" t="s">
        <v>1304</v>
      </c>
      <c r="AT26" s="4" t="s">
        <v>1510</v>
      </c>
    </row>
    <row r="27">
      <c r="A27" s="4" t="s">
        <v>921</v>
      </c>
      <c r="B27" s="4">
        <v>0.0</v>
      </c>
      <c r="D27" s="4" t="s">
        <v>1272</v>
      </c>
      <c r="E27" s="4" t="s">
        <v>1273</v>
      </c>
      <c r="F27" s="4" t="s">
        <v>1511</v>
      </c>
      <c r="G27" s="4" t="s">
        <v>1273</v>
      </c>
      <c r="H27" s="4" t="s">
        <v>1512</v>
      </c>
      <c r="J27" s="4" t="s">
        <v>1513</v>
      </c>
      <c r="P27" s="4" t="s">
        <v>1514</v>
      </c>
      <c r="Q27" s="4" t="s">
        <v>1515</v>
      </c>
      <c r="R27" s="4" t="s">
        <v>1279</v>
      </c>
      <c r="S27" s="4" t="s">
        <v>1380</v>
      </c>
      <c r="T27" s="4" t="s">
        <v>1516</v>
      </c>
      <c r="U27" s="4" t="s">
        <v>1300</v>
      </c>
      <c r="W27" s="4" t="s">
        <v>1337</v>
      </c>
      <c r="X27" s="4" t="s">
        <v>1315</v>
      </c>
      <c r="Y27" s="4" t="s">
        <v>1285</v>
      </c>
      <c r="Z27" s="4" t="s">
        <v>1286</v>
      </c>
      <c r="AB27" s="4" t="s">
        <v>1286</v>
      </c>
      <c r="AC27" s="4" t="s">
        <v>1517</v>
      </c>
      <c r="AE27" s="4" t="s">
        <v>1288</v>
      </c>
      <c r="AF27" s="4" t="s">
        <v>1288</v>
      </c>
      <c r="AG27" s="4" t="s">
        <v>1288</v>
      </c>
      <c r="AH27" s="4" t="s">
        <v>1288</v>
      </c>
      <c r="AI27" s="4" t="s">
        <v>1288</v>
      </c>
      <c r="AJ27" s="4" t="s">
        <v>1288</v>
      </c>
      <c r="AK27" s="4" t="s">
        <v>1288</v>
      </c>
      <c r="AL27" s="4" t="s">
        <v>1288</v>
      </c>
      <c r="AM27" s="4" t="s">
        <v>1288</v>
      </c>
      <c r="AN27" s="4" t="s">
        <v>1288</v>
      </c>
      <c r="AO27" s="4" t="s">
        <v>1289</v>
      </c>
      <c r="AP27" s="4" t="s">
        <v>1289</v>
      </c>
      <c r="AQ27" s="4" t="s">
        <v>1288</v>
      </c>
      <c r="AS27" s="4" t="s">
        <v>1518</v>
      </c>
      <c r="AT27" s="4" t="s">
        <v>1519</v>
      </c>
    </row>
    <row r="28">
      <c r="A28" s="4" t="s">
        <v>923</v>
      </c>
      <c r="B28" s="4">
        <v>0.0</v>
      </c>
      <c r="D28" s="4" t="s">
        <v>1272</v>
      </c>
      <c r="E28" s="4" t="s">
        <v>1273</v>
      </c>
      <c r="F28" s="4" t="s">
        <v>1520</v>
      </c>
      <c r="G28" s="4" t="s">
        <v>1273</v>
      </c>
      <c r="H28" s="4" t="s">
        <v>1521</v>
      </c>
      <c r="J28" s="4" t="s">
        <v>1522</v>
      </c>
      <c r="P28" s="4" t="s">
        <v>1523</v>
      </c>
      <c r="Q28" s="4" t="s">
        <v>1524</v>
      </c>
      <c r="R28" s="4" t="s">
        <v>1361</v>
      </c>
      <c r="S28" s="4" t="s">
        <v>1525</v>
      </c>
      <c r="T28" s="4" t="s">
        <v>1408</v>
      </c>
      <c r="U28" s="4" t="s">
        <v>1313</v>
      </c>
      <c r="V28" s="4" t="s">
        <v>1526</v>
      </c>
      <c r="W28" s="4" t="s">
        <v>1283</v>
      </c>
      <c r="X28" s="4" t="s">
        <v>1315</v>
      </c>
      <c r="Y28" s="4" t="s">
        <v>1382</v>
      </c>
      <c r="Z28" s="4" t="s">
        <v>1286</v>
      </c>
      <c r="AB28" s="4" t="s">
        <v>1316</v>
      </c>
      <c r="AE28" s="4" t="s">
        <v>1346</v>
      </c>
      <c r="AF28" s="4" t="s">
        <v>1346</v>
      </c>
      <c r="AG28" s="4" t="s">
        <v>1288</v>
      </c>
      <c r="AH28" s="4" t="s">
        <v>1346</v>
      </c>
      <c r="AI28" s="4" t="s">
        <v>1346</v>
      </c>
      <c r="AJ28" s="4" t="s">
        <v>1288</v>
      </c>
      <c r="AK28" s="4" t="s">
        <v>1288</v>
      </c>
      <c r="AL28" s="4" t="s">
        <v>1288</v>
      </c>
      <c r="AM28" s="4" t="s">
        <v>1346</v>
      </c>
      <c r="AN28" s="4" t="s">
        <v>1288</v>
      </c>
      <c r="AO28" s="4" t="s">
        <v>1346</v>
      </c>
      <c r="AP28" s="4" t="s">
        <v>1290</v>
      </c>
      <c r="AQ28" s="4" t="s">
        <v>1289</v>
      </c>
      <c r="AS28" s="4" t="s">
        <v>1527</v>
      </c>
      <c r="AT28" s="4" t="s">
        <v>1438</v>
      </c>
    </row>
    <row r="29">
      <c r="A29" s="4" t="s">
        <v>925</v>
      </c>
      <c r="B29" s="4">
        <v>0.0</v>
      </c>
      <c r="D29" s="4" t="s">
        <v>1272</v>
      </c>
      <c r="E29" s="4" t="s">
        <v>1528</v>
      </c>
      <c r="F29" s="4" t="s">
        <v>1529</v>
      </c>
      <c r="G29" s="4" t="s">
        <v>1273</v>
      </c>
      <c r="H29" s="4" t="s">
        <v>1530</v>
      </c>
      <c r="J29" s="4" t="s">
        <v>1531</v>
      </c>
      <c r="P29" s="4" t="s">
        <v>1532</v>
      </c>
      <c r="Q29" s="4" t="s">
        <v>1533</v>
      </c>
      <c r="R29" s="4" t="s">
        <v>1279</v>
      </c>
      <c r="S29" s="4" t="s">
        <v>1417</v>
      </c>
      <c r="T29" s="4" t="s">
        <v>1534</v>
      </c>
      <c r="U29" s="4" t="s">
        <v>1390</v>
      </c>
      <c r="W29" s="4" t="s">
        <v>1283</v>
      </c>
      <c r="X29" s="4" t="s">
        <v>1315</v>
      </c>
      <c r="Y29" s="4" t="s">
        <v>1302</v>
      </c>
      <c r="Z29" s="4" t="s">
        <v>1286</v>
      </c>
      <c r="AB29" s="4" t="s">
        <v>1316</v>
      </c>
      <c r="AE29" s="4" t="s">
        <v>1288</v>
      </c>
      <c r="AF29" s="4" t="s">
        <v>1288</v>
      </c>
      <c r="AG29" s="4" t="s">
        <v>1288</v>
      </c>
      <c r="AH29" s="4" t="s">
        <v>1288</v>
      </c>
      <c r="AI29" s="4" t="s">
        <v>1288</v>
      </c>
      <c r="AJ29" s="4" t="s">
        <v>1288</v>
      </c>
      <c r="AK29" s="4" t="s">
        <v>1288</v>
      </c>
      <c r="AL29" s="4" t="s">
        <v>1288</v>
      </c>
      <c r="AM29" s="4" t="s">
        <v>1288</v>
      </c>
      <c r="AN29" s="4" t="s">
        <v>1288</v>
      </c>
      <c r="AO29" s="4" t="s">
        <v>1288</v>
      </c>
      <c r="AP29" s="4" t="s">
        <v>1288</v>
      </c>
      <c r="AQ29" s="4" t="s">
        <v>1288</v>
      </c>
      <c r="AS29" s="4" t="s">
        <v>1535</v>
      </c>
      <c r="AT29" s="4" t="s">
        <v>1536</v>
      </c>
    </row>
    <row r="30">
      <c r="A30" s="4" t="s">
        <v>926</v>
      </c>
      <c r="B30" s="4">
        <v>0.0</v>
      </c>
      <c r="D30" s="4" t="s">
        <v>1272</v>
      </c>
      <c r="E30" s="4" t="s">
        <v>1273</v>
      </c>
      <c r="F30" s="4" t="s">
        <v>1537</v>
      </c>
      <c r="G30" s="4" t="s">
        <v>1273</v>
      </c>
      <c r="H30" s="4" t="s">
        <v>1538</v>
      </c>
      <c r="J30" s="4" t="s">
        <v>1539</v>
      </c>
      <c r="P30" s="4" t="s">
        <v>1540</v>
      </c>
      <c r="Q30" s="4" t="s">
        <v>1541</v>
      </c>
      <c r="R30" s="4" t="s">
        <v>1279</v>
      </c>
      <c r="S30" s="4" t="s">
        <v>1380</v>
      </c>
      <c r="T30" s="4" t="s">
        <v>1542</v>
      </c>
      <c r="U30" s="4" t="s">
        <v>1473</v>
      </c>
      <c r="W30" s="4" t="s">
        <v>1337</v>
      </c>
      <c r="X30" s="4" t="s">
        <v>1315</v>
      </c>
      <c r="Y30" s="4" t="s">
        <v>1382</v>
      </c>
      <c r="Z30" s="4" t="s">
        <v>1286</v>
      </c>
      <c r="AB30" s="4" t="s">
        <v>1316</v>
      </c>
      <c r="AE30" s="4" t="s">
        <v>1288</v>
      </c>
      <c r="AF30" s="4" t="s">
        <v>1288</v>
      </c>
      <c r="AG30" s="4" t="s">
        <v>1288</v>
      </c>
      <c r="AH30" s="4" t="s">
        <v>1288</v>
      </c>
      <c r="AI30" s="4" t="s">
        <v>1288</v>
      </c>
      <c r="AJ30" s="4" t="s">
        <v>1288</v>
      </c>
      <c r="AK30" s="4" t="s">
        <v>1288</v>
      </c>
      <c r="AL30" s="4" t="s">
        <v>1288</v>
      </c>
      <c r="AM30" s="4" t="s">
        <v>1288</v>
      </c>
      <c r="AN30" s="4" t="s">
        <v>1288</v>
      </c>
      <c r="AO30" s="4" t="s">
        <v>1288</v>
      </c>
      <c r="AP30" s="4" t="s">
        <v>1289</v>
      </c>
      <c r="AQ30" s="4" t="s">
        <v>1288</v>
      </c>
      <c r="AS30" s="4" t="s">
        <v>1543</v>
      </c>
      <c r="AT30" s="4" t="s">
        <v>1544</v>
      </c>
    </row>
    <row r="31">
      <c r="A31" s="4" t="s">
        <v>928</v>
      </c>
      <c r="B31" s="4">
        <v>0.0</v>
      </c>
      <c r="D31" s="4" t="s">
        <v>1272</v>
      </c>
      <c r="E31" s="4" t="s">
        <v>1273</v>
      </c>
      <c r="F31" s="4" t="s">
        <v>1545</v>
      </c>
      <c r="G31" s="4" t="s">
        <v>1273</v>
      </c>
      <c r="H31" s="4" t="s">
        <v>1546</v>
      </c>
      <c r="J31" s="4" t="s">
        <v>1547</v>
      </c>
      <c r="P31" s="4" t="s">
        <v>1547</v>
      </c>
      <c r="Q31" s="4" t="s">
        <v>1548</v>
      </c>
      <c r="R31" s="4" t="s">
        <v>1323</v>
      </c>
      <c r="S31" s="4" t="s">
        <v>1344</v>
      </c>
      <c r="T31" s="4" t="s">
        <v>1408</v>
      </c>
      <c r="U31" s="4" t="s">
        <v>126</v>
      </c>
      <c r="W31" s="4" t="s">
        <v>1283</v>
      </c>
      <c r="X31" s="4" t="s">
        <v>1446</v>
      </c>
      <c r="Y31" s="4" t="s">
        <v>1302</v>
      </c>
      <c r="Z31" s="4" t="s">
        <v>1286</v>
      </c>
      <c r="AB31" s="4" t="s">
        <v>1316</v>
      </c>
      <c r="AE31" s="4" t="s">
        <v>1289</v>
      </c>
      <c r="AF31" s="4" t="s">
        <v>1289</v>
      </c>
      <c r="AG31" s="4" t="s">
        <v>1289</v>
      </c>
      <c r="AH31" s="4" t="s">
        <v>1289</v>
      </c>
      <c r="AI31" s="4" t="s">
        <v>1289</v>
      </c>
      <c r="AJ31" s="4" t="s">
        <v>1289</v>
      </c>
      <c r="AK31" s="4" t="s">
        <v>1288</v>
      </c>
      <c r="AL31" s="4" t="s">
        <v>1289</v>
      </c>
      <c r="AM31" s="4" t="s">
        <v>1289</v>
      </c>
      <c r="AN31" s="4" t="s">
        <v>1288</v>
      </c>
      <c r="AO31" s="4" t="s">
        <v>1289</v>
      </c>
      <c r="AP31" s="4" t="s">
        <v>1289</v>
      </c>
      <c r="AQ31" s="4" t="s">
        <v>1288</v>
      </c>
      <c r="AS31" s="4" t="s">
        <v>1549</v>
      </c>
      <c r="AT31" s="4" t="s">
        <v>1292</v>
      </c>
    </row>
    <row r="32">
      <c r="A32" s="4" t="s">
        <v>930</v>
      </c>
      <c r="B32" s="4">
        <v>0.0</v>
      </c>
      <c r="D32" s="4" t="s">
        <v>1272</v>
      </c>
      <c r="E32" s="4" t="s">
        <v>1273</v>
      </c>
      <c r="F32" s="4" t="s">
        <v>1550</v>
      </c>
      <c r="G32" s="4" t="s">
        <v>1273</v>
      </c>
      <c r="H32" s="4" t="s">
        <v>1551</v>
      </c>
      <c r="J32" s="4" t="s">
        <v>1552</v>
      </c>
      <c r="P32" s="4" t="s">
        <v>1553</v>
      </c>
      <c r="Q32" s="4" t="s">
        <v>1554</v>
      </c>
      <c r="R32" s="4" t="s">
        <v>1494</v>
      </c>
      <c r="S32" s="4" t="s">
        <v>1555</v>
      </c>
      <c r="T32" s="4" t="s">
        <v>1556</v>
      </c>
      <c r="U32" s="4" t="s">
        <v>126</v>
      </c>
      <c r="W32" s="4" t="s">
        <v>1283</v>
      </c>
      <c r="X32" s="4" t="s">
        <v>1315</v>
      </c>
      <c r="Y32" s="4" t="s">
        <v>1302</v>
      </c>
      <c r="Z32" s="4" t="s">
        <v>1286</v>
      </c>
      <c r="AB32" s="4" t="s">
        <v>1316</v>
      </c>
      <c r="AE32" s="4" t="s">
        <v>1288</v>
      </c>
      <c r="AF32" s="4" t="s">
        <v>1288</v>
      </c>
      <c r="AG32" s="4" t="s">
        <v>1288</v>
      </c>
      <c r="AH32" s="4" t="s">
        <v>1288</v>
      </c>
      <c r="AI32" s="4" t="s">
        <v>1288</v>
      </c>
      <c r="AJ32" s="4" t="s">
        <v>1289</v>
      </c>
      <c r="AK32" s="4" t="s">
        <v>1288</v>
      </c>
      <c r="AL32" s="4" t="s">
        <v>1288</v>
      </c>
      <c r="AM32" s="4" t="s">
        <v>1288</v>
      </c>
      <c r="AN32" s="4" t="s">
        <v>1288</v>
      </c>
      <c r="AO32" s="4" t="s">
        <v>1288</v>
      </c>
      <c r="AP32" s="4" t="s">
        <v>1289</v>
      </c>
      <c r="AQ32" s="4" t="s">
        <v>1288</v>
      </c>
      <c r="AS32" s="4" t="s">
        <v>1488</v>
      </c>
      <c r="AT32" s="4" t="s">
        <v>1557</v>
      </c>
    </row>
    <row r="33">
      <c r="A33" s="4" t="s">
        <v>932</v>
      </c>
      <c r="B33" s="4">
        <v>0.0</v>
      </c>
      <c r="D33" s="4" t="s">
        <v>1272</v>
      </c>
      <c r="E33" s="4" t="s">
        <v>1273</v>
      </c>
      <c r="F33" s="4" t="s">
        <v>1558</v>
      </c>
      <c r="G33" s="4" t="s">
        <v>1273</v>
      </c>
      <c r="H33" s="4" t="s">
        <v>1559</v>
      </c>
      <c r="J33" s="4" t="s">
        <v>1560</v>
      </c>
      <c r="P33" s="4" t="s">
        <v>1561</v>
      </c>
      <c r="Q33" s="4" t="s">
        <v>1562</v>
      </c>
      <c r="R33" s="4" t="s">
        <v>1361</v>
      </c>
      <c r="S33" s="4" t="s">
        <v>1563</v>
      </c>
      <c r="T33" s="4" t="s">
        <v>1564</v>
      </c>
      <c r="U33" s="4" t="s">
        <v>1503</v>
      </c>
      <c r="W33" s="4" t="s">
        <v>1283</v>
      </c>
      <c r="X33" s="4" t="s">
        <v>1315</v>
      </c>
      <c r="Y33" s="4" t="s">
        <v>1285</v>
      </c>
      <c r="Z33" s="4" t="s">
        <v>1286</v>
      </c>
      <c r="AB33" s="4" t="s">
        <v>1316</v>
      </c>
      <c r="AE33" s="4" t="s">
        <v>1346</v>
      </c>
      <c r="AF33" s="4" t="s">
        <v>1346</v>
      </c>
      <c r="AG33" s="4" t="s">
        <v>1288</v>
      </c>
      <c r="AH33" s="4" t="s">
        <v>1288</v>
      </c>
      <c r="AI33" s="4" t="s">
        <v>1289</v>
      </c>
      <c r="AJ33" s="4" t="s">
        <v>1289</v>
      </c>
      <c r="AK33" s="4" t="s">
        <v>1288</v>
      </c>
      <c r="AL33" s="4" t="s">
        <v>1288</v>
      </c>
      <c r="AM33" s="4" t="s">
        <v>1288</v>
      </c>
      <c r="AN33" s="4" t="s">
        <v>1289</v>
      </c>
      <c r="AO33" s="4" t="s">
        <v>1288</v>
      </c>
      <c r="AP33" s="4" t="s">
        <v>1328</v>
      </c>
      <c r="AQ33" s="4" t="s">
        <v>1288</v>
      </c>
      <c r="AS33" s="4" t="s">
        <v>1565</v>
      </c>
      <c r="AT33" s="4" t="s">
        <v>1566</v>
      </c>
    </row>
    <row r="34">
      <c r="A34" s="4" t="s">
        <v>934</v>
      </c>
      <c r="B34" s="4">
        <v>0.0</v>
      </c>
      <c r="D34" s="4" t="s">
        <v>1272</v>
      </c>
      <c r="E34" s="4" t="s">
        <v>1273</v>
      </c>
      <c r="F34" s="4" t="s">
        <v>1567</v>
      </c>
      <c r="G34" s="4" t="s">
        <v>1273</v>
      </c>
      <c r="H34" s="4" t="s">
        <v>1568</v>
      </c>
      <c r="J34" s="4" t="s">
        <v>1569</v>
      </c>
      <c r="P34" s="4" t="s">
        <v>1570</v>
      </c>
      <c r="Q34" s="4" t="s">
        <v>1571</v>
      </c>
      <c r="R34" s="4" t="s">
        <v>1279</v>
      </c>
      <c r="S34" s="4" t="s">
        <v>1280</v>
      </c>
      <c r="T34" s="4" t="s">
        <v>1389</v>
      </c>
      <c r="U34" s="4" t="s">
        <v>1572</v>
      </c>
      <c r="W34" s="4" t="s">
        <v>1283</v>
      </c>
      <c r="X34" s="4" t="s">
        <v>1446</v>
      </c>
      <c r="Y34" s="4" t="s">
        <v>1285</v>
      </c>
      <c r="Z34" s="4" t="s">
        <v>1286</v>
      </c>
      <c r="AB34" s="4" t="s">
        <v>1316</v>
      </c>
      <c r="AE34" s="4" t="s">
        <v>1288</v>
      </c>
      <c r="AF34" s="4" t="s">
        <v>1288</v>
      </c>
      <c r="AG34" s="4" t="s">
        <v>1288</v>
      </c>
      <c r="AH34" s="4" t="s">
        <v>1288</v>
      </c>
      <c r="AI34" s="4" t="s">
        <v>1288</v>
      </c>
      <c r="AJ34" s="4" t="s">
        <v>1288</v>
      </c>
      <c r="AK34" s="4" t="s">
        <v>1288</v>
      </c>
      <c r="AL34" s="4" t="s">
        <v>1288</v>
      </c>
      <c r="AM34" s="4" t="s">
        <v>1288</v>
      </c>
      <c r="AN34" s="4" t="s">
        <v>1288</v>
      </c>
      <c r="AO34" s="4" t="s">
        <v>1288</v>
      </c>
      <c r="AP34" s="4" t="s">
        <v>1289</v>
      </c>
      <c r="AQ34" s="4" t="s">
        <v>1288</v>
      </c>
      <c r="AS34" s="4" t="s">
        <v>1573</v>
      </c>
      <c r="AT34" s="4" t="s">
        <v>1574</v>
      </c>
    </row>
    <row r="35">
      <c r="A35" s="4" t="s">
        <v>935</v>
      </c>
      <c r="B35" s="4">
        <v>0.0</v>
      </c>
      <c r="D35" s="4" t="s">
        <v>1272</v>
      </c>
      <c r="E35" s="4" t="s">
        <v>1273</v>
      </c>
      <c r="F35" s="4" t="s">
        <v>1575</v>
      </c>
      <c r="G35" s="4" t="s">
        <v>1273</v>
      </c>
      <c r="H35" s="4" t="s">
        <v>1576</v>
      </c>
      <c r="J35" s="4" t="s">
        <v>1577</v>
      </c>
      <c r="P35" s="4" t="s">
        <v>1578</v>
      </c>
      <c r="Q35" s="4" t="s">
        <v>1579</v>
      </c>
      <c r="R35" s="4" t="s">
        <v>1279</v>
      </c>
      <c r="S35" s="4" t="s">
        <v>1280</v>
      </c>
      <c r="T35" s="4" t="s">
        <v>1534</v>
      </c>
      <c r="U35" s="4" t="s">
        <v>1580</v>
      </c>
      <c r="W35" s="4" t="s">
        <v>1337</v>
      </c>
      <c r="X35" s="4" t="s">
        <v>1315</v>
      </c>
      <c r="Y35" s="4" t="s">
        <v>1302</v>
      </c>
      <c r="Z35" s="4" t="s">
        <v>1286</v>
      </c>
      <c r="AB35" s="4" t="s">
        <v>1372</v>
      </c>
      <c r="AE35" s="4" t="s">
        <v>1289</v>
      </c>
      <c r="AF35" s="4" t="s">
        <v>1288</v>
      </c>
      <c r="AG35" s="4" t="s">
        <v>1288</v>
      </c>
      <c r="AH35" s="4" t="s">
        <v>1289</v>
      </c>
      <c r="AI35" s="4" t="s">
        <v>1288</v>
      </c>
      <c r="AJ35" s="4" t="s">
        <v>1289</v>
      </c>
      <c r="AK35" s="4" t="s">
        <v>1328</v>
      </c>
      <c r="AL35" s="4" t="s">
        <v>1328</v>
      </c>
      <c r="AM35" s="4" t="s">
        <v>1290</v>
      </c>
      <c r="AN35" s="4" t="s">
        <v>1288</v>
      </c>
      <c r="AO35" s="4" t="s">
        <v>1328</v>
      </c>
      <c r="AP35" s="4" t="s">
        <v>1346</v>
      </c>
      <c r="AQ35" s="4" t="s">
        <v>1288</v>
      </c>
      <c r="AS35" s="4" t="s">
        <v>1581</v>
      </c>
      <c r="AT35" s="4" t="s">
        <v>1582</v>
      </c>
    </row>
    <row r="36">
      <c r="A36" s="4" t="s">
        <v>937</v>
      </c>
      <c r="B36" s="4">
        <v>0.0</v>
      </c>
      <c r="D36" s="4" t="s">
        <v>1272</v>
      </c>
      <c r="E36" s="4" t="s">
        <v>1273</v>
      </c>
      <c r="F36" s="4" t="s">
        <v>1583</v>
      </c>
      <c r="G36" s="4" t="s">
        <v>1273</v>
      </c>
      <c r="H36" s="4" t="s">
        <v>1584</v>
      </c>
      <c r="J36" s="4" t="s">
        <v>1585</v>
      </c>
      <c r="P36" s="4" t="s">
        <v>1586</v>
      </c>
      <c r="Q36" s="4" t="s">
        <v>1587</v>
      </c>
      <c r="R36" s="4" t="s">
        <v>1361</v>
      </c>
      <c r="S36" s="4" t="s">
        <v>1588</v>
      </c>
      <c r="T36" s="4" t="s">
        <v>1589</v>
      </c>
      <c r="U36" s="4" t="s">
        <v>1580</v>
      </c>
      <c r="W36" s="4" t="s">
        <v>1283</v>
      </c>
      <c r="X36" s="4" t="s">
        <v>1446</v>
      </c>
      <c r="Y36" s="4" t="s">
        <v>1285</v>
      </c>
      <c r="Z36" s="4" t="s">
        <v>1286</v>
      </c>
      <c r="AB36" s="4" t="s">
        <v>1286</v>
      </c>
      <c r="AC36" s="4" t="s">
        <v>1590</v>
      </c>
      <c r="AE36" s="4" t="s">
        <v>1289</v>
      </c>
      <c r="AF36" s="4" t="s">
        <v>1289</v>
      </c>
      <c r="AG36" s="4" t="s">
        <v>1288</v>
      </c>
      <c r="AH36" s="4" t="s">
        <v>1289</v>
      </c>
      <c r="AI36" s="4" t="s">
        <v>1288</v>
      </c>
      <c r="AJ36" s="4" t="s">
        <v>1288</v>
      </c>
      <c r="AK36" s="4" t="s">
        <v>1289</v>
      </c>
      <c r="AL36" s="4" t="s">
        <v>1289</v>
      </c>
      <c r="AM36" s="4" t="s">
        <v>1289</v>
      </c>
      <c r="AN36" s="4" t="s">
        <v>1288</v>
      </c>
      <c r="AO36" s="4" t="s">
        <v>1328</v>
      </c>
      <c r="AP36" s="4" t="s">
        <v>1289</v>
      </c>
      <c r="AQ36" s="4" t="s">
        <v>1288</v>
      </c>
      <c r="AS36" s="4" t="s">
        <v>1591</v>
      </c>
      <c r="AT36" s="4" t="s">
        <v>1592</v>
      </c>
    </row>
    <row r="37">
      <c r="A37" s="4" t="s">
        <v>939</v>
      </c>
      <c r="B37" s="4">
        <v>0.0</v>
      </c>
      <c r="D37" s="4" t="s">
        <v>1272</v>
      </c>
      <c r="E37" s="4" t="s">
        <v>1273</v>
      </c>
      <c r="F37" s="4" t="s">
        <v>1593</v>
      </c>
      <c r="G37" s="4" t="s">
        <v>1273</v>
      </c>
      <c r="H37" s="4" t="s">
        <v>1594</v>
      </c>
      <c r="J37" s="4" t="s">
        <v>1595</v>
      </c>
      <c r="P37" s="4" t="s">
        <v>1596</v>
      </c>
      <c r="Q37" s="4" t="s">
        <v>1597</v>
      </c>
      <c r="R37" s="4" t="s">
        <v>1279</v>
      </c>
      <c r="S37" s="4" t="s">
        <v>1280</v>
      </c>
      <c r="T37" s="4" t="s">
        <v>1598</v>
      </c>
      <c r="U37" s="4" t="s">
        <v>1572</v>
      </c>
      <c r="W37" s="4" t="s">
        <v>1337</v>
      </c>
      <c r="X37" s="4" t="s">
        <v>1315</v>
      </c>
      <c r="Y37" s="4" t="s">
        <v>1302</v>
      </c>
      <c r="Z37" s="4" t="s">
        <v>1286</v>
      </c>
      <c r="AB37" s="4" t="s">
        <v>1286</v>
      </c>
      <c r="AC37" s="4" t="s">
        <v>1599</v>
      </c>
      <c r="AE37" s="4" t="s">
        <v>1288</v>
      </c>
      <c r="AF37" s="4" t="s">
        <v>1289</v>
      </c>
      <c r="AG37" s="4" t="s">
        <v>1288</v>
      </c>
      <c r="AH37" s="4" t="s">
        <v>1288</v>
      </c>
      <c r="AI37" s="4" t="s">
        <v>1289</v>
      </c>
      <c r="AJ37" s="4" t="s">
        <v>1288</v>
      </c>
      <c r="AK37" s="4" t="s">
        <v>1288</v>
      </c>
      <c r="AL37" s="4" t="s">
        <v>1288</v>
      </c>
      <c r="AM37" s="4" t="s">
        <v>1288</v>
      </c>
      <c r="AN37" s="4" t="s">
        <v>1288</v>
      </c>
      <c r="AO37" s="4" t="s">
        <v>1288</v>
      </c>
      <c r="AP37" s="4" t="s">
        <v>1288</v>
      </c>
      <c r="AQ37" s="4" t="s">
        <v>1288</v>
      </c>
      <c r="AS37" s="4" t="s">
        <v>1304</v>
      </c>
      <c r="AT37" s="4" t="s">
        <v>1305</v>
      </c>
    </row>
    <row r="38">
      <c r="A38" s="4" t="s">
        <v>941</v>
      </c>
      <c r="B38" s="4">
        <v>0.0</v>
      </c>
      <c r="D38" s="4" t="s">
        <v>1272</v>
      </c>
      <c r="E38" s="4" t="s">
        <v>1273</v>
      </c>
      <c r="F38" s="4" t="s">
        <v>1600</v>
      </c>
      <c r="G38" s="4" t="s">
        <v>1273</v>
      </c>
      <c r="H38" s="4" t="s">
        <v>1601</v>
      </c>
      <c r="J38" s="4" t="s">
        <v>1602</v>
      </c>
      <c r="P38" s="4" t="s">
        <v>1603</v>
      </c>
      <c r="Q38" s="4" t="s">
        <v>1604</v>
      </c>
      <c r="R38" s="4" t="s">
        <v>1361</v>
      </c>
      <c r="S38" s="4" t="s">
        <v>1362</v>
      </c>
      <c r="T38" s="4" t="s">
        <v>1605</v>
      </c>
      <c r="U38" s="4" t="s">
        <v>1390</v>
      </c>
      <c r="W38" s="4" t="s">
        <v>1283</v>
      </c>
      <c r="X38" s="4" t="s">
        <v>1315</v>
      </c>
      <c r="Y38" s="4" t="s">
        <v>1302</v>
      </c>
      <c r="Z38" s="4" t="s">
        <v>1286</v>
      </c>
      <c r="AB38" s="4" t="s">
        <v>1286</v>
      </c>
      <c r="AC38" s="4" t="s">
        <v>1606</v>
      </c>
      <c r="AE38" s="4" t="s">
        <v>1289</v>
      </c>
      <c r="AF38" s="4" t="s">
        <v>1346</v>
      </c>
      <c r="AG38" s="4" t="s">
        <v>1288</v>
      </c>
      <c r="AH38" s="4" t="s">
        <v>1288</v>
      </c>
      <c r="AI38" s="4" t="s">
        <v>1288</v>
      </c>
      <c r="AJ38" s="4" t="s">
        <v>1289</v>
      </c>
      <c r="AK38" s="4" t="s">
        <v>1288</v>
      </c>
      <c r="AL38" s="4" t="s">
        <v>1288</v>
      </c>
      <c r="AM38" s="4" t="s">
        <v>1288</v>
      </c>
      <c r="AN38" s="4" t="s">
        <v>1288</v>
      </c>
      <c r="AO38" s="4" t="s">
        <v>1288</v>
      </c>
      <c r="AP38" s="4" t="s">
        <v>1289</v>
      </c>
      <c r="AQ38" s="4" t="s">
        <v>1328</v>
      </c>
      <c r="AS38" s="4" t="s">
        <v>1607</v>
      </c>
      <c r="AT38" s="4" t="s">
        <v>1457</v>
      </c>
    </row>
    <row r="39">
      <c r="A39" s="4" t="s">
        <v>943</v>
      </c>
      <c r="B39" s="4">
        <v>0.0</v>
      </c>
      <c r="D39" s="4" t="s">
        <v>1272</v>
      </c>
      <c r="E39" s="4" t="s">
        <v>1273</v>
      </c>
      <c r="F39" s="4" t="s">
        <v>1608</v>
      </c>
      <c r="G39" s="4" t="s">
        <v>1273</v>
      </c>
      <c r="H39" s="4" t="s">
        <v>1609</v>
      </c>
      <c r="J39" s="4" t="s">
        <v>1610</v>
      </c>
      <c r="P39" s="4" t="s">
        <v>1610</v>
      </c>
      <c r="Q39" s="4" t="s">
        <v>1611</v>
      </c>
      <c r="R39" s="4" t="s">
        <v>1323</v>
      </c>
      <c r="S39" s="4" t="s">
        <v>1612</v>
      </c>
      <c r="T39" s="4" t="s">
        <v>1534</v>
      </c>
      <c r="U39" s="4" t="s">
        <v>126</v>
      </c>
      <c r="W39" s="4" t="s">
        <v>1337</v>
      </c>
      <c r="X39" s="4" t="s">
        <v>1345</v>
      </c>
      <c r="Y39" s="4" t="s">
        <v>1285</v>
      </c>
      <c r="Z39" s="4" t="s">
        <v>1286</v>
      </c>
      <c r="AB39" s="4" t="s">
        <v>1372</v>
      </c>
      <c r="AE39" s="4" t="s">
        <v>1289</v>
      </c>
      <c r="AF39" s="4" t="s">
        <v>1290</v>
      </c>
      <c r="AG39" s="4" t="s">
        <v>1288</v>
      </c>
      <c r="AH39" s="4" t="s">
        <v>1288</v>
      </c>
      <c r="AI39" s="4" t="s">
        <v>1288</v>
      </c>
      <c r="AJ39" s="4" t="s">
        <v>1288</v>
      </c>
      <c r="AK39" s="4" t="s">
        <v>1288</v>
      </c>
      <c r="AL39" s="4" t="s">
        <v>1288</v>
      </c>
      <c r="AM39" s="4" t="s">
        <v>1288</v>
      </c>
      <c r="AN39" s="4" t="s">
        <v>1288</v>
      </c>
      <c r="AO39" s="4" t="s">
        <v>1288</v>
      </c>
      <c r="AP39" s="4" t="s">
        <v>1288</v>
      </c>
      <c r="AQ39" s="4" t="s">
        <v>1288</v>
      </c>
      <c r="AS39" s="4" t="s">
        <v>1613</v>
      </c>
      <c r="AT39" s="4" t="s">
        <v>1421</v>
      </c>
    </row>
    <row r="40">
      <c r="A40" s="4" t="s">
        <v>944</v>
      </c>
      <c r="B40" s="4">
        <v>0.0</v>
      </c>
      <c r="D40" s="4" t="s">
        <v>1272</v>
      </c>
      <c r="E40" s="4" t="s">
        <v>1614</v>
      </c>
      <c r="F40" s="4" t="s">
        <v>1615</v>
      </c>
      <c r="G40" s="4" t="s">
        <v>1273</v>
      </c>
      <c r="H40" s="4" t="s">
        <v>1616</v>
      </c>
      <c r="J40" s="4" t="s">
        <v>1617</v>
      </c>
      <c r="P40" s="4" t="s">
        <v>1618</v>
      </c>
      <c r="Q40" s="4" t="s">
        <v>1619</v>
      </c>
      <c r="R40" s="4" t="s">
        <v>1279</v>
      </c>
      <c r="S40" s="4" t="s">
        <v>1280</v>
      </c>
      <c r="T40" s="4" t="s">
        <v>1620</v>
      </c>
      <c r="U40" s="4" t="s">
        <v>126</v>
      </c>
      <c r="W40" s="4" t="s">
        <v>1283</v>
      </c>
      <c r="X40" s="4" t="s">
        <v>1315</v>
      </c>
      <c r="Y40" s="4" t="s">
        <v>1382</v>
      </c>
      <c r="Z40" s="4" t="s">
        <v>1286</v>
      </c>
      <c r="AB40" s="4" t="s">
        <v>1316</v>
      </c>
      <c r="AE40" s="4" t="s">
        <v>1289</v>
      </c>
      <c r="AF40" s="4" t="s">
        <v>1289</v>
      </c>
      <c r="AG40" s="4" t="s">
        <v>1288</v>
      </c>
      <c r="AH40" s="4" t="s">
        <v>1289</v>
      </c>
      <c r="AI40" s="4" t="s">
        <v>1288</v>
      </c>
      <c r="AJ40" s="4" t="s">
        <v>1289</v>
      </c>
      <c r="AK40" s="4" t="s">
        <v>1288</v>
      </c>
      <c r="AL40" s="4" t="s">
        <v>1289</v>
      </c>
      <c r="AM40" s="4" t="s">
        <v>1289</v>
      </c>
      <c r="AN40" s="4" t="s">
        <v>1289</v>
      </c>
      <c r="AO40" s="4" t="s">
        <v>1289</v>
      </c>
      <c r="AP40" s="4" t="s">
        <v>1289</v>
      </c>
      <c r="AQ40" s="4" t="s">
        <v>1289</v>
      </c>
      <c r="AS40" s="4" t="s">
        <v>1621</v>
      </c>
      <c r="AT40" s="4" t="s">
        <v>1622</v>
      </c>
    </row>
    <row r="41">
      <c r="A41" s="4" t="s">
        <v>946</v>
      </c>
      <c r="B41" s="4">
        <v>0.0</v>
      </c>
      <c r="D41" s="4" t="s">
        <v>1272</v>
      </c>
      <c r="E41" s="4" t="s">
        <v>1273</v>
      </c>
      <c r="F41" s="4" t="s">
        <v>1623</v>
      </c>
      <c r="G41" s="4" t="s">
        <v>1273</v>
      </c>
      <c r="H41" s="4" t="s">
        <v>1624</v>
      </c>
      <c r="J41" s="4" t="s">
        <v>1625</v>
      </c>
      <c r="P41" s="4" t="s">
        <v>1626</v>
      </c>
      <c r="Q41" s="4" t="s">
        <v>1627</v>
      </c>
      <c r="R41" s="4" t="s">
        <v>1279</v>
      </c>
      <c r="S41" s="4" t="s">
        <v>1280</v>
      </c>
      <c r="T41" s="4" t="s">
        <v>1628</v>
      </c>
      <c r="U41" s="4" t="s">
        <v>1572</v>
      </c>
      <c r="W41" s="4" t="s">
        <v>1283</v>
      </c>
      <c r="X41" s="4" t="s">
        <v>1315</v>
      </c>
      <c r="Y41" s="4" t="s">
        <v>1382</v>
      </c>
      <c r="Z41" s="4" t="s">
        <v>1286</v>
      </c>
      <c r="AB41" s="4" t="s">
        <v>1316</v>
      </c>
      <c r="AE41" s="4" t="s">
        <v>1289</v>
      </c>
      <c r="AF41" s="4" t="s">
        <v>1289</v>
      </c>
      <c r="AG41" s="4" t="s">
        <v>1288</v>
      </c>
      <c r="AH41" s="4" t="s">
        <v>1289</v>
      </c>
      <c r="AI41" s="4" t="s">
        <v>1289</v>
      </c>
      <c r="AJ41" s="4" t="s">
        <v>1289</v>
      </c>
      <c r="AK41" s="4" t="s">
        <v>1289</v>
      </c>
      <c r="AL41" s="4" t="s">
        <v>1289</v>
      </c>
      <c r="AM41" s="4" t="s">
        <v>1328</v>
      </c>
      <c r="AN41" s="4" t="s">
        <v>1289</v>
      </c>
      <c r="AO41" s="4" t="s">
        <v>1346</v>
      </c>
      <c r="AP41" s="4" t="s">
        <v>1289</v>
      </c>
      <c r="AQ41" s="4" t="s">
        <v>1289</v>
      </c>
      <c r="AS41" s="4" t="s">
        <v>1629</v>
      </c>
      <c r="AT41" s="4" t="s">
        <v>1465</v>
      </c>
    </row>
    <row r="42">
      <c r="A42" s="4" t="s">
        <v>948</v>
      </c>
      <c r="B42" s="4">
        <v>0.0</v>
      </c>
      <c r="D42" s="4" t="s">
        <v>1272</v>
      </c>
      <c r="E42" s="4" t="s">
        <v>1273</v>
      </c>
      <c r="F42" s="4" t="s">
        <v>1630</v>
      </c>
      <c r="G42" s="4" t="s">
        <v>1273</v>
      </c>
      <c r="H42" s="4" t="s">
        <v>1631</v>
      </c>
      <c r="J42" s="4" t="s">
        <v>1632</v>
      </c>
      <c r="P42" s="4" t="s">
        <v>1632</v>
      </c>
      <c r="Q42" s="4" t="s">
        <v>1633</v>
      </c>
      <c r="R42" s="4" t="s">
        <v>1323</v>
      </c>
      <c r="S42" s="4" t="s">
        <v>1634</v>
      </c>
      <c r="T42" s="4" t="s">
        <v>1635</v>
      </c>
      <c r="U42" s="4" t="s">
        <v>1636</v>
      </c>
      <c r="W42" s="4" t="s">
        <v>1283</v>
      </c>
      <c r="X42" s="4" t="s">
        <v>1284</v>
      </c>
      <c r="Y42" s="4" t="s">
        <v>1302</v>
      </c>
      <c r="Z42" s="4" t="s">
        <v>1286</v>
      </c>
      <c r="AB42" s="4" t="s">
        <v>1316</v>
      </c>
      <c r="AE42" s="4" t="s">
        <v>1288</v>
      </c>
      <c r="AF42" s="4" t="s">
        <v>1288</v>
      </c>
      <c r="AG42" s="4" t="s">
        <v>1288</v>
      </c>
      <c r="AH42" s="4" t="s">
        <v>1288</v>
      </c>
      <c r="AI42" s="4" t="s">
        <v>1288</v>
      </c>
      <c r="AJ42" s="4" t="s">
        <v>1288</v>
      </c>
      <c r="AK42" s="4" t="s">
        <v>1289</v>
      </c>
      <c r="AL42" s="4" t="s">
        <v>1289</v>
      </c>
      <c r="AM42" s="4" t="s">
        <v>1288</v>
      </c>
      <c r="AN42" s="4" t="s">
        <v>1346</v>
      </c>
      <c r="AO42" s="4" t="s">
        <v>1288</v>
      </c>
      <c r="AP42" s="4" t="s">
        <v>1288</v>
      </c>
      <c r="AQ42" s="4" t="s">
        <v>1288</v>
      </c>
      <c r="AS42" s="4" t="s">
        <v>1637</v>
      </c>
      <c r="AT42" s="4" t="s">
        <v>1638</v>
      </c>
    </row>
    <row r="43">
      <c r="A43" s="4" t="s">
        <v>951</v>
      </c>
      <c r="B43" s="4">
        <v>0.0</v>
      </c>
      <c r="D43" s="4" t="s">
        <v>1272</v>
      </c>
      <c r="E43" s="4" t="s">
        <v>1273</v>
      </c>
      <c r="F43" s="4" t="s">
        <v>1639</v>
      </c>
      <c r="G43" s="4" t="s">
        <v>1273</v>
      </c>
      <c r="H43" s="4" t="s">
        <v>1640</v>
      </c>
      <c r="J43" s="4" t="s">
        <v>1641</v>
      </c>
      <c r="P43" s="4" t="s">
        <v>1642</v>
      </c>
      <c r="Q43" s="4" t="s">
        <v>1643</v>
      </c>
      <c r="R43" s="4" t="s">
        <v>1494</v>
      </c>
      <c r="S43" s="4" t="s">
        <v>1555</v>
      </c>
      <c r="T43" s="4" t="s">
        <v>1542</v>
      </c>
      <c r="U43" s="4" t="s">
        <v>126</v>
      </c>
      <c r="W43" s="4" t="s">
        <v>1283</v>
      </c>
      <c r="X43" s="4" t="s">
        <v>1315</v>
      </c>
      <c r="Y43" s="4" t="s">
        <v>1302</v>
      </c>
      <c r="Z43" s="4" t="s">
        <v>1286</v>
      </c>
      <c r="AB43" s="4" t="s">
        <v>1372</v>
      </c>
      <c r="AE43" s="4" t="s">
        <v>1288</v>
      </c>
      <c r="AF43" s="4" t="s">
        <v>1288</v>
      </c>
      <c r="AG43" s="4" t="s">
        <v>1288</v>
      </c>
      <c r="AH43" s="4" t="s">
        <v>1328</v>
      </c>
      <c r="AI43" s="4" t="s">
        <v>1288</v>
      </c>
      <c r="AJ43" s="4" t="s">
        <v>1288</v>
      </c>
      <c r="AK43" s="4" t="s">
        <v>1288</v>
      </c>
      <c r="AL43" s="4" t="s">
        <v>1288</v>
      </c>
      <c r="AM43" s="4" t="s">
        <v>1288</v>
      </c>
      <c r="AN43" s="4" t="s">
        <v>1328</v>
      </c>
      <c r="AO43" s="4" t="s">
        <v>1288</v>
      </c>
      <c r="AP43" s="4" t="s">
        <v>1289</v>
      </c>
      <c r="AQ43" s="4" t="s">
        <v>1288</v>
      </c>
      <c r="AS43" s="4" t="s">
        <v>1644</v>
      </c>
      <c r="AT43" s="4" t="s">
        <v>1645</v>
      </c>
    </row>
    <row r="44">
      <c r="A44" s="4" t="s">
        <v>953</v>
      </c>
      <c r="B44" s="4">
        <v>0.0</v>
      </c>
      <c r="D44" s="4" t="s">
        <v>1272</v>
      </c>
      <c r="E44" s="4" t="s">
        <v>1273</v>
      </c>
      <c r="F44" s="4" t="s">
        <v>1646</v>
      </c>
      <c r="G44" s="4" t="s">
        <v>1273</v>
      </c>
      <c r="H44" s="4" t="s">
        <v>1647</v>
      </c>
      <c r="J44" s="4" t="s">
        <v>1648</v>
      </c>
      <c r="P44" s="4" t="s">
        <v>1649</v>
      </c>
      <c r="Q44" s="4" t="s">
        <v>1650</v>
      </c>
      <c r="R44" s="4" t="s">
        <v>1279</v>
      </c>
      <c r="S44" s="4" t="s">
        <v>1651</v>
      </c>
      <c r="T44" s="4" t="s">
        <v>1336</v>
      </c>
      <c r="U44" s="4" t="s">
        <v>126</v>
      </c>
      <c r="W44" s="4" t="s">
        <v>1283</v>
      </c>
      <c r="X44" s="4" t="s">
        <v>1652</v>
      </c>
      <c r="Y44" s="4" t="s">
        <v>1285</v>
      </c>
      <c r="Z44" s="4" t="s">
        <v>1286</v>
      </c>
      <c r="AB44" s="4" t="s">
        <v>1286</v>
      </c>
      <c r="AC44" s="4" t="s">
        <v>1653</v>
      </c>
      <c r="AE44" s="4" t="s">
        <v>1288</v>
      </c>
      <c r="AF44" s="4" t="s">
        <v>1288</v>
      </c>
      <c r="AG44" s="4" t="s">
        <v>1288</v>
      </c>
      <c r="AH44" s="4" t="s">
        <v>1288</v>
      </c>
      <c r="AI44" s="4" t="s">
        <v>1288</v>
      </c>
      <c r="AJ44" s="4" t="s">
        <v>1288</v>
      </c>
      <c r="AK44" s="4" t="s">
        <v>1288</v>
      </c>
      <c r="AL44" s="4" t="s">
        <v>1288</v>
      </c>
      <c r="AM44" s="4" t="s">
        <v>1288</v>
      </c>
      <c r="AN44" s="4" t="s">
        <v>1288</v>
      </c>
      <c r="AO44" s="4" t="s">
        <v>1288</v>
      </c>
      <c r="AP44" s="4" t="s">
        <v>1288</v>
      </c>
      <c r="AQ44" s="4" t="s">
        <v>1288</v>
      </c>
      <c r="AS44" s="4" t="s">
        <v>1654</v>
      </c>
      <c r="AT44" s="4" t="s">
        <v>1305</v>
      </c>
    </row>
    <row r="45">
      <c r="A45" s="4" t="s">
        <v>955</v>
      </c>
      <c r="B45" s="4">
        <v>0.0</v>
      </c>
      <c r="D45" s="4" t="s">
        <v>1272</v>
      </c>
      <c r="E45" s="4" t="s">
        <v>1273</v>
      </c>
      <c r="F45" s="4" t="s">
        <v>1655</v>
      </c>
      <c r="G45" s="4" t="s">
        <v>1273</v>
      </c>
      <c r="H45" s="4" t="s">
        <v>1656</v>
      </c>
      <c r="J45" s="4" t="s">
        <v>1657</v>
      </c>
      <c r="P45" s="4" t="s">
        <v>1658</v>
      </c>
      <c r="Q45" s="4" t="s">
        <v>1659</v>
      </c>
      <c r="R45" s="4" t="s">
        <v>1279</v>
      </c>
      <c r="S45" s="4" t="s">
        <v>1660</v>
      </c>
      <c r="T45" s="4" t="s">
        <v>1472</v>
      </c>
      <c r="U45" s="4" t="s">
        <v>1390</v>
      </c>
      <c r="W45" s="4" t="s">
        <v>1283</v>
      </c>
      <c r="X45" s="4" t="s">
        <v>1315</v>
      </c>
      <c r="Y45" s="4" t="s">
        <v>1302</v>
      </c>
      <c r="Z45" s="4" t="s">
        <v>1286</v>
      </c>
      <c r="AB45" s="4" t="s">
        <v>1372</v>
      </c>
      <c r="AE45" s="4" t="s">
        <v>1288</v>
      </c>
      <c r="AF45" s="4" t="s">
        <v>1288</v>
      </c>
      <c r="AG45" s="4" t="s">
        <v>1288</v>
      </c>
      <c r="AH45" s="4" t="s">
        <v>1288</v>
      </c>
      <c r="AI45" s="4" t="s">
        <v>1288</v>
      </c>
      <c r="AJ45" s="4" t="s">
        <v>1288</v>
      </c>
      <c r="AK45" s="4" t="s">
        <v>1288</v>
      </c>
      <c r="AL45" s="4" t="s">
        <v>1288</v>
      </c>
      <c r="AM45" s="4" t="s">
        <v>1288</v>
      </c>
      <c r="AN45" s="4" t="s">
        <v>1288</v>
      </c>
      <c r="AO45" s="4" t="s">
        <v>1288</v>
      </c>
      <c r="AP45" s="4" t="s">
        <v>1288</v>
      </c>
      <c r="AQ45" s="4" t="s">
        <v>1288</v>
      </c>
      <c r="AS45" s="4" t="s">
        <v>1304</v>
      </c>
      <c r="AT45" s="4" t="s">
        <v>1305</v>
      </c>
    </row>
    <row r="46">
      <c r="A46" s="4" t="s">
        <v>958</v>
      </c>
      <c r="B46" s="4">
        <v>0.0</v>
      </c>
      <c r="D46" s="4" t="s">
        <v>1272</v>
      </c>
      <c r="E46" s="4" t="s">
        <v>1273</v>
      </c>
      <c r="F46" s="4" t="s">
        <v>1661</v>
      </c>
      <c r="G46" s="4" t="s">
        <v>1273</v>
      </c>
      <c r="H46" s="4" t="s">
        <v>1662</v>
      </c>
      <c r="J46" s="4" t="s">
        <v>1663</v>
      </c>
      <c r="P46" s="4" t="s">
        <v>1664</v>
      </c>
      <c r="Q46" s="4" t="s">
        <v>1665</v>
      </c>
      <c r="R46" s="4" t="s">
        <v>1279</v>
      </c>
      <c r="S46" s="4" t="s">
        <v>1280</v>
      </c>
      <c r="T46" s="4" t="s">
        <v>1666</v>
      </c>
      <c r="U46" s="4" t="s">
        <v>1473</v>
      </c>
      <c r="W46" s="4" t="s">
        <v>1283</v>
      </c>
      <c r="X46" s="4" t="s">
        <v>1315</v>
      </c>
      <c r="Y46" s="4" t="s">
        <v>1302</v>
      </c>
      <c r="Z46" s="4" t="s">
        <v>1286</v>
      </c>
      <c r="AB46" s="4" t="s">
        <v>1372</v>
      </c>
      <c r="AE46" s="4" t="s">
        <v>1346</v>
      </c>
      <c r="AF46" s="4" t="s">
        <v>1288</v>
      </c>
      <c r="AG46" s="4" t="s">
        <v>1288</v>
      </c>
      <c r="AH46" s="4" t="s">
        <v>1290</v>
      </c>
      <c r="AI46" s="4" t="s">
        <v>1288</v>
      </c>
      <c r="AJ46" s="4" t="s">
        <v>1288</v>
      </c>
      <c r="AK46" s="4" t="s">
        <v>1289</v>
      </c>
      <c r="AL46" s="4" t="s">
        <v>1288</v>
      </c>
      <c r="AM46" s="4" t="s">
        <v>1288</v>
      </c>
      <c r="AN46" s="4" t="s">
        <v>1288</v>
      </c>
      <c r="AO46" s="4" t="s">
        <v>1289</v>
      </c>
      <c r="AP46" s="4" t="s">
        <v>1289</v>
      </c>
      <c r="AQ46" s="4" t="s">
        <v>1288</v>
      </c>
      <c r="AS46" s="4" t="s">
        <v>1667</v>
      </c>
      <c r="AT46" s="4" t="s">
        <v>1668</v>
      </c>
    </row>
    <row r="47">
      <c r="A47" s="4" t="s">
        <v>960</v>
      </c>
      <c r="B47" s="4">
        <v>0.0</v>
      </c>
      <c r="D47" s="4" t="s">
        <v>1272</v>
      </c>
      <c r="E47" s="4" t="s">
        <v>1273</v>
      </c>
      <c r="F47" s="4" t="s">
        <v>1669</v>
      </c>
      <c r="G47" s="4" t="s">
        <v>1273</v>
      </c>
      <c r="H47" s="4" t="s">
        <v>1670</v>
      </c>
      <c r="J47" s="4" t="s">
        <v>1671</v>
      </c>
      <c r="P47" s="4" t="s">
        <v>1672</v>
      </c>
      <c r="Q47" s="4" t="s">
        <v>1673</v>
      </c>
      <c r="R47" s="4" t="s">
        <v>1279</v>
      </c>
      <c r="S47" s="4" t="s">
        <v>1660</v>
      </c>
      <c r="T47" s="4" t="s">
        <v>1472</v>
      </c>
      <c r="U47" s="4" t="s">
        <v>126</v>
      </c>
      <c r="W47" s="4" t="s">
        <v>1283</v>
      </c>
      <c r="X47" s="4" t="s">
        <v>1315</v>
      </c>
      <c r="Y47" s="4" t="s">
        <v>1285</v>
      </c>
      <c r="Z47" s="4" t="s">
        <v>1286</v>
      </c>
      <c r="AB47" s="4" t="s">
        <v>1316</v>
      </c>
      <c r="AE47" s="4" t="s">
        <v>1289</v>
      </c>
      <c r="AF47" s="4" t="s">
        <v>1290</v>
      </c>
      <c r="AG47" s="4" t="s">
        <v>1289</v>
      </c>
      <c r="AH47" s="4" t="s">
        <v>1289</v>
      </c>
      <c r="AI47" s="4" t="s">
        <v>1288</v>
      </c>
      <c r="AJ47" s="4" t="s">
        <v>1288</v>
      </c>
      <c r="AK47" s="4" t="s">
        <v>1288</v>
      </c>
      <c r="AL47" s="4" t="s">
        <v>1288</v>
      </c>
      <c r="AM47" s="4" t="s">
        <v>1289</v>
      </c>
      <c r="AN47" s="4" t="s">
        <v>1288</v>
      </c>
      <c r="AO47" s="4" t="s">
        <v>1289</v>
      </c>
      <c r="AP47" s="4" t="s">
        <v>1328</v>
      </c>
      <c r="AQ47" s="4" t="s">
        <v>1288</v>
      </c>
      <c r="AS47" s="4" t="s">
        <v>1674</v>
      </c>
      <c r="AT47" s="4" t="s">
        <v>1421</v>
      </c>
    </row>
    <row r="48">
      <c r="A48" s="4" t="s">
        <v>962</v>
      </c>
      <c r="B48" s="4">
        <v>0.0</v>
      </c>
      <c r="D48" s="4" t="s">
        <v>1272</v>
      </c>
      <c r="E48" s="4" t="s">
        <v>1273</v>
      </c>
      <c r="F48" s="4" t="s">
        <v>1675</v>
      </c>
      <c r="G48" s="4" t="s">
        <v>1273</v>
      </c>
      <c r="H48" s="4" t="s">
        <v>1676</v>
      </c>
      <c r="J48" s="4" t="s">
        <v>1677</v>
      </c>
      <c r="P48" s="4" t="s">
        <v>1678</v>
      </c>
      <c r="Q48" s="4" t="s">
        <v>1679</v>
      </c>
      <c r="R48" s="4" t="s">
        <v>1494</v>
      </c>
      <c r="S48" s="4" t="s">
        <v>1680</v>
      </c>
      <c r="T48" s="4" t="s">
        <v>1389</v>
      </c>
      <c r="U48" s="4" t="s">
        <v>1390</v>
      </c>
      <c r="W48" s="4" t="s">
        <v>1283</v>
      </c>
      <c r="X48" s="4" t="s">
        <v>1315</v>
      </c>
      <c r="Y48" s="4" t="s">
        <v>1302</v>
      </c>
      <c r="Z48" s="4" t="s">
        <v>1286</v>
      </c>
      <c r="AB48" s="4" t="s">
        <v>1286</v>
      </c>
      <c r="AC48" s="4" t="s">
        <v>1681</v>
      </c>
      <c r="AE48" s="4" t="s">
        <v>1288</v>
      </c>
      <c r="AF48" s="4" t="s">
        <v>1288</v>
      </c>
      <c r="AG48" s="4" t="s">
        <v>1288</v>
      </c>
      <c r="AH48" s="4" t="s">
        <v>1288</v>
      </c>
      <c r="AI48" s="4" t="s">
        <v>1288</v>
      </c>
      <c r="AJ48" s="4" t="s">
        <v>1288</v>
      </c>
      <c r="AK48" s="4" t="s">
        <v>1288</v>
      </c>
      <c r="AL48" s="4" t="s">
        <v>1289</v>
      </c>
      <c r="AM48" s="4" t="s">
        <v>1288</v>
      </c>
      <c r="AN48" s="4" t="s">
        <v>1288</v>
      </c>
      <c r="AO48" s="4" t="s">
        <v>1289</v>
      </c>
      <c r="AP48" s="4" t="s">
        <v>1289</v>
      </c>
      <c r="AQ48" s="4" t="s">
        <v>1288</v>
      </c>
      <c r="AS48" s="4" t="s">
        <v>1682</v>
      </c>
      <c r="AT48" s="4" t="s">
        <v>1683</v>
      </c>
    </row>
    <row r="49">
      <c r="A49" s="4" t="s">
        <v>964</v>
      </c>
      <c r="B49" s="4">
        <v>0.0</v>
      </c>
      <c r="D49" s="4" t="s">
        <v>1272</v>
      </c>
      <c r="E49" s="4" t="s">
        <v>1273</v>
      </c>
      <c r="F49" s="4" t="s">
        <v>1684</v>
      </c>
      <c r="G49" s="4" t="s">
        <v>1273</v>
      </c>
      <c r="H49" s="4" t="s">
        <v>1685</v>
      </c>
      <c r="J49" s="4" t="s">
        <v>1686</v>
      </c>
      <c r="P49" s="4" t="s">
        <v>1687</v>
      </c>
      <c r="Q49" s="4" t="s">
        <v>1688</v>
      </c>
      <c r="R49" s="4" t="s">
        <v>1494</v>
      </c>
      <c r="S49" s="4" t="s">
        <v>1689</v>
      </c>
      <c r="T49" s="4" t="s">
        <v>1408</v>
      </c>
      <c r="U49" s="4" t="s">
        <v>126</v>
      </c>
      <c r="W49" s="4" t="s">
        <v>1283</v>
      </c>
      <c r="X49" s="4" t="s">
        <v>1315</v>
      </c>
      <c r="Y49" s="4" t="s">
        <v>1302</v>
      </c>
      <c r="Z49" s="4" t="s">
        <v>1286</v>
      </c>
      <c r="AB49" s="4" t="s">
        <v>1316</v>
      </c>
      <c r="AE49" s="4" t="s">
        <v>1288</v>
      </c>
      <c r="AF49" s="4" t="s">
        <v>1289</v>
      </c>
      <c r="AG49" s="4" t="s">
        <v>1288</v>
      </c>
      <c r="AH49" s="4" t="s">
        <v>1289</v>
      </c>
      <c r="AI49" s="4" t="s">
        <v>1289</v>
      </c>
      <c r="AJ49" s="4" t="s">
        <v>1288</v>
      </c>
      <c r="AK49" s="4" t="s">
        <v>1288</v>
      </c>
      <c r="AL49" s="4" t="s">
        <v>1289</v>
      </c>
      <c r="AM49" s="4" t="s">
        <v>1346</v>
      </c>
      <c r="AN49" s="4" t="s">
        <v>1288</v>
      </c>
      <c r="AO49" s="4" t="s">
        <v>1288</v>
      </c>
      <c r="AP49" s="4" t="s">
        <v>1346</v>
      </c>
      <c r="AQ49" s="4" t="s">
        <v>1289</v>
      </c>
      <c r="AS49" s="4" t="s">
        <v>1690</v>
      </c>
      <c r="AT49" s="4" t="s">
        <v>1691</v>
      </c>
    </row>
    <row r="50">
      <c r="A50" s="4" t="s">
        <v>970</v>
      </c>
      <c r="B50" s="4">
        <v>0.0</v>
      </c>
      <c r="D50" s="4" t="s">
        <v>1272</v>
      </c>
      <c r="E50" s="4" t="s">
        <v>1528</v>
      </c>
      <c r="F50" s="4" t="s">
        <v>1692</v>
      </c>
      <c r="G50" s="4" t="s">
        <v>1273</v>
      </c>
      <c r="H50" s="4" t="s">
        <v>1693</v>
      </c>
      <c r="J50" s="4" t="s">
        <v>1694</v>
      </c>
      <c r="P50" s="4" t="s">
        <v>1694</v>
      </c>
      <c r="Q50" s="4" t="s">
        <v>1695</v>
      </c>
      <c r="R50" s="4" t="s">
        <v>1494</v>
      </c>
      <c r="S50" s="4" t="s">
        <v>1680</v>
      </c>
      <c r="T50" s="4" t="s">
        <v>1281</v>
      </c>
      <c r="U50" s="4" t="s">
        <v>1696</v>
      </c>
      <c r="W50" s="4" t="s">
        <v>1283</v>
      </c>
      <c r="X50" s="4" t="s">
        <v>1315</v>
      </c>
      <c r="Y50" s="4" t="s">
        <v>1382</v>
      </c>
      <c r="Z50" s="4" t="s">
        <v>1286</v>
      </c>
      <c r="AB50" s="4" t="s">
        <v>1316</v>
      </c>
      <c r="AE50" s="4" t="s">
        <v>1289</v>
      </c>
      <c r="AF50" s="4" t="s">
        <v>1288</v>
      </c>
      <c r="AG50" s="4" t="s">
        <v>1288</v>
      </c>
      <c r="AH50" s="4" t="s">
        <v>1328</v>
      </c>
      <c r="AI50" s="4" t="s">
        <v>1288</v>
      </c>
      <c r="AJ50" s="4" t="s">
        <v>1289</v>
      </c>
      <c r="AK50" s="4" t="s">
        <v>1288</v>
      </c>
      <c r="AL50" s="4" t="s">
        <v>1288</v>
      </c>
      <c r="AM50" s="4" t="s">
        <v>1288</v>
      </c>
      <c r="AN50" s="4" t="s">
        <v>1288</v>
      </c>
      <c r="AO50" s="4" t="s">
        <v>1288</v>
      </c>
      <c r="AP50" s="4" t="s">
        <v>1328</v>
      </c>
      <c r="AQ50" s="4" t="s">
        <v>1288</v>
      </c>
      <c r="AS50" s="4" t="s">
        <v>1697</v>
      </c>
      <c r="AT50" s="4" t="s">
        <v>1698</v>
      </c>
    </row>
    <row r="51">
      <c r="A51" s="4" t="s">
        <v>972</v>
      </c>
      <c r="B51" s="4">
        <v>0.0</v>
      </c>
      <c r="D51" s="4" t="s">
        <v>1272</v>
      </c>
      <c r="E51" s="4" t="s">
        <v>1699</v>
      </c>
      <c r="F51" s="4" t="s">
        <v>1700</v>
      </c>
      <c r="G51" s="4" t="s">
        <v>1273</v>
      </c>
      <c r="H51" s="4" t="s">
        <v>1701</v>
      </c>
      <c r="J51" s="4" t="s">
        <v>1702</v>
      </c>
      <c r="P51" s="4" t="s">
        <v>1703</v>
      </c>
      <c r="Q51" s="4" t="s">
        <v>1704</v>
      </c>
      <c r="R51" s="4" t="s">
        <v>1279</v>
      </c>
      <c r="S51" s="4" t="s">
        <v>1651</v>
      </c>
      <c r="T51" s="4" t="s">
        <v>1408</v>
      </c>
      <c r="U51" s="4" t="s">
        <v>1390</v>
      </c>
      <c r="W51" s="4" t="s">
        <v>1337</v>
      </c>
      <c r="X51" s="4" t="s">
        <v>1400</v>
      </c>
      <c r="Y51" s="4" t="s">
        <v>1382</v>
      </c>
      <c r="Z51" s="4" t="s">
        <v>1286</v>
      </c>
      <c r="AB51" s="4" t="s">
        <v>1316</v>
      </c>
      <c r="AE51" s="4" t="s">
        <v>1289</v>
      </c>
      <c r="AF51" s="4" t="s">
        <v>1289</v>
      </c>
      <c r="AG51" s="4" t="s">
        <v>1289</v>
      </c>
      <c r="AH51" s="4" t="s">
        <v>1288</v>
      </c>
      <c r="AI51" s="4" t="s">
        <v>1289</v>
      </c>
      <c r="AJ51" s="4" t="s">
        <v>1289</v>
      </c>
      <c r="AK51" s="4" t="s">
        <v>1288</v>
      </c>
      <c r="AL51" s="4" t="s">
        <v>1288</v>
      </c>
      <c r="AM51" s="4" t="s">
        <v>1289</v>
      </c>
      <c r="AN51" s="4" t="s">
        <v>1289</v>
      </c>
      <c r="AO51" s="4" t="s">
        <v>1288</v>
      </c>
      <c r="AP51" s="4" t="s">
        <v>1289</v>
      </c>
      <c r="AQ51" s="4" t="s">
        <v>1289</v>
      </c>
      <c r="AS51" s="4" t="s">
        <v>1705</v>
      </c>
      <c r="AT51" s="4" t="s">
        <v>1330</v>
      </c>
    </row>
    <row r="52">
      <c r="A52" s="4" t="s">
        <v>974</v>
      </c>
      <c r="B52" s="4">
        <v>0.0</v>
      </c>
      <c r="D52" s="4" t="s">
        <v>1272</v>
      </c>
      <c r="E52" s="4" t="s">
        <v>1528</v>
      </c>
      <c r="F52" s="4" t="s">
        <v>1706</v>
      </c>
      <c r="G52" s="4" t="s">
        <v>1528</v>
      </c>
      <c r="H52" s="4" t="s">
        <v>1707</v>
      </c>
      <c r="J52" s="4" t="s">
        <v>1708</v>
      </c>
      <c r="P52" s="4" t="s">
        <v>1709</v>
      </c>
      <c r="Q52" s="4" t="s">
        <v>1710</v>
      </c>
      <c r="R52" s="4" t="s">
        <v>1494</v>
      </c>
      <c r="S52" s="4" t="s">
        <v>1495</v>
      </c>
      <c r="T52" s="4" t="s">
        <v>1635</v>
      </c>
      <c r="U52" s="4" t="s">
        <v>1580</v>
      </c>
      <c r="W52" s="4" t="s">
        <v>1283</v>
      </c>
      <c r="X52" s="4" t="s">
        <v>1315</v>
      </c>
      <c r="Y52" s="4" t="s">
        <v>1285</v>
      </c>
      <c r="Z52" s="4" t="s">
        <v>1286</v>
      </c>
      <c r="AB52" s="4" t="s">
        <v>1316</v>
      </c>
      <c r="AE52" s="4" t="s">
        <v>1289</v>
      </c>
      <c r="AF52" s="4" t="s">
        <v>1288</v>
      </c>
      <c r="AG52" s="4" t="s">
        <v>1289</v>
      </c>
      <c r="AH52" s="4" t="s">
        <v>1289</v>
      </c>
      <c r="AI52" s="4" t="s">
        <v>1289</v>
      </c>
      <c r="AJ52" s="4" t="s">
        <v>1289</v>
      </c>
      <c r="AK52" s="4" t="s">
        <v>1289</v>
      </c>
      <c r="AL52" s="4" t="s">
        <v>1288</v>
      </c>
      <c r="AM52" s="4" t="s">
        <v>1289</v>
      </c>
      <c r="AN52" s="4" t="s">
        <v>1289</v>
      </c>
      <c r="AO52" s="4" t="s">
        <v>1289</v>
      </c>
      <c r="AP52" s="4" t="s">
        <v>1289</v>
      </c>
      <c r="AQ52" s="4" t="s">
        <v>1289</v>
      </c>
      <c r="AS52" s="4" t="s">
        <v>1711</v>
      </c>
      <c r="AT52" s="4" t="s">
        <v>1536</v>
      </c>
    </row>
    <row r="53">
      <c r="A53" s="4" t="s">
        <v>975</v>
      </c>
      <c r="B53" s="4">
        <v>0.0</v>
      </c>
      <c r="D53" s="4" t="s">
        <v>1272</v>
      </c>
      <c r="E53" s="4" t="s">
        <v>1712</v>
      </c>
      <c r="F53" s="4" t="s">
        <v>1713</v>
      </c>
      <c r="G53" s="4" t="s">
        <v>1528</v>
      </c>
      <c r="H53" s="4" t="s">
        <v>1714</v>
      </c>
      <c r="J53" s="4" t="s">
        <v>1715</v>
      </c>
      <c r="P53" s="4" t="s">
        <v>1716</v>
      </c>
      <c r="Q53" s="4" t="s">
        <v>1717</v>
      </c>
      <c r="R53" s="4" t="s">
        <v>1323</v>
      </c>
      <c r="S53" s="4" t="s">
        <v>1718</v>
      </c>
      <c r="T53" s="4" t="s">
        <v>1389</v>
      </c>
      <c r="U53" s="4" t="s">
        <v>1580</v>
      </c>
      <c r="W53" s="4" t="s">
        <v>1283</v>
      </c>
      <c r="X53" s="4" t="s">
        <v>1315</v>
      </c>
      <c r="Y53" s="4" t="s">
        <v>1382</v>
      </c>
      <c r="Z53" s="4" t="s">
        <v>1286</v>
      </c>
      <c r="AB53" s="4" t="s">
        <v>1316</v>
      </c>
      <c r="AE53" s="4" t="s">
        <v>1346</v>
      </c>
      <c r="AF53" s="4" t="s">
        <v>1288</v>
      </c>
      <c r="AG53" s="4" t="s">
        <v>1289</v>
      </c>
      <c r="AH53" s="4" t="s">
        <v>1289</v>
      </c>
      <c r="AI53" s="4" t="s">
        <v>1346</v>
      </c>
      <c r="AJ53" s="4" t="s">
        <v>1289</v>
      </c>
      <c r="AK53" s="4" t="s">
        <v>1288</v>
      </c>
      <c r="AL53" s="4" t="s">
        <v>1288</v>
      </c>
      <c r="AM53" s="4" t="s">
        <v>1288</v>
      </c>
      <c r="AN53" s="4" t="s">
        <v>1346</v>
      </c>
      <c r="AO53" s="4" t="s">
        <v>1346</v>
      </c>
      <c r="AP53" s="4" t="s">
        <v>1290</v>
      </c>
      <c r="AQ53" s="4" t="s">
        <v>1328</v>
      </c>
      <c r="AS53" s="4" t="s">
        <v>1719</v>
      </c>
      <c r="AT53" s="4" t="s">
        <v>1720</v>
      </c>
    </row>
    <row r="54">
      <c r="A54" s="4" t="s">
        <v>978</v>
      </c>
      <c r="B54" s="4">
        <v>0.0</v>
      </c>
      <c r="D54" s="4" t="s">
        <v>1272</v>
      </c>
      <c r="E54" s="4" t="s">
        <v>1528</v>
      </c>
      <c r="F54" s="4" t="s">
        <v>1721</v>
      </c>
      <c r="G54" s="4" t="s">
        <v>1528</v>
      </c>
      <c r="H54" s="4" t="s">
        <v>1722</v>
      </c>
      <c r="J54" s="4" t="s">
        <v>1723</v>
      </c>
      <c r="P54" s="4" t="s">
        <v>1724</v>
      </c>
      <c r="Q54" s="4" t="s">
        <v>1725</v>
      </c>
      <c r="R54" s="4" t="s">
        <v>1279</v>
      </c>
      <c r="S54" s="4" t="s">
        <v>1660</v>
      </c>
      <c r="T54" s="4" t="s">
        <v>1336</v>
      </c>
      <c r="U54" s="4" t="s">
        <v>1636</v>
      </c>
      <c r="W54" s="4" t="s">
        <v>1400</v>
      </c>
      <c r="X54" s="4" t="s">
        <v>1400</v>
      </c>
      <c r="Y54" s="4" t="s">
        <v>1382</v>
      </c>
      <c r="Z54" s="4" t="s">
        <v>1286</v>
      </c>
      <c r="AB54" s="4" t="s">
        <v>1316</v>
      </c>
      <c r="AE54" s="4" t="s">
        <v>1288</v>
      </c>
      <c r="AF54" s="4" t="s">
        <v>1288</v>
      </c>
      <c r="AG54" s="4" t="s">
        <v>1288</v>
      </c>
      <c r="AH54" s="4" t="s">
        <v>1288</v>
      </c>
      <c r="AI54" s="4" t="s">
        <v>1288</v>
      </c>
      <c r="AJ54" s="4" t="s">
        <v>1288</v>
      </c>
      <c r="AK54" s="4" t="s">
        <v>1288</v>
      </c>
      <c r="AL54" s="4" t="s">
        <v>1288</v>
      </c>
      <c r="AM54" s="4" t="s">
        <v>1288</v>
      </c>
      <c r="AN54" s="4" t="s">
        <v>1288</v>
      </c>
      <c r="AO54" s="4" t="s">
        <v>1288</v>
      </c>
      <c r="AP54" s="4" t="s">
        <v>1288</v>
      </c>
      <c r="AQ54" s="4" t="s">
        <v>1288</v>
      </c>
      <c r="AS54" s="4" t="s">
        <v>1304</v>
      </c>
      <c r="AT54" s="4" t="s">
        <v>1305</v>
      </c>
    </row>
    <row r="55">
      <c r="A55" s="4" t="s">
        <v>980</v>
      </c>
      <c r="B55" s="4">
        <v>0.0</v>
      </c>
      <c r="D55" s="4" t="s">
        <v>1272</v>
      </c>
      <c r="E55" s="4" t="s">
        <v>1528</v>
      </c>
      <c r="F55" s="4" t="s">
        <v>1726</v>
      </c>
      <c r="G55" s="4" t="s">
        <v>1528</v>
      </c>
      <c r="H55" s="4" t="s">
        <v>1727</v>
      </c>
      <c r="J55" s="4" t="s">
        <v>1728</v>
      </c>
      <c r="P55" s="4" t="s">
        <v>1729</v>
      </c>
      <c r="Q55" s="4" t="s">
        <v>1730</v>
      </c>
      <c r="R55" s="4" t="s">
        <v>1279</v>
      </c>
      <c r="S55" s="4" t="s">
        <v>1660</v>
      </c>
      <c r="T55" s="4" t="s">
        <v>1589</v>
      </c>
      <c r="U55" s="4" t="s">
        <v>1636</v>
      </c>
      <c r="W55" s="4" t="s">
        <v>1337</v>
      </c>
      <c r="X55" s="4" t="s">
        <v>1301</v>
      </c>
      <c r="Y55" s="4" t="s">
        <v>1302</v>
      </c>
      <c r="Z55" s="4" t="s">
        <v>1286</v>
      </c>
      <c r="AB55" s="4" t="s">
        <v>1316</v>
      </c>
      <c r="AE55" s="4" t="s">
        <v>1288</v>
      </c>
      <c r="AF55" s="4" t="s">
        <v>1288</v>
      </c>
      <c r="AG55" s="4" t="s">
        <v>1288</v>
      </c>
      <c r="AH55" s="4" t="s">
        <v>1288</v>
      </c>
      <c r="AI55" s="4" t="s">
        <v>1288</v>
      </c>
      <c r="AJ55" s="4" t="s">
        <v>1288</v>
      </c>
      <c r="AK55" s="4" t="s">
        <v>1288</v>
      </c>
      <c r="AL55" s="4" t="s">
        <v>1288</v>
      </c>
      <c r="AM55" s="4" t="s">
        <v>1288</v>
      </c>
      <c r="AN55" s="4" t="s">
        <v>1288</v>
      </c>
      <c r="AO55" s="4" t="s">
        <v>1288</v>
      </c>
      <c r="AP55" s="4" t="s">
        <v>1288</v>
      </c>
      <c r="AQ55" s="4" t="s">
        <v>1289</v>
      </c>
      <c r="AS55" s="4" t="s">
        <v>1731</v>
      </c>
      <c r="AT55" s="4" t="s">
        <v>1720</v>
      </c>
    </row>
    <row r="56">
      <c r="A56" s="4" t="s">
        <v>982</v>
      </c>
      <c r="B56" s="4">
        <v>0.0</v>
      </c>
      <c r="D56" s="4" t="s">
        <v>1272</v>
      </c>
      <c r="E56" s="4" t="s">
        <v>1528</v>
      </c>
      <c r="F56" s="4" t="s">
        <v>1732</v>
      </c>
      <c r="G56" s="4" t="s">
        <v>1528</v>
      </c>
      <c r="H56" s="4" t="s">
        <v>1733</v>
      </c>
      <c r="J56" s="4" t="s">
        <v>1734</v>
      </c>
      <c r="P56" s="4" t="s">
        <v>1735</v>
      </c>
      <c r="Q56" s="4" t="s">
        <v>1736</v>
      </c>
      <c r="R56" s="4" t="s">
        <v>1279</v>
      </c>
      <c r="S56" s="4" t="s">
        <v>1280</v>
      </c>
      <c r="T56" s="4" t="s">
        <v>1381</v>
      </c>
      <c r="U56" s="4" t="s">
        <v>1399</v>
      </c>
      <c r="W56" s="4" t="s">
        <v>1283</v>
      </c>
      <c r="X56" s="4" t="s">
        <v>1315</v>
      </c>
      <c r="Y56" s="4" t="s">
        <v>1382</v>
      </c>
      <c r="Z56" s="4" t="s">
        <v>1286</v>
      </c>
      <c r="AB56" s="4" t="s">
        <v>1286</v>
      </c>
      <c r="AC56" s="4" t="s">
        <v>1737</v>
      </c>
      <c r="AE56" s="4" t="s">
        <v>1346</v>
      </c>
      <c r="AF56" s="4" t="s">
        <v>1288</v>
      </c>
      <c r="AG56" s="4" t="s">
        <v>1288</v>
      </c>
      <c r="AH56" s="4" t="s">
        <v>1289</v>
      </c>
      <c r="AI56" s="4" t="s">
        <v>1289</v>
      </c>
      <c r="AJ56" s="4" t="s">
        <v>1289</v>
      </c>
      <c r="AK56" s="4" t="s">
        <v>1288</v>
      </c>
      <c r="AL56" s="4" t="s">
        <v>1288</v>
      </c>
      <c r="AM56" s="4" t="s">
        <v>1288</v>
      </c>
      <c r="AN56" s="4" t="s">
        <v>1289</v>
      </c>
      <c r="AO56" s="4" t="s">
        <v>1289</v>
      </c>
      <c r="AP56" s="4" t="s">
        <v>1289</v>
      </c>
      <c r="AQ56" s="4" t="s">
        <v>1288</v>
      </c>
      <c r="AS56" s="4" t="s">
        <v>1738</v>
      </c>
      <c r="AT56" s="4" t="s">
        <v>1305</v>
      </c>
    </row>
    <row r="57">
      <c r="A57" s="4" t="s">
        <v>989</v>
      </c>
      <c r="B57" s="4">
        <v>0.0</v>
      </c>
      <c r="D57" s="4" t="s">
        <v>1272</v>
      </c>
      <c r="E57" s="4" t="s">
        <v>1528</v>
      </c>
      <c r="F57" s="4" t="s">
        <v>1739</v>
      </c>
      <c r="G57" s="4" t="s">
        <v>1528</v>
      </c>
      <c r="H57" s="4" t="s">
        <v>1740</v>
      </c>
      <c r="J57" s="4" t="s">
        <v>1741</v>
      </c>
      <c r="P57" s="4" t="s">
        <v>1742</v>
      </c>
      <c r="Q57" s="4" t="s">
        <v>1743</v>
      </c>
      <c r="R57" s="4" t="s">
        <v>1494</v>
      </c>
      <c r="S57" s="4" t="s">
        <v>1680</v>
      </c>
      <c r="T57" s="4" t="s">
        <v>1312</v>
      </c>
      <c r="U57" s="4" t="s">
        <v>1390</v>
      </c>
      <c r="W57" s="4" t="s">
        <v>1283</v>
      </c>
      <c r="X57" s="4" t="s">
        <v>1315</v>
      </c>
      <c r="Y57" s="4" t="s">
        <v>1302</v>
      </c>
      <c r="Z57" s="4" t="s">
        <v>1286</v>
      </c>
      <c r="AB57" s="4" t="s">
        <v>1316</v>
      </c>
      <c r="AE57" s="4" t="s">
        <v>1289</v>
      </c>
      <c r="AF57" s="4" t="s">
        <v>1289</v>
      </c>
      <c r="AG57" s="4" t="s">
        <v>1289</v>
      </c>
      <c r="AH57" s="4" t="s">
        <v>1289</v>
      </c>
      <c r="AI57" s="4" t="s">
        <v>1289</v>
      </c>
      <c r="AJ57" s="4" t="s">
        <v>1289</v>
      </c>
      <c r="AK57" s="4" t="s">
        <v>1289</v>
      </c>
      <c r="AL57" s="4" t="s">
        <v>1289</v>
      </c>
      <c r="AM57" s="4" t="s">
        <v>1288</v>
      </c>
      <c r="AN57" s="4" t="s">
        <v>1288</v>
      </c>
      <c r="AO57" s="4" t="s">
        <v>1288</v>
      </c>
      <c r="AP57" s="4" t="s">
        <v>1288</v>
      </c>
      <c r="AQ57" s="4" t="s">
        <v>1288</v>
      </c>
      <c r="AS57" s="4" t="s">
        <v>1304</v>
      </c>
      <c r="AT57" s="4" t="s">
        <v>1305</v>
      </c>
    </row>
    <row r="58">
      <c r="A58" s="4" t="s">
        <v>995</v>
      </c>
      <c r="B58" s="4">
        <v>0.0</v>
      </c>
      <c r="D58" s="4" t="s">
        <v>1272</v>
      </c>
      <c r="E58" s="4" t="s">
        <v>1528</v>
      </c>
      <c r="F58" s="4" t="s">
        <v>1744</v>
      </c>
      <c r="G58" s="4" t="s">
        <v>1528</v>
      </c>
      <c r="H58" s="4" t="s">
        <v>1745</v>
      </c>
      <c r="J58" s="4" t="s">
        <v>1746</v>
      </c>
      <c r="P58" s="4" t="s">
        <v>1747</v>
      </c>
      <c r="Q58" s="4" t="s">
        <v>1748</v>
      </c>
      <c r="R58" s="4" t="s">
        <v>1279</v>
      </c>
      <c r="S58" s="4" t="s">
        <v>1380</v>
      </c>
      <c r="T58" s="4" t="s">
        <v>1749</v>
      </c>
      <c r="U58" s="4" t="s">
        <v>126</v>
      </c>
      <c r="W58" s="4" t="s">
        <v>1400</v>
      </c>
      <c r="X58" s="4" t="s">
        <v>1446</v>
      </c>
      <c r="Y58" s="4" t="s">
        <v>1302</v>
      </c>
      <c r="Z58" s="4" t="s">
        <v>1286</v>
      </c>
      <c r="AB58" s="4" t="s">
        <v>1316</v>
      </c>
      <c r="AE58" s="4" t="s">
        <v>1288</v>
      </c>
      <c r="AF58" s="4" t="s">
        <v>1288</v>
      </c>
      <c r="AG58" s="4" t="s">
        <v>1288</v>
      </c>
      <c r="AH58" s="4" t="s">
        <v>1288</v>
      </c>
      <c r="AI58" s="4" t="s">
        <v>1288</v>
      </c>
      <c r="AJ58" s="4" t="s">
        <v>1288</v>
      </c>
      <c r="AK58" s="4" t="s">
        <v>1288</v>
      </c>
      <c r="AL58" s="4" t="s">
        <v>1288</v>
      </c>
      <c r="AM58" s="4" t="s">
        <v>1288</v>
      </c>
      <c r="AN58" s="4" t="s">
        <v>1288</v>
      </c>
      <c r="AO58" s="4" t="s">
        <v>1288</v>
      </c>
      <c r="AP58" s="4" t="s">
        <v>1288</v>
      </c>
      <c r="AQ58" s="4" t="s">
        <v>1288</v>
      </c>
      <c r="AS58" s="4" t="s">
        <v>1304</v>
      </c>
      <c r="AT58" s="4" t="s">
        <v>1305</v>
      </c>
    </row>
    <row r="59">
      <c r="A59" s="4" t="s">
        <v>997</v>
      </c>
      <c r="B59" s="4">
        <v>0.0</v>
      </c>
      <c r="D59" s="4" t="s">
        <v>1272</v>
      </c>
      <c r="E59" s="4" t="s">
        <v>1528</v>
      </c>
      <c r="F59" s="4" t="s">
        <v>1750</v>
      </c>
      <c r="G59" s="4" t="s">
        <v>1528</v>
      </c>
      <c r="H59" s="4" t="s">
        <v>1751</v>
      </c>
      <c r="J59" s="4" t="s">
        <v>1752</v>
      </c>
      <c r="P59" s="4" t="s">
        <v>1753</v>
      </c>
      <c r="Q59" s="4" t="s">
        <v>1754</v>
      </c>
      <c r="R59" s="4" t="s">
        <v>1361</v>
      </c>
      <c r="S59" s="4" t="s">
        <v>1755</v>
      </c>
      <c r="T59" s="4" t="s">
        <v>1534</v>
      </c>
      <c r="U59" s="4" t="s">
        <v>126</v>
      </c>
      <c r="W59" s="4" t="s">
        <v>1400</v>
      </c>
      <c r="X59" s="4" t="s">
        <v>1315</v>
      </c>
      <c r="Y59" s="4" t="s">
        <v>1302</v>
      </c>
      <c r="Z59" s="4" t="s">
        <v>1316</v>
      </c>
      <c r="AA59" s="4" t="s">
        <v>1400</v>
      </c>
      <c r="AB59" s="4" t="s">
        <v>1316</v>
      </c>
      <c r="AE59" s="4" t="s">
        <v>1289</v>
      </c>
      <c r="AF59" s="4" t="s">
        <v>1289</v>
      </c>
      <c r="AG59" s="4" t="s">
        <v>1288</v>
      </c>
      <c r="AH59" s="4" t="s">
        <v>1289</v>
      </c>
      <c r="AI59" s="4" t="s">
        <v>1289</v>
      </c>
      <c r="AJ59" s="4" t="s">
        <v>1289</v>
      </c>
      <c r="AK59" s="4" t="s">
        <v>1288</v>
      </c>
      <c r="AL59" s="4" t="s">
        <v>1289</v>
      </c>
      <c r="AM59" s="4" t="s">
        <v>1289</v>
      </c>
      <c r="AN59" s="4" t="s">
        <v>1288</v>
      </c>
      <c r="AO59" s="4" t="s">
        <v>1289</v>
      </c>
      <c r="AP59" s="4" t="s">
        <v>1289</v>
      </c>
      <c r="AQ59" s="4" t="s">
        <v>1289</v>
      </c>
      <c r="AS59" s="4" t="s">
        <v>1697</v>
      </c>
      <c r="AT59" s="4" t="s">
        <v>1756</v>
      </c>
    </row>
    <row r="60">
      <c r="A60" s="4" t="s">
        <v>999</v>
      </c>
      <c r="B60" s="4">
        <v>0.0</v>
      </c>
      <c r="D60" s="4" t="s">
        <v>1272</v>
      </c>
      <c r="E60" s="4" t="s">
        <v>1528</v>
      </c>
      <c r="F60" s="4" t="s">
        <v>1757</v>
      </c>
      <c r="G60" s="4" t="s">
        <v>1528</v>
      </c>
      <c r="H60" s="4" t="s">
        <v>1758</v>
      </c>
      <c r="J60" s="4" t="s">
        <v>1759</v>
      </c>
      <c r="P60" s="4" t="s">
        <v>1760</v>
      </c>
      <c r="Q60" s="4" t="s">
        <v>1761</v>
      </c>
      <c r="R60" s="4" t="s">
        <v>1494</v>
      </c>
      <c r="S60" s="4" t="s">
        <v>1762</v>
      </c>
      <c r="T60" s="4" t="s">
        <v>1299</v>
      </c>
      <c r="U60" s="4" t="s">
        <v>1580</v>
      </c>
      <c r="W60" s="4" t="s">
        <v>1283</v>
      </c>
      <c r="X60" s="4" t="s">
        <v>1315</v>
      </c>
      <c r="Y60" s="4" t="s">
        <v>1400</v>
      </c>
      <c r="Z60" s="4" t="s">
        <v>1316</v>
      </c>
      <c r="AA60" s="4" t="s">
        <v>1327</v>
      </c>
      <c r="AB60" s="4" t="s">
        <v>1372</v>
      </c>
      <c r="AE60" s="4" t="s">
        <v>1328</v>
      </c>
      <c r="AF60" s="4" t="s">
        <v>1289</v>
      </c>
      <c r="AG60" s="4" t="s">
        <v>1288</v>
      </c>
      <c r="AH60" s="4" t="s">
        <v>1328</v>
      </c>
      <c r="AI60" s="4" t="s">
        <v>1328</v>
      </c>
      <c r="AJ60" s="4" t="s">
        <v>1328</v>
      </c>
      <c r="AK60" s="4" t="s">
        <v>1289</v>
      </c>
      <c r="AL60" s="4" t="s">
        <v>1288</v>
      </c>
      <c r="AM60" s="4" t="s">
        <v>1328</v>
      </c>
      <c r="AN60" s="4" t="s">
        <v>1288</v>
      </c>
      <c r="AO60" s="4" t="s">
        <v>1346</v>
      </c>
      <c r="AP60" s="4" t="s">
        <v>1328</v>
      </c>
      <c r="AQ60" s="4" t="s">
        <v>1289</v>
      </c>
      <c r="AS60" s="4" t="s">
        <v>1763</v>
      </c>
      <c r="AT60" s="4" t="s">
        <v>1292</v>
      </c>
    </row>
    <row r="61">
      <c r="A61" s="4" t="s">
        <v>1001</v>
      </c>
      <c r="B61" s="4">
        <v>0.0</v>
      </c>
      <c r="D61" s="4" t="s">
        <v>1272</v>
      </c>
      <c r="E61" s="4" t="s">
        <v>1528</v>
      </c>
      <c r="F61" s="4" t="s">
        <v>1764</v>
      </c>
      <c r="G61" s="4" t="s">
        <v>1528</v>
      </c>
      <c r="H61" s="4" t="s">
        <v>1765</v>
      </c>
      <c r="J61" s="4" t="s">
        <v>1766</v>
      </c>
      <c r="P61" s="4" t="s">
        <v>1767</v>
      </c>
      <c r="Q61" s="4" t="s">
        <v>1768</v>
      </c>
      <c r="R61" s="4" t="s">
        <v>1323</v>
      </c>
      <c r="S61" s="4" t="s">
        <v>1718</v>
      </c>
      <c r="T61" s="4" t="s">
        <v>1769</v>
      </c>
      <c r="U61" s="4" t="s">
        <v>126</v>
      </c>
      <c r="W61" s="4" t="s">
        <v>1283</v>
      </c>
      <c r="X61" s="4" t="s">
        <v>1315</v>
      </c>
      <c r="Y61" s="4" t="s">
        <v>1285</v>
      </c>
      <c r="Z61" s="4" t="s">
        <v>1286</v>
      </c>
      <c r="AB61" s="4" t="s">
        <v>1316</v>
      </c>
      <c r="AE61" s="4" t="s">
        <v>1289</v>
      </c>
      <c r="AF61" s="4" t="s">
        <v>1289</v>
      </c>
      <c r="AG61" s="4" t="s">
        <v>1289</v>
      </c>
      <c r="AH61" s="4" t="s">
        <v>1289</v>
      </c>
      <c r="AI61" s="4" t="s">
        <v>1289</v>
      </c>
      <c r="AJ61" s="4" t="s">
        <v>1288</v>
      </c>
      <c r="AK61" s="4" t="s">
        <v>1288</v>
      </c>
      <c r="AL61" s="4" t="s">
        <v>1288</v>
      </c>
      <c r="AM61" s="4" t="s">
        <v>1289</v>
      </c>
      <c r="AN61" s="4" t="s">
        <v>1288</v>
      </c>
      <c r="AO61" s="4" t="s">
        <v>1288</v>
      </c>
      <c r="AP61" s="4" t="s">
        <v>1289</v>
      </c>
      <c r="AQ61" s="4" t="s">
        <v>1289</v>
      </c>
      <c r="AS61" s="4" t="s">
        <v>1770</v>
      </c>
      <c r="AT61" s="4" t="s">
        <v>1438</v>
      </c>
    </row>
    <row r="62">
      <c r="A62" s="4" t="s">
        <v>1003</v>
      </c>
      <c r="B62" s="4">
        <v>0.0</v>
      </c>
      <c r="D62" s="4" t="s">
        <v>1272</v>
      </c>
      <c r="E62" s="4" t="s">
        <v>1528</v>
      </c>
      <c r="F62" s="4" t="s">
        <v>1771</v>
      </c>
      <c r="G62" s="4" t="s">
        <v>1528</v>
      </c>
      <c r="H62" s="4" t="s">
        <v>1772</v>
      </c>
      <c r="J62" s="4" t="s">
        <v>1773</v>
      </c>
      <c r="P62" s="4" t="s">
        <v>1774</v>
      </c>
      <c r="Q62" s="4" t="s">
        <v>1775</v>
      </c>
      <c r="R62" s="4" t="s">
        <v>1494</v>
      </c>
      <c r="S62" s="4" t="s">
        <v>1680</v>
      </c>
      <c r="T62" s="4" t="s">
        <v>1389</v>
      </c>
      <c r="U62" s="4" t="s">
        <v>1390</v>
      </c>
      <c r="W62" s="4" t="s">
        <v>1283</v>
      </c>
      <c r="X62" s="4" t="s">
        <v>1400</v>
      </c>
      <c r="Y62" s="4" t="s">
        <v>1302</v>
      </c>
      <c r="Z62" s="4" t="s">
        <v>1286</v>
      </c>
      <c r="AB62" s="4" t="s">
        <v>1286</v>
      </c>
      <c r="AC62" s="4" t="s">
        <v>1776</v>
      </c>
      <c r="AE62" s="4" t="s">
        <v>1288</v>
      </c>
      <c r="AF62" s="4" t="s">
        <v>1288</v>
      </c>
      <c r="AG62" s="4" t="s">
        <v>1288</v>
      </c>
      <c r="AH62" s="4" t="s">
        <v>1290</v>
      </c>
      <c r="AI62" s="4" t="s">
        <v>1288</v>
      </c>
      <c r="AJ62" s="4" t="s">
        <v>1288</v>
      </c>
      <c r="AK62" s="4" t="s">
        <v>1288</v>
      </c>
      <c r="AL62" s="4" t="s">
        <v>1346</v>
      </c>
      <c r="AM62" s="4" t="s">
        <v>1289</v>
      </c>
      <c r="AN62" s="4" t="s">
        <v>1288</v>
      </c>
      <c r="AO62" s="4" t="s">
        <v>1346</v>
      </c>
      <c r="AP62" s="4" t="s">
        <v>1289</v>
      </c>
      <c r="AQ62" s="4" t="s">
        <v>1288</v>
      </c>
      <c r="AS62" s="4" t="s">
        <v>1777</v>
      </c>
      <c r="AT62" s="4" t="s">
        <v>1778</v>
      </c>
    </row>
    <row r="63">
      <c r="A63" s="4" t="s">
        <v>1012</v>
      </c>
      <c r="B63" s="4">
        <v>0.0</v>
      </c>
      <c r="D63" s="4" t="s">
        <v>1272</v>
      </c>
      <c r="E63" s="4" t="s">
        <v>1528</v>
      </c>
      <c r="F63" s="4" t="s">
        <v>1779</v>
      </c>
      <c r="G63" s="4" t="s">
        <v>1528</v>
      </c>
      <c r="H63" s="4" t="s">
        <v>1780</v>
      </c>
      <c r="J63" s="4" t="s">
        <v>1781</v>
      </c>
      <c r="P63" s="4" t="s">
        <v>1782</v>
      </c>
      <c r="Q63" s="4" t="s">
        <v>1783</v>
      </c>
      <c r="R63" s="4" t="s">
        <v>1361</v>
      </c>
      <c r="S63" s="4" t="s">
        <v>1427</v>
      </c>
      <c r="T63" s="4" t="s">
        <v>1389</v>
      </c>
      <c r="U63" s="4" t="s">
        <v>126</v>
      </c>
      <c r="W63" s="4" t="s">
        <v>1283</v>
      </c>
      <c r="X63" s="4" t="s">
        <v>1284</v>
      </c>
      <c r="Y63" s="4" t="s">
        <v>1302</v>
      </c>
      <c r="Z63" s="4" t="s">
        <v>1286</v>
      </c>
      <c r="AB63" s="4" t="s">
        <v>1372</v>
      </c>
      <c r="AE63" s="4" t="s">
        <v>1288</v>
      </c>
      <c r="AF63" s="4" t="s">
        <v>1289</v>
      </c>
      <c r="AG63" s="4" t="s">
        <v>1288</v>
      </c>
      <c r="AH63" s="4" t="s">
        <v>1288</v>
      </c>
      <c r="AI63" s="4" t="s">
        <v>1289</v>
      </c>
      <c r="AJ63" s="4" t="s">
        <v>1289</v>
      </c>
      <c r="AK63" s="4" t="s">
        <v>1289</v>
      </c>
      <c r="AL63" s="4" t="s">
        <v>1288</v>
      </c>
      <c r="AM63" s="4" t="s">
        <v>1289</v>
      </c>
      <c r="AN63" s="4" t="s">
        <v>1288</v>
      </c>
      <c r="AO63" s="4" t="s">
        <v>1289</v>
      </c>
      <c r="AP63" s="4" t="s">
        <v>1288</v>
      </c>
      <c r="AQ63" s="4" t="s">
        <v>1288</v>
      </c>
      <c r="AS63" s="4" t="s">
        <v>1784</v>
      </c>
      <c r="AT63" s="4" t="s">
        <v>1785</v>
      </c>
    </row>
    <row r="64">
      <c r="A64" s="4" t="s">
        <v>1014</v>
      </c>
      <c r="B64" s="4">
        <v>0.0</v>
      </c>
      <c r="D64" s="4" t="s">
        <v>1272</v>
      </c>
      <c r="E64" s="4" t="s">
        <v>1528</v>
      </c>
      <c r="F64" s="4" t="s">
        <v>1786</v>
      </c>
      <c r="G64" s="4" t="s">
        <v>1528</v>
      </c>
      <c r="H64" s="4" t="s">
        <v>1787</v>
      </c>
      <c r="J64" s="4" t="s">
        <v>1788</v>
      </c>
      <c r="P64" s="4" t="s">
        <v>1789</v>
      </c>
      <c r="Q64" s="4" t="s">
        <v>1790</v>
      </c>
      <c r="R64" s="4" t="s">
        <v>1323</v>
      </c>
      <c r="S64" s="4" t="s">
        <v>1791</v>
      </c>
      <c r="T64" s="4" t="s">
        <v>1534</v>
      </c>
      <c r="U64" s="4" t="s">
        <v>1300</v>
      </c>
      <c r="W64" s="4" t="s">
        <v>1283</v>
      </c>
      <c r="X64" s="4" t="s">
        <v>1315</v>
      </c>
      <c r="Y64" s="4" t="s">
        <v>1285</v>
      </c>
      <c r="Z64" s="4" t="s">
        <v>1286</v>
      </c>
      <c r="AB64" s="4" t="s">
        <v>1316</v>
      </c>
      <c r="AE64" s="4" t="s">
        <v>1289</v>
      </c>
      <c r="AF64" s="4" t="s">
        <v>1346</v>
      </c>
      <c r="AG64" s="4" t="s">
        <v>1288</v>
      </c>
      <c r="AH64" s="4" t="s">
        <v>1289</v>
      </c>
      <c r="AI64" s="4" t="s">
        <v>1288</v>
      </c>
      <c r="AJ64" s="4" t="s">
        <v>1288</v>
      </c>
      <c r="AK64" s="4" t="s">
        <v>1288</v>
      </c>
      <c r="AL64" s="4" t="s">
        <v>1328</v>
      </c>
      <c r="AM64" s="4" t="s">
        <v>1328</v>
      </c>
      <c r="AN64" s="4" t="s">
        <v>1288</v>
      </c>
      <c r="AO64" s="4" t="s">
        <v>1289</v>
      </c>
      <c r="AP64" s="4" t="s">
        <v>1289</v>
      </c>
      <c r="AQ64" s="4" t="s">
        <v>1288</v>
      </c>
      <c r="AS64" s="4" t="s">
        <v>1792</v>
      </c>
      <c r="AT64" s="4" t="s">
        <v>1793</v>
      </c>
    </row>
    <row r="65">
      <c r="A65" s="4" t="s">
        <v>1017</v>
      </c>
      <c r="B65" s="4">
        <v>0.0</v>
      </c>
      <c r="D65" s="4" t="s">
        <v>1272</v>
      </c>
      <c r="E65" s="4" t="s">
        <v>1528</v>
      </c>
      <c r="F65" s="4" t="s">
        <v>1794</v>
      </c>
      <c r="G65" s="4" t="s">
        <v>1528</v>
      </c>
      <c r="H65" s="4" t="s">
        <v>1795</v>
      </c>
      <c r="J65" s="4" t="s">
        <v>1796</v>
      </c>
      <c r="P65" s="4" t="s">
        <v>1797</v>
      </c>
      <c r="Q65" s="4" t="s">
        <v>1798</v>
      </c>
      <c r="R65" s="4" t="s">
        <v>1323</v>
      </c>
      <c r="S65" s="4" t="s">
        <v>1463</v>
      </c>
      <c r="T65" s="4" t="s">
        <v>1299</v>
      </c>
      <c r="U65" s="4" t="s">
        <v>1300</v>
      </c>
      <c r="W65" s="4" t="s">
        <v>1283</v>
      </c>
      <c r="X65" s="4" t="s">
        <v>1315</v>
      </c>
      <c r="Y65" s="4" t="s">
        <v>1285</v>
      </c>
      <c r="Z65" s="4" t="s">
        <v>1286</v>
      </c>
      <c r="AB65" s="4" t="s">
        <v>1316</v>
      </c>
      <c r="AE65" s="4" t="s">
        <v>1288</v>
      </c>
      <c r="AF65" s="4" t="s">
        <v>1288</v>
      </c>
      <c r="AG65" s="4" t="s">
        <v>1288</v>
      </c>
      <c r="AH65" s="4" t="s">
        <v>1288</v>
      </c>
      <c r="AI65" s="4" t="s">
        <v>1288</v>
      </c>
      <c r="AJ65" s="4" t="s">
        <v>1288</v>
      </c>
      <c r="AK65" s="4" t="s">
        <v>1288</v>
      </c>
      <c r="AL65" s="4" t="s">
        <v>1288</v>
      </c>
      <c r="AM65" s="4" t="s">
        <v>1288</v>
      </c>
      <c r="AN65" s="4" t="s">
        <v>1288</v>
      </c>
      <c r="AO65" s="4" t="s">
        <v>1288</v>
      </c>
      <c r="AP65" s="4" t="s">
        <v>1288</v>
      </c>
      <c r="AQ65" s="4" t="s">
        <v>1288</v>
      </c>
      <c r="AS65" s="4" t="s">
        <v>1304</v>
      </c>
      <c r="AT65" s="4" t="s">
        <v>1305</v>
      </c>
    </row>
    <row r="66">
      <c r="A66" s="4" t="s">
        <v>1023</v>
      </c>
      <c r="B66" s="4">
        <v>0.0</v>
      </c>
      <c r="D66" s="4" t="s">
        <v>1272</v>
      </c>
      <c r="E66" s="4" t="s">
        <v>1528</v>
      </c>
      <c r="F66" s="4" t="s">
        <v>1799</v>
      </c>
      <c r="G66" s="4" t="s">
        <v>1528</v>
      </c>
      <c r="H66" s="4" t="s">
        <v>1800</v>
      </c>
      <c r="J66" s="4" t="s">
        <v>1801</v>
      </c>
      <c r="P66" s="4" t="s">
        <v>1802</v>
      </c>
      <c r="Q66" s="4" t="s">
        <v>1803</v>
      </c>
      <c r="R66" s="4" t="s">
        <v>1323</v>
      </c>
      <c r="S66" s="4" t="s">
        <v>1463</v>
      </c>
      <c r="T66" s="4" t="s">
        <v>1556</v>
      </c>
      <c r="U66" s="4" t="s">
        <v>1300</v>
      </c>
      <c r="W66" s="4" t="s">
        <v>1337</v>
      </c>
      <c r="X66" s="4" t="s">
        <v>1315</v>
      </c>
      <c r="Y66" s="4" t="s">
        <v>1302</v>
      </c>
      <c r="Z66" s="4" t="s">
        <v>1286</v>
      </c>
      <c r="AB66" s="4" t="s">
        <v>1372</v>
      </c>
      <c r="AE66" s="4" t="s">
        <v>1288</v>
      </c>
      <c r="AF66" s="4" t="s">
        <v>1288</v>
      </c>
      <c r="AG66" s="4" t="s">
        <v>1288</v>
      </c>
      <c r="AH66" s="4" t="s">
        <v>1288</v>
      </c>
      <c r="AI66" s="4" t="s">
        <v>1288</v>
      </c>
      <c r="AJ66" s="4" t="s">
        <v>1288</v>
      </c>
      <c r="AK66" s="4" t="s">
        <v>1288</v>
      </c>
      <c r="AL66" s="4" t="s">
        <v>1288</v>
      </c>
      <c r="AM66" s="4" t="s">
        <v>1288</v>
      </c>
      <c r="AN66" s="4" t="s">
        <v>1288</v>
      </c>
      <c r="AO66" s="4" t="s">
        <v>1288</v>
      </c>
      <c r="AP66" s="4" t="s">
        <v>1288</v>
      </c>
      <c r="AQ66" s="4" t="s">
        <v>1288</v>
      </c>
      <c r="AS66" s="4" t="s">
        <v>1304</v>
      </c>
      <c r="AT66" s="4" t="s">
        <v>1804</v>
      </c>
    </row>
    <row r="67">
      <c r="A67" s="4" t="s">
        <v>1028</v>
      </c>
      <c r="B67" s="4">
        <v>0.0</v>
      </c>
      <c r="D67" s="4" t="s">
        <v>1272</v>
      </c>
      <c r="E67" s="4" t="s">
        <v>1528</v>
      </c>
      <c r="F67" s="4" t="s">
        <v>1805</v>
      </c>
      <c r="G67" s="4" t="s">
        <v>1528</v>
      </c>
      <c r="H67" s="4" t="s">
        <v>1806</v>
      </c>
      <c r="J67" s="4" t="s">
        <v>1807</v>
      </c>
      <c r="P67" s="4" t="s">
        <v>1808</v>
      </c>
      <c r="Q67" s="4" t="s">
        <v>1809</v>
      </c>
      <c r="R67" s="4" t="s">
        <v>1323</v>
      </c>
      <c r="S67" s="4" t="s">
        <v>1791</v>
      </c>
      <c r="T67" s="4" t="s">
        <v>1810</v>
      </c>
      <c r="U67" s="4" t="s">
        <v>126</v>
      </c>
      <c r="W67" s="4" t="s">
        <v>1337</v>
      </c>
      <c r="X67" s="4" t="s">
        <v>1315</v>
      </c>
      <c r="Y67" s="4" t="s">
        <v>1285</v>
      </c>
      <c r="Z67" s="4" t="s">
        <v>1286</v>
      </c>
      <c r="AB67" s="4" t="s">
        <v>1316</v>
      </c>
      <c r="AE67" s="4" t="s">
        <v>1288</v>
      </c>
      <c r="AF67" s="4" t="s">
        <v>1289</v>
      </c>
      <c r="AG67" s="4" t="s">
        <v>1288</v>
      </c>
      <c r="AH67" s="4" t="s">
        <v>1288</v>
      </c>
      <c r="AI67" s="4" t="s">
        <v>1288</v>
      </c>
      <c r="AJ67" s="4" t="s">
        <v>1288</v>
      </c>
      <c r="AK67" s="4" t="s">
        <v>1288</v>
      </c>
      <c r="AL67" s="4" t="s">
        <v>1289</v>
      </c>
      <c r="AM67" s="4" t="s">
        <v>1288</v>
      </c>
      <c r="AN67" s="4" t="s">
        <v>1288</v>
      </c>
      <c r="AO67" s="4" t="s">
        <v>1289</v>
      </c>
      <c r="AP67" s="4" t="s">
        <v>1328</v>
      </c>
      <c r="AQ67" s="4" t="s">
        <v>1288</v>
      </c>
      <c r="AS67" s="4" t="s">
        <v>1811</v>
      </c>
      <c r="AT67" s="4" t="s">
        <v>1683</v>
      </c>
    </row>
    <row r="68">
      <c r="A68" s="4" t="s">
        <v>1030</v>
      </c>
      <c r="B68" s="4">
        <v>0.0</v>
      </c>
      <c r="D68" s="4" t="s">
        <v>1272</v>
      </c>
      <c r="E68" s="4" t="s">
        <v>1528</v>
      </c>
      <c r="F68" s="4" t="s">
        <v>1812</v>
      </c>
      <c r="G68" s="4" t="s">
        <v>1528</v>
      </c>
      <c r="H68" s="4" t="s">
        <v>1813</v>
      </c>
      <c r="J68" s="4" t="s">
        <v>1814</v>
      </c>
      <c r="P68" s="4" t="s">
        <v>1815</v>
      </c>
      <c r="Q68" s="4" t="s">
        <v>1816</v>
      </c>
      <c r="R68" s="4" t="s">
        <v>1279</v>
      </c>
      <c r="S68" s="4" t="s">
        <v>1280</v>
      </c>
      <c r="T68" s="4" t="s">
        <v>1817</v>
      </c>
      <c r="U68" s="4" t="s">
        <v>1580</v>
      </c>
      <c r="W68" s="4" t="s">
        <v>1283</v>
      </c>
      <c r="X68" s="4" t="s">
        <v>1315</v>
      </c>
      <c r="Y68" s="4" t="s">
        <v>1382</v>
      </c>
      <c r="Z68" s="4" t="s">
        <v>1286</v>
      </c>
      <c r="AB68" s="4" t="s">
        <v>1286</v>
      </c>
      <c r="AC68" s="4" t="s">
        <v>1818</v>
      </c>
      <c r="AE68" s="4" t="s">
        <v>1289</v>
      </c>
      <c r="AF68" s="4" t="s">
        <v>1289</v>
      </c>
      <c r="AG68" s="4" t="s">
        <v>1288</v>
      </c>
      <c r="AH68" s="4" t="s">
        <v>1289</v>
      </c>
      <c r="AI68" s="4" t="s">
        <v>1288</v>
      </c>
      <c r="AJ68" s="4" t="s">
        <v>1289</v>
      </c>
      <c r="AK68" s="4" t="s">
        <v>1289</v>
      </c>
      <c r="AL68" s="4" t="s">
        <v>1288</v>
      </c>
      <c r="AM68" s="4" t="s">
        <v>1288</v>
      </c>
      <c r="AN68" s="4" t="s">
        <v>1288</v>
      </c>
      <c r="AO68" s="4" t="s">
        <v>1289</v>
      </c>
      <c r="AP68" s="4" t="s">
        <v>1289</v>
      </c>
      <c r="AQ68" s="4" t="s">
        <v>1328</v>
      </c>
      <c r="AS68" s="4" t="s">
        <v>1304</v>
      </c>
      <c r="AT68" s="4" t="s">
        <v>1305</v>
      </c>
    </row>
    <row r="69">
      <c r="A69" s="4" t="s">
        <v>1032</v>
      </c>
      <c r="B69" s="4">
        <v>0.0</v>
      </c>
      <c r="D69" s="4" t="s">
        <v>1272</v>
      </c>
      <c r="E69" s="4" t="s">
        <v>1614</v>
      </c>
      <c r="F69" s="4" t="s">
        <v>1819</v>
      </c>
      <c r="G69" s="4" t="s">
        <v>1528</v>
      </c>
      <c r="H69" s="4" t="s">
        <v>1820</v>
      </c>
      <c r="J69" s="4" t="s">
        <v>1821</v>
      </c>
      <c r="P69" s="4" t="s">
        <v>1822</v>
      </c>
      <c r="Q69" s="4" t="s">
        <v>1823</v>
      </c>
      <c r="R69" s="4" t="s">
        <v>1494</v>
      </c>
      <c r="S69" s="4" t="s">
        <v>1824</v>
      </c>
      <c r="T69" s="4" t="s">
        <v>1825</v>
      </c>
      <c r="U69" s="4" t="s">
        <v>1300</v>
      </c>
      <c r="W69" s="4" t="s">
        <v>1337</v>
      </c>
      <c r="X69" s="4" t="s">
        <v>1446</v>
      </c>
      <c r="Y69" s="4" t="s">
        <v>1302</v>
      </c>
      <c r="Z69" s="4" t="s">
        <v>1286</v>
      </c>
      <c r="AB69" s="4" t="s">
        <v>1286</v>
      </c>
      <c r="AC69" s="4" t="s">
        <v>1826</v>
      </c>
      <c r="AE69" s="4" t="s">
        <v>1289</v>
      </c>
      <c r="AF69" s="4" t="s">
        <v>1346</v>
      </c>
      <c r="AG69" s="4" t="s">
        <v>1288</v>
      </c>
      <c r="AH69" s="4" t="s">
        <v>1290</v>
      </c>
      <c r="AI69" s="4" t="s">
        <v>1328</v>
      </c>
      <c r="AJ69" s="4" t="s">
        <v>1288</v>
      </c>
      <c r="AK69" s="4" t="s">
        <v>1288</v>
      </c>
      <c r="AL69" s="4" t="s">
        <v>1290</v>
      </c>
      <c r="AM69" s="4" t="s">
        <v>1288</v>
      </c>
      <c r="AN69" s="4" t="s">
        <v>1346</v>
      </c>
      <c r="AO69" s="4" t="s">
        <v>1288</v>
      </c>
      <c r="AP69" s="4" t="s">
        <v>1328</v>
      </c>
      <c r="AQ69" s="4" t="s">
        <v>1288</v>
      </c>
      <c r="AS69" s="4" t="s">
        <v>1827</v>
      </c>
      <c r="AT69" s="4" t="s">
        <v>1421</v>
      </c>
    </row>
    <row r="70">
      <c r="A70" s="4" t="s">
        <v>1033</v>
      </c>
      <c r="B70" s="4">
        <v>0.0</v>
      </c>
      <c r="D70" s="4" t="s">
        <v>1272</v>
      </c>
      <c r="E70" s="4" t="s">
        <v>1528</v>
      </c>
      <c r="F70" s="4" t="s">
        <v>1828</v>
      </c>
      <c r="G70" s="4" t="s">
        <v>1528</v>
      </c>
      <c r="H70" s="4" t="s">
        <v>1829</v>
      </c>
      <c r="J70" s="4" t="s">
        <v>1796</v>
      </c>
      <c r="P70" s="4" t="s">
        <v>1830</v>
      </c>
      <c r="Q70" s="4" t="s">
        <v>1798</v>
      </c>
      <c r="R70" s="4" t="s">
        <v>1323</v>
      </c>
      <c r="S70" s="4" t="s">
        <v>1463</v>
      </c>
      <c r="T70" s="4" t="s">
        <v>1299</v>
      </c>
      <c r="U70" s="4" t="s">
        <v>1300</v>
      </c>
      <c r="W70" s="4" t="s">
        <v>1283</v>
      </c>
      <c r="X70" s="4" t="s">
        <v>1315</v>
      </c>
      <c r="Y70" s="4" t="s">
        <v>1285</v>
      </c>
      <c r="Z70" s="4" t="s">
        <v>1286</v>
      </c>
      <c r="AB70" s="4" t="s">
        <v>1316</v>
      </c>
      <c r="AE70" s="4" t="s">
        <v>1288</v>
      </c>
      <c r="AF70" s="4" t="s">
        <v>1288</v>
      </c>
      <c r="AG70" s="4" t="s">
        <v>1288</v>
      </c>
      <c r="AH70" s="4" t="s">
        <v>1288</v>
      </c>
      <c r="AI70" s="4" t="s">
        <v>1288</v>
      </c>
      <c r="AJ70" s="4" t="s">
        <v>1288</v>
      </c>
      <c r="AK70" s="4" t="s">
        <v>1288</v>
      </c>
      <c r="AL70" s="4" t="s">
        <v>1288</v>
      </c>
      <c r="AM70" s="4" t="s">
        <v>1288</v>
      </c>
      <c r="AN70" s="4" t="s">
        <v>1288</v>
      </c>
      <c r="AO70" s="4" t="s">
        <v>1288</v>
      </c>
      <c r="AP70" s="4" t="s">
        <v>1288</v>
      </c>
      <c r="AQ70" s="4" t="s">
        <v>1288</v>
      </c>
      <c r="AS70" s="4" t="s">
        <v>1738</v>
      </c>
      <c r="AT70" s="4" t="s">
        <v>1831</v>
      </c>
    </row>
    <row r="71">
      <c r="A71" s="4" t="s">
        <v>1035</v>
      </c>
      <c r="B71" s="4">
        <v>0.0</v>
      </c>
      <c r="D71" s="4" t="s">
        <v>1272</v>
      </c>
      <c r="E71" s="4" t="s">
        <v>1528</v>
      </c>
      <c r="F71" s="4" t="s">
        <v>1832</v>
      </c>
      <c r="G71" s="4" t="s">
        <v>1528</v>
      </c>
      <c r="H71" s="4" t="s">
        <v>1833</v>
      </c>
      <c r="J71" s="4" t="s">
        <v>1834</v>
      </c>
      <c r="P71" s="4" t="s">
        <v>1835</v>
      </c>
      <c r="Q71" s="4" t="s">
        <v>1836</v>
      </c>
      <c r="R71" s="4" t="s">
        <v>1494</v>
      </c>
      <c r="S71" s="4" t="s">
        <v>1837</v>
      </c>
      <c r="T71" s="4" t="s">
        <v>1556</v>
      </c>
      <c r="U71" s="4" t="s">
        <v>1300</v>
      </c>
      <c r="W71" s="4" t="s">
        <v>1337</v>
      </c>
      <c r="X71" s="4" t="s">
        <v>1315</v>
      </c>
      <c r="Y71" s="4" t="s">
        <v>1382</v>
      </c>
      <c r="Z71" s="4" t="s">
        <v>1286</v>
      </c>
      <c r="AB71" s="4" t="s">
        <v>1286</v>
      </c>
      <c r="AC71" s="4" t="s">
        <v>1838</v>
      </c>
      <c r="AE71" s="4" t="s">
        <v>1288</v>
      </c>
      <c r="AF71" s="4" t="s">
        <v>1288</v>
      </c>
      <c r="AG71" s="4" t="s">
        <v>1288</v>
      </c>
      <c r="AH71" s="4" t="s">
        <v>1288</v>
      </c>
      <c r="AI71" s="4" t="s">
        <v>1288</v>
      </c>
      <c r="AJ71" s="4" t="s">
        <v>1288</v>
      </c>
      <c r="AK71" s="4" t="s">
        <v>1288</v>
      </c>
      <c r="AL71" s="4" t="s">
        <v>1288</v>
      </c>
      <c r="AM71" s="4" t="s">
        <v>1288</v>
      </c>
      <c r="AN71" s="4" t="s">
        <v>1288</v>
      </c>
      <c r="AO71" s="4" t="s">
        <v>1288</v>
      </c>
      <c r="AP71" s="4" t="s">
        <v>1288</v>
      </c>
      <c r="AQ71" s="4" t="s">
        <v>1288</v>
      </c>
      <c r="AS71" s="4" t="s">
        <v>1839</v>
      </c>
      <c r="AT71" s="4" t="s">
        <v>1305</v>
      </c>
    </row>
    <row r="72">
      <c r="A72" s="4" t="s">
        <v>1037</v>
      </c>
      <c r="B72" s="4">
        <v>0.0</v>
      </c>
      <c r="D72" s="4" t="s">
        <v>1272</v>
      </c>
      <c r="E72" s="4" t="s">
        <v>1840</v>
      </c>
      <c r="F72" s="4" t="s">
        <v>1841</v>
      </c>
      <c r="G72" s="4" t="s">
        <v>1528</v>
      </c>
      <c r="H72" s="4" t="s">
        <v>1842</v>
      </c>
      <c r="J72" s="4" t="s">
        <v>1843</v>
      </c>
      <c r="P72" s="4" t="s">
        <v>1844</v>
      </c>
      <c r="Q72" s="4" t="s">
        <v>1845</v>
      </c>
      <c r="R72" s="4" t="s">
        <v>1494</v>
      </c>
      <c r="S72" s="4" t="s">
        <v>1680</v>
      </c>
      <c r="T72" s="4" t="s">
        <v>1299</v>
      </c>
      <c r="U72" s="4" t="s">
        <v>1473</v>
      </c>
      <c r="V72" s="4" t="s">
        <v>1846</v>
      </c>
      <c r="W72" s="4" t="s">
        <v>1283</v>
      </c>
      <c r="X72" s="4" t="s">
        <v>1315</v>
      </c>
      <c r="Y72" s="4" t="s">
        <v>1302</v>
      </c>
      <c r="Z72" s="4" t="s">
        <v>1286</v>
      </c>
      <c r="AB72" s="4" t="s">
        <v>1316</v>
      </c>
      <c r="AE72" s="4" t="s">
        <v>1288</v>
      </c>
      <c r="AF72" s="4" t="s">
        <v>1288</v>
      </c>
      <c r="AG72" s="4" t="s">
        <v>1288</v>
      </c>
      <c r="AH72" s="4" t="s">
        <v>1288</v>
      </c>
      <c r="AI72" s="4" t="s">
        <v>1288</v>
      </c>
      <c r="AJ72" s="4" t="s">
        <v>1328</v>
      </c>
      <c r="AK72" s="4" t="s">
        <v>1288</v>
      </c>
      <c r="AL72" s="4" t="s">
        <v>1288</v>
      </c>
      <c r="AM72" s="4" t="s">
        <v>1328</v>
      </c>
      <c r="AN72" s="4" t="s">
        <v>1288</v>
      </c>
      <c r="AO72" s="4" t="s">
        <v>1328</v>
      </c>
      <c r="AP72" s="4" t="s">
        <v>1290</v>
      </c>
      <c r="AQ72" s="4" t="s">
        <v>1288</v>
      </c>
      <c r="AS72" s="4" t="s">
        <v>1847</v>
      </c>
      <c r="AT72" s="4" t="s">
        <v>1457</v>
      </c>
    </row>
    <row r="73">
      <c r="A73" s="4" t="s">
        <v>1038</v>
      </c>
      <c r="B73" s="4">
        <v>0.0</v>
      </c>
      <c r="D73" s="4" t="s">
        <v>1272</v>
      </c>
      <c r="E73" s="4" t="s">
        <v>1528</v>
      </c>
      <c r="F73" s="4" t="s">
        <v>1848</v>
      </c>
      <c r="G73" s="4" t="s">
        <v>1528</v>
      </c>
      <c r="H73" s="4" t="s">
        <v>1849</v>
      </c>
      <c r="J73" s="4" t="s">
        <v>1850</v>
      </c>
      <c r="P73" s="4" t="s">
        <v>1851</v>
      </c>
      <c r="Q73" s="4" t="s">
        <v>1852</v>
      </c>
      <c r="R73" s="4" t="s">
        <v>1361</v>
      </c>
      <c r="S73" s="4" t="s">
        <v>1362</v>
      </c>
      <c r="T73" s="4" t="s">
        <v>1853</v>
      </c>
      <c r="U73" s="4" t="s">
        <v>1390</v>
      </c>
      <c r="W73" s="4" t="s">
        <v>1283</v>
      </c>
      <c r="X73" s="4" t="s">
        <v>1315</v>
      </c>
      <c r="Y73" s="4" t="s">
        <v>1302</v>
      </c>
      <c r="Z73" s="4" t="s">
        <v>1286</v>
      </c>
      <c r="AB73" s="4" t="s">
        <v>1316</v>
      </c>
      <c r="AE73" s="4" t="s">
        <v>1288</v>
      </c>
      <c r="AF73" s="4" t="s">
        <v>1288</v>
      </c>
      <c r="AG73" s="4" t="s">
        <v>1288</v>
      </c>
      <c r="AH73" s="4" t="s">
        <v>1288</v>
      </c>
      <c r="AI73" s="4" t="s">
        <v>1288</v>
      </c>
      <c r="AJ73" s="4" t="s">
        <v>1288</v>
      </c>
      <c r="AK73" s="4" t="s">
        <v>1288</v>
      </c>
      <c r="AL73" s="4" t="s">
        <v>1288</v>
      </c>
      <c r="AM73" s="4" t="s">
        <v>1288</v>
      </c>
      <c r="AN73" s="4" t="s">
        <v>1289</v>
      </c>
      <c r="AO73" s="4" t="s">
        <v>1288</v>
      </c>
      <c r="AP73" s="4" t="s">
        <v>1288</v>
      </c>
      <c r="AQ73" s="4" t="s">
        <v>1288</v>
      </c>
      <c r="AS73" s="4" t="s">
        <v>1304</v>
      </c>
      <c r="AT73" s="4" t="s">
        <v>1854</v>
      </c>
    </row>
    <row r="74">
      <c r="A74" s="4" t="s">
        <v>1040</v>
      </c>
      <c r="B74" s="4">
        <v>0.0</v>
      </c>
      <c r="D74" s="4" t="s">
        <v>1272</v>
      </c>
      <c r="E74" s="4" t="s">
        <v>1528</v>
      </c>
      <c r="F74" s="4" t="s">
        <v>1855</v>
      </c>
      <c r="G74" s="4" t="s">
        <v>1528</v>
      </c>
      <c r="H74" s="4" t="s">
        <v>1856</v>
      </c>
      <c r="J74" s="4" t="s">
        <v>1857</v>
      </c>
      <c r="P74" s="4" t="s">
        <v>1858</v>
      </c>
      <c r="Q74" s="4" t="s">
        <v>1859</v>
      </c>
      <c r="R74" s="4" t="s">
        <v>1279</v>
      </c>
      <c r="S74" s="4" t="s">
        <v>1471</v>
      </c>
      <c r="T74" s="4" t="s">
        <v>1381</v>
      </c>
      <c r="U74" s="4" t="s">
        <v>1860</v>
      </c>
      <c r="W74" s="4" t="s">
        <v>1283</v>
      </c>
      <c r="X74" s="4" t="s">
        <v>1315</v>
      </c>
      <c r="Y74" s="4" t="s">
        <v>1302</v>
      </c>
      <c r="Z74" s="4" t="s">
        <v>1286</v>
      </c>
      <c r="AB74" s="4" t="s">
        <v>1316</v>
      </c>
      <c r="AE74" s="4" t="s">
        <v>1346</v>
      </c>
      <c r="AF74" s="4" t="s">
        <v>1346</v>
      </c>
      <c r="AG74" s="4" t="s">
        <v>1288</v>
      </c>
      <c r="AH74" s="4" t="s">
        <v>1346</v>
      </c>
      <c r="AI74" s="4" t="s">
        <v>1288</v>
      </c>
      <c r="AJ74" s="4" t="s">
        <v>1288</v>
      </c>
      <c r="AK74" s="4" t="s">
        <v>1290</v>
      </c>
      <c r="AL74" s="4" t="s">
        <v>1288</v>
      </c>
      <c r="AM74" s="4" t="s">
        <v>1346</v>
      </c>
      <c r="AN74" s="4" t="s">
        <v>1288</v>
      </c>
      <c r="AO74" s="4" t="s">
        <v>1346</v>
      </c>
      <c r="AP74" s="4" t="s">
        <v>1288</v>
      </c>
      <c r="AQ74" s="4" t="s">
        <v>1288</v>
      </c>
      <c r="AS74" s="4" t="s">
        <v>1861</v>
      </c>
      <c r="AT74" s="4" t="s">
        <v>1519</v>
      </c>
    </row>
    <row r="75">
      <c r="A75" s="4" t="s">
        <v>1042</v>
      </c>
      <c r="B75" s="4">
        <v>0.0</v>
      </c>
      <c r="D75" s="4" t="s">
        <v>1272</v>
      </c>
      <c r="E75" s="4" t="s">
        <v>1528</v>
      </c>
      <c r="F75" s="4" t="s">
        <v>1862</v>
      </c>
      <c r="G75" s="4" t="s">
        <v>1528</v>
      </c>
      <c r="H75" s="4" t="s">
        <v>1863</v>
      </c>
      <c r="J75" s="4" t="s">
        <v>1864</v>
      </c>
      <c r="P75" s="4" t="s">
        <v>1864</v>
      </c>
      <c r="Q75" s="4" t="s">
        <v>1865</v>
      </c>
      <c r="R75" s="4" t="s">
        <v>1279</v>
      </c>
      <c r="S75" s="4" t="s">
        <v>1280</v>
      </c>
      <c r="T75" s="4" t="s">
        <v>1312</v>
      </c>
      <c r="U75" s="4" t="s">
        <v>1866</v>
      </c>
      <c r="W75" s="4" t="s">
        <v>1337</v>
      </c>
      <c r="X75" s="4" t="s">
        <v>1315</v>
      </c>
      <c r="Y75" s="4" t="s">
        <v>1400</v>
      </c>
      <c r="Z75" s="4" t="s">
        <v>1286</v>
      </c>
      <c r="AB75" s="4" t="s">
        <v>1286</v>
      </c>
      <c r="AC75" s="4" t="s">
        <v>1867</v>
      </c>
      <c r="AE75" s="4" t="s">
        <v>1289</v>
      </c>
      <c r="AF75" s="4" t="s">
        <v>1288</v>
      </c>
      <c r="AG75" s="4" t="s">
        <v>1289</v>
      </c>
      <c r="AH75" s="4" t="s">
        <v>1288</v>
      </c>
      <c r="AI75" s="4" t="s">
        <v>1346</v>
      </c>
      <c r="AJ75" s="4" t="s">
        <v>1288</v>
      </c>
      <c r="AK75" s="4" t="s">
        <v>1289</v>
      </c>
      <c r="AL75" s="4" t="s">
        <v>1288</v>
      </c>
      <c r="AM75" s="4" t="s">
        <v>1289</v>
      </c>
      <c r="AN75" s="4" t="s">
        <v>1346</v>
      </c>
      <c r="AO75" s="4" t="s">
        <v>1288</v>
      </c>
      <c r="AP75" s="4" t="s">
        <v>1289</v>
      </c>
      <c r="AQ75" s="4" t="s">
        <v>1289</v>
      </c>
      <c r="AS75" s="4" t="s">
        <v>1868</v>
      </c>
      <c r="AT75" s="4" t="s">
        <v>1638</v>
      </c>
    </row>
    <row r="76">
      <c r="A76" s="4" t="s">
        <v>1044</v>
      </c>
      <c r="B76" s="4">
        <v>0.0</v>
      </c>
      <c r="D76" s="4" t="s">
        <v>1272</v>
      </c>
      <c r="E76" s="4" t="s">
        <v>1528</v>
      </c>
      <c r="F76" s="4" t="s">
        <v>1869</v>
      </c>
      <c r="G76" s="4" t="s">
        <v>1528</v>
      </c>
      <c r="H76" s="4" t="s">
        <v>1870</v>
      </c>
      <c r="J76" s="4" t="s">
        <v>1871</v>
      </c>
      <c r="P76" s="4" t="s">
        <v>1871</v>
      </c>
      <c r="Q76" s="4" t="s">
        <v>1872</v>
      </c>
      <c r="R76" s="4" t="s">
        <v>1279</v>
      </c>
      <c r="S76" s="4" t="s">
        <v>1280</v>
      </c>
      <c r="T76" s="4" t="s">
        <v>1666</v>
      </c>
      <c r="U76" s="4" t="s">
        <v>126</v>
      </c>
      <c r="W76" s="4" t="s">
        <v>1337</v>
      </c>
      <c r="X76" s="4" t="s">
        <v>1315</v>
      </c>
      <c r="Y76" s="4" t="s">
        <v>1302</v>
      </c>
      <c r="Z76" s="4" t="s">
        <v>1286</v>
      </c>
      <c r="AB76" s="4" t="s">
        <v>1316</v>
      </c>
      <c r="AE76" s="4" t="s">
        <v>1346</v>
      </c>
      <c r="AF76" s="4" t="s">
        <v>1346</v>
      </c>
      <c r="AG76" s="4" t="s">
        <v>1288</v>
      </c>
      <c r="AH76" s="4" t="s">
        <v>1346</v>
      </c>
      <c r="AI76" s="4" t="s">
        <v>1288</v>
      </c>
      <c r="AJ76" s="4" t="s">
        <v>1288</v>
      </c>
      <c r="AK76" s="4" t="s">
        <v>1290</v>
      </c>
      <c r="AL76" s="4" t="s">
        <v>1288</v>
      </c>
      <c r="AM76" s="4" t="s">
        <v>1346</v>
      </c>
      <c r="AN76" s="4" t="s">
        <v>1288</v>
      </c>
      <c r="AO76" s="4" t="s">
        <v>1346</v>
      </c>
      <c r="AP76" s="4" t="s">
        <v>1288</v>
      </c>
      <c r="AQ76" s="4" t="s">
        <v>1288</v>
      </c>
      <c r="AS76" s="4" t="s">
        <v>1861</v>
      </c>
      <c r="AT76" s="4" t="s">
        <v>1519</v>
      </c>
    </row>
    <row r="77">
      <c r="A77" s="4" t="s">
        <v>1046</v>
      </c>
      <c r="B77" s="4">
        <v>0.0</v>
      </c>
      <c r="D77" s="4" t="s">
        <v>1272</v>
      </c>
      <c r="E77" s="4" t="s">
        <v>1528</v>
      </c>
      <c r="F77" s="4" t="s">
        <v>1873</v>
      </c>
      <c r="G77" s="4" t="s">
        <v>1528</v>
      </c>
      <c r="H77" s="4" t="s">
        <v>1874</v>
      </c>
      <c r="J77" s="4" t="s">
        <v>1864</v>
      </c>
      <c r="P77" s="4" t="s">
        <v>1864</v>
      </c>
      <c r="Q77" s="4" t="s">
        <v>1865</v>
      </c>
      <c r="R77" s="4" t="s">
        <v>1279</v>
      </c>
      <c r="S77" s="4" t="s">
        <v>1280</v>
      </c>
      <c r="T77" s="4" t="s">
        <v>1312</v>
      </c>
      <c r="U77" s="4" t="s">
        <v>1445</v>
      </c>
      <c r="W77" s="4" t="s">
        <v>1337</v>
      </c>
      <c r="X77" s="4" t="s">
        <v>1315</v>
      </c>
      <c r="Y77" s="4" t="s">
        <v>1400</v>
      </c>
      <c r="Z77" s="4" t="s">
        <v>1286</v>
      </c>
      <c r="AB77" s="4" t="s">
        <v>1286</v>
      </c>
      <c r="AC77" s="4" t="s">
        <v>1875</v>
      </c>
      <c r="AE77" s="4" t="s">
        <v>1289</v>
      </c>
      <c r="AF77" s="4" t="s">
        <v>1288</v>
      </c>
      <c r="AG77" s="4" t="s">
        <v>1289</v>
      </c>
      <c r="AH77" s="4" t="s">
        <v>1288</v>
      </c>
      <c r="AI77" s="4" t="s">
        <v>1346</v>
      </c>
      <c r="AJ77" s="4" t="s">
        <v>1288</v>
      </c>
      <c r="AK77" s="4" t="s">
        <v>1289</v>
      </c>
      <c r="AL77" s="4" t="s">
        <v>1288</v>
      </c>
      <c r="AM77" s="4" t="s">
        <v>1346</v>
      </c>
      <c r="AN77" s="4" t="s">
        <v>1346</v>
      </c>
      <c r="AO77" s="4" t="s">
        <v>1288</v>
      </c>
      <c r="AP77" s="4" t="s">
        <v>1289</v>
      </c>
      <c r="AQ77" s="4" t="s">
        <v>1288</v>
      </c>
      <c r="AS77" s="4" t="s">
        <v>1876</v>
      </c>
      <c r="AT77" s="4" t="s">
        <v>1877</v>
      </c>
    </row>
    <row r="78">
      <c r="A78" s="4" t="s">
        <v>1048</v>
      </c>
      <c r="B78" s="4">
        <v>0.0</v>
      </c>
      <c r="D78" s="4" t="s">
        <v>1272</v>
      </c>
      <c r="E78" s="4" t="s">
        <v>1528</v>
      </c>
      <c r="F78" s="4" t="s">
        <v>1878</v>
      </c>
      <c r="G78" s="4" t="s">
        <v>1528</v>
      </c>
      <c r="H78" s="4" t="s">
        <v>1879</v>
      </c>
      <c r="J78" s="4" t="s">
        <v>1880</v>
      </c>
      <c r="P78" s="4" t="s">
        <v>1881</v>
      </c>
      <c r="Q78" s="4" t="s">
        <v>1882</v>
      </c>
      <c r="R78" s="4" t="s">
        <v>1361</v>
      </c>
      <c r="S78" s="4" t="s">
        <v>1883</v>
      </c>
      <c r="T78" s="4" t="s">
        <v>1428</v>
      </c>
      <c r="U78" s="4" t="s">
        <v>1455</v>
      </c>
      <c r="W78" s="4" t="s">
        <v>1283</v>
      </c>
      <c r="X78" s="4" t="s">
        <v>1315</v>
      </c>
      <c r="Y78" s="4" t="s">
        <v>1382</v>
      </c>
      <c r="Z78" s="4" t="s">
        <v>1286</v>
      </c>
      <c r="AB78" s="4" t="s">
        <v>1372</v>
      </c>
      <c r="AE78" s="4" t="s">
        <v>1288</v>
      </c>
      <c r="AF78" s="4" t="s">
        <v>1288</v>
      </c>
      <c r="AG78" s="4" t="s">
        <v>1288</v>
      </c>
      <c r="AH78" s="4" t="s">
        <v>1288</v>
      </c>
      <c r="AI78" s="4" t="s">
        <v>1288</v>
      </c>
      <c r="AJ78" s="4" t="s">
        <v>1288</v>
      </c>
      <c r="AK78" s="4" t="s">
        <v>1288</v>
      </c>
      <c r="AL78" s="4" t="s">
        <v>1288</v>
      </c>
      <c r="AM78" s="4" t="s">
        <v>1288</v>
      </c>
      <c r="AN78" s="4" t="s">
        <v>1288</v>
      </c>
      <c r="AO78" s="4" t="s">
        <v>1288</v>
      </c>
      <c r="AP78" s="4" t="s">
        <v>1288</v>
      </c>
      <c r="AQ78" s="4" t="s">
        <v>1288</v>
      </c>
      <c r="AS78" s="4" t="s">
        <v>1304</v>
      </c>
      <c r="AT78" s="4" t="s">
        <v>1305</v>
      </c>
    </row>
    <row r="79">
      <c r="A79" s="4" t="s">
        <v>1051</v>
      </c>
      <c r="B79" s="4">
        <v>0.0</v>
      </c>
      <c r="D79" s="4" t="s">
        <v>1272</v>
      </c>
      <c r="E79" s="4" t="s">
        <v>1528</v>
      </c>
      <c r="F79" s="4" t="s">
        <v>1884</v>
      </c>
      <c r="G79" s="4" t="s">
        <v>1528</v>
      </c>
      <c r="H79" s="4" t="s">
        <v>1885</v>
      </c>
      <c r="J79" s="4" t="s">
        <v>1886</v>
      </c>
      <c r="P79" s="4" t="s">
        <v>1887</v>
      </c>
      <c r="Q79" s="4" t="s">
        <v>1695</v>
      </c>
      <c r="R79" s="4" t="s">
        <v>1279</v>
      </c>
      <c r="S79" s="4" t="s">
        <v>1380</v>
      </c>
      <c r="T79" s="4" t="s">
        <v>1444</v>
      </c>
      <c r="U79" s="4" t="s">
        <v>126</v>
      </c>
      <c r="W79" s="4" t="s">
        <v>1283</v>
      </c>
      <c r="X79" s="4" t="s">
        <v>1315</v>
      </c>
      <c r="Y79" s="4" t="s">
        <v>1382</v>
      </c>
      <c r="Z79" s="4" t="s">
        <v>1286</v>
      </c>
      <c r="AB79" s="4" t="s">
        <v>1286</v>
      </c>
      <c r="AC79" s="4" t="s">
        <v>1888</v>
      </c>
      <c r="AE79" s="4" t="s">
        <v>1346</v>
      </c>
      <c r="AF79" s="4" t="s">
        <v>1346</v>
      </c>
      <c r="AG79" s="4" t="s">
        <v>1288</v>
      </c>
      <c r="AH79" s="4" t="s">
        <v>1346</v>
      </c>
      <c r="AI79" s="4" t="s">
        <v>1288</v>
      </c>
      <c r="AJ79" s="4" t="s">
        <v>1288</v>
      </c>
      <c r="AK79" s="4" t="s">
        <v>1290</v>
      </c>
      <c r="AL79" s="4" t="s">
        <v>1288</v>
      </c>
      <c r="AM79" s="4" t="s">
        <v>1346</v>
      </c>
      <c r="AN79" s="4" t="s">
        <v>1288</v>
      </c>
      <c r="AO79" s="4" t="s">
        <v>1346</v>
      </c>
      <c r="AP79" s="4" t="s">
        <v>1288</v>
      </c>
      <c r="AQ79" s="4" t="s">
        <v>1288</v>
      </c>
      <c r="AS79" s="4" t="s">
        <v>1861</v>
      </c>
      <c r="AT79" s="4" t="s">
        <v>1519</v>
      </c>
    </row>
    <row r="80">
      <c r="A80" s="4" t="s">
        <v>1053</v>
      </c>
      <c r="B80" s="4">
        <v>0.0</v>
      </c>
      <c r="D80" s="4" t="s">
        <v>1272</v>
      </c>
      <c r="E80" s="4" t="s">
        <v>1528</v>
      </c>
      <c r="F80" s="4" t="s">
        <v>1889</v>
      </c>
      <c r="G80" s="4" t="s">
        <v>1528</v>
      </c>
      <c r="H80" s="4" t="s">
        <v>1890</v>
      </c>
      <c r="J80" s="4" t="s">
        <v>1891</v>
      </c>
      <c r="P80" s="4" t="s">
        <v>1891</v>
      </c>
      <c r="Q80" s="4" t="s">
        <v>1892</v>
      </c>
      <c r="R80" s="4" t="s">
        <v>1279</v>
      </c>
      <c r="S80" s="4" t="s">
        <v>1380</v>
      </c>
      <c r="T80" s="4" t="s">
        <v>1589</v>
      </c>
      <c r="U80" s="4" t="s">
        <v>1455</v>
      </c>
      <c r="W80" s="4" t="s">
        <v>1337</v>
      </c>
      <c r="X80" s="4" t="s">
        <v>1315</v>
      </c>
      <c r="Y80" s="4" t="s">
        <v>1302</v>
      </c>
      <c r="Z80" s="4" t="s">
        <v>1286</v>
      </c>
      <c r="AB80" s="4" t="s">
        <v>1372</v>
      </c>
      <c r="AE80" s="4" t="s">
        <v>1288</v>
      </c>
      <c r="AF80" s="4" t="s">
        <v>1288</v>
      </c>
      <c r="AG80" s="4" t="s">
        <v>1288</v>
      </c>
      <c r="AH80" s="4" t="s">
        <v>1288</v>
      </c>
      <c r="AI80" s="4" t="s">
        <v>1288</v>
      </c>
      <c r="AJ80" s="4" t="s">
        <v>1288</v>
      </c>
      <c r="AK80" s="4" t="s">
        <v>1288</v>
      </c>
      <c r="AL80" s="4" t="s">
        <v>1288</v>
      </c>
      <c r="AM80" s="4" t="s">
        <v>1288</v>
      </c>
      <c r="AN80" s="4" t="s">
        <v>1288</v>
      </c>
      <c r="AO80" s="4" t="s">
        <v>1288</v>
      </c>
      <c r="AP80" s="4" t="s">
        <v>1288</v>
      </c>
      <c r="AQ80" s="4" t="s">
        <v>1288</v>
      </c>
      <c r="AS80" s="4" t="s">
        <v>1893</v>
      </c>
      <c r="AT80" s="4" t="s">
        <v>1421</v>
      </c>
    </row>
    <row r="81">
      <c r="A81" s="4" t="s">
        <v>1056</v>
      </c>
      <c r="B81" s="4">
        <v>0.0</v>
      </c>
      <c r="D81" s="4" t="s">
        <v>1272</v>
      </c>
      <c r="E81" s="4" t="s">
        <v>1528</v>
      </c>
      <c r="F81" s="4" t="s">
        <v>1894</v>
      </c>
      <c r="G81" s="4" t="s">
        <v>1528</v>
      </c>
      <c r="H81" s="4" t="s">
        <v>1895</v>
      </c>
      <c r="J81" s="4" t="s">
        <v>1896</v>
      </c>
      <c r="P81" s="4" t="s">
        <v>1896</v>
      </c>
      <c r="Q81" s="4" t="s">
        <v>1897</v>
      </c>
      <c r="R81" s="4" t="s">
        <v>1279</v>
      </c>
      <c r="S81" s="4" t="s">
        <v>1280</v>
      </c>
      <c r="T81" s="4" t="s">
        <v>1389</v>
      </c>
      <c r="U81" s="4" t="s">
        <v>126</v>
      </c>
      <c r="W81" s="4" t="s">
        <v>1283</v>
      </c>
      <c r="X81" s="4" t="s">
        <v>1315</v>
      </c>
      <c r="Y81" s="4" t="s">
        <v>1302</v>
      </c>
      <c r="Z81" s="4" t="s">
        <v>1286</v>
      </c>
      <c r="AB81" s="4" t="s">
        <v>1286</v>
      </c>
      <c r="AC81" s="4" t="s">
        <v>1888</v>
      </c>
      <c r="AE81" s="4" t="s">
        <v>1346</v>
      </c>
      <c r="AF81" s="4" t="s">
        <v>1346</v>
      </c>
      <c r="AG81" s="4" t="s">
        <v>1288</v>
      </c>
      <c r="AH81" s="4" t="s">
        <v>1346</v>
      </c>
      <c r="AI81" s="4" t="s">
        <v>1288</v>
      </c>
      <c r="AJ81" s="4" t="s">
        <v>1288</v>
      </c>
      <c r="AK81" s="4" t="s">
        <v>1290</v>
      </c>
      <c r="AL81" s="4" t="s">
        <v>1288</v>
      </c>
      <c r="AM81" s="4" t="s">
        <v>1346</v>
      </c>
      <c r="AN81" s="4" t="s">
        <v>1288</v>
      </c>
      <c r="AO81" s="4" t="s">
        <v>1346</v>
      </c>
      <c r="AP81" s="4" t="s">
        <v>1288</v>
      </c>
      <c r="AQ81" s="4" t="s">
        <v>1288</v>
      </c>
      <c r="AS81" s="4" t="s">
        <v>1861</v>
      </c>
      <c r="AT81" s="4" t="s">
        <v>1519</v>
      </c>
    </row>
    <row r="82">
      <c r="A82" s="4" t="s">
        <v>1058</v>
      </c>
      <c r="B82" s="4">
        <v>0.0</v>
      </c>
      <c r="D82" s="4" t="s">
        <v>1272</v>
      </c>
      <c r="E82" s="4" t="s">
        <v>1528</v>
      </c>
      <c r="F82" s="4" t="s">
        <v>1898</v>
      </c>
      <c r="G82" s="4" t="s">
        <v>1528</v>
      </c>
      <c r="H82" s="4" t="s">
        <v>1899</v>
      </c>
      <c r="J82" s="4" t="s">
        <v>1900</v>
      </c>
      <c r="P82" s="4" t="s">
        <v>1900</v>
      </c>
      <c r="Q82" s="4" t="s">
        <v>1901</v>
      </c>
      <c r="R82" s="4" t="s">
        <v>1279</v>
      </c>
      <c r="S82" s="4" t="s">
        <v>1902</v>
      </c>
      <c r="T82" s="4" t="s">
        <v>1408</v>
      </c>
      <c r="U82" s="4" t="s">
        <v>126</v>
      </c>
      <c r="W82" s="4" t="s">
        <v>1283</v>
      </c>
      <c r="X82" s="4" t="s">
        <v>1446</v>
      </c>
      <c r="Y82" s="4" t="s">
        <v>1302</v>
      </c>
      <c r="Z82" s="4" t="s">
        <v>1286</v>
      </c>
      <c r="AB82" s="4" t="s">
        <v>1286</v>
      </c>
      <c r="AC82" s="4" t="s">
        <v>1903</v>
      </c>
      <c r="AE82" s="4" t="s">
        <v>1288</v>
      </c>
      <c r="AF82" s="4" t="s">
        <v>1288</v>
      </c>
      <c r="AG82" s="4" t="s">
        <v>1288</v>
      </c>
      <c r="AH82" s="4" t="s">
        <v>1288</v>
      </c>
      <c r="AI82" s="4" t="s">
        <v>1288</v>
      </c>
      <c r="AJ82" s="4" t="s">
        <v>1288</v>
      </c>
      <c r="AK82" s="4" t="s">
        <v>1288</v>
      </c>
      <c r="AL82" s="4" t="s">
        <v>1288</v>
      </c>
      <c r="AM82" s="4" t="s">
        <v>1288</v>
      </c>
      <c r="AN82" s="4" t="s">
        <v>1288</v>
      </c>
      <c r="AO82" s="4" t="s">
        <v>1288</v>
      </c>
      <c r="AP82" s="4" t="s">
        <v>1289</v>
      </c>
      <c r="AQ82" s="4" t="s">
        <v>1289</v>
      </c>
      <c r="AS82" s="4" t="s">
        <v>1904</v>
      </c>
      <c r="AT82" s="4" t="s">
        <v>1905</v>
      </c>
    </row>
    <row r="83">
      <c r="A83" s="4" t="s">
        <v>1060</v>
      </c>
      <c r="B83" s="4">
        <v>0.0</v>
      </c>
      <c r="D83" s="4" t="s">
        <v>1272</v>
      </c>
      <c r="E83" s="4" t="s">
        <v>1528</v>
      </c>
      <c r="F83" s="4" t="s">
        <v>1906</v>
      </c>
      <c r="G83" s="4" t="s">
        <v>1528</v>
      </c>
      <c r="H83" s="4" t="s">
        <v>1907</v>
      </c>
      <c r="J83" s="4" t="s">
        <v>1908</v>
      </c>
      <c r="P83" s="4" t="s">
        <v>1909</v>
      </c>
      <c r="Q83" s="4" t="s">
        <v>1910</v>
      </c>
      <c r="R83" s="4" t="s">
        <v>1279</v>
      </c>
      <c r="S83" s="4" t="s">
        <v>1280</v>
      </c>
      <c r="T83" s="4" t="s">
        <v>1381</v>
      </c>
      <c r="U83" s="4" t="s">
        <v>126</v>
      </c>
      <c r="W83" s="4" t="s">
        <v>1283</v>
      </c>
      <c r="X83" s="4" t="s">
        <v>1315</v>
      </c>
      <c r="Y83" s="4" t="s">
        <v>1382</v>
      </c>
      <c r="Z83" s="4" t="s">
        <v>1286</v>
      </c>
      <c r="AB83" s="4" t="s">
        <v>1286</v>
      </c>
      <c r="AC83" s="4" t="s">
        <v>1888</v>
      </c>
      <c r="AE83" s="4" t="s">
        <v>1346</v>
      </c>
      <c r="AF83" s="4" t="s">
        <v>1346</v>
      </c>
      <c r="AG83" s="4" t="s">
        <v>1288</v>
      </c>
      <c r="AH83" s="4" t="s">
        <v>1346</v>
      </c>
      <c r="AI83" s="4" t="s">
        <v>1288</v>
      </c>
      <c r="AJ83" s="4" t="s">
        <v>1288</v>
      </c>
      <c r="AK83" s="4" t="s">
        <v>1290</v>
      </c>
      <c r="AL83" s="4" t="s">
        <v>1288</v>
      </c>
      <c r="AM83" s="4" t="s">
        <v>1346</v>
      </c>
      <c r="AN83" s="4" t="s">
        <v>1288</v>
      </c>
      <c r="AO83" s="4" t="s">
        <v>1346</v>
      </c>
      <c r="AP83" s="4" t="s">
        <v>1288</v>
      </c>
      <c r="AQ83" s="4" t="s">
        <v>1288</v>
      </c>
      <c r="AS83" s="4" t="s">
        <v>1861</v>
      </c>
      <c r="AT83" s="4" t="s">
        <v>1582</v>
      </c>
    </row>
    <row r="84">
      <c r="A84" s="4" t="s">
        <v>1062</v>
      </c>
      <c r="B84" s="4">
        <v>0.0</v>
      </c>
      <c r="D84" s="4" t="s">
        <v>1272</v>
      </c>
      <c r="E84" s="4" t="s">
        <v>1528</v>
      </c>
      <c r="F84" s="4" t="s">
        <v>1911</v>
      </c>
      <c r="G84" s="4" t="s">
        <v>1528</v>
      </c>
      <c r="H84" s="4" t="s">
        <v>1912</v>
      </c>
      <c r="J84" s="4" t="s">
        <v>1913</v>
      </c>
      <c r="P84" s="4" t="s">
        <v>1914</v>
      </c>
      <c r="Q84" s="4" t="s">
        <v>1915</v>
      </c>
      <c r="R84" s="4" t="s">
        <v>1279</v>
      </c>
      <c r="S84" s="4" t="s">
        <v>1380</v>
      </c>
      <c r="T84" s="4" t="s">
        <v>1381</v>
      </c>
      <c r="U84" s="4" t="s">
        <v>126</v>
      </c>
      <c r="W84" s="4" t="s">
        <v>1283</v>
      </c>
      <c r="X84" s="4" t="s">
        <v>1315</v>
      </c>
      <c r="Y84" s="4" t="s">
        <v>1382</v>
      </c>
      <c r="Z84" s="4" t="s">
        <v>1286</v>
      </c>
      <c r="AB84" s="4" t="s">
        <v>1286</v>
      </c>
      <c r="AC84" s="4" t="s">
        <v>1888</v>
      </c>
      <c r="AE84" s="4" t="s">
        <v>1346</v>
      </c>
      <c r="AF84" s="4" t="s">
        <v>1346</v>
      </c>
      <c r="AG84" s="4" t="s">
        <v>1288</v>
      </c>
      <c r="AH84" s="4" t="s">
        <v>1346</v>
      </c>
      <c r="AI84" s="4" t="s">
        <v>1288</v>
      </c>
      <c r="AJ84" s="4" t="s">
        <v>1288</v>
      </c>
      <c r="AK84" s="4" t="s">
        <v>1290</v>
      </c>
      <c r="AL84" s="4" t="s">
        <v>1288</v>
      </c>
      <c r="AM84" s="4" t="s">
        <v>1346</v>
      </c>
      <c r="AN84" s="4" t="s">
        <v>1288</v>
      </c>
      <c r="AO84" s="4" t="s">
        <v>1346</v>
      </c>
      <c r="AP84" s="4" t="s">
        <v>1288</v>
      </c>
      <c r="AQ84" s="4" t="s">
        <v>1288</v>
      </c>
      <c r="AS84" s="4" t="s">
        <v>1861</v>
      </c>
      <c r="AT84" s="4" t="s">
        <v>1519</v>
      </c>
    </row>
    <row r="85">
      <c r="A85" s="4" t="s">
        <v>1064</v>
      </c>
      <c r="B85" s="4">
        <v>0.0</v>
      </c>
      <c r="D85" s="4" t="s">
        <v>1272</v>
      </c>
      <c r="E85" s="4" t="s">
        <v>1528</v>
      </c>
      <c r="F85" s="4" t="s">
        <v>1916</v>
      </c>
      <c r="G85" s="4" t="s">
        <v>1528</v>
      </c>
      <c r="H85" s="4" t="s">
        <v>1917</v>
      </c>
      <c r="J85" s="4" t="s">
        <v>1918</v>
      </c>
      <c r="P85" s="4" t="s">
        <v>1918</v>
      </c>
      <c r="Q85" s="4" t="s">
        <v>1919</v>
      </c>
      <c r="R85" s="4" t="s">
        <v>1279</v>
      </c>
      <c r="S85" s="4" t="s">
        <v>1471</v>
      </c>
      <c r="T85" s="4" t="s">
        <v>1825</v>
      </c>
      <c r="U85" s="4" t="s">
        <v>126</v>
      </c>
      <c r="W85" s="4" t="s">
        <v>1283</v>
      </c>
      <c r="X85" s="4" t="s">
        <v>1315</v>
      </c>
      <c r="Y85" s="4" t="s">
        <v>1285</v>
      </c>
      <c r="Z85" s="4" t="s">
        <v>1286</v>
      </c>
      <c r="AB85" s="4" t="s">
        <v>1286</v>
      </c>
      <c r="AC85" s="4" t="s">
        <v>1888</v>
      </c>
      <c r="AE85" s="4" t="s">
        <v>1346</v>
      </c>
      <c r="AF85" s="4" t="s">
        <v>1346</v>
      </c>
      <c r="AG85" s="4" t="s">
        <v>1288</v>
      </c>
      <c r="AH85" s="4" t="s">
        <v>1346</v>
      </c>
      <c r="AI85" s="4" t="s">
        <v>1288</v>
      </c>
      <c r="AJ85" s="4" t="s">
        <v>1288</v>
      </c>
      <c r="AK85" s="4" t="s">
        <v>1290</v>
      </c>
      <c r="AL85" s="4" t="s">
        <v>1288</v>
      </c>
      <c r="AM85" s="4" t="s">
        <v>1346</v>
      </c>
      <c r="AN85" s="4" t="s">
        <v>1288</v>
      </c>
      <c r="AO85" s="4" t="s">
        <v>1346</v>
      </c>
      <c r="AP85" s="4" t="s">
        <v>1288</v>
      </c>
      <c r="AQ85" s="4" t="s">
        <v>1288</v>
      </c>
      <c r="AS85" s="4" t="s">
        <v>1861</v>
      </c>
      <c r="AT85" s="4" t="s">
        <v>1519</v>
      </c>
    </row>
    <row r="86">
      <c r="A86" s="4" t="s">
        <v>1066</v>
      </c>
      <c r="B86" s="4">
        <v>0.0</v>
      </c>
      <c r="D86" s="4" t="s">
        <v>1272</v>
      </c>
      <c r="E86" s="4" t="s">
        <v>1528</v>
      </c>
      <c r="F86" s="4" t="s">
        <v>1920</v>
      </c>
      <c r="G86" s="4" t="s">
        <v>1528</v>
      </c>
      <c r="H86" s="4" t="s">
        <v>1921</v>
      </c>
      <c r="J86" s="4" t="s">
        <v>1922</v>
      </c>
      <c r="P86" s="4" t="s">
        <v>1923</v>
      </c>
      <c r="Q86" s="4" t="s">
        <v>1924</v>
      </c>
      <c r="R86" s="4" t="s">
        <v>1279</v>
      </c>
      <c r="S86" s="4" t="s">
        <v>1280</v>
      </c>
      <c r="T86" s="4" t="s">
        <v>1444</v>
      </c>
      <c r="U86" s="4" t="s">
        <v>1455</v>
      </c>
      <c r="W86" s="4" t="s">
        <v>1337</v>
      </c>
      <c r="X86" s="4" t="s">
        <v>1315</v>
      </c>
      <c r="Y86" s="4" t="s">
        <v>1382</v>
      </c>
      <c r="Z86" s="4" t="s">
        <v>1286</v>
      </c>
      <c r="AB86" s="4" t="s">
        <v>1286</v>
      </c>
      <c r="AC86" s="4" t="s">
        <v>1925</v>
      </c>
      <c r="AE86" s="4" t="s">
        <v>1288</v>
      </c>
      <c r="AF86" s="4" t="s">
        <v>1288</v>
      </c>
      <c r="AG86" s="4" t="s">
        <v>1289</v>
      </c>
      <c r="AH86" s="4" t="s">
        <v>1328</v>
      </c>
      <c r="AI86" s="4" t="s">
        <v>1288</v>
      </c>
      <c r="AJ86" s="4" t="s">
        <v>1289</v>
      </c>
      <c r="AK86" s="4" t="s">
        <v>1289</v>
      </c>
      <c r="AL86" s="4" t="s">
        <v>1346</v>
      </c>
      <c r="AM86" s="4" t="s">
        <v>1328</v>
      </c>
      <c r="AN86" s="4" t="s">
        <v>1328</v>
      </c>
      <c r="AO86" s="4" t="s">
        <v>1288</v>
      </c>
      <c r="AP86" s="4" t="s">
        <v>1346</v>
      </c>
      <c r="AQ86" s="4" t="s">
        <v>1289</v>
      </c>
      <c r="AS86" s="4" t="s">
        <v>1926</v>
      </c>
      <c r="AT86" s="4" t="s">
        <v>1622</v>
      </c>
    </row>
    <row r="87">
      <c r="A87" s="4" t="s">
        <v>1068</v>
      </c>
      <c r="B87" s="4">
        <v>0.0</v>
      </c>
      <c r="D87" s="4" t="s">
        <v>1272</v>
      </c>
      <c r="E87" s="4" t="s">
        <v>1528</v>
      </c>
      <c r="F87" s="4" t="s">
        <v>1927</v>
      </c>
      <c r="G87" s="4" t="s">
        <v>1528</v>
      </c>
      <c r="H87" s="4" t="s">
        <v>1928</v>
      </c>
      <c r="J87" s="4" t="s">
        <v>1929</v>
      </c>
      <c r="P87" s="4" t="s">
        <v>1929</v>
      </c>
      <c r="Q87" s="4" t="s">
        <v>1930</v>
      </c>
      <c r="R87" s="4" t="s">
        <v>1279</v>
      </c>
      <c r="S87" s="4" t="s">
        <v>1407</v>
      </c>
      <c r="T87" s="4" t="s">
        <v>1444</v>
      </c>
      <c r="U87" s="4" t="s">
        <v>126</v>
      </c>
      <c r="W87" s="4" t="s">
        <v>1283</v>
      </c>
      <c r="X87" s="4" t="s">
        <v>1315</v>
      </c>
      <c r="Y87" s="4" t="s">
        <v>1302</v>
      </c>
      <c r="Z87" s="4" t="s">
        <v>1286</v>
      </c>
      <c r="AB87" s="4" t="s">
        <v>1286</v>
      </c>
      <c r="AC87" s="4" t="s">
        <v>1888</v>
      </c>
      <c r="AE87" s="4" t="s">
        <v>1346</v>
      </c>
      <c r="AF87" s="4" t="s">
        <v>1346</v>
      </c>
      <c r="AG87" s="4" t="s">
        <v>1288</v>
      </c>
      <c r="AH87" s="4" t="s">
        <v>1346</v>
      </c>
      <c r="AI87" s="4" t="s">
        <v>1288</v>
      </c>
      <c r="AJ87" s="4" t="s">
        <v>1288</v>
      </c>
      <c r="AK87" s="4" t="s">
        <v>1290</v>
      </c>
      <c r="AL87" s="4" t="s">
        <v>1288</v>
      </c>
      <c r="AM87" s="4" t="s">
        <v>1346</v>
      </c>
      <c r="AN87" s="4" t="s">
        <v>1288</v>
      </c>
      <c r="AO87" s="4" t="s">
        <v>1346</v>
      </c>
      <c r="AP87" s="4" t="s">
        <v>1288</v>
      </c>
      <c r="AQ87" s="4" t="s">
        <v>1288</v>
      </c>
      <c r="AS87" s="4" t="s">
        <v>1861</v>
      </c>
      <c r="AT87" s="4" t="s">
        <v>1582</v>
      </c>
    </row>
    <row r="88">
      <c r="A88" s="4" t="s">
        <v>1070</v>
      </c>
      <c r="B88" s="4">
        <v>0.0</v>
      </c>
      <c r="D88" s="4" t="s">
        <v>1272</v>
      </c>
      <c r="E88" s="4" t="s">
        <v>1528</v>
      </c>
      <c r="F88" s="4" t="s">
        <v>1931</v>
      </c>
      <c r="G88" s="4" t="s">
        <v>1528</v>
      </c>
      <c r="H88" s="4" t="s">
        <v>1932</v>
      </c>
      <c r="J88" s="4" t="s">
        <v>1933</v>
      </c>
      <c r="P88" s="4" t="s">
        <v>1934</v>
      </c>
      <c r="Q88" s="4" t="s">
        <v>1935</v>
      </c>
      <c r="R88" s="4" t="s">
        <v>1279</v>
      </c>
      <c r="S88" s="4" t="s">
        <v>1280</v>
      </c>
      <c r="T88" s="4" t="s">
        <v>1825</v>
      </c>
      <c r="U88" s="4" t="s">
        <v>126</v>
      </c>
      <c r="W88" s="4" t="s">
        <v>1283</v>
      </c>
      <c r="X88" s="4" t="s">
        <v>1315</v>
      </c>
      <c r="Y88" s="4" t="s">
        <v>1382</v>
      </c>
      <c r="Z88" s="4" t="s">
        <v>1286</v>
      </c>
      <c r="AB88" s="4" t="s">
        <v>1286</v>
      </c>
      <c r="AC88" s="4" t="s">
        <v>1888</v>
      </c>
      <c r="AE88" s="4" t="s">
        <v>1346</v>
      </c>
      <c r="AF88" s="4" t="s">
        <v>1346</v>
      </c>
      <c r="AG88" s="4" t="s">
        <v>1288</v>
      </c>
      <c r="AH88" s="4" t="s">
        <v>1346</v>
      </c>
      <c r="AI88" s="4" t="s">
        <v>1288</v>
      </c>
      <c r="AJ88" s="4" t="s">
        <v>1288</v>
      </c>
      <c r="AK88" s="4" t="s">
        <v>1290</v>
      </c>
      <c r="AL88" s="4" t="s">
        <v>1288</v>
      </c>
      <c r="AM88" s="4" t="s">
        <v>1346</v>
      </c>
      <c r="AN88" s="4" t="s">
        <v>1288</v>
      </c>
      <c r="AO88" s="4" t="s">
        <v>1346</v>
      </c>
      <c r="AP88" s="4" t="s">
        <v>1288</v>
      </c>
      <c r="AQ88" s="4" t="s">
        <v>1288</v>
      </c>
      <c r="AS88" s="4" t="s">
        <v>1861</v>
      </c>
      <c r="AT88" s="4" t="s">
        <v>1519</v>
      </c>
    </row>
    <row r="89">
      <c r="A89" s="4" t="s">
        <v>1071</v>
      </c>
      <c r="B89" s="4">
        <v>0.0</v>
      </c>
      <c r="D89" s="4" t="s">
        <v>1272</v>
      </c>
      <c r="E89" s="4" t="s">
        <v>1528</v>
      </c>
      <c r="F89" s="4" t="s">
        <v>1936</v>
      </c>
      <c r="G89" s="4" t="s">
        <v>1528</v>
      </c>
      <c r="H89" s="4" t="s">
        <v>1937</v>
      </c>
      <c r="J89" s="4" t="s">
        <v>1938</v>
      </c>
      <c r="P89" s="4" t="s">
        <v>1938</v>
      </c>
      <c r="Q89" s="4" t="s">
        <v>1939</v>
      </c>
      <c r="R89" s="4" t="s">
        <v>1279</v>
      </c>
      <c r="S89" s="4" t="s">
        <v>1280</v>
      </c>
      <c r="T89" s="4" t="s">
        <v>1299</v>
      </c>
      <c r="U89" s="4" t="s">
        <v>1455</v>
      </c>
      <c r="W89" s="4" t="s">
        <v>1283</v>
      </c>
      <c r="X89" s="4" t="s">
        <v>1315</v>
      </c>
      <c r="Y89" s="4" t="s">
        <v>1382</v>
      </c>
      <c r="Z89" s="4" t="s">
        <v>1286</v>
      </c>
      <c r="AB89" s="4" t="s">
        <v>1316</v>
      </c>
      <c r="AE89" s="4" t="s">
        <v>1288</v>
      </c>
      <c r="AF89" s="4" t="s">
        <v>1288</v>
      </c>
      <c r="AG89" s="4" t="s">
        <v>1288</v>
      </c>
      <c r="AH89" s="4" t="s">
        <v>1288</v>
      </c>
      <c r="AI89" s="4" t="s">
        <v>1289</v>
      </c>
      <c r="AJ89" s="4" t="s">
        <v>1289</v>
      </c>
      <c r="AK89" s="4" t="s">
        <v>1289</v>
      </c>
      <c r="AL89" s="4" t="s">
        <v>1288</v>
      </c>
      <c r="AM89" s="4" t="s">
        <v>1288</v>
      </c>
      <c r="AN89" s="4" t="s">
        <v>1288</v>
      </c>
      <c r="AO89" s="4" t="s">
        <v>1328</v>
      </c>
      <c r="AP89" s="4" t="s">
        <v>1328</v>
      </c>
      <c r="AQ89" s="4" t="s">
        <v>1289</v>
      </c>
      <c r="AS89" s="4" t="s">
        <v>1940</v>
      </c>
      <c r="AT89" s="4" t="s">
        <v>1465</v>
      </c>
    </row>
    <row r="90">
      <c r="A90" s="4" t="s">
        <v>1076</v>
      </c>
      <c r="B90" s="4">
        <v>0.0</v>
      </c>
      <c r="D90" s="4" t="s">
        <v>1272</v>
      </c>
      <c r="E90" s="4" t="s">
        <v>1528</v>
      </c>
      <c r="F90" s="4" t="s">
        <v>1941</v>
      </c>
      <c r="G90" s="4" t="s">
        <v>1528</v>
      </c>
      <c r="H90" s="4" t="s">
        <v>1942</v>
      </c>
      <c r="J90" s="4" t="s">
        <v>1943</v>
      </c>
      <c r="P90" s="4" t="s">
        <v>1944</v>
      </c>
      <c r="Q90" s="4" t="s">
        <v>1945</v>
      </c>
      <c r="R90" s="4" t="s">
        <v>1279</v>
      </c>
      <c r="S90" s="4" t="s">
        <v>1407</v>
      </c>
      <c r="T90" s="4" t="s">
        <v>1825</v>
      </c>
      <c r="U90" s="4" t="s">
        <v>126</v>
      </c>
      <c r="W90" s="4" t="s">
        <v>1337</v>
      </c>
      <c r="X90" s="4" t="s">
        <v>1315</v>
      </c>
      <c r="Y90" s="4" t="s">
        <v>1302</v>
      </c>
      <c r="Z90" s="4" t="s">
        <v>1286</v>
      </c>
      <c r="AB90" s="4" t="s">
        <v>1286</v>
      </c>
      <c r="AC90" s="4" t="s">
        <v>1888</v>
      </c>
      <c r="AE90" s="4" t="s">
        <v>1346</v>
      </c>
      <c r="AF90" s="4" t="s">
        <v>1346</v>
      </c>
      <c r="AG90" s="4" t="s">
        <v>1288</v>
      </c>
      <c r="AH90" s="4" t="s">
        <v>1346</v>
      </c>
      <c r="AI90" s="4" t="s">
        <v>1288</v>
      </c>
      <c r="AJ90" s="4" t="s">
        <v>1288</v>
      </c>
      <c r="AK90" s="4" t="s">
        <v>1290</v>
      </c>
      <c r="AL90" s="4" t="s">
        <v>1288</v>
      </c>
      <c r="AM90" s="4" t="s">
        <v>1346</v>
      </c>
      <c r="AN90" s="4" t="s">
        <v>1288</v>
      </c>
      <c r="AO90" s="4" t="s">
        <v>1346</v>
      </c>
      <c r="AP90" s="4" t="s">
        <v>1288</v>
      </c>
      <c r="AQ90" s="4" t="s">
        <v>1288</v>
      </c>
      <c r="AS90" s="4" t="s">
        <v>1861</v>
      </c>
      <c r="AT90" s="4" t="s">
        <v>1519</v>
      </c>
    </row>
    <row r="91">
      <c r="A91" s="4" t="s">
        <v>1078</v>
      </c>
      <c r="B91" s="4">
        <v>0.0</v>
      </c>
      <c r="D91" s="4" t="s">
        <v>1272</v>
      </c>
      <c r="E91" s="4" t="s">
        <v>1528</v>
      </c>
      <c r="F91" s="4" t="s">
        <v>1946</v>
      </c>
      <c r="G91" s="4" t="s">
        <v>1528</v>
      </c>
      <c r="H91" s="4" t="s">
        <v>1947</v>
      </c>
      <c r="J91" s="4" t="s">
        <v>1948</v>
      </c>
      <c r="P91" s="4" t="s">
        <v>1949</v>
      </c>
      <c r="Q91" s="4" t="s">
        <v>1950</v>
      </c>
      <c r="R91" s="4" t="s">
        <v>1279</v>
      </c>
      <c r="S91" s="4" t="s">
        <v>1471</v>
      </c>
      <c r="T91" s="4" t="s">
        <v>1444</v>
      </c>
      <c r="U91" s="4" t="s">
        <v>126</v>
      </c>
      <c r="W91" s="4" t="s">
        <v>1283</v>
      </c>
      <c r="X91" s="4" t="s">
        <v>1315</v>
      </c>
      <c r="Y91" s="4" t="s">
        <v>1382</v>
      </c>
      <c r="Z91" s="4" t="s">
        <v>1286</v>
      </c>
      <c r="AB91" s="4" t="s">
        <v>1286</v>
      </c>
      <c r="AC91" s="4" t="s">
        <v>1888</v>
      </c>
      <c r="AE91" s="4" t="s">
        <v>1346</v>
      </c>
      <c r="AF91" s="4" t="s">
        <v>1346</v>
      </c>
      <c r="AG91" s="4" t="s">
        <v>1288</v>
      </c>
      <c r="AH91" s="4" t="s">
        <v>1346</v>
      </c>
      <c r="AI91" s="4" t="s">
        <v>1288</v>
      </c>
      <c r="AJ91" s="4" t="s">
        <v>1288</v>
      </c>
      <c r="AK91" s="4" t="s">
        <v>1290</v>
      </c>
      <c r="AL91" s="4" t="s">
        <v>1288</v>
      </c>
      <c r="AM91" s="4" t="s">
        <v>1346</v>
      </c>
      <c r="AN91" s="4" t="s">
        <v>1288</v>
      </c>
      <c r="AO91" s="4" t="s">
        <v>1346</v>
      </c>
      <c r="AP91" s="4" t="s">
        <v>1288</v>
      </c>
      <c r="AQ91" s="4" t="s">
        <v>1288</v>
      </c>
      <c r="AS91" s="4" t="s">
        <v>1861</v>
      </c>
      <c r="AT91" s="4" t="s">
        <v>1519</v>
      </c>
    </row>
    <row r="92">
      <c r="A92" s="4" t="s">
        <v>1079</v>
      </c>
      <c r="B92" s="4">
        <v>0.0</v>
      </c>
      <c r="D92" s="4" t="s">
        <v>1272</v>
      </c>
      <c r="E92" s="4" t="s">
        <v>1528</v>
      </c>
      <c r="F92" s="4" t="s">
        <v>1951</v>
      </c>
      <c r="G92" s="4" t="s">
        <v>1528</v>
      </c>
      <c r="H92" s="4" t="s">
        <v>1952</v>
      </c>
      <c r="J92" s="4" t="s">
        <v>1953</v>
      </c>
      <c r="P92" s="4" t="s">
        <v>1954</v>
      </c>
      <c r="Q92" s="4" t="s">
        <v>1955</v>
      </c>
      <c r="R92" s="4" t="s">
        <v>1279</v>
      </c>
      <c r="S92" s="4" t="s">
        <v>1280</v>
      </c>
      <c r="T92" s="4" t="s">
        <v>1825</v>
      </c>
      <c r="U92" s="4" t="s">
        <v>126</v>
      </c>
      <c r="W92" s="4" t="s">
        <v>1283</v>
      </c>
      <c r="X92" s="4" t="s">
        <v>1315</v>
      </c>
      <c r="Y92" s="4" t="s">
        <v>1285</v>
      </c>
      <c r="Z92" s="4" t="s">
        <v>1286</v>
      </c>
      <c r="AB92" s="4" t="s">
        <v>1286</v>
      </c>
      <c r="AC92" s="4" t="s">
        <v>1956</v>
      </c>
      <c r="AE92" s="4" t="s">
        <v>1346</v>
      </c>
      <c r="AF92" s="4" t="s">
        <v>1346</v>
      </c>
      <c r="AG92" s="4" t="s">
        <v>1288</v>
      </c>
      <c r="AH92" s="4" t="s">
        <v>1346</v>
      </c>
      <c r="AI92" s="4" t="s">
        <v>1288</v>
      </c>
      <c r="AJ92" s="4" t="s">
        <v>1288</v>
      </c>
      <c r="AK92" s="4" t="s">
        <v>1290</v>
      </c>
      <c r="AL92" s="4" t="s">
        <v>1288</v>
      </c>
      <c r="AM92" s="4" t="s">
        <v>1346</v>
      </c>
      <c r="AN92" s="4" t="s">
        <v>1288</v>
      </c>
      <c r="AO92" s="4" t="s">
        <v>1346</v>
      </c>
      <c r="AP92" s="4" t="s">
        <v>1288</v>
      </c>
      <c r="AQ92" s="4" t="s">
        <v>1288</v>
      </c>
      <c r="AS92" s="4" t="s">
        <v>1861</v>
      </c>
      <c r="AT92" s="4" t="s">
        <v>1582</v>
      </c>
    </row>
    <row r="93">
      <c r="A93" s="4" t="s">
        <v>1081</v>
      </c>
      <c r="B93" s="4">
        <v>0.0</v>
      </c>
      <c r="D93" s="4" t="s">
        <v>1272</v>
      </c>
      <c r="E93" s="4" t="s">
        <v>1528</v>
      </c>
      <c r="F93" s="4" t="s">
        <v>1957</v>
      </c>
      <c r="G93" s="4" t="s">
        <v>1528</v>
      </c>
      <c r="H93" s="4" t="s">
        <v>1958</v>
      </c>
      <c r="J93" s="4" t="s">
        <v>1959</v>
      </c>
      <c r="P93" s="4" t="s">
        <v>1959</v>
      </c>
      <c r="Q93" s="4" t="s">
        <v>1960</v>
      </c>
      <c r="R93" s="4" t="s">
        <v>1279</v>
      </c>
      <c r="S93" s="4" t="s">
        <v>1280</v>
      </c>
      <c r="T93" s="4" t="s">
        <v>1444</v>
      </c>
      <c r="U93" s="4" t="s">
        <v>126</v>
      </c>
      <c r="W93" s="4" t="s">
        <v>1283</v>
      </c>
      <c r="X93" s="4" t="s">
        <v>1315</v>
      </c>
      <c r="Y93" s="4" t="s">
        <v>1302</v>
      </c>
      <c r="Z93" s="4" t="s">
        <v>1286</v>
      </c>
      <c r="AB93" s="4" t="s">
        <v>1286</v>
      </c>
      <c r="AC93" s="4" t="s">
        <v>1888</v>
      </c>
      <c r="AE93" s="4" t="s">
        <v>1346</v>
      </c>
      <c r="AF93" s="4" t="s">
        <v>1346</v>
      </c>
      <c r="AG93" s="4" t="s">
        <v>1288</v>
      </c>
      <c r="AH93" s="4" t="s">
        <v>1346</v>
      </c>
      <c r="AI93" s="4" t="s">
        <v>1288</v>
      </c>
      <c r="AJ93" s="4" t="s">
        <v>1288</v>
      </c>
      <c r="AK93" s="4" t="s">
        <v>1290</v>
      </c>
      <c r="AL93" s="4" t="s">
        <v>1288</v>
      </c>
      <c r="AM93" s="4" t="s">
        <v>1346</v>
      </c>
      <c r="AN93" s="4" t="s">
        <v>1288</v>
      </c>
      <c r="AO93" s="4" t="s">
        <v>1346</v>
      </c>
      <c r="AP93" s="4" t="s">
        <v>1288</v>
      </c>
      <c r="AQ93" s="4" t="s">
        <v>1288</v>
      </c>
      <c r="AS93" s="4" t="s">
        <v>1861</v>
      </c>
      <c r="AT93" s="4" t="s">
        <v>1519</v>
      </c>
    </row>
    <row r="94">
      <c r="A94" s="4" t="s">
        <v>1082</v>
      </c>
      <c r="B94" s="4">
        <v>0.0</v>
      </c>
      <c r="D94" s="4" t="s">
        <v>1272</v>
      </c>
      <c r="E94" s="4" t="s">
        <v>1528</v>
      </c>
      <c r="F94" s="4" t="s">
        <v>1961</v>
      </c>
      <c r="G94" s="4" t="s">
        <v>1528</v>
      </c>
      <c r="H94" s="4" t="s">
        <v>1962</v>
      </c>
      <c r="J94" s="4" t="s">
        <v>1963</v>
      </c>
      <c r="P94" s="4" t="s">
        <v>1964</v>
      </c>
      <c r="Q94" s="4" t="s">
        <v>1965</v>
      </c>
      <c r="R94" s="4" t="s">
        <v>1279</v>
      </c>
      <c r="S94" s="4" t="s">
        <v>1280</v>
      </c>
      <c r="T94" s="4" t="s">
        <v>1966</v>
      </c>
      <c r="U94" s="4" t="s">
        <v>126</v>
      </c>
      <c r="W94" s="4" t="s">
        <v>1283</v>
      </c>
      <c r="X94" s="4" t="s">
        <v>1315</v>
      </c>
      <c r="Y94" s="4" t="s">
        <v>1302</v>
      </c>
      <c r="Z94" s="4" t="s">
        <v>1286</v>
      </c>
      <c r="AB94" s="4" t="s">
        <v>1286</v>
      </c>
      <c r="AC94" s="4" t="s">
        <v>1888</v>
      </c>
      <c r="AE94" s="4" t="s">
        <v>1346</v>
      </c>
      <c r="AF94" s="4" t="s">
        <v>1346</v>
      </c>
      <c r="AG94" s="4" t="s">
        <v>1288</v>
      </c>
      <c r="AH94" s="4" t="s">
        <v>1346</v>
      </c>
      <c r="AI94" s="4" t="s">
        <v>1288</v>
      </c>
      <c r="AJ94" s="4" t="s">
        <v>1288</v>
      </c>
      <c r="AK94" s="4" t="s">
        <v>1290</v>
      </c>
      <c r="AL94" s="4" t="s">
        <v>1288</v>
      </c>
      <c r="AM94" s="4" t="s">
        <v>1346</v>
      </c>
      <c r="AN94" s="4" t="s">
        <v>1288</v>
      </c>
      <c r="AO94" s="4" t="s">
        <v>1346</v>
      </c>
      <c r="AP94" s="4" t="s">
        <v>1288</v>
      </c>
      <c r="AQ94" s="4" t="s">
        <v>1288</v>
      </c>
      <c r="AS94" s="4" t="s">
        <v>1861</v>
      </c>
      <c r="AT94" s="4" t="s">
        <v>1582</v>
      </c>
    </row>
    <row r="95">
      <c r="A95" s="4" t="s">
        <v>1083</v>
      </c>
      <c r="B95" s="4">
        <v>0.0</v>
      </c>
      <c r="D95" s="4" t="s">
        <v>1272</v>
      </c>
      <c r="E95" s="4" t="s">
        <v>1528</v>
      </c>
      <c r="F95" s="4" t="s">
        <v>1967</v>
      </c>
      <c r="G95" s="4" t="s">
        <v>1528</v>
      </c>
      <c r="H95" s="4" t="s">
        <v>1968</v>
      </c>
      <c r="J95" s="4" t="s">
        <v>1969</v>
      </c>
      <c r="P95" s="4" t="s">
        <v>1970</v>
      </c>
      <c r="Q95" s="4" t="s">
        <v>1971</v>
      </c>
      <c r="R95" s="4" t="s">
        <v>1494</v>
      </c>
      <c r="S95" s="4" t="s">
        <v>1680</v>
      </c>
      <c r="T95" s="4" t="s">
        <v>1389</v>
      </c>
      <c r="U95" s="4" t="s">
        <v>1390</v>
      </c>
      <c r="W95" s="4" t="s">
        <v>1283</v>
      </c>
      <c r="X95" s="4" t="s">
        <v>1315</v>
      </c>
      <c r="Y95" s="4" t="s">
        <v>1302</v>
      </c>
      <c r="Z95" s="4" t="s">
        <v>1286</v>
      </c>
      <c r="AB95" s="4" t="s">
        <v>1286</v>
      </c>
      <c r="AC95" s="4" t="s">
        <v>1972</v>
      </c>
      <c r="AE95" s="4" t="s">
        <v>1288</v>
      </c>
      <c r="AF95" s="4" t="s">
        <v>1288</v>
      </c>
      <c r="AG95" s="4" t="s">
        <v>1288</v>
      </c>
      <c r="AH95" s="4" t="s">
        <v>1288</v>
      </c>
      <c r="AI95" s="4" t="s">
        <v>1288</v>
      </c>
      <c r="AJ95" s="4" t="s">
        <v>1288</v>
      </c>
      <c r="AK95" s="4" t="s">
        <v>1288</v>
      </c>
      <c r="AL95" s="4" t="s">
        <v>1288</v>
      </c>
      <c r="AM95" s="4" t="s">
        <v>1288</v>
      </c>
      <c r="AN95" s="4" t="s">
        <v>1288</v>
      </c>
      <c r="AO95" s="4" t="s">
        <v>1288</v>
      </c>
      <c r="AP95" s="4" t="s">
        <v>1288</v>
      </c>
      <c r="AQ95" s="4" t="s">
        <v>1288</v>
      </c>
      <c r="AS95" s="4" t="s">
        <v>1973</v>
      </c>
      <c r="AT95" s="4" t="s">
        <v>1622</v>
      </c>
    </row>
    <row r="96">
      <c r="A96" s="4" t="s">
        <v>1085</v>
      </c>
      <c r="B96" s="4">
        <v>0.0</v>
      </c>
      <c r="D96" s="4" t="s">
        <v>1272</v>
      </c>
      <c r="E96" s="4" t="s">
        <v>1528</v>
      </c>
      <c r="F96" s="4" t="s">
        <v>1974</v>
      </c>
      <c r="G96" s="4" t="s">
        <v>1528</v>
      </c>
      <c r="H96" s="4" t="s">
        <v>1975</v>
      </c>
      <c r="J96" s="4" t="s">
        <v>1976</v>
      </c>
      <c r="P96" s="4" t="s">
        <v>1977</v>
      </c>
      <c r="Q96" s="4" t="s">
        <v>1978</v>
      </c>
      <c r="R96" s="4" t="s">
        <v>1279</v>
      </c>
      <c r="S96" s="4" t="s">
        <v>1280</v>
      </c>
      <c r="T96" s="4" t="s">
        <v>1979</v>
      </c>
      <c r="U96" s="4" t="s">
        <v>126</v>
      </c>
      <c r="W96" s="4" t="s">
        <v>1283</v>
      </c>
      <c r="X96" s="4" t="s">
        <v>1315</v>
      </c>
      <c r="Y96" s="4" t="s">
        <v>1382</v>
      </c>
      <c r="Z96" s="4" t="s">
        <v>1286</v>
      </c>
      <c r="AB96" s="4" t="s">
        <v>1286</v>
      </c>
      <c r="AC96" s="4" t="s">
        <v>1980</v>
      </c>
      <c r="AE96" s="4" t="s">
        <v>1346</v>
      </c>
      <c r="AF96" s="4" t="s">
        <v>1346</v>
      </c>
      <c r="AG96" s="4" t="s">
        <v>1288</v>
      </c>
      <c r="AH96" s="4" t="s">
        <v>1346</v>
      </c>
      <c r="AI96" s="4" t="s">
        <v>1288</v>
      </c>
      <c r="AJ96" s="4" t="s">
        <v>1288</v>
      </c>
      <c r="AK96" s="4" t="s">
        <v>1290</v>
      </c>
      <c r="AL96" s="4" t="s">
        <v>1288</v>
      </c>
      <c r="AM96" s="4" t="s">
        <v>1346</v>
      </c>
      <c r="AN96" s="4" t="s">
        <v>1288</v>
      </c>
      <c r="AO96" s="4" t="s">
        <v>1346</v>
      </c>
      <c r="AP96" s="4" t="s">
        <v>1288</v>
      </c>
      <c r="AQ96" s="4" t="s">
        <v>1288</v>
      </c>
      <c r="AS96" s="4" t="s">
        <v>1861</v>
      </c>
      <c r="AT96" s="4" t="s">
        <v>1519</v>
      </c>
    </row>
    <row r="97">
      <c r="A97" s="4" t="s">
        <v>1087</v>
      </c>
      <c r="B97" s="4">
        <v>0.0</v>
      </c>
      <c r="D97" s="4" t="s">
        <v>1272</v>
      </c>
      <c r="E97" s="4" t="s">
        <v>1528</v>
      </c>
      <c r="F97" s="4" t="s">
        <v>1981</v>
      </c>
      <c r="G97" s="4" t="s">
        <v>1528</v>
      </c>
      <c r="H97" s="4" t="s">
        <v>1982</v>
      </c>
      <c r="J97" s="4" t="s">
        <v>1983</v>
      </c>
      <c r="P97" s="4" t="s">
        <v>1984</v>
      </c>
      <c r="Q97" s="4" t="s">
        <v>1985</v>
      </c>
      <c r="R97" s="4" t="s">
        <v>1279</v>
      </c>
      <c r="S97" s="4" t="s">
        <v>1407</v>
      </c>
      <c r="T97" s="4" t="s">
        <v>1444</v>
      </c>
      <c r="U97" s="4" t="s">
        <v>126</v>
      </c>
      <c r="W97" s="4" t="s">
        <v>1283</v>
      </c>
      <c r="X97" s="4" t="s">
        <v>1315</v>
      </c>
      <c r="Y97" s="4" t="s">
        <v>1382</v>
      </c>
      <c r="Z97" s="4" t="s">
        <v>1286</v>
      </c>
      <c r="AB97" s="4" t="s">
        <v>1286</v>
      </c>
      <c r="AC97" s="4" t="s">
        <v>1980</v>
      </c>
      <c r="AE97" s="4" t="s">
        <v>1346</v>
      </c>
      <c r="AF97" s="4" t="s">
        <v>1346</v>
      </c>
      <c r="AG97" s="4" t="s">
        <v>1288</v>
      </c>
      <c r="AH97" s="4" t="s">
        <v>1346</v>
      </c>
      <c r="AI97" s="4" t="s">
        <v>1288</v>
      </c>
      <c r="AJ97" s="4" t="s">
        <v>1288</v>
      </c>
      <c r="AK97" s="4" t="s">
        <v>1290</v>
      </c>
      <c r="AL97" s="4" t="s">
        <v>1288</v>
      </c>
      <c r="AM97" s="4" t="s">
        <v>1346</v>
      </c>
      <c r="AN97" s="4" t="s">
        <v>1288</v>
      </c>
      <c r="AO97" s="4" t="s">
        <v>1346</v>
      </c>
      <c r="AP97" s="4" t="s">
        <v>1288</v>
      </c>
      <c r="AQ97" s="4" t="s">
        <v>1288</v>
      </c>
      <c r="AS97" s="4" t="s">
        <v>1861</v>
      </c>
      <c r="AT97" s="4" t="s">
        <v>1519</v>
      </c>
    </row>
    <row r="98">
      <c r="A98" s="4" t="s">
        <v>1088</v>
      </c>
      <c r="B98" s="4">
        <v>0.0</v>
      </c>
      <c r="D98" s="4" t="s">
        <v>1272</v>
      </c>
      <c r="E98" s="4" t="s">
        <v>1528</v>
      </c>
      <c r="F98" s="4" t="s">
        <v>1986</v>
      </c>
      <c r="G98" s="4" t="s">
        <v>1528</v>
      </c>
      <c r="H98" s="4" t="s">
        <v>1987</v>
      </c>
      <c r="J98" s="4" t="s">
        <v>1988</v>
      </c>
      <c r="P98" s="4" t="s">
        <v>1988</v>
      </c>
      <c r="Q98" s="4" t="s">
        <v>1989</v>
      </c>
      <c r="R98" s="4" t="s">
        <v>1279</v>
      </c>
      <c r="S98" s="4" t="s">
        <v>1280</v>
      </c>
      <c r="T98" s="4" t="s">
        <v>1389</v>
      </c>
      <c r="U98" s="4" t="s">
        <v>126</v>
      </c>
      <c r="W98" s="4" t="s">
        <v>1337</v>
      </c>
      <c r="X98" s="4" t="s">
        <v>1315</v>
      </c>
      <c r="Y98" s="4" t="s">
        <v>1382</v>
      </c>
      <c r="Z98" s="4" t="s">
        <v>1286</v>
      </c>
      <c r="AB98" s="4" t="s">
        <v>1286</v>
      </c>
      <c r="AC98" s="4" t="s">
        <v>1980</v>
      </c>
      <c r="AE98" s="4" t="s">
        <v>1346</v>
      </c>
      <c r="AF98" s="4" t="s">
        <v>1346</v>
      </c>
      <c r="AG98" s="4" t="s">
        <v>1288</v>
      </c>
      <c r="AH98" s="4" t="s">
        <v>1346</v>
      </c>
      <c r="AI98" s="4" t="s">
        <v>1288</v>
      </c>
      <c r="AJ98" s="4" t="s">
        <v>1288</v>
      </c>
      <c r="AK98" s="4" t="s">
        <v>1290</v>
      </c>
      <c r="AL98" s="4" t="s">
        <v>1288</v>
      </c>
      <c r="AM98" s="4" t="s">
        <v>1346</v>
      </c>
      <c r="AN98" s="4" t="s">
        <v>1288</v>
      </c>
      <c r="AO98" s="4" t="s">
        <v>1346</v>
      </c>
      <c r="AP98" s="4" t="s">
        <v>1288</v>
      </c>
      <c r="AQ98" s="4" t="s">
        <v>1288</v>
      </c>
      <c r="AS98" s="4" t="s">
        <v>1861</v>
      </c>
      <c r="AT98" s="4" t="s">
        <v>1582</v>
      </c>
    </row>
    <row r="99">
      <c r="A99" s="4" t="s">
        <v>1089</v>
      </c>
      <c r="B99" s="4">
        <v>0.0</v>
      </c>
      <c r="D99" s="4" t="s">
        <v>1272</v>
      </c>
      <c r="E99" s="4" t="s">
        <v>1528</v>
      </c>
      <c r="F99" s="4" t="s">
        <v>1990</v>
      </c>
      <c r="G99" s="4" t="s">
        <v>1528</v>
      </c>
      <c r="H99" s="4" t="s">
        <v>1991</v>
      </c>
      <c r="J99" s="4" t="s">
        <v>1992</v>
      </c>
      <c r="P99" s="4" t="s">
        <v>1992</v>
      </c>
      <c r="Q99" s="4" t="s">
        <v>1993</v>
      </c>
      <c r="R99" s="4" t="s">
        <v>1279</v>
      </c>
      <c r="S99" s="4" t="s">
        <v>1280</v>
      </c>
      <c r="T99" s="4" t="s">
        <v>1444</v>
      </c>
      <c r="U99" s="4" t="s">
        <v>126</v>
      </c>
      <c r="W99" s="4" t="s">
        <v>1283</v>
      </c>
      <c r="X99" s="4" t="s">
        <v>1315</v>
      </c>
      <c r="Y99" s="4" t="s">
        <v>1382</v>
      </c>
      <c r="Z99" s="4" t="s">
        <v>1286</v>
      </c>
      <c r="AB99" s="4" t="s">
        <v>1286</v>
      </c>
      <c r="AC99" s="4" t="s">
        <v>1994</v>
      </c>
      <c r="AE99" s="4" t="s">
        <v>1346</v>
      </c>
      <c r="AF99" s="4" t="s">
        <v>1346</v>
      </c>
      <c r="AG99" s="4" t="s">
        <v>1288</v>
      </c>
      <c r="AH99" s="4" t="s">
        <v>1346</v>
      </c>
      <c r="AI99" s="4" t="s">
        <v>1288</v>
      </c>
      <c r="AJ99" s="4" t="s">
        <v>1288</v>
      </c>
      <c r="AK99" s="4" t="s">
        <v>1290</v>
      </c>
      <c r="AL99" s="4" t="s">
        <v>1288</v>
      </c>
      <c r="AM99" s="4" t="s">
        <v>1346</v>
      </c>
      <c r="AN99" s="4" t="s">
        <v>1288</v>
      </c>
      <c r="AO99" s="4" t="s">
        <v>1346</v>
      </c>
      <c r="AP99" s="4" t="s">
        <v>1288</v>
      </c>
      <c r="AQ99" s="4" t="s">
        <v>1288</v>
      </c>
      <c r="AS99" s="4" t="s">
        <v>1861</v>
      </c>
      <c r="AT99" s="4" t="s">
        <v>1519</v>
      </c>
    </row>
    <row r="100">
      <c r="A100" s="4" t="s">
        <v>1091</v>
      </c>
      <c r="B100" s="4">
        <v>0.0</v>
      </c>
      <c r="D100" s="4" t="s">
        <v>1272</v>
      </c>
      <c r="E100" s="4" t="s">
        <v>1528</v>
      </c>
      <c r="F100" s="4" t="s">
        <v>1995</v>
      </c>
      <c r="G100" s="4" t="s">
        <v>1528</v>
      </c>
      <c r="H100" s="4" t="s">
        <v>1996</v>
      </c>
      <c r="J100" s="4" t="s">
        <v>1997</v>
      </c>
      <c r="P100" s="4" t="s">
        <v>1998</v>
      </c>
      <c r="Q100" s="4" t="s">
        <v>1999</v>
      </c>
      <c r="R100" s="4" t="s">
        <v>1361</v>
      </c>
      <c r="S100" s="4" t="s">
        <v>2000</v>
      </c>
      <c r="T100" s="4" t="s">
        <v>1542</v>
      </c>
      <c r="U100" s="4" t="s">
        <v>1390</v>
      </c>
      <c r="W100" s="4" t="s">
        <v>1283</v>
      </c>
      <c r="X100" s="4" t="s">
        <v>1315</v>
      </c>
      <c r="Y100" s="4" t="s">
        <v>1382</v>
      </c>
      <c r="Z100" s="4" t="s">
        <v>1286</v>
      </c>
      <c r="AB100" s="4" t="s">
        <v>1316</v>
      </c>
      <c r="AE100" s="4" t="s">
        <v>1346</v>
      </c>
      <c r="AF100" s="4" t="s">
        <v>1289</v>
      </c>
      <c r="AG100" s="4" t="s">
        <v>1288</v>
      </c>
      <c r="AH100" s="4" t="s">
        <v>1289</v>
      </c>
      <c r="AI100" s="4" t="s">
        <v>1289</v>
      </c>
      <c r="AJ100" s="4" t="s">
        <v>1328</v>
      </c>
      <c r="AK100" s="4" t="s">
        <v>1288</v>
      </c>
      <c r="AL100" s="4" t="s">
        <v>1288</v>
      </c>
      <c r="AM100" s="4" t="s">
        <v>1346</v>
      </c>
      <c r="AN100" s="4" t="s">
        <v>1288</v>
      </c>
      <c r="AO100" s="4" t="s">
        <v>1289</v>
      </c>
      <c r="AP100" s="4" t="s">
        <v>1288</v>
      </c>
      <c r="AQ100" s="4" t="s">
        <v>1289</v>
      </c>
      <c r="AS100" s="4" t="s">
        <v>2001</v>
      </c>
      <c r="AT100" s="4" t="s">
        <v>2002</v>
      </c>
    </row>
    <row r="101">
      <c r="A101" s="4" t="s">
        <v>1093</v>
      </c>
      <c r="B101" s="4">
        <v>0.0</v>
      </c>
      <c r="D101" s="4" t="s">
        <v>1272</v>
      </c>
      <c r="E101" s="4" t="s">
        <v>1528</v>
      </c>
      <c r="F101" s="4" t="s">
        <v>2003</v>
      </c>
      <c r="G101" s="4" t="s">
        <v>1528</v>
      </c>
      <c r="H101" s="4" t="s">
        <v>2004</v>
      </c>
      <c r="J101" s="4" t="s">
        <v>2005</v>
      </c>
      <c r="P101" s="4" t="s">
        <v>2006</v>
      </c>
      <c r="Q101" s="4" t="s">
        <v>2007</v>
      </c>
      <c r="R101" s="4" t="s">
        <v>1279</v>
      </c>
      <c r="S101" s="4" t="s">
        <v>1280</v>
      </c>
      <c r="T101" s="4" t="s">
        <v>1381</v>
      </c>
      <c r="U101" s="4" t="s">
        <v>126</v>
      </c>
      <c r="W101" s="4" t="s">
        <v>1283</v>
      </c>
      <c r="X101" s="4" t="s">
        <v>1315</v>
      </c>
      <c r="Y101" s="4" t="s">
        <v>1285</v>
      </c>
      <c r="Z101" s="4" t="s">
        <v>1286</v>
      </c>
      <c r="AB101" s="4" t="s">
        <v>1286</v>
      </c>
      <c r="AC101" s="4" t="s">
        <v>1980</v>
      </c>
      <c r="AE101" s="4" t="s">
        <v>1346</v>
      </c>
      <c r="AF101" s="4" t="s">
        <v>1346</v>
      </c>
      <c r="AG101" s="4" t="s">
        <v>1288</v>
      </c>
      <c r="AH101" s="4" t="s">
        <v>1346</v>
      </c>
      <c r="AI101" s="4" t="s">
        <v>1288</v>
      </c>
      <c r="AJ101" s="4" t="s">
        <v>1288</v>
      </c>
      <c r="AK101" s="4" t="s">
        <v>1290</v>
      </c>
      <c r="AL101" s="4" t="s">
        <v>1288</v>
      </c>
      <c r="AM101" s="4" t="s">
        <v>1346</v>
      </c>
      <c r="AN101" s="4" t="s">
        <v>1288</v>
      </c>
      <c r="AO101" s="4" t="s">
        <v>1346</v>
      </c>
      <c r="AP101" s="4" t="s">
        <v>1288</v>
      </c>
      <c r="AQ101" s="4" t="s">
        <v>1288</v>
      </c>
      <c r="AS101" s="4" t="s">
        <v>1861</v>
      </c>
      <c r="AT101" s="4" t="s">
        <v>1519</v>
      </c>
    </row>
    <row r="102">
      <c r="A102" s="4" t="s">
        <v>1095</v>
      </c>
      <c r="B102" s="4">
        <v>0.0</v>
      </c>
      <c r="D102" s="4" t="s">
        <v>1272</v>
      </c>
      <c r="E102" s="4" t="s">
        <v>1528</v>
      </c>
      <c r="F102" s="4" t="s">
        <v>2008</v>
      </c>
      <c r="G102" s="4" t="s">
        <v>1528</v>
      </c>
      <c r="H102" s="4" t="s">
        <v>2009</v>
      </c>
      <c r="J102" s="4" t="s">
        <v>2010</v>
      </c>
      <c r="P102" s="4" t="s">
        <v>2011</v>
      </c>
      <c r="Q102" s="4" t="s">
        <v>2012</v>
      </c>
      <c r="R102" s="4" t="s">
        <v>1279</v>
      </c>
      <c r="S102" s="4" t="s">
        <v>1280</v>
      </c>
      <c r="T102" s="4" t="s">
        <v>2013</v>
      </c>
      <c r="U102" s="4" t="s">
        <v>126</v>
      </c>
      <c r="W102" s="4" t="s">
        <v>1283</v>
      </c>
      <c r="X102" s="4" t="s">
        <v>1315</v>
      </c>
      <c r="Y102" s="4" t="s">
        <v>1302</v>
      </c>
      <c r="Z102" s="4" t="s">
        <v>1286</v>
      </c>
      <c r="AB102" s="4" t="s">
        <v>1286</v>
      </c>
      <c r="AC102" s="4" t="s">
        <v>1980</v>
      </c>
      <c r="AE102" s="4" t="s">
        <v>1346</v>
      </c>
      <c r="AF102" s="4" t="s">
        <v>1346</v>
      </c>
      <c r="AG102" s="4" t="s">
        <v>1288</v>
      </c>
      <c r="AH102" s="4" t="s">
        <v>1346</v>
      </c>
      <c r="AI102" s="4" t="s">
        <v>1288</v>
      </c>
      <c r="AJ102" s="4" t="s">
        <v>1288</v>
      </c>
      <c r="AK102" s="4" t="s">
        <v>1290</v>
      </c>
      <c r="AL102" s="4" t="s">
        <v>1288</v>
      </c>
      <c r="AM102" s="4" t="s">
        <v>1346</v>
      </c>
      <c r="AN102" s="4" t="s">
        <v>1288</v>
      </c>
      <c r="AO102" s="4" t="s">
        <v>1346</v>
      </c>
      <c r="AP102" s="4" t="s">
        <v>1288</v>
      </c>
      <c r="AQ102" s="4" t="s">
        <v>1288</v>
      </c>
      <c r="AS102" s="4" t="s">
        <v>1861</v>
      </c>
      <c r="AT102" s="4" t="s">
        <v>1582</v>
      </c>
    </row>
    <row r="103">
      <c r="A103" s="4" t="s">
        <v>1097</v>
      </c>
      <c r="B103" s="4">
        <v>0.0</v>
      </c>
      <c r="D103" s="4" t="s">
        <v>1272</v>
      </c>
      <c r="E103" s="4" t="s">
        <v>1528</v>
      </c>
      <c r="F103" s="4" t="s">
        <v>2014</v>
      </c>
      <c r="G103" s="4" t="s">
        <v>1528</v>
      </c>
      <c r="H103" s="4" t="s">
        <v>2015</v>
      </c>
      <c r="J103" s="4" t="s">
        <v>2016</v>
      </c>
      <c r="P103" s="4" t="s">
        <v>2016</v>
      </c>
      <c r="Q103" s="4" t="s">
        <v>2017</v>
      </c>
      <c r="R103" s="4" t="s">
        <v>1279</v>
      </c>
      <c r="S103" s="4" t="s">
        <v>1280</v>
      </c>
      <c r="T103" s="4" t="s">
        <v>1444</v>
      </c>
      <c r="U103" s="4" t="s">
        <v>126</v>
      </c>
      <c r="W103" s="4" t="s">
        <v>1283</v>
      </c>
      <c r="X103" s="4" t="s">
        <v>1315</v>
      </c>
      <c r="Y103" s="4" t="s">
        <v>1382</v>
      </c>
      <c r="Z103" s="4" t="s">
        <v>1286</v>
      </c>
      <c r="AB103" s="4" t="s">
        <v>1286</v>
      </c>
      <c r="AC103" s="4" t="s">
        <v>1980</v>
      </c>
      <c r="AE103" s="4" t="s">
        <v>1346</v>
      </c>
      <c r="AF103" s="4" t="s">
        <v>1346</v>
      </c>
      <c r="AG103" s="4" t="s">
        <v>1288</v>
      </c>
      <c r="AH103" s="4" t="s">
        <v>1346</v>
      </c>
      <c r="AI103" s="4" t="s">
        <v>1288</v>
      </c>
      <c r="AJ103" s="4" t="s">
        <v>1288</v>
      </c>
      <c r="AK103" s="4" t="s">
        <v>1290</v>
      </c>
      <c r="AL103" s="4" t="s">
        <v>1288</v>
      </c>
      <c r="AM103" s="4" t="s">
        <v>1346</v>
      </c>
      <c r="AN103" s="4" t="s">
        <v>1288</v>
      </c>
      <c r="AO103" s="4" t="s">
        <v>1346</v>
      </c>
      <c r="AP103" s="4" t="s">
        <v>1288</v>
      </c>
      <c r="AQ103" s="4" t="s">
        <v>1288</v>
      </c>
      <c r="AS103" s="4" t="s">
        <v>1861</v>
      </c>
      <c r="AT103" s="4" t="s">
        <v>1519</v>
      </c>
    </row>
    <row r="104">
      <c r="A104" s="4" t="s">
        <v>1098</v>
      </c>
      <c r="B104" s="4">
        <v>0.0</v>
      </c>
      <c r="D104" s="4" t="s">
        <v>1272</v>
      </c>
      <c r="E104" s="4" t="s">
        <v>1528</v>
      </c>
      <c r="F104" s="4" t="s">
        <v>2018</v>
      </c>
      <c r="G104" s="4" t="s">
        <v>1528</v>
      </c>
      <c r="H104" s="4" t="s">
        <v>2019</v>
      </c>
      <c r="J104" s="4" t="s">
        <v>2020</v>
      </c>
      <c r="P104" s="4" t="s">
        <v>2021</v>
      </c>
      <c r="Q104" s="4" t="s">
        <v>2022</v>
      </c>
      <c r="R104" s="4" t="s">
        <v>1279</v>
      </c>
      <c r="S104" s="4" t="s">
        <v>1280</v>
      </c>
      <c r="T104" s="4" t="s">
        <v>1381</v>
      </c>
      <c r="U104" s="4" t="s">
        <v>126</v>
      </c>
      <c r="W104" s="4" t="s">
        <v>1283</v>
      </c>
      <c r="X104" s="4" t="s">
        <v>1315</v>
      </c>
      <c r="Y104" s="4" t="s">
        <v>1382</v>
      </c>
      <c r="Z104" s="4" t="s">
        <v>1286</v>
      </c>
      <c r="AB104" s="4" t="s">
        <v>1286</v>
      </c>
      <c r="AC104" s="4" t="s">
        <v>1956</v>
      </c>
      <c r="AE104" s="4" t="s">
        <v>1346</v>
      </c>
      <c r="AF104" s="4" t="s">
        <v>1346</v>
      </c>
      <c r="AG104" s="4" t="s">
        <v>1288</v>
      </c>
      <c r="AH104" s="4" t="s">
        <v>1346</v>
      </c>
      <c r="AI104" s="4" t="s">
        <v>1288</v>
      </c>
      <c r="AJ104" s="4" t="s">
        <v>1288</v>
      </c>
      <c r="AK104" s="4" t="s">
        <v>1290</v>
      </c>
      <c r="AL104" s="4" t="s">
        <v>1288</v>
      </c>
      <c r="AM104" s="4" t="s">
        <v>1346</v>
      </c>
      <c r="AN104" s="4" t="s">
        <v>1288</v>
      </c>
      <c r="AO104" s="4" t="s">
        <v>1346</v>
      </c>
      <c r="AP104" s="4" t="s">
        <v>1288</v>
      </c>
      <c r="AQ104" s="4" t="s">
        <v>1288</v>
      </c>
      <c r="AS104" s="4" t="s">
        <v>1861</v>
      </c>
      <c r="AT104" s="4" t="s">
        <v>1519</v>
      </c>
    </row>
    <row r="105">
      <c r="A105" s="4" t="s">
        <v>1100</v>
      </c>
      <c r="B105" s="4">
        <v>0.0</v>
      </c>
      <c r="D105" s="4" t="s">
        <v>1272</v>
      </c>
      <c r="E105" s="4" t="s">
        <v>1528</v>
      </c>
      <c r="F105" s="4" t="s">
        <v>2023</v>
      </c>
      <c r="G105" s="4" t="s">
        <v>1528</v>
      </c>
      <c r="H105" s="4" t="s">
        <v>2024</v>
      </c>
      <c r="J105" s="4" t="s">
        <v>2025</v>
      </c>
      <c r="P105" s="4" t="s">
        <v>2026</v>
      </c>
      <c r="Q105" s="4" t="s">
        <v>2027</v>
      </c>
      <c r="R105" s="4" t="s">
        <v>1279</v>
      </c>
      <c r="S105" s="4" t="s">
        <v>1280</v>
      </c>
      <c r="T105" s="4" t="s">
        <v>1825</v>
      </c>
      <c r="U105" s="4" t="s">
        <v>126</v>
      </c>
      <c r="W105" s="4" t="s">
        <v>1283</v>
      </c>
      <c r="X105" s="4" t="s">
        <v>1315</v>
      </c>
      <c r="Y105" s="4" t="s">
        <v>1285</v>
      </c>
      <c r="Z105" s="4" t="s">
        <v>1286</v>
      </c>
      <c r="AB105" s="4" t="s">
        <v>1286</v>
      </c>
      <c r="AC105" s="4" t="s">
        <v>1956</v>
      </c>
      <c r="AE105" s="4" t="s">
        <v>1346</v>
      </c>
      <c r="AF105" s="4" t="s">
        <v>1346</v>
      </c>
      <c r="AG105" s="4" t="s">
        <v>1288</v>
      </c>
      <c r="AH105" s="4" t="s">
        <v>1346</v>
      </c>
      <c r="AI105" s="4" t="s">
        <v>1288</v>
      </c>
      <c r="AJ105" s="4" t="s">
        <v>1288</v>
      </c>
      <c r="AK105" s="4" t="s">
        <v>1290</v>
      </c>
      <c r="AL105" s="4" t="s">
        <v>1288</v>
      </c>
      <c r="AM105" s="4" t="s">
        <v>1346</v>
      </c>
      <c r="AN105" s="4" t="s">
        <v>1288</v>
      </c>
      <c r="AO105" s="4" t="s">
        <v>1346</v>
      </c>
      <c r="AP105" s="4" t="s">
        <v>1288</v>
      </c>
      <c r="AQ105" s="4" t="s">
        <v>1288</v>
      </c>
      <c r="AS105" s="4" t="s">
        <v>1861</v>
      </c>
      <c r="AT105" s="4" t="s">
        <v>1519</v>
      </c>
    </row>
    <row r="106">
      <c r="A106" s="4" t="s">
        <v>1101</v>
      </c>
      <c r="B106" s="4">
        <v>0.0</v>
      </c>
      <c r="D106" s="4" t="s">
        <v>1272</v>
      </c>
      <c r="E106" s="4" t="s">
        <v>1528</v>
      </c>
      <c r="F106" s="4" t="s">
        <v>2028</v>
      </c>
      <c r="G106" s="4" t="s">
        <v>1528</v>
      </c>
      <c r="H106" s="4" t="s">
        <v>2029</v>
      </c>
      <c r="J106" s="4" t="s">
        <v>2030</v>
      </c>
      <c r="P106" s="4" t="s">
        <v>2031</v>
      </c>
      <c r="Q106" s="4" t="s">
        <v>2032</v>
      </c>
      <c r="R106" s="4" t="s">
        <v>1279</v>
      </c>
      <c r="S106" s="4" t="s">
        <v>1280</v>
      </c>
      <c r="T106" s="4" t="s">
        <v>1444</v>
      </c>
      <c r="U106" s="4" t="s">
        <v>126</v>
      </c>
      <c r="W106" s="4" t="s">
        <v>1283</v>
      </c>
      <c r="X106" s="4" t="s">
        <v>1315</v>
      </c>
      <c r="Y106" s="4" t="s">
        <v>1285</v>
      </c>
      <c r="Z106" s="4" t="s">
        <v>1286</v>
      </c>
      <c r="AB106" s="4" t="s">
        <v>1286</v>
      </c>
      <c r="AC106" s="4" t="s">
        <v>1980</v>
      </c>
      <c r="AE106" s="4" t="s">
        <v>1346</v>
      </c>
      <c r="AF106" s="4" t="s">
        <v>1346</v>
      </c>
      <c r="AG106" s="4" t="s">
        <v>1288</v>
      </c>
      <c r="AH106" s="4" t="s">
        <v>1346</v>
      </c>
      <c r="AI106" s="4" t="s">
        <v>1288</v>
      </c>
      <c r="AJ106" s="4" t="s">
        <v>1288</v>
      </c>
      <c r="AK106" s="4" t="s">
        <v>1290</v>
      </c>
      <c r="AL106" s="4" t="s">
        <v>1288</v>
      </c>
      <c r="AM106" s="4" t="s">
        <v>1346</v>
      </c>
      <c r="AN106" s="4" t="s">
        <v>1288</v>
      </c>
      <c r="AO106" s="4" t="s">
        <v>1346</v>
      </c>
      <c r="AP106" s="4" t="s">
        <v>1288</v>
      </c>
      <c r="AQ106" s="4" t="s">
        <v>1288</v>
      </c>
      <c r="AS106" s="4" t="s">
        <v>1861</v>
      </c>
      <c r="AT106" s="4" t="s">
        <v>1519</v>
      </c>
    </row>
    <row r="107">
      <c r="A107" s="4" t="s">
        <v>1102</v>
      </c>
      <c r="B107" s="4">
        <v>0.0</v>
      </c>
      <c r="D107" s="4" t="s">
        <v>1272</v>
      </c>
      <c r="E107" s="4" t="s">
        <v>1528</v>
      </c>
      <c r="F107" s="4" t="s">
        <v>2033</v>
      </c>
      <c r="G107" s="4" t="s">
        <v>1528</v>
      </c>
      <c r="H107" s="4" t="s">
        <v>2034</v>
      </c>
      <c r="J107" s="4" t="s">
        <v>2035</v>
      </c>
      <c r="P107" s="4" t="s">
        <v>2036</v>
      </c>
      <c r="Q107" s="4" t="s">
        <v>2037</v>
      </c>
      <c r="R107" s="4" t="s">
        <v>1279</v>
      </c>
      <c r="S107" s="4" t="s">
        <v>1280</v>
      </c>
      <c r="T107" s="4" t="s">
        <v>1853</v>
      </c>
      <c r="U107" s="4" t="s">
        <v>1399</v>
      </c>
      <c r="W107" s="4" t="s">
        <v>1283</v>
      </c>
      <c r="X107" s="4" t="s">
        <v>1315</v>
      </c>
      <c r="Y107" s="4" t="s">
        <v>1302</v>
      </c>
      <c r="Z107" s="4" t="s">
        <v>1286</v>
      </c>
      <c r="AB107" s="4" t="s">
        <v>1316</v>
      </c>
      <c r="AE107" s="4" t="s">
        <v>1289</v>
      </c>
      <c r="AF107" s="4" t="s">
        <v>1288</v>
      </c>
      <c r="AG107" s="4" t="s">
        <v>1289</v>
      </c>
      <c r="AH107" s="4" t="s">
        <v>1289</v>
      </c>
      <c r="AI107" s="4" t="s">
        <v>1289</v>
      </c>
      <c r="AJ107" s="4" t="s">
        <v>1289</v>
      </c>
      <c r="AK107" s="4" t="s">
        <v>1289</v>
      </c>
      <c r="AL107" s="4" t="s">
        <v>1289</v>
      </c>
      <c r="AM107" s="4" t="s">
        <v>1288</v>
      </c>
      <c r="AN107" s="4" t="s">
        <v>1289</v>
      </c>
      <c r="AO107" s="4" t="s">
        <v>1289</v>
      </c>
      <c r="AP107" s="4" t="s">
        <v>1289</v>
      </c>
      <c r="AQ107" s="4" t="s">
        <v>1289</v>
      </c>
      <c r="AS107" s="4" t="s">
        <v>2038</v>
      </c>
      <c r="AT107" s="4" t="s">
        <v>1481</v>
      </c>
    </row>
    <row r="108">
      <c r="A108" s="4" t="s">
        <v>1104</v>
      </c>
      <c r="B108" s="4">
        <v>0.0</v>
      </c>
      <c r="D108" s="4" t="s">
        <v>1272</v>
      </c>
      <c r="E108" s="4" t="s">
        <v>1528</v>
      </c>
      <c r="F108" s="4" t="s">
        <v>2039</v>
      </c>
      <c r="G108" s="4" t="s">
        <v>1528</v>
      </c>
      <c r="H108" s="4" t="s">
        <v>2040</v>
      </c>
      <c r="J108" s="4" t="s">
        <v>2041</v>
      </c>
      <c r="P108" s="4" t="s">
        <v>2042</v>
      </c>
      <c r="Q108" s="4" t="s">
        <v>2043</v>
      </c>
      <c r="R108" s="4" t="s">
        <v>1279</v>
      </c>
      <c r="S108" s="4" t="s">
        <v>1471</v>
      </c>
      <c r="T108" s="4" t="s">
        <v>1589</v>
      </c>
      <c r="U108" s="4" t="s">
        <v>1300</v>
      </c>
      <c r="W108" s="4" t="s">
        <v>1337</v>
      </c>
      <c r="X108" s="4" t="s">
        <v>1315</v>
      </c>
      <c r="Y108" s="4" t="s">
        <v>1302</v>
      </c>
      <c r="Z108" s="4" t="s">
        <v>1286</v>
      </c>
      <c r="AB108" s="4" t="s">
        <v>1316</v>
      </c>
      <c r="AE108" s="4" t="s">
        <v>1289</v>
      </c>
      <c r="AF108" s="4" t="s">
        <v>1288</v>
      </c>
      <c r="AG108" s="4" t="s">
        <v>1288</v>
      </c>
      <c r="AH108" s="4" t="s">
        <v>1288</v>
      </c>
      <c r="AI108" s="4" t="s">
        <v>1289</v>
      </c>
      <c r="AJ108" s="4" t="s">
        <v>1288</v>
      </c>
      <c r="AK108" s="4" t="s">
        <v>1288</v>
      </c>
      <c r="AL108" s="4" t="s">
        <v>1288</v>
      </c>
      <c r="AM108" s="4" t="s">
        <v>1288</v>
      </c>
      <c r="AN108" s="4" t="s">
        <v>1289</v>
      </c>
      <c r="AO108" s="4" t="s">
        <v>1288</v>
      </c>
      <c r="AP108" s="4" t="s">
        <v>1289</v>
      </c>
      <c r="AQ108" s="4" t="s">
        <v>1288</v>
      </c>
      <c r="AS108" s="4" t="s">
        <v>1304</v>
      </c>
      <c r="AT108" s="4" t="s">
        <v>1449</v>
      </c>
    </row>
    <row r="109">
      <c r="A109" s="4" t="s">
        <v>1106</v>
      </c>
      <c r="B109" s="4">
        <v>0.0</v>
      </c>
      <c r="D109" s="4" t="s">
        <v>1272</v>
      </c>
      <c r="E109" s="4" t="s">
        <v>1528</v>
      </c>
      <c r="F109" s="4" t="s">
        <v>2044</v>
      </c>
      <c r="G109" s="4" t="s">
        <v>1528</v>
      </c>
      <c r="H109" s="4" t="s">
        <v>2045</v>
      </c>
      <c r="J109" s="4" t="s">
        <v>2046</v>
      </c>
      <c r="P109" s="4" t="s">
        <v>2046</v>
      </c>
      <c r="Q109" s="4" t="s">
        <v>2047</v>
      </c>
      <c r="R109" s="4" t="s">
        <v>1279</v>
      </c>
      <c r="S109" s="4" t="s">
        <v>1280</v>
      </c>
      <c r="T109" s="4" t="s">
        <v>1825</v>
      </c>
      <c r="U109" s="4" t="s">
        <v>126</v>
      </c>
      <c r="W109" s="4" t="s">
        <v>1283</v>
      </c>
      <c r="X109" s="4" t="s">
        <v>1315</v>
      </c>
      <c r="Y109" s="4" t="s">
        <v>1302</v>
      </c>
      <c r="Z109" s="4" t="s">
        <v>1286</v>
      </c>
      <c r="AB109" s="4" t="s">
        <v>1286</v>
      </c>
      <c r="AC109" s="4" t="s">
        <v>1980</v>
      </c>
      <c r="AE109" s="4" t="s">
        <v>1346</v>
      </c>
      <c r="AF109" s="4" t="s">
        <v>1346</v>
      </c>
      <c r="AG109" s="4" t="s">
        <v>1288</v>
      </c>
      <c r="AH109" s="4" t="s">
        <v>1346</v>
      </c>
      <c r="AI109" s="4" t="s">
        <v>1288</v>
      </c>
      <c r="AJ109" s="4" t="s">
        <v>1288</v>
      </c>
      <c r="AK109" s="4" t="s">
        <v>1290</v>
      </c>
      <c r="AL109" s="4" t="s">
        <v>1288</v>
      </c>
      <c r="AM109" s="4" t="s">
        <v>1346</v>
      </c>
      <c r="AN109" s="4" t="s">
        <v>1288</v>
      </c>
      <c r="AO109" s="4" t="s">
        <v>1346</v>
      </c>
      <c r="AP109" s="4" t="s">
        <v>1288</v>
      </c>
      <c r="AQ109" s="4" t="s">
        <v>1288</v>
      </c>
      <c r="AS109" s="4" t="s">
        <v>1861</v>
      </c>
      <c r="AT109" s="4" t="s">
        <v>1582</v>
      </c>
    </row>
    <row r="110">
      <c r="A110" s="4" t="s">
        <v>1107</v>
      </c>
      <c r="B110" s="4">
        <v>0.0</v>
      </c>
      <c r="D110" s="4" t="s">
        <v>1272</v>
      </c>
      <c r="E110" s="4" t="s">
        <v>1528</v>
      </c>
      <c r="F110" s="4" t="s">
        <v>2048</v>
      </c>
      <c r="G110" s="4" t="s">
        <v>1528</v>
      </c>
      <c r="H110" s="4" t="s">
        <v>2049</v>
      </c>
      <c r="J110" s="4" t="s">
        <v>2050</v>
      </c>
      <c r="P110" s="4" t="s">
        <v>2051</v>
      </c>
      <c r="Q110" s="4" t="s">
        <v>2052</v>
      </c>
      <c r="R110" s="4" t="s">
        <v>1279</v>
      </c>
      <c r="S110" s="4" t="s">
        <v>1398</v>
      </c>
      <c r="T110" s="4" t="s">
        <v>1825</v>
      </c>
      <c r="U110" s="4" t="s">
        <v>126</v>
      </c>
      <c r="W110" s="4" t="s">
        <v>1283</v>
      </c>
      <c r="X110" s="4" t="s">
        <v>1315</v>
      </c>
      <c r="Y110" s="4" t="s">
        <v>1302</v>
      </c>
      <c r="Z110" s="4" t="s">
        <v>1286</v>
      </c>
      <c r="AB110" s="4" t="s">
        <v>1286</v>
      </c>
      <c r="AC110" s="4" t="s">
        <v>1980</v>
      </c>
      <c r="AE110" s="4" t="s">
        <v>1346</v>
      </c>
      <c r="AF110" s="4" t="s">
        <v>1346</v>
      </c>
      <c r="AG110" s="4" t="s">
        <v>1288</v>
      </c>
      <c r="AH110" s="4" t="s">
        <v>1346</v>
      </c>
      <c r="AI110" s="4" t="s">
        <v>1288</v>
      </c>
      <c r="AJ110" s="4" t="s">
        <v>1288</v>
      </c>
      <c r="AK110" s="4" t="s">
        <v>1290</v>
      </c>
      <c r="AL110" s="4" t="s">
        <v>1288</v>
      </c>
      <c r="AM110" s="4" t="s">
        <v>1346</v>
      </c>
      <c r="AN110" s="4" t="s">
        <v>1288</v>
      </c>
      <c r="AO110" s="4" t="s">
        <v>1346</v>
      </c>
      <c r="AP110" s="4" t="s">
        <v>1288</v>
      </c>
      <c r="AQ110" s="4" t="s">
        <v>1288</v>
      </c>
      <c r="AS110" s="4" t="s">
        <v>1861</v>
      </c>
      <c r="AT110" s="4" t="s">
        <v>1519</v>
      </c>
    </row>
    <row r="111">
      <c r="A111" s="4" t="s">
        <v>1109</v>
      </c>
      <c r="B111" s="4">
        <v>0.0</v>
      </c>
      <c r="D111" s="4" t="s">
        <v>1272</v>
      </c>
      <c r="E111" s="4" t="s">
        <v>1528</v>
      </c>
      <c r="F111" s="4" t="s">
        <v>2053</v>
      </c>
      <c r="G111" s="4" t="s">
        <v>1528</v>
      </c>
      <c r="H111" s="4" t="s">
        <v>2054</v>
      </c>
      <c r="J111" s="4" t="s">
        <v>2055</v>
      </c>
      <c r="P111" s="4" t="s">
        <v>2055</v>
      </c>
      <c r="Q111" s="4" t="s">
        <v>2056</v>
      </c>
      <c r="R111" s="4" t="s">
        <v>1279</v>
      </c>
      <c r="S111" s="4" t="s">
        <v>1280</v>
      </c>
      <c r="T111" s="4" t="s">
        <v>1325</v>
      </c>
      <c r="U111" s="4" t="s">
        <v>1445</v>
      </c>
      <c r="W111" s="4" t="s">
        <v>1337</v>
      </c>
      <c r="X111" s="4" t="s">
        <v>1315</v>
      </c>
      <c r="Y111" s="4" t="s">
        <v>1382</v>
      </c>
      <c r="Z111" s="4" t="s">
        <v>1286</v>
      </c>
      <c r="AB111" s="4" t="s">
        <v>1316</v>
      </c>
      <c r="AE111" s="4" t="s">
        <v>1289</v>
      </c>
      <c r="AF111" s="4" t="s">
        <v>1289</v>
      </c>
      <c r="AG111" s="4" t="s">
        <v>1289</v>
      </c>
      <c r="AH111" s="4" t="s">
        <v>1289</v>
      </c>
      <c r="AI111" s="4" t="s">
        <v>1289</v>
      </c>
      <c r="AJ111" s="4" t="s">
        <v>1289</v>
      </c>
      <c r="AK111" s="4" t="s">
        <v>1289</v>
      </c>
      <c r="AL111" s="4" t="s">
        <v>1288</v>
      </c>
      <c r="AM111" s="4" t="s">
        <v>1288</v>
      </c>
      <c r="AN111" s="4" t="s">
        <v>1288</v>
      </c>
      <c r="AO111" s="4" t="s">
        <v>1288</v>
      </c>
      <c r="AP111" s="4" t="s">
        <v>1289</v>
      </c>
      <c r="AQ111" s="4" t="s">
        <v>1289</v>
      </c>
      <c r="AS111" s="4" t="s">
        <v>2057</v>
      </c>
      <c r="AT111" s="4" t="s">
        <v>1374</v>
      </c>
    </row>
    <row r="112">
      <c r="A112" s="4" t="s">
        <v>1114</v>
      </c>
      <c r="B112" s="4">
        <v>0.0</v>
      </c>
      <c r="D112" s="4" t="s">
        <v>1272</v>
      </c>
      <c r="E112" s="4" t="s">
        <v>1528</v>
      </c>
      <c r="F112" s="4" t="s">
        <v>2058</v>
      </c>
      <c r="G112" s="4" t="s">
        <v>1528</v>
      </c>
      <c r="H112" s="4" t="s">
        <v>2059</v>
      </c>
      <c r="J112" s="4" t="s">
        <v>2060</v>
      </c>
      <c r="P112" s="4" t="s">
        <v>2061</v>
      </c>
      <c r="Q112" s="4" t="s">
        <v>2062</v>
      </c>
      <c r="R112" s="4" t="s">
        <v>1279</v>
      </c>
      <c r="S112" s="4" t="s">
        <v>1280</v>
      </c>
      <c r="T112" s="4" t="s">
        <v>1825</v>
      </c>
      <c r="U112" s="4" t="s">
        <v>126</v>
      </c>
      <c r="W112" s="4" t="s">
        <v>1283</v>
      </c>
      <c r="X112" s="4" t="s">
        <v>1315</v>
      </c>
      <c r="Y112" s="4" t="s">
        <v>1285</v>
      </c>
      <c r="Z112" s="4" t="s">
        <v>1286</v>
      </c>
      <c r="AB112" s="4" t="s">
        <v>1286</v>
      </c>
      <c r="AC112" s="4" t="s">
        <v>1980</v>
      </c>
      <c r="AE112" s="4" t="s">
        <v>1346</v>
      </c>
      <c r="AF112" s="4" t="s">
        <v>1346</v>
      </c>
      <c r="AG112" s="4" t="s">
        <v>1288</v>
      </c>
      <c r="AH112" s="4" t="s">
        <v>1346</v>
      </c>
      <c r="AI112" s="4" t="s">
        <v>1288</v>
      </c>
      <c r="AJ112" s="4" t="s">
        <v>1288</v>
      </c>
      <c r="AK112" s="4" t="s">
        <v>1290</v>
      </c>
      <c r="AL112" s="4" t="s">
        <v>1288</v>
      </c>
      <c r="AM112" s="4" t="s">
        <v>1346</v>
      </c>
      <c r="AN112" s="4" t="s">
        <v>1288</v>
      </c>
      <c r="AO112" s="4" t="s">
        <v>1346</v>
      </c>
      <c r="AP112" s="4" t="s">
        <v>1288</v>
      </c>
      <c r="AQ112" s="4" t="s">
        <v>1288</v>
      </c>
      <c r="AS112" s="4" t="s">
        <v>1861</v>
      </c>
      <c r="AT112" s="4" t="s">
        <v>1519</v>
      </c>
    </row>
    <row r="113">
      <c r="A113" s="4" t="s">
        <v>1115</v>
      </c>
      <c r="B113" s="4">
        <v>0.0</v>
      </c>
      <c r="D113" s="4" t="s">
        <v>1272</v>
      </c>
      <c r="E113" s="4" t="s">
        <v>1528</v>
      </c>
      <c r="F113" s="4" t="s">
        <v>2063</v>
      </c>
      <c r="G113" s="4" t="s">
        <v>1528</v>
      </c>
      <c r="H113" s="4" t="s">
        <v>2064</v>
      </c>
      <c r="J113" s="4" t="s">
        <v>2065</v>
      </c>
      <c r="P113" s="4" t="s">
        <v>2066</v>
      </c>
      <c r="Q113" s="4" t="s">
        <v>2067</v>
      </c>
      <c r="R113" s="4" t="s">
        <v>1279</v>
      </c>
      <c r="S113" s="4" t="s">
        <v>1280</v>
      </c>
      <c r="T113" s="4" t="s">
        <v>1620</v>
      </c>
      <c r="U113" s="4" t="s">
        <v>126</v>
      </c>
      <c r="W113" s="4" t="s">
        <v>1283</v>
      </c>
      <c r="X113" s="4" t="s">
        <v>1315</v>
      </c>
      <c r="Y113" s="4" t="s">
        <v>1285</v>
      </c>
      <c r="Z113" s="4" t="s">
        <v>1286</v>
      </c>
      <c r="AB113" s="4" t="s">
        <v>1286</v>
      </c>
      <c r="AC113" s="4" t="s">
        <v>1980</v>
      </c>
      <c r="AE113" s="4" t="s">
        <v>1346</v>
      </c>
      <c r="AF113" s="4" t="s">
        <v>1346</v>
      </c>
      <c r="AG113" s="4" t="s">
        <v>1288</v>
      </c>
      <c r="AH113" s="4" t="s">
        <v>1346</v>
      </c>
      <c r="AI113" s="4" t="s">
        <v>1288</v>
      </c>
      <c r="AJ113" s="4" t="s">
        <v>1288</v>
      </c>
      <c r="AK113" s="4" t="s">
        <v>1290</v>
      </c>
      <c r="AL113" s="4" t="s">
        <v>1288</v>
      </c>
      <c r="AM113" s="4" t="s">
        <v>1346</v>
      </c>
      <c r="AN113" s="4" t="s">
        <v>1288</v>
      </c>
      <c r="AO113" s="4" t="s">
        <v>1288</v>
      </c>
      <c r="AP113" s="4" t="s">
        <v>1288</v>
      </c>
      <c r="AQ113" s="4" t="s">
        <v>1288</v>
      </c>
      <c r="AS113" s="4" t="s">
        <v>1861</v>
      </c>
      <c r="AT113" s="4" t="s">
        <v>1519</v>
      </c>
    </row>
    <row r="114">
      <c r="A114" s="4" t="s">
        <v>1116</v>
      </c>
      <c r="B114" s="4">
        <v>0.0</v>
      </c>
      <c r="D114" s="4" t="s">
        <v>1272</v>
      </c>
      <c r="E114" s="4" t="s">
        <v>1528</v>
      </c>
      <c r="F114" s="4" t="s">
        <v>2068</v>
      </c>
      <c r="G114" s="4" t="s">
        <v>1528</v>
      </c>
      <c r="H114" s="4" t="s">
        <v>2069</v>
      </c>
      <c r="J114" s="4" t="s">
        <v>2070</v>
      </c>
      <c r="P114" s="4" t="s">
        <v>2070</v>
      </c>
      <c r="Q114" s="4" t="s">
        <v>2071</v>
      </c>
      <c r="R114" s="4" t="s">
        <v>1279</v>
      </c>
      <c r="S114" s="4" t="s">
        <v>1280</v>
      </c>
      <c r="T114" s="4" t="s">
        <v>2013</v>
      </c>
      <c r="U114" s="4" t="s">
        <v>126</v>
      </c>
      <c r="W114" s="4" t="s">
        <v>1283</v>
      </c>
      <c r="X114" s="4" t="s">
        <v>1315</v>
      </c>
      <c r="Y114" s="4" t="s">
        <v>1285</v>
      </c>
      <c r="Z114" s="4" t="s">
        <v>1286</v>
      </c>
      <c r="AB114" s="4" t="s">
        <v>1286</v>
      </c>
      <c r="AC114" s="4" t="s">
        <v>1980</v>
      </c>
      <c r="AE114" s="4" t="s">
        <v>1346</v>
      </c>
      <c r="AF114" s="4" t="s">
        <v>1346</v>
      </c>
      <c r="AG114" s="4" t="s">
        <v>1288</v>
      </c>
      <c r="AH114" s="4" t="s">
        <v>1346</v>
      </c>
      <c r="AI114" s="4" t="s">
        <v>1288</v>
      </c>
      <c r="AJ114" s="4" t="s">
        <v>1288</v>
      </c>
      <c r="AK114" s="4" t="s">
        <v>1290</v>
      </c>
      <c r="AL114" s="4" t="s">
        <v>1288</v>
      </c>
      <c r="AM114" s="4" t="s">
        <v>1346</v>
      </c>
      <c r="AN114" s="4" t="s">
        <v>1288</v>
      </c>
      <c r="AO114" s="4" t="s">
        <v>1346</v>
      </c>
      <c r="AP114" s="4" t="s">
        <v>1288</v>
      </c>
      <c r="AQ114" s="4" t="s">
        <v>1288</v>
      </c>
      <c r="AS114" s="4" t="s">
        <v>1861</v>
      </c>
      <c r="AT114" s="4" t="s">
        <v>1582</v>
      </c>
    </row>
    <row r="115">
      <c r="A115" s="4" t="s">
        <v>1117</v>
      </c>
      <c r="B115" s="4">
        <v>0.0</v>
      </c>
      <c r="D115" s="4" t="s">
        <v>1272</v>
      </c>
      <c r="E115" s="4" t="s">
        <v>1528</v>
      </c>
      <c r="F115" s="4" t="s">
        <v>2072</v>
      </c>
      <c r="G115" s="4" t="s">
        <v>1528</v>
      </c>
      <c r="H115" s="4" t="s">
        <v>2073</v>
      </c>
      <c r="J115" s="4" t="s">
        <v>2074</v>
      </c>
      <c r="P115" s="4" t="s">
        <v>2075</v>
      </c>
      <c r="Q115" s="4" t="s">
        <v>2076</v>
      </c>
      <c r="R115" s="4" t="s">
        <v>1279</v>
      </c>
      <c r="S115" s="4" t="s">
        <v>1407</v>
      </c>
      <c r="T115" s="4" t="s">
        <v>1325</v>
      </c>
      <c r="U115" s="4" t="s">
        <v>126</v>
      </c>
      <c r="W115" s="4" t="s">
        <v>1283</v>
      </c>
      <c r="X115" s="4" t="s">
        <v>1315</v>
      </c>
      <c r="Y115" s="4" t="s">
        <v>1302</v>
      </c>
      <c r="Z115" s="4" t="s">
        <v>1286</v>
      </c>
      <c r="AB115" s="4" t="s">
        <v>1286</v>
      </c>
      <c r="AC115" s="4" t="s">
        <v>1980</v>
      </c>
      <c r="AE115" s="4" t="s">
        <v>1346</v>
      </c>
      <c r="AF115" s="4" t="s">
        <v>1346</v>
      </c>
      <c r="AG115" s="4" t="s">
        <v>1288</v>
      </c>
      <c r="AH115" s="4" t="s">
        <v>1346</v>
      </c>
      <c r="AI115" s="4" t="s">
        <v>1288</v>
      </c>
      <c r="AJ115" s="4" t="s">
        <v>1288</v>
      </c>
      <c r="AK115" s="4" t="s">
        <v>1290</v>
      </c>
      <c r="AL115" s="4" t="s">
        <v>1288</v>
      </c>
      <c r="AM115" s="4" t="s">
        <v>1346</v>
      </c>
      <c r="AN115" s="4" t="s">
        <v>1288</v>
      </c>
      <c r="AO115" s="4" t="s">
        <v>1346</v>
      </c>
      <c r="AP115" s="4" t="s">
        <v>1288</v>
      </c>
      <c r="AQ115" s="4" t="s">
        <v>1288</v>
      </c>
      <c r="AS115" s="4" t="s">
        <v>1861</v>
      </c>
      <c r="AT115" s="4" t="s">
        <v>2077</v>
      </c>
    </row>
    <row r="116">
      <c r="A116" s="4" t="s">
        <v>1118</v>
      </c>
      <c r="B116" s="4">
        <v>0.0</v>
      </c>
      <c r="D116" s="4" t="s">
        <v>1272</v>
      </c>
      <c r="E116" s="4" t="s">
        <v>2078</v>
      </c>
      <c r="F116" s="4" t="s">
        <v>2079</v>
      </c>
      <c r="G116" s="4" t="s">
        <v>1528</v>
      </c>
      <c r="H116" s="4" t="s">
        <v>2080</v>
      </c>
      <c r="J116" s="4" t="s">
        <v>2081</v>
      </c>
      <c r="P116" s="4" t="s">
        <v>2082</v>
      </c>
      <c r="Q116" s="4" t="s">
        <v>2083</v>
      </c>
      <c r="R116" s="4" t="s">
        <v>1361</v>
      </c>
      <c r="S116" s="4" t="s">
        <v>2084</v>
      </c>
      <c r="T116" s="4" t="s">
        <v>1853</v>
      </c>
      <c r="U116" s="4" t="s">
        <v>1636</v>
      </c>
      <c r="W116" s="4" t="s">
        <v>1283</v>
      </c>
      <c r="X116" s="4" t="s">
        <v>1315</v>
      </c>
      <c r="Y116" s="4" t="s">
        <v>1302</v>
      </c>
      <c r="Z116" s="4" t="s">
        <v>1286</v>
      </c>
      <c r="AB116" s="4" t="s">
        <v>1316</v>
      </c>
      <c r="AE116" s="4" t="s">
        <v>1288</v>
      </c>
      <c r="AF116" s="4" t="s">
        <v>1288</v>
      </c>
      <c r="AG116" s="4" t="s">
        <v>1288</v>
      </c>
      <c r="AH116" s="4" t="s">
        <v>1288</v>
      </c>
      <c r="AI116" s="4" t="s">
        <v>1288</v>
      </c>
      <c r="AJ116" s="4" t="s">
        <v>1288</v>
      </c>
      <c r="AK116" s="4" t="s">
        <v>1288</v>
      </c>
      <c r="AL116" s="4" t="s">
        <v>1288</v>
      </c>
      <c r="AM116" s="4" t="s">
        <v>1288</v>
      </c>
      <c r="AN116" s="4" t="s">
        <v>1288</v>
      </c>
      <c r="AO116" s="4" t="s">
        <v>1288</v>
      </c>
      <c r="AP116" s="4" t="s">
        <v>1288</v>
      </c>
      <c r="AQ116" s="4" t="s">
        <v>1288</v>
      </c>
      <c r="AS116" s="4" t="s">
        <v>1304</v>
      </c>
      <c r="AT116" s="4" t="s">
        <v>1305</v>
      </c>
    </row>
    <row r="117">
      <c r="A117" s="4" t="s">
        <v>1124</v>
      </c>
      <c r="B117" s="4">
        <v>0.0</v>
      </c>
      <c r="D117" s="4" t="s">
        <v>1272</v>
      </c>
      <c r="E117" s="4" t="s">
        <v>2078</v>
      </c>
      <c r="F117" s="4" t="s">
        <v>2085</v>
      </c>
      <c r="G117" s="4" t="s">
        <v>1528</v>
      </c>
      <c r="H117" s="4" t="s">
        <v>2086</v>
      </c>
      <c r="J117" s="4" t="s">
        <v>2087</v>
      </c>
      <c r="P117" s="4" t="s">
        <v>2088</v>
      </c>
      <c r="Q117" s="4" t="s">
        <v>2089</v>
      </c>
      <c r="R117" s="4" t="s">
        <v>1361</v>
      </c>
      <c r="S117" s="4" t="s">
        <v>2084</v>
      </c>
      <c r="T117" s="4" t="s">
        <v>1605</v>
      </c>
      <c r="U117" s="4" t="s">
        <v>1636</v>
      </c>
      <c r="W117" s="4" t="s">
        <v>1337</v>
      </c>
      <c r="X117" s="4" t="s">
        <v>1315</v>
      </c>
      <c r="Y117" s="4" t="s">
        <v>1382</v>
      </c>
      <c r="Z117" s="4" t="s">
        <v>1286</v>
      </c>
      <c r="AB117" s="4" t="s">
        <v>1316</v>
      </c>
      <c r="AE117" s="4" t="s">
        <v>1288</v>
      </c>
      <c r="AF117" s="4" t="s">
        <v>1288</v>
      </c>
      <c r="AG117" s="4" t="s">
        <v>1288</v>
      </c>
      <c r="AH117" s="4" t="s">
        <v>1288</v>
      </c>
      <c r="AI117" s="4" t="s">
        <v>1288</v>
      </c>
      <c r="AJ117" s="4" t="s">
        <v>1288</v>
      </c>
      <c r="AK117" s="4" t="s">
        <v>1288</v>
      </c>
      <c r="AL117" s="4" t="s">
        <v>1288</v>
      </c>
      <c r="AM117" s="4" t="s">
        <v>1288</v>
      </c>
      <c r="AN117" s="4" t="s">
        <v>1288</v>
      </c>
      <c r="AO117" s="4" t="s">
        <v>1288</v>
      </c>
      <c r="AP117" s="4" t="s">
        <v>1288</v>
      </c>
      <c r="AQ117" s="4" t="s">
        <v>1288</v>
      </c>
      <c r="AS117" s="4" t="s">
        <v>1304</v>
      </c>
      <c r="AT117" s="4" t="s">
        <v>1804</v>
      </c>
    </row>
    <row r="118">
      <c r="A118" s="4" t="s">
        <v>1126</v>
      </c>
      <c r="B118" s="4">
        <v>0.0</v>
      </c>
      <c r="D118" s="4" t="s">
        <v>1272</v>
      </c>
      <c r="E118" s="4" t="s">
        <v>1528</v>
      </c>
      <c r="F118" s="4" t="s">
        <v>2090</v>
      </c>
      <c r="G118" s="4" t="s">
        <v>1528</v>
      </c>
      <c r="H118" s="4" t="s">
        <v>2091</v>
      </c>
      <c r="J118" s="4" t="s">
        <v>2092</v>
      </c>
      <c r="P118" s="4" t="s">
        <v>2093</v>
      </c>
      <c r="Q118" s="4" t="s">
        <v>2094</v>
      </c>
      <c r="R118" s="4" t="s">
        <v>1279</v>
      </c>
      <c r="S118" s="4" t="s">
        <v>1380</v>
      </c>
      <c r="T118" s="4" t="s">
        <v>1979</v>
      </c>
      <c r="U118" s="4" t="s">
        <v>126</v>
      </c>
      <c r="W118" s="4" t="s">
        <v>1283</v>
      </c>
      <c r="X118" s="4" t="s">
        <v>1315</v>
      </c>
      <c r="Y118" s="4" t="s">
        <v>1302</v>
      </c>
      <c r="Z118" s="4" t="s">
        <v>1286</v>
      </c>
      <c r="AB118" s="4" t="s">
        <v>1286</v>
      </c>
      <c r="AC118" s="4" t="s">
        <v>1980</v>
      </c>
      <c r="AE118" s="4" t="s">
        <v>1346</v>
      </c>
      <c r="AF118" s="4" t="s">
        <v>1346</v>
      </c>
      <c r="AG118" s="4" t="s">
        <v>1288</v>
      </c>
      <c r="AH118" s="4" t="s">
        <v>1346</v>
      </c>
      <c r="AI118" s="4" t="s">
        <v>1288</v>
      </c>
      <c r="AJ118" s="4" t="s">
        <v>1288</v>
      </c>
      <c r="AK118" s="4" t="s">
        <v>1290</v>
      </c>
      <c r="AL118" s="4" t="s">
        <v>1288</v>
      </c>
      <c r="AM118" s="4" t="s">
        <v>1346</v>
      </c>
      <c r="AN118" s="4" t="s">
        <v>1288</v>
      </c>
      <c r="AO118" s="4" t="s">
        <v>1346</v>
      </c>
      <c r="AP118" s="4" t="s">
        <v>1288</v>
      </c>
      <c r="AQ118" s="4" t="s">
        <v>1288</v>
      </c>
      <c r="AS118" s="4" t="s">
        <v>1861</v>
      </c>
      <c r="AT118" s="4" t="s">
        <v>1519</v>
      </c>
    </row>
    <row r="119">
      <c r="A119" s="4" t="s">
        <v>1127</v>
      </c>
      <c r="B119" s="4">
        <v>0.0</v>
      </c>
      <c r="D119" s="4" t="s">
        <v>1272</v>
      </c>
      <c r="E119" s="4" t="s">
        <v>1528</v>
      </c>
      <c r="F119" s="4" t="s">
        <v>2095</v>
      </c>
      <c r="G119" s="4" t="s">
        <v>1528</v>
      </c>
      <c r="H119" s="4" t="s">
        <v>2096</v>
      </c>
      <c r="J119" s="4" t="s">
        <v>2097</v>
      </c>
      <c r="P119" s="4" t="s">
        <v>2097</v>
      </c>
      <c r="Q119" s="4" t="s">
        <v>2098</v>
      </c>
      <c r="R119" s="4" t="s">
        <v>1279</v>
      </c>
      <c r="S119" s="4" t="s">
        <v>1407</v>
      </c>
      <c r="T119" s="4" t="s">
        <v>2099</v>
      </c>
      <c r="U119" s="4" t="s">
        <v>126</v>
      </c>
      <c r="W119" s="4" t="s">
        <v>1283</v>
      </c>
      <c r="X119" s="4" t="s">
        <v>1315</v>
      </c>
      <c r="Y119" s="4" t="s">
        <v>1302</v>
      </c>
      <c r="Z119" s="4" t="s">
        <v>1286</v>
      </c>
      <c r="AB119" s="4" t="s">
        <v>1286</v>
      </c>
      <c r="AC119" s="4" t="s">
        <v>1980</v>
      </c>
      <c r="AE119" s="4" t="s">
        <v>1346</v>
      </c>
      <c r="AF119" s="4" t="s">
        <v>1346</v>
      </c>
      <c r="AG119" s="4" t="s">
        <v>1288</v>
      </c>
      <c r="AH119" s="4" t="s">
        <v>1346</v>
      </c>
      <c r="AI119" s="4" t="s">
        <v>1288</v>
      </c>
      <c r="AJ119" s="4" t="s">
        <v>1288</v>
      </c>
      <c r="AK119" s="4" t="s">
        <v>1290</v>
      </c>
      <c r="AL119" s="4" t="s">
        <v>1288</v>
      </c>
      <c r="AM119" s="4" t="s">
        <v>1346</v>
      </c>
      <c r="AN119" s="4" t="s">
        <v>1288</v>
      </c>
      <c r="AO119" s="4" t="s">
        <v>1346</v>
      </c>
      <c r="AP119" s="4" t="s">
        <v>1288</v>
      </c>
      <c r="AQ119" s="4" t="s">
        <v>1288</v>
      </c>
      <c r="AS119" s="4" t="s">
        <v>1861</v>
      </c>
      <c r="AT119" s="4" t="s">
        <v>1519</v>
      </c>
    </row>
    <row r="120">
      <c r="A120" s="4" t="s">
        <v>1128</v>
      </c>
      <c r="B120" s="4">
        <v>0.0</v>
      </c>
      <c r="D120" s="4" t="s">
        <v>1272</v>
      </c>
      <c r="E120" s="4" t="s">
        <v>1528</v>
      </c>
      <c r="F120" s="4" t="s">
        <v>2100</v>
      </c>
      <c r="G120" s="4" t="s">
        <v>1528</v>
      </c>
      <c r="H120" s="4" t="s">
        <v>2101</v>
      </c>
      <c r="J120" s="4" t="s">
        <v>2102</v>
      </c>
      <c r="P120" s="4" t="s">
        <v>2102</v>
      </c>
      <c r="Q120" s="4" t="s">
        <v>2103</v>
      </c>
      <c r="R120" s="4" t="s">
        <v>1279</v>
      </c>
      <c r="S120" s="4" t="s">
        <v>1407</v>
      </c>
      <c r="T120" s="4" t="s">
        <v>2104</v>
      </c>
      <c r="U120" s="4" t="s">
        <v>126</v>
      </c>
      <c r="W120" s="4" t="s">
        <v>1283</v>
      </c>
      <c r="X120" s="4" t="s">
        <v>1315</v>
      </c>
      <c r="Y120" s="4" t="s">
        <v>1302</v>
      </c>
      <c r="Z120" s="4" t="s">
        <v>1286</v>
      </c>
      <c r="AB120" s="4" t="s">
        <v>1286</v>
      </c>
      <c r="AC120" s="4" t="s">
        <v>1980</v>
      </c>
      <c r="AE120" s="4" t="s">
        <v>1346</v>
      </c>
      <c r="AF120" s="4" t="s">
        <v>1346</v>
      </c>
      <c r="AG120" s="4" t="s">
        <v>1288</v>
      </c>
      <c r="AH120" s="4" t="s">
        <v>1346</v>
      </c>
      <c r="AI120" s="4" t="s">
        <v>1288</v>
      </c>
      <c r="AJ120" s="4" t="s">
        <v>1288</v>
      </c>
      <c r="AK120" s="4" t="s">
        <v>1290</v>
      </c>
      <c r="AL120" s="4" t="s">
        <v>1288</v>
      </c>
      <c r="AM120" s="4" t="s">
        <v>1346</v>
      </c>
      <c r="AN120" s="4" t="s">
        <v>1288</v>
      </c>
      <c r="AO120" s="4" t="s">
        <v>1346</v>
      </c>
      <c r="AP120" s="4" t="s">
        <v>1288</v>
      </c>
      <c r="AQ120" s="4" t="s">
        <v>1288</v>
      </c>
      <c r="AS120" s="4" t="s">
        <v>1861</v>
      </c>
      <c r="AT120" s="4" t="s">
        <v>1519</v>
      </c>
    </row>
    <row r="121">
      <c r="A121" s="4" t="s">
        <v>1129</v>
      </c>
      <c r="B121" s="4">
        <v>0.0</v>
      </c>
      <c r="D121" s="4" t="s">
        <v>1272</v>
      </c>
      <c r="E121" s="4" t="s">
        <v>1528</v>
      </c>
      <c r="F121" s="4" t="s">
        <v>2105</v>
      </c>
      <c r="G121" s="4" t="s">
        <v>1528</v>
      </c>
      <c r="H121" s="4" t="s">
        <v>2106</v>
      </c>
      <c r="J121" s="4" t="s">
        <v>2107</v>
      </c>
      <c r="P121" s="4" t="s">
        <v>2108</v>
      </c>
      <c r="Q121" s="4" t="s">
        <v>2109</v>
      </c>
      <c r="R121" s="4" t="s">
        <v>1279</v>
      </c>
      <c r="S121" s="4" t="s">
        <v>1280</v>
      </c>
      <c r="T121" s="4" t="s">
        <v>2110</v>
      </c>
      <c r="U121" s="4" t="s">
        <v>126</v>
      </c>
      <c r="W121" s="4" t="s">
        <v>1337</v>
      </c>
      <c r="X121" s="4" t="s">
        <v>1315</v>
      </c>
      <c r="Y121" s="4" t="s">
        <v>1382</v>
      </c>
      <c r="Z121" s="4" t="s">
        <v>1286</v>
      </c>
      <c r="AB121" s="4" t="s">
        <v>1286</v>
      </c>
      <c r="AC121" s="4" t="s">
        <v>1980</v>
      </c>
      <c r="AE121" s="4" t="s">
        <v>1346</v>
      </c>
      <c r="AF121" s="4" t="s">
        <v>1346</v>
      </c>
      <c r="AG121" s="4" t="s">
        <v>1288</v>
      </c>
      <c r="AH121" s="4" t="s">
        <v>1346</v>
      </c>
      <c r="AI121" s="4" t="s">
        <v>1288</v>
      </c>
      <c r="AJ121" s="4" t="s">
        <v>1288</v>
      </c>
      <c r="AK121" s="4" t="s">
        <v>1290</v>
      </c>
      <c r="AL121" s="4" t="s">
        <v>1288</v>
      </c>
      <c r="AM121" s="4" t="s">
        <v>1346</v>
      </c>
      <c r="AN121" s="4" t="s">
        <v>1288</v>
      </c>
      <c r="AO121" s="4" t="s">
        <v>1346</v>
      </c>
      <c r="AP121" s="4" t="s">
        <v>1288</v>
      </c>
      <c r="AQ121" s="4" t="s">
        <v>1288</v>
      </c>
      <c r="AS121" s="4" t="s">
        <v>1861</v>
      </c>
      <c r="AT121" s="4" t="s">
        <v>1519</v>
      </c>
    </row>
    <row r="122">
      <c r="A122" s="4" t="s">
        <v>1130</v>
      </c>
      <c r="B122" s="4">
        <v>0.0</v>
      </c>
      <c r="D122" s="4" t="s">
        <v>1272</v>
      </c>
      <c r="E122" s="4" t="s">
        <v>1528</v>
      </c>
      <c r="F122" s="4" t="s">
        <v>2111</v>
      </c>
      <c r="G122" s="4" t="s">
        <v>1528</v>
      </c>
      <c r="H122" s="4" t="s">
        <v>2112</v>
      </c>
      <c r="J122" s="4" t="s">
        <v>2113</v>
      </c>
      <c r="P122" s="4" t="s">
        <v>2113</v>
      </c>
      <c r="Q122" s="4" t="s">
        <v>2114</v>
      </c>
      <c r="R122" s="4" t="s">
        <v>1279</v>
      </c>
      <c r="S122" s="4" t="s">
        <v>1280</v>
      </c>
      <c r="T122" s="4" t="s">
        <v>1853</v>
      </c>
      <c r="U122" s="4" t="s">
        <v>126</v>
      </c>
      <c r="W122" s="4" t="s">
        <v>1283</v>
      </c>
      <c r="X122" s="4" t="s">
        <v>1315</v>
      </c>
      <c r="Y122" s="4" t="s">
        <v>1302</v>
      </c>
      <c r="Z122" s="4" t="s">
        <v>1286</v>
      </c>
      <c r="AB122" s="4" t="s">
        <v>1286</v>
      </c>
      <c r="AC122" s="4" t="s">
        <v>1980</v>
      </c>
      <c r="AE122" s="4" t="s">
        <v>1346</v>
      </c>
      <c r="AF122" s="4" t="s">
        <v>1346</v>
      </c>
      <c r="AG122" s="4" t="s">
        <v>1288</v>
      </c>
      <c r="AH122" s="4" t="s">
        <v>1346</v>
      </c>
      <c r="AI122" s="4" t="s">
        <v>1288</v>
      </c>
      <c r="AJ122" s="4" t="s">
        <v>1288</v>
      </c>
      <c r="AK122" s="4" t="s">
        <v>1290</v>
      </c>
      <c r="AL122" s="4" t="s">
        <v>1288</v>
      </c>
      <c r="AM122" s="4" t="s">
        <v>1346</v>
      </c>
      <c r="AN122" s="4" t="s">
        <v>1288</v>
      </c>
      <c r="AO122" s="4" t="s">
        <v>1346</v>
      </c>
      <c r="AP122" s="4" t="s">
        <v>1288</v>
      </c>
      <c r="AQ122" s="4" t="s">
        <v>1288</v>
      </c>
      <c r="AS122" s="4" t="s">
        <v>1861</v>
      </c>
      <c r="AT122" s="4" t="s">
        <v>1519</v>
      </c>
    </row>
    <row r="123">
      <c r="A123" s="4" t="s">
        <v>1131</v>
      </c>
      <c r="B123" s="4">
        <v>0.0</v>
      </c>
      <c r="D123" s="4" t="s">
        <v>1272</v>
      </c>
      <c r="E123" s="4" t="s">
        <v>1528</v>
      </c>
      <c r="F123" s="4" t="s">
        <v>2115</v>
      </c>
      <c r="G123" s="4" t="s">
        <v>1528</v>
      </c>
      <c r="H123" s="4" t="s">
        <v>2116</v>
      </c>
      <c r="J123" s="4" t="s">
        <v>2117</v>
      </c>
      <c r="P123" s="4" t="s">
        <v>2118</v>
      </c>
      <c r="Q123" s="4" t="s">
        <v>2119</v>
      </c>
      <c r="R123" s="4" t="s">
        <v>1323</v>
      </c>
      <c r="S123" s="4" t="s">
        <v>1344</v>
      </c>
      <c r="T123" s="4" t="s">
        <v>1381</v>
      </c>
      <c r="U123" s="4" t="s">
        <v>126</v>
      </c>
      <c r="W123" s="4" t="s">
        <v>1283</v>
      </c>
      <c r="X123" s="4" t="s">
        <v>1315</v>
      </c>
      <c r="Y123" s="4" t="s">
        <v>1382</v>
      </c>
      <c r="Z123" s="4" t="s">
        <v>1286</v>
      </c>
      <c r="AB123" s="4" t="s">
        <v>1316</v>
      </c>
      <c r="AE123" s="4" t="s">
        <v>1288</v>
      </c>
      <c r="AF123" s="4" t="s">
        <v>1288</v>
      </c>
      <c r="AG123" s="4" t="s">
        <v>1288</v>
      </c>
      <c r="AH123" s="4" t="s">
        <v>1288</v>
      </c>
      <c r="AI123" s="4" t="s">
        <v>1288</v>
      </c>
      <c r="AJ123" s="4" t="s">
        <v>1288</v>
      </c>
      <c r="AK123" s="4" t="s">
        <v>1288</v>
      </c>
      <c r="AL123" s="4" t="s">
        <v>1288</v>
      </c>
      <c r="AM123" s="4" t="s">
        <v>1288</v>
      </c>
      <c r="AN123" s="4" t="s">
        <v>1288</v>
      </c>
      <c r="AO123" s="4" t="s">
        <v>1288</v>
      </c>
      <c r="AP123" s="4" t="s">
        <v>1288</v>
      </c>
      <c r="AQ123" s="4" t="s">
        <v>1288</v>
      </c>
      <c r="AS123" s="4" t="s">
        <v>2120</v>
      </c>
      <c r="AT123" s="4" t="s">
        <v>1305</v>
      </c>
    </row>
    <row r="124">
      <c r="A124" s="4" t="s">
        <v>1133</v>
      </c>
      <c r="B124" s="4">
        <v>0.0</v>
      </c>
      <c r="D124" s="4" t="s">
        <v>1272</v>
      </c>
      <c r="E124" s="4" t="s">
        <v>1528</v>
      </c>
      <c r="F124" s="4" t="s">
        <v>2121</v>
      </c>
      <c r="G124" s="4" t="s">
        <v>1528</v>
      </c>
      <c r="H124" s="4" t="s">
        <v>2122</v>
      </c>
      <c r="J124" s="4" t="s">
        <v>2123</v>
      </c>
      <c r="P124" s="4" t="s">
        <v>2123</v>
      </c>
      <c r="Q124" s="4" t="s">
        <v>2124</v>
      </c>
      <c r="R124" s="4" t="s">
        <v>1279</v>
      </c>
      <c r="S124" s="4" t="s">
        <v>1280</v>
      </c>
      <c r="T124" s="4" t="s">
        <v>2125</v>
      </c>
      <c r="U124" s="4" t="s">
        <v>126</v>
      </c>
      <c r="W124" s="4" t="s">
        <v>1283</v>
      </c>
      <c r="X124" s="4" t="s">
        <v>1315</v>
      </c>
      <c r="Y124" s="4" t="s">
        <v>1285</v>
      </c>
      <c r="Z124" s="4" t="s">
        <v>1286</v>
      </c>
      <c r="AB124" s="4" t="s">
        <v>1286</v>
      </c>
      <c r="AC124" s="4" t="s">
        <v>1888</v>
      </c>
      <c r="AE124" s="4" t="s">
        <v>1346</v>
      </c>
      <c r="AF124" s="4" t="s">
        <v>1346</v>
      </c>
      <c r="AG124" s="4" t="s">
        <v>1288</v>
      </c>
      <c r="AH124" s="4" t="s">
        <v>1346</v>
      </c>
      <c r="AI124" s="4" t="s">
        <v>1288</v>
      </c>
      <c r="AJ124" s="4" t="s">
        <v>1288</v>
      </c>
      <c r="AK124" s="4" t="s">
        <v>1290</v>
      </c>
      <c r="AL124" s="4" t="s">
        <v>1288</v>
      </c>
      <c r="AM124" s="4" t="s">
        <v>1346</v>
      </c>
      <c r="AN124" s="4" t="s">
        <v>1288</v>
      </c>
      <c r="AO124" s="4" t="s">
        <v>1346</v>
      </c>
      <c r="AP124" s="4" t="s">
        <v>1288</v>
      </c>
      <c r="AQ124" s="4" t="s">
        <v>1288</v>
      </c>
      <c r="AS124" s="4" t="s">
        <v>1861</v>
      </c>
      <c r="AT124" s="4" t="s">
        <v>1582</v>
      </c>
    </row>
    <row r="125">
      <c r="A125" s="4" t="s">
        <v>1134</v>
      </c>
      <c r="B125" s="4">
        <v>0.0</v>
      </c>
      <c r="D125" s="4" t="s">
        <v>1272</v>
      </c>
      <c r="E125" s="4" t="s">
        <v>1528</v>
      </c>
      <c r="F125" s="4" t="s">
        <v>2126</v>
      </c>
      <c r="G125" s="4" t="s">
        <v>1528</v>
      </c>
      <c r="H125" s="4" t="s">
        <v>2127</v>
      </c>
      <c r="J125" s="4" t="s">
        <v>2128</v>
      </c>
      <c r="P125" s="4" t="s">
        <v>2129</v>
      </c>
      <c r="Q125" s="4" t="s">
        <v>2130</v>
      </c>
      <c r="R125" s="4" t="s">
        <v>1323</v>
      </c>
      <c r="S125" s="4" t="s">
        <v>1352</v>
      </c>
      <c r="T125" s="4" t="s">
        <v>1381</v>
      </c>
      <c r="U125" s="4" t="s">
        <v>126</v>
      </c>
      <c r="W125" s="4" t="s">
        <v>1283</v>
      </c>
      <c r="X125" s="4" t="s">
        <v>1315</v>
      </c>
      <c r="Y125" s="4" t="s">
        <v>1302</v>
      </c>
      <c r="Z125" s="4" t="s">
        <v>1286</v>
      </c>
      <c r="AB125" s="4" t="s">
        <v>1316</v>
      </c>
      <c r="AE125" s="4" t="s">
        <v>1288</v>
      </c>
      <c r="AF125" s="4" t="s">
        <v>1288</v>
      </c>
      <c r="AG125" s="4" t="s">
        <v>1288</v>
      </c>
      <c r="AH125" s="4" t="s">
        <v>1288</v>
      </c>
      <c r="AI125" s="4" t="s">
        <v>1288</v>
      </c>
      <c r="AJ125" s="4" t="s">
        <v>1289</v>
      </c>
      <c r="AK125" s="4" t="s">
        <v>1289</v>
      </c>
      <c r="AL125" s="4" t="s">
        <v>1288</v>
      </c>
      <c r="AM125" s="4" t="s">
        <v>1289</v>
      </c>
      <c r="AN125" s="4" t="s">
        <v>1288</v>
      </c>
      <c r="AO125" s="4" t="s">
        <v>1288</v>
      </c>
      <c r="AP125" s="4" t="s">
        <v>1328</v>
      </c>
      <c r="AQ125" s="4" t="s">
        <v>1289</v>
      </c>
      <c r="AS125" s="4" t="s">
        <v>2131</v>
      </c>
      <c r="AT125" s="4" t="s">
        <v>1330</v>
      </c>
    </row>
    <row r="126">
      <c r="A126" s="4" t="s">
        <v>1136</v>
      </c>
      <c r="B126" s="4">
        <v>0.0</v>
      </c>
      <c r="D126" s="4" t="s">
        <v>1272</v>
      </c>
      <c r="E126" s="4" t="s">
        <v>1528</v>
      </c>
      <c r="F126" s="4" t="s">
        <v>2132</v>
      </c>
      <c r="G126" s="4" t="s">
        <v>1528</v>
      </c>
      <c r="H126" s="4" t="s">
        <v>2133</v>
      </c>
      <c r="J126" s="4" t="s">
        <v>2134</v>
      </c>
      <c r="P126" s="4" t="s">
        <v>2135</v>
      </c>
      <c r="Q126" s="4" t="s">
        <v>2136</v>
      </c>
      <c r="R126" s="4" t="s">
        <v>1279</v>
      </c>
      <c r="S126" s="4" t="s">
        <v>1280</v>
      </c>
      <c r="T126" s="4" t="s">
        <v>1966</v>
      </c>
      <c r="U126" s="4" t="s">
        <v>1572</v>
      </c>
      <c r="W126" s="4" t="s">
        <v>1337</v>
      </c>
      <c r="X126" s="4" t="s">
        <v>1315</v>
      </c>
      <c r="Y126" s="4" t="s">
        <v>1382</v>
      </c>
      <c r="Z126" s="4" t="s">
        <v>1286</v>
      </c>
      <c r="AB126" s="4" t="s">
        <v>1316</v>
      </c>
      <c r="AE126" s="4" t="s">
        <v>1288</v>
      </c>
      <c r="AF126" s="4" t="s">
        <v>1288</v>
      </c>
      <c r="AG126" s="4" t="s">
        <v>1288</v>
      </c>
      <c r="AH126" s="4" t="s">
        <v>1288</v>
      </c>
      <c r="AI126" s="4" t="s">
        <v>1289</v>
      </c>
      <c r="AJ126" s="4" t="s">
        <v>1289</v>
      </c>
      <c r="AK126" s="4" t="s">
        <v>1289</v>
      </c>
      <c r="AL126" s="4" t="s">
        <v>1328</v>
      </c>
      <c r="AM126" s="4" t="s">
        <v>1288</v>
      </c>
      <c r="AN126" s="4" t="s">
        <v>1288</v>
      </c>
      <c r="AO126" s="4" t="s">
        <v>1288</v>
      </c>
      <c r="AP126" s="4" t="s">
        <v>1288</v>
      </c>
      <c r="AQ126" s="4" t="s">
        <v>1288</v>
      </c>
      <c r="AS126" s="4" t="s">
        <v>2137</v>
      </c>
      <c r="AT126" s="4" t="s">
        <v>1330</v>
      </c>
    </row>
    <row r="127">
      <c r="A127" s="4" t="s">
        <v>1138</v>
      </c>
      <c r="B127" s="4">
        <v>0.0</v>
      </c>
      <c r="D127" s="4" t="s">
        <v>1272</v>
      </c>
      <c r="E127" s="4" t="s">
        <v>2138</v>
      </c>
      <c r="F127" s="4" t="s">
        <v>2139</v>
      </c>
      <c r="G127" s="4" t="s">
        <v>1528</v>
      </c>
      <c r="H127" s="4" t="s">
        <v>2140</v>
      </c>
      <c r="J127" s="4" t="s">
        <v>2141</v>
      </c>
      <c r="P127" s="4" t="s">
        <v>2142</v>
      </c>
      <c r="Q127" s="4" t="s">
        <v>2143</v>
      </c>
      <c r="R127" s="4" t="s">
        <v>1279</v>
      </c>
      <c r="S127" s="4" t="s">
        <v>1280</v>
      </c>
      <c r="T127" s="4" t="s">
        <v>1666</v>
      </c>
      <c r="U127" s="4" t="s">
        <v>1580</v>
      </c>
      <c r="W127" s="4" t="s">
        <v>1283</v>
      </c>
      <c r="X127" s="4" t="s">
        <v>1315</v>
      </c>
      <c r="Y127" s="4" t="s">
        <v>1382</v>
      </c>
      <c r="Z127" s="4" t="s">
        <v>1286</v>
      </c>
      <c r="AB127" s="4" t="s">
        <v>1316</v>
      </c>
      <c r="AE127" s="4" t="s">
        <v>1328</v>
      </c>
      <c r="AF127" s="4" t="s">
        <v>1328</v>
      </c>
      <c r="AG127" s="4" t="s">
        <v>1328</v>
      </c>
      <c r="AH127" s="4" t="s">
        <v>1290</v>
      </c>
      <c r="AI127" s="4" t="s">
        <v>1328</v>
      </c>
      <c r="AJ127" s="4" t="s">
        <v>1328</v>
      </c>
      <c r="AK127" s="4" t="s">
        <v>1328</v>
      </c>
      <c r="AL127" s="4" t="s">
        <v>1288</v>
      </c>
      <c r="AM127" s="4" t="s">
        <v>1328</v>
      </c>
      <c r="AN127" s="4" t="s">
        <v>1290</v>
      </c>
      <c r="AO127" s="4" t="s">
        <v>1290</v>
      </c>
      <c r="AP127" s="4" t="s">
        <v>1290</v>
      </c>
      <c r="AQ127" s="4" t="s">
        <v>1290</v>
      </c>
      <c r="AS127" s="4" t="s">
        <v>1861</v>
      </c>
      <c r="AT127" s="4" t="s">
        <v>2144</v>
      </c>
    </row>
    <row r="128">
      <c r="A128" s="4" t="s">
        <v>1144</v>
      </c>
      <c r="B128" s="4">
        <v>0.0</v>
      </c>
      <c r="D128" s="4" t="s">
        <v>1272</v>
      </c>
      <c r="E128" s="4" t="s">
        <v>1528</v>
      </c>
      <c r="F128" s="4" t="s">
        <v>2145</v>
      </c>
      <c r="G128" s="4" t="s">
        <v>1528</v>
      </c>
      <c r="H128" s="4" t="s">
        <v>2146</v>
      </c>
      <c r="J128" s="4" t="s">
        <v>2147</v>
      </c>
      <c r="P128" s="4" t="s">
        <v>2148</v>
      </c>
      <c r="Q128" s="4" t="s">
        <v>2149</v>
      </c>
      <c r="R128" s="4" t="s">
        <v>1279</v>
      </c>
      <c r="S128" s="4" t="s">
        <v>1311</v>
      </c>
      <c r="T128" s="4" t="s">
        <v>1389</v>
      </c>
      <c r="U128" s="4" t="s">
        <v>1473</v>
      </c>
      <c r="W128" s="4" t="s">
        <v>1283</v>
      </c>
      <c r="X128" s="4" t="s">
        <v>1400</v>
      </c>
      <c r="Y128" s="4" t="s">
        <v>1302</v>
      </c>
      <c r="Z128" s="4" t="s">
        <v>1286</v>
      </c>
      <c r="AB128" s="4" t="s">
        <v>1316</v>
      </c>
      <c r="AE128" s="4" t="s">
        <v>1328</v>
      </c>
      <c r="AF128" s="4" t="s">
        <v>1289</v>
      </c>
      <c r="AG128" s="4" t="s">
        <v>1288</v>
      </c>
      <c r="AH128" s="4" t="s">
        <v>1289</v>
      </c>
      <c r="AI128" s="4" t="s">
        <v>1288</v>
      </c>
      <c r="AJ128" s="4" t="s">
        <v>1288</v>
      </c>
      <c r="AK128" s="4" t="s">
        <v>1288</v>
      </c>
      <c r="AL128" s="4" t="s">
        <v>1289</v>
      </c>
      <c r="AM128" s="4" t="s">
        <v>1289</v>
      </c>
      <c r="AN128" s="4" t="s">
        <v>1288</v>
      </c>
      <c r="AO128" s="4" t="s">
        <v>1288</v>
      </c>
      <c r="AP128" s="4" t="s">
        <v>1289</v>
      </c>
      <c r="AQ128" s="4" t="s">
        <v>1288</v>
      </c>
      <c r="AS128" s="4" t="s">
        <v>2150</v>
      </c>
      <c r="AT128" s="4" t="s">
        <v>2151</v>
      </c>
    </row>
    <row r="129">
      <c r="A129" s="4" t="s">
        <v>1146</v>
      </c>
      <c r="B129" s="4">
        <v>0.0</v>
      </c>
      <c r="D129" s="4" t="s">
        <v>1272</v>
      </c>
      <c r="E129" s="4" t="s">
        <v>1528</v>
      </c>
      <c r="F129" s="4" t="s">
        <v>2152</v>
      </c>
      <c r="G129" s="4" t="s">
        <v>1528</v>
      </c>
      <c r="H129" s="4" t="s">
        <v>2153</v>
      </c>
      <c r="J129" s="4" t="s">
        <v>2154</v>
      </c>
      <c r="P129" s="4" t="s">
        <v>2155</v>
      </c>
      <c r="Q129" s="4" t="s">
        <v>2156</v>
      </c>
      <c r="R129" s="4" t="s">
        <v>1361</v>
      </c>
      <c r="S129" s="4" t="s">
        <v>2157</v>
      </c>
      <c r="T129" s="4" t="s">
        <v>1299</v>
      </c>
      <c r="U129" s="4" t="s">
        <v>1300</v>
      </c>
      <c r="W129" s="4" t="s">
        <v>1283</v>
      </c>
      <c r="X129" s="4" t="s">
        <v>1315</v>
      </c>
      <c r="Y129" s="4" t="s">
        <v>1302</v>
      </c>
      <c r="Z129" s="4" t="s">
        <v>1286</v>
      </c>
      <c r="AB129" s="4" t="s">
        <v>1316</v>
      </c>
      <c r="AE129" s="4" t="s">
        <v>1289</v>
      </c>
      <c r="AF129" s="4" t="s">
        <v>1328</v>
      </c>
      <c r="AG129" s="4" t="s">
        <v>1288</v>
      </c>
      <c r="AH129" s="4" t="s">
        <v>1288</v>
      </c>
      <c r="AI129" s="4" t="s">
        <v>1288</v>
      </c>
      <c r="AJ129" s="4" t="s">
        <v>1289</v>
      </c>
      <c r="AK129" s="4" t="s">
        <v>1288</v>
      </c>
      <c r="AL129" s="4" t="s">
        <v>1288</v>
      </c>
      <c r="AM129" s="4" t="s">
        <v>1288</v>
      </c>
      <c r="AN129" s="4" t="s">
        <v>1288</v>
      </c>
      <c r="AO129" s="4" t="s">
        <v>1289</v>
      </c>
      <c r="AP129" s="4" t="s">
        <v>1328</v>
      </c>
      <c r="AQ129" s="4" t="s">
        <v>1288</v>
      </c>
      <c r="AS129" s="4" t="s">
        <v>2158</v>
      </c>
      <c r="AT129" s="4" t="s">
        <v>2159</v>
      </c>
    </row>
    <row r="130">
      <c r="A130" s="4" t="s">
        <v>1147</v>
      </c>
      <c r="B130" s="4">
        <v>0.0</v>
      </c>
      <c r="D130" s="4" t="s">
        <v>1272</v>
      </c>
      <c r="E130" s="4" t="s">
        <v>1528</v>
      </c>
      <c r="F130" s="4" t="s">
        <v>2160</v>
      </c>
      <c r="G130" s="4" t="s">
        <v>1528</v>
      </c>
      <c r="H130" s="4" t="s">
        <v>2161</v>
      </c>
      <c r="J130" s="4" t="s">
        <v>2162</v>
      </c>
      <c r="P130" s="4" t="s">
        <v>2163</v>
      </c>
      <c r="Q130" s="4" t="s">
        <v>2164</v>
      </c>
      <c r="R130" s="4" t="s">
        <v>1323</v>
      </c>
      <c r="S130" s="4" t="s">
        <v>1718</v>
      </c>
      <c r="T130" s="4" t="s">
        <v>1534</v>
      </c>
      <c r="U130" s="4" t="s">
        <v>1580</v>
      </c>
      <c r="W130" s="4" t="s">
        <v>1283</v>
      </c>
      <c r="X130" s="4" t="s">
        <v>1400</v>
      </c>
      <c r="Y130" s="4" t="s">
        <v>1302</v>
      </c>
      <c r="Z130" s="4" t="s">
        <v>1286</v>
      </c>
      <c r="AB130" s="4" t="s">
        <v>1316</v>
      </c>
      <c r="AE130" s="4" t="s">
        <v>1328</v>
      </c>
      <c r="AF130" s="4" t="s">
        <v>1289</v>
      </c>
      <c r="AG130" s="4" t="s">
        <v>1288</v>
      </c>
      <c r="AH130" s="4" t="s">
        <v>1289</v>
      </c>
      <c r="AI130" s="4" t="s">
        <v>1288</v>
      </c>
      <c r="AJ130" s="4" t="s">
        <v>1288</v>
      </c>
      <c r="AK130" s="4" t="s">
        <v>1288</v>
      </c>
      <c r="AL130" s="4" t="s">
        <v>1288</v>
      </c>
      <c r="AM130" s="4" t="s">
        <v>1289</v>
      </c>
      <c r="AN130" s="4" t="s">
        <v>1288</v>
      </c>
      <c r="AO130" s="4" t="s">
        <v>1288</v>
      </c>
      <c r="AP130" s="4" t="s">
        <v>1288</v>
      </c>
      <c r="AQ130" s="4" t="s">
        <v>1288</v>
      </c>
      <c r="AS130" s="4" t="s">
        <v>1304</v>
      </c>
      <c r="AT130" s="4" t="s">
        <v>2165</v>
      </c>
    </row>
    <row r="131">
      <c r="A131" s="4" t="s">
        <v>1149</v>
      </c>
      <c r="B131" s="4">
        <v>0.0</v>
      </c>
      <c r="D131" s="4" t="s">
        <v>1272</v>
      </c>
      <c r="E131" s="4" t="s">
        <v>1528</v>
      </c>
      <c r="F131" s="4" t="s">
        <v>2166</v>
      </c>
      <c r="G131" s="4" t="s">
        <v>1528</v>
      </c>
      <c r="H131" s="4" t="s">
        <v>2167</v>
      </c>
      <c r="J131" s="4" t="s">
        <v>2168</v>
      </c>
      <c r="P131" s="4" t="s">
        <v>2169</v>
      </c>
      <c r="Q131" s="4" t="s">
        <v>2170</v>
      </c>
      <c r="R131" s="4" t="s">
        <v>1494</v>
      </c>
      <c r="S131" s="4" t="s">
        <v>2171</v>
      </c>
      <c r="T131" s="4" t="s">
        <v>1299</v>
      </c>
      <c r="U131" s="4" t="s">
        <v>1399</v>
      </c>
      <c r="W131" s="4" t="s">
        <v>1337</v>
      </c>
      <c r="X131" s="4" t="s">
        <v>1315</v>
      </c>
      <c r="Y131" s="4" t="s">
        <v>1302</v>
      </c>
      <c r="Z131" s="4" t="s">
        <v>1286</v>
      </c>
      <c r="AB131" s="4" t="s">
        <v>1286</v>
      </c>
      <c r="AC131" s="4" t="s">
        <v>2172</v>
      </c>
      <c r="AE131" s="4" t="s">
        <v>1288</v>
      </c>
      <c r="AF131" s="4" t="s">
        <v>1289</v>
      </c>
      <c r="AG131" s="4" t="s">
        <v>1288</v>
      </c>
      <c r="AH131" s="4" t="s">
        <v>1288</v>
      </c>
      <c r="AI131" s="4" t="s">
        <v>1289</v>
      </c>
      <c r="AJ131" s="4" t="s">
        <v>1288</v>
      </c>
      <c r="AK131" s="4" t="s">
        <v>1289</v>
      </c>
      <c r="AL131" s="4" t="s">
        <v>1289</v>
      </c>
      <c r="AM131" s="4" t="s">
        <v>1288</v>
      </c>
      <c r="AN131" s="4" t="s">
        <v>1288</v>
      </c>
      <c r="AO131" s="4" t="s">
        <v>1288</v>
      </c>
      <c r="AP131" s="4" t="s">
        <v>1288</v>
      </c>
      <c r="AQ131" s="4" t="s">
        <v>1288</v>
      </c>
      <c r="AS131" s="4" t="s">
        <v>2173</v>
      </c>
      <c r="AT131" s="4" t="s">
        <v>1622</v>
      </c>
    </row>
    <row r="132">
      <c r="A132" s="4" t="s">
        <v>1152</v>
      </c>
      <c r="B132" s="4">
        <v>0.0</v>
      </c>
      <c r="D132" s="4" t="s">
        <v>1272</v>
      </c>
      <c r="E132" s="4" t="s">
        <v>1528</v>
      </c>
      <c r="F132" s="4" t="s">
        <v>2174</v>
      </c>
      <c r="G132" s="4" t="s">
        <v>1528</v>
      </c>
      <c r="H132" s="4" t="s">
        <v>2175</v>
      </c>
      <c r="J132" s="4" t="s">
        <v>2176</v>
      </c>
      <c r="P132" s="4" t="s">
        <v>2177</v>
      </c>
      <c r="Q132" s="4" t="s">
        <v>2178</v>
      </c>
      <c r="R132" s="4" t="s">
        <v>1494</v>
      </c>
      <c r="S132" s="4" t="s">
        <v>2171</v>
      </c>
      <c r="T132" s="4" t="s">
        <v>1381</v>
      </c>
      <c r="U132" s="4" t="s">
        <v>1390</v>
      </c>
      <c r="W132" s="4" t="s">
        <v>1337</v>
      </c>
      <c r="X132" s="4" t="s">
        <v>1315</v>
      </c>
      <c r="Y132" s="4" t="s">
        <v>1302</v>
      </c>
      <c r="Z132" s="4" t="s">
        <v>1286</v>
      </c>
      <c r="AB132" s="4" t="s">
        <v>1286</v>
      </c>
      <c r="AC132" s="4" t="s">
        <v>2179</v>
      </c>
      <c r="AE132" s="4" t="s">
        <v>1288</v>
      </c>
      <c r="AF132" s="4" t="s">
        <v>1288</v>
      </c>
      <c r="AG132" s="4" t="s">
        <v>1288</v>
      </c>
      <c r="AH132" s="4" t="s">
        <v>1288</v>
      </c>
      <c r="AI132" s="4" t="s">
        <v>1288</v>
      </c>
      <c r="AJ132" s="4" t="s">
        <v>1288</v>
      </c>
      <c r="AK132" s="4" t="s">
        <v>1288</v>
      </c>
      <c r="AL132" s="4" t="s">
        <v>1289</v>
      </c>
      <c r="AM132" s="4" t="s">
        <v>1288</v>
      </c>
      <c r="AN132" s="4" t="s">
        <v>1288</v>
      </c>
      <c r="AO132" s="4" t="s">
        <v>1288</v>
      </c>
      <c r="AP132" s="4" t="s">
        <v>1288</v>
      </c>
      <c r="AQ132" s="4" t="s">
        <v>1288</v>
      </c>
      <c r="AS132" s="4" t="s">
        <v>2180</v>
      </c>
      <c r="AT132" s="4" t="s">
        <v>1778</v>
      </c>
    </row>
    <row r="133">
      <c r="A133" s="4" t="s">
        <v>1160</v>
      </c>
      <c r="B133" s="4">
        <v>0.0</v>
      </c>
      <c r="D133" s="4" t="s">
        <v>1272</v>
      </c>
      <c r="E133" s="4" t="s">
        <v>1528</v>
      </c>
      <c r="F133" s="4" t="s">
        <v>2181</v>
      </c>
      <c r="G133" s="4" t="s">
        <v>1528</v>
      </c>
      <c r="H133" s="4" t="s">
        <v>2182</v>
      </c>
      <c r="J133" s="4" t="s">
        <v>2183</v>
      </c>
      <c r="P133" s="4" t="s">
        <v>2184</v>
      </c>
      <c r="Q133" s="4" t="s">
        <v>2185</v>
      </c>
      <c r="R133" s="4" t="s">
        <v>1279</v>
      </c>
      <c r="S133" s="4" t="s">
        <v>1298</v>
      </c>
      <c r="T133" s="4" t="s">
        <v>1389</v>
      </c>
      <c r="U133" s="4" t="s">
        <v>1409</v>
      </c>
      <c r="W133" s="4" t="s">
        <v>1283</v>
      </c>
      <c r="X133" s="4" t="s">
        <v>1315</v>
      </c>
      <c r="Y133" s="4" t="s">
        <v>1302</v>
      </c>
      <c r="Z133" s="4" t="s">
        <v>1286</v>
      </c>
      <c r="AB133" s="4" t="s">
        <v>1286</v>
      </c>
      <c r="AC133" s="4" t="s">
        <v>2186</v>
      </c>
      <c r="AE133" s="4" t="s">
        <v>1288</v>
      </c>
      <c r="AF133" s="4" t="s">
        <v>1288</v>
      </c>
      <c r="AG133" s="4" t="s">
        <v>1288</v>
      </c>
      <c r="AH133" s="4" t="s">
        <v>1288</v>
      </c>
      <c r="AI133" s="4" t="s">
        <v>1288</v>
      </c>
      <c r="AJ133" s="4" t="s">
        <v>1288</v>
      </c>
      <c r="AK133" s="4" t="s">
        <v>1288</v>
      </c>
      <c r="AL133" s="4" t="s">
        <v>1288</v>
      </c>
      <c r="AM133" s="4" t="s">
        <v>1288</v>
      </c>
      <c r="AN133" s="4" t="s">
        <v>1288</v>
      </c>
      <c r="AO133" s="4" t="s">
        <v>1288</v>
      </c>
      <c r="AP133" s="4" t="s">
        <v>1288</v>
      </c>
      <c r="AQ133" s="4" t="s">
        <v>1288</v>
      </c>
      <c r="AS133" s="4" t="s">
        <v>2187</v>
      </c>
      <c r="AT133" s="4" t="s">
        <v>1305</v>
      </c>
    </row>
    <row r="134">
      <c r="A134" s="4" t="s">
        <v>1162</v>
      </c>
      <c r="B134" s="4">
        <v>0.0</v>
      </c>
      <c r="D134" s="4" t="s">
        <v>1272</v>
      </c>
      <c r="E134" s="4" t="s">
        <v>1528</v>
      </c>
      <c r="F134" s="4" t="s">
        <v>2188</v>
      </c>
      <c r="G134" s="4" t="s">
        <v>1528</v>
      </c>
      <c r="H134" s="4" t="s">
        <v>2189</v>
      </c>
      <c r="J134" s="4" t="s">
        <v>2190</v>
      </c>
      <c r="P134" s="4" t="s">
        <v>2191</v>
      </c>
      <c r="Q134" s="4" t="s">
        <v>2192</v>
      </c>
      <c r="R134" s="4" t="s">
        <v>1279</v>
      </c>
      <c r="S134" s="4" t="s">
        <v>1380</v>
      </c>
      <c r="T134" s="4" t="s">
        <v>1408</v>
      </c>
      <c r="U134" s="4" t="s">
        <v>1455</v>
      </c>
      <c r="W134" s="4" t="s">
        <v>1283</v>
      </c>
      <c r="X134" s="4" t="s">
        <v>1315</v>
      </c>
      <c r="Y134" s="4" t="s">
        <v>1285</v>
      </c>
      <c r="Z134" s="4" t="s">
        <v>1316</v>
      </c>
      <c r="AA134" s="4" t="s">
        <v>1327</v>
      </c>
      <c r="AB134" s="4" t="s">
        <v>1372</v>
      </c>
      <c r="AE134" s="4" t="s">
        <v>1288</v>
      </c>
      <c r="AF134" s="4" t="s">
        <v>1288</v>
      </c>
      <c r="AG134" s="4" t="s">
        <v>1288</v>
      </c>
      <c r="AH134" s="4" t="s">
        <v>1288</v>
      </c>
      <c r="AI134" s="4" t="s">
        <v>1288</v>
      </c>
      <c r="AJ134" s="4" t="s">
        <v>1288</v>
      </c>
      <c r="AK134" s="4" t="s">
        <v>1288</v>
      </c>
      <c r="AL134" s="4" t="s">
        <v>1288</v>
      </c>
      <c r="AM134" s="4" t="s">
        <v>1288</v>
      </c>
      <c r="AN134" s="4" t="s">
        <v>1288</v>
      </c>
      <c r="AO134" s="4" t="s">
        <v>1288</v>
      </c>
      <c r="AP134" s="4" t="s">
        <v>1288</v>
      </c>
      <c r="AQ134" s="4" t="s">
        <v>1288</v>
      </c>
      <c r="AS134" s="4" t="s">
        <v>2193</v>
      </c>
      <c r="AT134" s="4" t="s">
        <v>2194</v>
      </c>
    </row>
    <row r="135">
      <c r="A135" s="4" t="s">
        <v>1170</v>
      </c>
      <c r="B135" s="4">
        <v>0.0</v>
      </c>
      <c r="D135" s="4" t="s">
        <v>1272</v>
      </c>
      <c r="E135" s="4" t="s">
        <v>1528</v>
      </c>
      <c r="F135" s="4" t="s">
        <v>2195</v>
      </c>
      <c r="G135" s="4" t="s">
        <v>1528</v>
      </c>
      <c r="H135" s="4" t="s">
        <v>2196</v>
      </c>
      <c r="J135" s="4" t="s">
        <v>2197</v>
      </c>
      <c r="P135" s="4" t="s">
        <v>2198</v>
      </c>
      <c r="Q135" s="4" t="s">
        <v>2199</v>
      </c>
      <c r="R135" s="4" t="s">
        <v>1361</v>
      </c>
      <c r="S135" s="4" t="s">
        <v>2200</v>
      </c>
      <c r="T135" s="4" t="s">
        <v>1444</v>
      </c>
      <c r="U135" s="4" t="s">
        <v>126</v>
      </c>
      <c r="W135" s="4" t="s">
        <v>1283</v>
      </c>
      <c r="X135" s="4" t="s">
        <v>1315</v>
      </c>
      <c r="Y135" s="4" t="s">
        <v>1285</v>
      </c>
      <c r="Z135" s="4" t="s">
        <v>1286</v>
      </c>
      <c r="AB135" s="4" t="s">
        <v>1372</v>
      </c>
      <c r="AE135" s="4" t="s">
        <v>1288</v>
      </c>
      <c r="AF135" s="4" t="s">
        <v>1289</v>
      </c>
      <c r="AG135" s="4" t="s">
        <v>1289</v>
      </c>
      <c r="AH135" s="4" t="s">
        <v>1288</v>
      </c>
      <c r="AI135" s="4" t="s">
        <v>1289</v>
      </c>
      <c r="AJ135" s="4" t="s">
        <v>1288</v>
      </c>
      <c r="AK135" s="4" t="s">
        <v>1288</v>
      </c>
      <c r="AL135" s="4" t="s">
        <v>1288</v>
      </c>
      <c r="AM135" s="4" t="s">
        <v>1289</v>
      </c>
      <c r="AN135" s="4" t="s">
        <v>1289</v>
      </c>
      <c r="AO135" s="4" t="s">
        <v>1289</v>
      </c>
      <c r="AP135" s="4" t="s">
        <v>1289</v>
      </c>
      <c r="AQ135" s="4" t="s">
        <v>1288</v>
      </c>
      <c r="AS135" s="4" t="s">
        <v>2201</v>
      </c>
      <c r="AT135" s="4" t="s">
        <v>2151</v>
      </c>
    </row>
    <row r="136">
      <c r="A136" s="4" t="s">
        <v>1186</v>
      </c>
      <c r="B136" s="4">
        <v>0.0</v>
      </c>
      <c r="D136" s="4" t="s">
        <v>1272</v>
      </c>
      <c r="E136" s="4" t="s">
        <v>1528</v>
      </c>
      <c r="F136" s="4" t="s">
        <v>2202</v>
      </c>
      <c r="G136" s="4" t="s">
        <v>1528</v>
      </c>
      <c r="H136" s="4" t="s">
        <v>2203</v>
      </c>
      <c r="J136" s="4" t="s">
        <v>2204</v>
      </c>
      <c r="P136" s="4" t="s">
        <v>2205</v>
      </c>
      <c r="Q136" s="4" t="s">
        <v>2206</v>
      </c>
      <c r="R136" s="4" t="s">
        <v>1279</v>
      </c>
      <c r="S136" s="4" t="s">
        <v>1660</v>
      </c>
      <c r="T136" s="4" t="s">
        <v>2207</v>
      </c>
      <c r="U136" s="4" t="s">
        <v>126</v>
      </c>
      <c r="W136" s="4" t="s">
        <v>1283</v>
      </c>
      <c r="X136" s="4" t="s">
        <v>1315</v>
      </c>
      <c r="Y136" s="4" t="s">
        <v>1285</v>
      </c>
      <c r="Z136" s="4" t="s">
        <v>1286</v>
      </c>
      <c r="AB136" s="4" t="s">
        <v>1316</v>
      </c>
      <c r="AE136" s="4" t="s">
        <v>1289</v>
      </c>
      <c r="AF136" s="4" t="s">
        <v>1328</v>
      </c>
      <c r="AG136" s="4" t="s">
        <v>1289</v>
      </c>
      <c r="AH136" s="4" t="s">
        <v>1289</v>
      </c>
      <c r="AI136" s="4" t="s">
        <v>1289</v>
      </c>
      <c r="AJ136" s="4" t="s">
        <v>1288</v>
      </c>
      <c r="AK136" s="4" t="s">
        <v>1289</v>
      </c>
      <c r="AL136" s="4" t="s">
        <v>1328</v>
      </c>
      <c r="AM136" s="4" t="s">
        <v>1289</v>
      </c>
      <c r="AN136" s="4" t="s">
        <v>1289</v>
      </c>
      <c r="AO136" s="4" t="s">
        <v>1288</v>
      </c>
      <c r="AP136" s="4" t="s">
        <v>1289</v>
      </c>
      <c r="AQ136" s="4" t="s">
        <v>1289</v>
      </c>
      <c r="AS136" s="4" t="s">
        <v>2208</v>
      </c>
      <c r="AT136" s="4" t="s">
        <v>1905</v>
      </c>
    </row>
    <row r="137">
      <c r="A137" s="4" t="s">
        <v>1188</v>
      </c>
      <c r="B137" s="4">
        <v>0.0</v>
      </c>
      <c r="D137" s="4" t="s">
        <v>1272</v>
      </c>
      <c r="E137" s="4" t="s">
        <v>1528</v>
      </c>
      <c r="F137" s="4" t="s">
        <v>2209</v>
      </c>
      <c r="G137" s="4" t="s">
        <v>1528</v>
      </c>
      <c r="H137" s="4" t="s">
        <v>2210</v>
      </c>
      <c r="J137" s="4" t="s">
        <v>2211</v>
      </c>
      <c r="P137" s="4" t="s">
        <v>2212</v>
      </c>
      <c r="Q137" s="4" t="s">
        <v>2213</v>
      </c>
      <c r="R137" s="4" t="s">
        <v>1323</v>
      </c>
      <c r="S137" s="4" t="s">
        <v>1718</v>
      </c>
      <c r="T137" s="4" t="s">
        <v>2214</v>
      </c>
      <c r="U137" s="4" t="s">
        <v>1390</v>
      </c>
      <c r="W137" s="4" t="s">
        <v>1337</v>
      </c>
      <c r="X137" s="4" t="s">
        <v>1315</v>
      </c>
      <c r="Y137" s="4" t="s">
        <v>1302</v>
      </c>
      <c r="Z137" s="4" t="s">
        <v>1286</v>
      </c>
      <c r="AB137" s="4" t="s">
        <v>1286</v>
      </c>
      <c r="AC137" s="4" t="s">
        <v>2215</v>
      </c>
      <c r="AE137" s="4" t="s">
        <v>1288</v>
      </c>
      <c r="AF137" s="4" t="s">
        <v>1346</v>
      </c>
      <c r="AG137" s="4" t="s">
        <v>1288</v>
      </c>
      <c r="AH137" s="4" t="s">
        <v>1289</v>
      </c>
      <c r="AI137" s="4" t="s">
        <v>1288</v>
      </c>
      <c r="AJ137" s="4" t="s">
        <v>1288</v>
      </c>
      <c r="AK137" s="4" t="s">
        <v>1288</v>
      </c>
      <c r="AL137" s="4" t="s">
        <v>1289</v>
      </c>
      <c r="AM137" s="4" t="s">
        <v>1289</v>
      </c>
      <c r="AN137" s="4" t="s">
        <v>1288</v>
      </c>
      <c r="AO137" s="4" t="s">
        <v>1289</v>
      </c>
      <c r="AP137" s="4" t="s">
        <v>1288</v>
      </c>
      <c r="AQ137" s="4" t="s">
        <v>1288</v>
      </c>
      <c r="AS137" s="4" t="s">
        <v>2216</v>
      </c>
      <c r="AT137" s="4" t="s">
        <v>2217</v>
      </c>
    </row>
    <row r="138">
      <c r="A138" s="4" t="s">
        <v>1189</v>
      </c>
      <c r="B138" s="4">
        <v>0.0</v>
      </c>
      <c r="D138" s="4" t="s">
        <v>1272</v>
      </c>
      <c r="E138" s="4" t="s">
        <v>2218</v>
      </c>
      <c r="F138" s="4" t="s">
        <v>2219</v>
      </c>
      <c r="G138" s="4" t="s">
        <v>1528</v>
      </c>
      <c r="H138" s="4" t="s">
        <v>2220</v>
      </c>
      <c r="J138" s="4" t="s">
        <v>2221</v>
      </c>
      <c r="P138" s="4" t="s">
        <v>2222</v>
      </c>
      <c r="Q138" s="4" t="s">
        <v>2223</v>
      </c>
      <c r="R138" s="4" t="s">
        <v>1361</v>
      </c>
      <c r="S138" s="4" t="s">
        <v>2224</v>
      </c>
      <c r="T138" s="4" t="s">
        <v>1408</v>
      </c>
      <c r="U138" s="4" t="s">
        <v>1300</v>
      </c>
      <c r="W138" s="4" t="s">
        <v>1283</v>
      </c>
      <c r="X138" s="4" t="s">
        <v>1315</v>
      </c>
      <c r="Y138" s="4" t="s">
        <v>1382</v>
      </c>
      <c r="Z138" s="4" t="s">
        <v>1286</v>
      </c>
      <c r="AB138" s="4" t="s">
        <v>1316</v>
      </c>
      <c r="AE138" s="4" t="s">
        <v>1346</v>
      </c>
      <c r="AF138" s="4" t="s">
        <v>1346</v>
      </c>
      <c r="AG138" s="4" t="s">
        <v>1289</v>
      </c>
      <c r="AH138" s="4" t="s">
        <v>1290</v>
      </c>
      <c r="AI138" s="4" t="s">
        <v>1288</v>
      </c>
      <c r="AJ138" s="4" t="s">
        <v>1288</v>
      </c>
      <c r="AK138" s="4" t="s">
        <v>1289</v>
      </c>
      <c r="AL138" s="4" t="s">
        <v>1288</v>
      </c>
      <c r="AM138" s="4" t="s">
        <v>1346</v>
      </c>
      <c r="AN138" s="4" t="s">
        <v>1288</v>
      </c>
      <c r="AO138" s="4" t="s">
        <v>1346</v>
      </c>
      <c r="AP138" s="4" t="s">
        <v>1290</v>
      </c>
      <c r="AQ138" s="4" t="s">
        <v>1290</v>
      </c>
      <c r="AS138" s="4" t="s">
        <v>1304</v>
      </c>
      <c r="AT138" s="4" t="s">
        <v>1465</v>
      </c>
    </row>
    <row r="139">
      <c r="A139" s="4" t="s">
        <v>1191</v>
      </c>
      <c r="B139" s="4">
        <v>0.0</v>
      </c>
      <c r="D139" s="4" t="s">
        <v>1272</v>
      </c>
      <c r="E139" s="4" t="s">
        <v>1528</v>
      </c>
      <c r="F139" s="4" t="s">
        <v>2225</v>
      </c>
      <c r="G139" s="4" t="s">
        <v>1528</v>
      </c>
      <c r="H139" s="4" t="s">
        <v>2226</v>
      </c>
      <c r="J139" s="4" t="s">
        <v>2227</v>
      </c>
      <c r="P139" s="4" t="s">
        <v>2228</v>
      </c>
      <c r="Q139" s="4" t="s">
        <v>2229</v>
      </c>
      <c r="R139" s="4" t="s">
        <v>1323</v>
      </c>
      <c r="S139" s="4" t="s">
        <v>2230</v>
      </c>
      <c r="T139" s="4" t="s">
        <v>1472</v>
      </c>
      <c r="U139" s="4" t="s">
        <v>1572</v>
      </c>
      <c r="W139" s="4" t="s">
        <v>1337</v>
      </c>
      <c r="X139" s="4" t="s">
        <v>1315</v>
      </c>
      <c r="Y139" s="4" t="s">
        <v>1285</v>
      </c>
      <c r="Z139" s="4" t="s">
        <v>1286</v>
      </c>
      <c r="AB139" s="4" t="s">
        <v>1316</v>
      </c>
      <c r="AE139" s="4" t="s">
        <v>1289</v>
      </c>
      <c r="AF139" s="4" t="s">
        <v>1346</v>
      </c>
      <c r="AG139" s="4" t="s">
        <v>1288</v>
      </c>
      <c r="AH139" s="4" t="s">
        <v>1288</v>
      </c>
      <c r="AI139" s="4" t="s">
        <v>1288</v>
      </c>
      <c r="AJ139" s="4" t="s">
        <v>1288</v>
      </c>
      <c r="AK139" s="4" t="s">
        <v>1289</v>
      </c>
      <c r="AL139" s="4" t="s">
        <v>1289</v>
      </c>
      <c r="AM139" s="4" t="s">
        <v>1288</v>
      </c>
      <c r="AN139" s="4" t="s">
        <v>1289</v>
      </c>
      <c r="AO139" s="4" t="s">
        <v>1289</v>
      </c>
      <c r="AP139" s="4" t="s">
        <v>1289</v>
      </c>
      <c r="AQ139" s="4" t="s">
        <v>1288</v>
      </c>
      <c r="AS139" s="4" t="s">
        <v>2231</v>
      </c>
      <c r="AT139" s="4" t="s">
        <v>1536</v>
      </c>
    </row>
    <row r="140">
      <c r="A140" s="4" t="s">
        <v>1192</v>
      </c>
      <c r="B140" s="4">
        <v>0.0</v>
      </c>
      <c r="D140" s="4" t="s">
        <v>1272</v>
      </c>
      <c r="E140" s="4" t="s">
        <v>1614</v>
      </c>
      <c r="F140" s="4" t="s">
        <v>2232</v>
      </c>
      <c r="G140" s="4" t="s">
        <v>1614</v>
      </c>
      <c r="H140" s="4" t="s">
        <v>2233</v>
      </c>
      <c r="J140" s="4" t="s">
        <v>2234</v>
      </c>
      <c r="P140" s="4" t="s">
        <v>2235</v>
      </c>
      <c r="Q140" s="4" t="s">
        <v>2236</v>
      </c>
      <c r="R140" s="4" t="s">
        <v>1323</v>
      </c>
      <c r="S140" s="4" t="s">
        <v>1352</v>
      </c>
      <c r="T140" s="4" t="s">
        <v>1589</v>
      </c>
      <c r="U140" s="4" t="s">
        <v>1300</v>
      </c>
      <c r="W140" s="4" t="s">
        <v>1337</v>
      </c>
      <c r="X140" s="4" t="s">
        <v>1400</v>
      </c>
      <c r="Y140" s="4" t="s">
        <v>1302</v>
      </c>
      <c r="Z140" s="4" t="s">
        <v>1286</v>
      </c>
      <c r="AB140" s="4" t="s">
        <v>1286</v>
      </c>
      <c r="AC140" s="4" t="s">
        <v>2237</v>
      </c>
      <c r="AE140" s="4" t="s">
        <v>1288</v>
      </c>
      <c r="AF140" s="4" t="s">
        <v>1288</v>
      </c>
      <c r="AG140" s="4" t="s">
        <v>1289</v>
      </c>
      <c r="AH140" s="4" t="s">
        <v>1289</v>
      </c>
      <c r="AI140" s="4" t="s">
        <v>1289</v>
      </c>
      <c r="AJ140" s="4" t="s">
        <v>1289</v>
      </c>
      <c r="AK140" s="4" t="s">
        <v>1289</v>
      </c>
      <c r="AL140" s="4" t="s">
        <v>1288</v>
      </c>
      <c r="AM140" s="4" t="s">
        <v>1288</v>
      </c>
      <c r="AN140" s="4" t="s">
        <v>1289</v>
      </c>
      <c r="AO140" s="4" t="s">
        <v>1289</v>
      </c>
      <c r="AP140" s="4" t="s">
        <v>1288</v>
      </c>
      <c r="AQ140" s="4" t="s">
        <v>1289</v>
      </c>
      <c r="AS140" s="4" t="s">
        <v>2238</v>
      </c>
      <c r="AT140" s="4" t="s">
        <v>2239</v>
      </c>
    </row>
    <row r="141">
      <c r="A141" s="4" t="s">
        <v>1194</v>
      </c>
      <c r="B141" s="4">
        <v>0.0</v>
      </c>
      <c r="D141" s="4" t="s">
        <v>1272</v>
      </c>
      <c r="E141" s="4" t="s">
        <v>1614</v>
      </c>
      <c r="F141" s="4" t="s">
        <v>2240</v>
      </c>
      <c r="G141" s="4" t="s">
        <v>1614</v>
      </c>
      <c r="H141" s="4" t="s">
        <v>2241</v>
      </c>
      <c r="J141" s="4" t="s">
        <v>2242</v>
      </c>
      <c r="P141" s="4" t="s">
        <v>2243</v>
      </c>
      <c r="Q141" s="4" t="s">
        <v>2244</v>
      </c>
      <c r="R141" s="4" t="s">
        <v>1279</v>
      </c>
      <c r="S141" s="4" t="s">
        <v>1280</v>
      </c>
      <c r="T141" s="4" t="s">
        <v>1472</v>
      </c>
      <c r="U141" s="4" t="s">
        <v>1572</v>
      </c>
      <c r="W141" s="4" t="s">
        <v>1337</v>
      </c>
      <c r="X141" s="4" t="s">
        <v>1315</v>
      </c>
      <c r="Y141" s="4" t="s">
        <v>1285</v>
      </c>
      <c r="Z141" s="4" t="s">
        <v>1286</v>
      </c>
      <c r="AB141" s="4" t="s">
        <v>1286</v>
      </c>
      <c r="AC141" s="4" t="s">
        <v>2245</v>
      </c>
      <c r="AE141" s="4" t="s">
        <v>1288</v>
      </c>
      <c r="AF141" s="4" t="s">
        <v>1288</v>
      </c>
      <c r="AG141" s="4" t="s">
        <v>1288</v>
      </c>
      <c r="AH141" s="4" t="s">
        <v>1288</v>
      </c>
      <c r="AI141" s="4" t="s">
        <v>1288</v>
      </c>
      <c r="AJ141" s="4" t="s">
        <v>1288</v>
      </c>
      <c r="AK141" s="4" t="s">
        <v>1288</v>
      </c>
      <c r="AL141" s="4" t="s">
        <v>1288</v>
      </c>
      <c r="AM141" s="4" t="s">
        <v>1288</v>
      </c>
      <c r="AN141" s="4" t="s">
        <v>1288</v>
      </c>
      <c r="AO141" s="4" t="s">
        <v>1288</v>
      </c>
      <c r="AP141" s="4" t="s">
        <v>1288</v>
      </c>
      <c r="AQ141" s="4" t="s">
        <v>1288</v>
      </c>
      <c r="AS141" s="4" t="s">
        <v>1654</v>
      </c>
      <c r="AT141" s="4" t="s">
        <v>1330</v>
      </c>
    </row>
    <row r="142">
      <c r="A142" s="4" t="s">
        <v>1198</v>
      </c>
      <c r="B142" s="4">
        <v>0.0</v>
      </c>
      <c r="D142" s="4" t="s">
        <v>1272</v>
      </c>
      <c r="E142" s="4" t="s">
        <v>1614</v>
      </c>
      <c r="F142" s="4" t="s">
        <v>2246</v>
      </c>
      <c r="G142" s="4" t="s">
        <v>1614</v>
      </c>
      <c r="H142" s="4" t="s">
        <v>2247</v>
      </c>
      <c r="J142" s="4" t="s">
        <v>2248</v>
      </c>
      <c r="P142" s="4" t="s">
        <v>2249</v>
      </c>
      <c r="Q142" s="4" t="s">
        <v>2250</v>
      </c>
      <c r="R142" s="4" t="s">
        <v>1279</v>
      </c>
      <c r="S142" s="4" t="s">
        <v>1280</v>
      </c>
      <c r="T142" s="4" t="s">
        <v>1979</v>
      </c>
      <c r="U142" s="4" t="s">
        <v>1866</v>
      </c>
      <c r="W142" s="4" t="s">
        <v>1337</v>
      </c>
      <c r="X142" s="4" t="s">
        <v>1315</v>
      </c>
      <c r="Y142" s="4" t="s">
        <v>1302</v>
      </c>
      <c r="Z142" s="4" t="s">
        <v>1286</v>
      </c>
      <c r="AB142" s="4" t="s">
        <v>1316</v>
      </c>
      <c r="AE142" s="4" t="s">
        <v>1289</v>
      </c>
      <c r="AF142" s="4" t="s">
        <v>1288</v>
      </c>
      <c r="AG142" s="4" t="s">
        <v>1288</v>
      </c>
      <c r="AH142" s="4" t="s">
        <v>1288</v>
      </c>
      <c r="AI142" s="4" t="s">
        <v>1289</v>
      </c>
      <c r="AJ142" s="4" t="s">
        <v>1288</v>
      </c>
      <c r="AK142" s="4" t="s">
        <v>1288</v>
      </c>
      <c r="AL142" s="4" t="s">
        <v>1288</v>
      </c>
      <c r="AM142" s="4" t="s">
        <v>1289</v>
      </c>
      <c r="AN142" s="4" t="s">
        <v>1288</v>
      </c>
      <c r="AO142" s="4" t="s">
        <v>1288</v>
      </c>
      <c r="AP142" s="4" t="s">
        <v>1289</v>
      </c>
      <c r="AQ142" s="4" t="s">
        <v>1288</v>
      </c>
      <c r="AS142" s="4" t="s">
        <v>2251</v>
      </c>
      <c r="AT142" s="4" t="s">
        <v>1305</v>
      </c>
    </row>
    <row r="143">
      <c r="A143" s="4" t="s">
        <v>1200</v>
      </c>
      <c r="B143" s="4">
        <v>0.0</v>
      </c>
      <c r="D143" s="4" t="s">
        <v>1272</v>
      </c>
      <c r="E143" s="4" t="s">
        <v>1614</v>
      </c>
      <c r="F143" s="4" t="s">
        <v>2252</v>
      </c>
      <c r="G143" s="4" t="s">
        <v>1614</v>
      </c>
      <c r="H143" s="4" t="s">
        <v>2253</v>
      </c>
      <c r="J143" s="4" t="s">
        <v>2254</v>
      </c>
      <c r="P143" s="4" t="s">
        <v>2255</v>
      </c>
      <c r="Q143" s="4" t="s">
        <v>2256</v>
      </c>
      <c r="R143" s="4" t="s">
        <v>1494</v>
      </c>
      <c r="S143" s="4" t="s">
        <v>2257</v>
      </c>
      <c r="T143" s="4" t="s">
        <v>1635</v>
      </c>
      <c r="U143" s="4" t="s">
        <v>126</v>
      </c>
      <c r="W143" s="4" t="s">
        <v>1283</v>
      </c>
      <c r="X143" s="4" t="s">
        <v>1315</v>
      </c>
      <c r="Y143" s="4" t="s">
        <v>1285</v>
      </c>
      <c r="Z143" s="4" t="s">
        <v>1286</v>
      </c>
      <c r="AB143" s="4" t="s">
        <v>1316</v>
      </c>
      <c r="AE143" s="4" t="s">
        <v>1288</v>
      </c>
      <c r="AF143" s="4" t="s">
        <v>1288</v>
      </c>
      <c r="AG143" s="4" t="s">
        <v>1288</v>
      </c>
      <c r="AH143" s="4" t="s">
        <v>1288</v>
      </c>
      <c r="AI143" s="4" t="s">
        <v>1288</v>
      </c>
      <c r="AJ143" s="4" t="s">
        <v>1288</v>
      </c>
      <c r="AK143" s="4" t="s">
        <v>1288</v>
      </c>
      <c r="AL143" s="4" t="s">
        <v>1288</v>
      </c>
      <c r="AM143" s="4" t="s">
        <v>1288</v>
      </c>
      <c r="AN143" s="4" t="s">
        <v>1288</v>
      </c>
      <c r="AO143" s="4" t="s">
        <v>1288</v>
      </c>
      <c r="AP143" s="4" t="s">
        <v>1288</v>
      </c>
      <c r="AQ143" s="4" t="s">
        <v>1288</v>
      </c>
      <c r="AS143" s="4" t="s">
        <v>2258</v>
      </c>
      <c r="AT143" s="4" t="s">
        <v>2259</v>
      </c>
    </row>
    <row r="144">
      <c r="A144" s="4" t="s">
        <v>620</v>
      </c>
      <c r="B144" s="4">
        <v>0.0</v>
      </c>
      <c r="D144" s="4" t="s">
        <v>1272</v>
      </c>
      <c r="E144" s="4" t="s">
        <v>1614</v>
      </c>
      <c r="F144" s="4" t="s">
        <v>2260</v>
      </c>
      <c r="G144" s="4" t="s">
        <v>1614</v>
      </c>
      <c r="H144" s="4" t="s">
        <v>2261</v>
      </c>
      <c r="J144" s="4" t="s">
        <v>2262</v>
      </c>
      <c r="P144" s="4" t="s">
        <v>2263</v>
      </c>
      <c r="Q144" s="4" t="s">
        <v>2264</v>
      </c>
      <c r="R144" s="4" t="s">
        <v>1279</v>
      </c>
      <c r="S144" s="4" t="s">
        <v>1407</v>
      </c>
      <c r="T144" s="4" t="s">
        <v>2110</v>
      </c>
      <c r="U144" s="4" t="s">
        <v>126</v>
      </c>
      <c r="W144" s="4" t="s">
        <v>1283</v>
      </c>
      <c r="X144" s="4" t="s">
        <v>1315</v>
      </c>
      <c r="Y144" s="4" t="s">
        <v>1302</v>
      </c>
      <c r="Z144" s="4" t="s">
        <v>1286</v>
      </c>
      <c r="AB144" s="4" t="s">
        <v>1286</v>
      </c>
      <c r="AC144" s="4" t="s">
        <v>1980</v>
      </c>
      <c r="AE144" s="4" t="s">
        <v>1346</v>
      </c>
      <c r="AF144" s="4" t="s">
        <v>1346</v>
      </c>
      <c r="AG144" s="4" t="s">
        <v>1288</v>
      </c>
      <c r="AH144" s="4" t="s">
        <v>1346</v>
      </c>
      <c r="AI144" s="4" t="s">
        <v>1288</v>
      </c>
      <c r="AJ144" s="4" t="s">
        <v>1288</v>
      </c>
      <c r="AK144" s="4" t="s">
        <v>1290</v>
      </c>
      <c r="AL144" s="4" t="s">
        <v>1288</v>
      </c>
      <c r="AM144" s="4" t="s">
        <v>1346</v>
      </c>
      <c r="AN144" s="4" t="s">
        <v>1288</v>
      </c>
      <c r="AO144" s="4" t="s">
        <v>1346</v>
      </c>
      <c r="AP144" s="4" t="s">
        <v>1288</v>
      </c>
      <c r="AQ144" s="4" t="s">
        <v>1288</v>
      </c>
      <c r="AS144" s="4" t="s">
        <v>1861</v>
      </c>
      <c r="AT144" s="4" t="s">
        <v>1519</v>
      </c>
    </row>
    <row r="145">
      <c r="A145" s="4" t="s">
        <v>622</v>
      </c>
      <c r="B145" s="4">
        <v>0.0</v>
      </c>
      <c r="D145" s="4" t="s">
        <v>1272</v>
      </c>
      <c r="E145" s="4" t="s">
        <v>1614</v>
      </c>
      <c r="F145" s="4" t="s">
        <v>2265</v>
      </c>
      <c r="G145" s="4" t="s">
        <v>1614</v>
      </c>
      <c r="H145" s="4" t="s">
        <v>2266</v>
      </c>
      <c r="J145" s="4" t="s">
        <v>2267</v>
      </c>
      <c r="P145" s="4" t="s">
        <v>2267</v>
      </c>
      <c r="Q145" s="4" t="s">
        <v>2268</v>
      </c>
      <c r="R145" s="4" t="s">
        <v>1279</v>
      </c>
      <c r="S145" s="4" t="s">
        <v>1280</v>
      </c>
      <c r="T145" s="4" t="s">
        <v>2125</v>
      </c>
      <c r="U145" s="4" t="s">
        <v>126</v>
      </c>
      <c r="W145" s="4" t="s">
        <v>1283</v>
      </c>
      <c r="X145" s="4" t="s">
        <v>1315</v>
      </c>
      <c r="Y145" s="4" t="s">
        <v>1285</v>
      </c>
      <c r="Z145" s="4" t="s">
        <v>1286</v>
      </c>
      <c r="AB145" s="4" t="s">
        <v>1286</v>
      </c>
      <c r="AC145" s="4" t="s">
        <v>1980</v>
      </c>
      <c r="AE145" s="4" t="s">
        <v>1346</v>
      </c>
      <c r="AF145" s="4" t="s">
        <v>1346</v>
      </c>
      <c r="AG145" s="4" t="s">
        <v>1288</v>
      </c>
      <c r="AH145" s="4" t="s">
        <v>1346</v>
      </c>
      <c r="AI145" s="4" t="s">
        <v>1288</v>
      </c>
      <c r="AJ145" s="4" t="s">
        <v>1288</v>
      </c>
      <c r="AK145" s="4" t="s">
        <v>1290</v>
      </c>
      <c r="AL145" s="4" t="s">
        <v>1288</v>
      </c>
      <c r="AM145" s="4" t="s">
        <v>1346</v>
      </c>
      <c r="AN145" s="4" t="s">
        <v>1288</v>
      </c>
      <c r="AO145" s="4" t="s">
        <v>1346</v>
      </c>
      <c r="AP145" s="4" t="s">
        <v>1288</v>
      </c>
      <c r="AQ145" s="4" t="s">
        <v>1288</v>
      </c>
      <c r="AS145" s="4" t="s">
        <v>1861</v>
      </c>
      <c r="AT145" s="4" t="s">
        <v>1582</v>
      </c>
    </row>
    <row r="146">
      <c r="A146" s="4" t="s">
        <v>623</v>
      </c>
      <c r="B146" s="4">
        <v>0.0</v>
      </c>
      <c r="D146" s="4" t="s">
        <v>1272</v>
      </c>
      <c r="E146" s="4" t="s">
        <v>1614</v>
      </c>
      <c r="F146" s="4" t="s">
        <v>2269</v>
      </c>
      <c r="G146" s="4" t="s">
        <v>1614</v>
      </c>
      <c r="H146" s="4" t="s">
        <v>2270</v>
      </c>
      <c r="J146" s="4" t="s">
        <v>2271</v>
      </c>
      <c r="P146" s="4" t="s">
        <v>2272</v>
      </c>
      <c r="Q146" s="4" t="s">
        <v>2273</v>
      </c>
      <c r="R146" s="4" t="s">
        <v>1361</v>
      </c>
      <c r="S146" s="4" t="s">
        <v>1362</v>
      </c>
      <c r="T146" s="4" t="s">
        <v>2274</v>
      </c>
      <c r="U146" s="4" t="s">
        <v>1282</v>
      </c>
      <c r="W146" s="4" t="s">
        <v>1283</v>
      </c>
      <c r="X146" s="4" t="s">
        <v>1446</v>
      </c>
      <c r="Y146" s="4" t="s">
        <v>1285</v>
      </c>
      <c r="Z146" s="4" t="s">
        <v>1286</v>
      </c>
      <c r="AB146" s="4" t="s">
        <v>1316</v>
      </c>
      <c r="AE146" s="4" t="s">
        <v>1288</v>
      </c>
      <c r="AF146" s="4" t="s">
        <v>1288</v>
      </c>
      <c r="AG146" s="4" t="s">
        <v>1288</v>
      </c>
      <c r="AH146" s="4" t="s">
        <v>1289</v>
      </c>
      <c r="AI146" s="4" t="s">
        <v>1288</v>
      </c>
      <c r="AJ146" s="4" t="s">
        <v>1288</v>
      </c>
      <c r="AK146" s="4" t="s">
        <v>1288</v>
      </c>
      <c r="AL146" s="4" t="s">
        <v>1289</v>
      </c>
      <c r="AM146" s="4" t="s">
        <v>1288</v>
      </c>
      <c r="AN146" s="4" t="s">
        <v>1288</v>
      </c>
      <c r="AO146" s="4" t="s">
        <v>1289</v>
      </c>
      <c r="AP146" s="4" t="s">
        <v>1289</v>
      </c>
      <c r="AQ146" s="4" t="s">
        <v>1288</v>
      </c>
      <c r="AS146" s="4" t="s">
        <v>1304</v>
      </c>
      <c r="AT146" s="4" t="s">
        <v>1330</v>
      </c>
    </row>
    <row r="147">
      <c r="A147" s="4" t="s">
        <v>625</v>
      </c>
      <c r="B147" s="4">
        <v>0.0</v>
      </c>
      <c r="D147" s="4" t="s">
        <v>1272</v>
      </c>
      <c r="E147" s="4" t="s">
        <v>1614</v>
      </c>
      <c r="F147" s="4" t="s">
        <v>2275</v>
      </c>
      <c r="G147" s="4" t="s">
        <v>1614</v>
      </c>
      <c r="H147" s="4" t="s">
        <v>2276</v>
      </c>
      <c r="J147" s="4" t="s">
        <v>2277</v>
      </c>
      <c r="P147" s="4" t="s">
        <v>2278</v>
      </c>
      <c r="Q147" s="4" t="s">
        <v>2279</v>
      </c>
      <c r="R147" s="4" t="s">
        <v>1323</v>
      </c>
      <c r="S147" s="4" t="s">
        <v>1791</v>
      </c>
      <c r="T147" s="4" t="s">
        <v>1605</v>
      </c>
      <c r="U147" s="4" t="s">
        <v>126</v>
      </c>
      <c r="W147" s="4" t="s">
        <v>1337</v>
      </c>
      <c r="X147" s="4" t="s">
        <v>1315</v>
      </c>
      <c r="Y147" s="4" t="s">
        <v>1285</v>
      </c>
      <c r="Z147" s="4" t="s">
        <v>1286</v>
      </c>
      <c r="AB147" s="4" t="s">
        <v>1316</v>
      </c>
      <c r="AE147" s="4" t="s">
        <v>1288</v>
      </c>
      <c r="AF147" s="4" t="s">
        <v>1289</v>
      </c>
      <c r="AG147" s="4" t="s">
        <v>1288</v>
      </c>
      <c r="AH147" s="4" t="s">
        <v>1288</v>
      </c>
      <c r="AI147" s="4" t="s">
        <v>1288</v>
      </c>
      <c r="AJ147" s="4" t="s">
        <v>1288</v>
      </c>
      <c r="AK147" s="4" t="s">
        <v>1288</v>
      </c>
      <c r="AL147" s="4" t="s">
        <v>1288</v>
      </c>
      <c r="AM147" s="4" t="s">
        <v>1288</v>
      </c>
      <c r="AN147" s="4" t="s">
        <v>1288</v>
      </c>
      <c r="AO147" s="4" t="s">
        <v>1288</v>
      </c>
      <c r="AP147" s="4" t="s">
        <v>1289</v>
      </c>
      <c r="AQ147" s="4" t="s">
        <v>1288</v>
      </c>
      <c r="AS147" s="4" t="s">
        <v>2280</v>
      </c>
      <c r="AT147" s="4" t="s">
        <v>1383</v>
      </c>
    </row>
    <row r="148">
      <c r="A148" s="4" t="s">
        <v>627</v>
      </c>
      <c r="B148" s="4">
        <v>0.0</v>
      </c>
      <c r="D148" s="4" t="s">
        <v>1272</v>
      </c>
      <c r="E148" s="4" t="s">
        <v>1614</v>
      </c>
      <c r="F148" s="4" t="s">
        <v>2281</v>
      </c>
      <c r="G148" s="4" t="s">
        <v>1614</v>
      </c>
      <c r="H148" s="4" t="s">
        <v>2282</v>
      </c>
      <c r="J148" s="4" t="s">
        <v>2283</v>
      </c>
      <c r="P148" s="4" t="s">
        <v>2284</v>
      </c>
      <c r="Q148" s="4" t="s">
        <v>2285</v>
      </c>
      <c r="R148" s="4" t="s">
        <v>1323</v>
      </c>
      <c r="S148" s="4" t="s">
        <v>2286</v>
      </c>
      <c r="T148" s="4" t="s">
        <v>1534</v>
      </c>
      <c r="U148" s="4" t="s">
        <v>126</v>
      </c>
      <c r="W148" s="4" t="s">
        <v>1283</v>
      </c>
      <c r="X148" s="4" t="s">
        <v>1400</v>
      </c>
      <c r="Y148" s="4" t="s">
        <v>1400</v>
      </c>
      <c r="Z148" s="4" t="s">
        <v>1286</v>
      </c>
      <c r="AB148" s="4" t="s">
        <v>1316</v>
      </c>
      <c r="AE148" s="4" t="s">
        <v>1289</v>
      </c>
      <c r="AF148" s="4" t="s">
        <v>1289</v>
      </c>
      <c r="AG148" s="4" t="s">
        <v>1288</v>
      </c>
      <c r="AH148" s="4" t="s">
        <v>1288</v>
      </c>
      <c r="AI148" s="4" t="s">
        <v>1289</v>
      </c>
      <c r="AJ148" s="4" t="s">
        <v>1288</v>
      </c>
      <c r="AK148" s="4" t="s">
        <v>1288</v>
      </c>
      <c r="AL148" s="4" t="s">
        <v>1288</v>
      </c>
      <c r="AM148" s="4" t="s">
        <v>1289</v>
      </c>
      <c r="AN148" s="4" t="s">
        <v>1289</v>
      </c>
      <c r="AO148" s="4" t="s">
        <v>1289</v>
      </c>
      <c r="AP148" s="4" t="s">
        <v>1289</v>
      </c>
      <c r="AQ148" s="4" t="s">
        <v>1289</v>
      </c>
      <c r="AS148" s="4" t="s">
        <v>2287</v>
      </c>
      <c r="AT148" s="4" t="s">
        <v>2288</v>
      </c>
    </row>
    <row r="149">
      <c r="A149" s="4" t="s">
        <v>629</v>
      </c>
      <c r="B149" s="4">
        <v>0.0</v>
      </c>
      <c r="D149" s="4" t="s">
        <v>1272</v>
      </c>
      <c r="E149" s="4" t="s">
        <v>1614</v>
      </c>
      <c r="F149" s="4" t="s">
        <v>2289</v>
      </c>
      <c r="G149" s="4" t="s">
        <v>1614</v>
      </c>
      <c r="H149" s="4" t="s">
        <v>2290</v>
      </c>
      <c r="J149" s="4" t="s">
        <v>2291</v>
      </c>
      <c r="P149" s="4" t="s">
        <v>2292</v>
      </c>
      <c r="Q149" s="4" t="s">
        <v>2293</v>
      </c>
      <c r="R149" s="4" t="s">
        <v>1323</v>
      </c>
      <c r="S149" s="4" t="s">
        <v>1352</v>
      </c>
      <c r="T149" s="4" t="s">
        <v>1389</v>
      </c>
      <c r="U149" s="4" t="s">
        <v>1445</v>
      </c>
      <c r="W149" s="4" t="s">
        <v>1283</v>
      </c>
      <c r="X149" s="4" t="s">
        <v>1400</v>
      </c>
      <c r="Y149" s="4" t="s">
        <v>1302</v>
      </c>
      <c r="Z149" s="4" t="s">
        <v>1286</v>
      </c>
      <c r="AB149" s="4" t="s">
        <v>1286</v>
      </c>
      <c r="AC149" s="4" t="s">
        <v>2294</v>
      </c>
      <c r="AE149" s="4" t="s">
        <v>1289</v>
      </c>
      <c r="AF149" s="4" t="s">
        <v>1289</v>
      </c>
      <c r="AG149" s="4" t="s">
        <v>1288</v>
      </c>
      <c r="AH149" s="4" t="s">
        <v>1288</v>
      </c>
      <c r="AI149" s="4" t="s">
        <v>1289</v>
      </c>
      <c r="AJ149" s="4" t="s">
        <v>1289</v>
      </c>
      <c r="AK149" s="4" t="s">
        <v>1289</v>
      </c>
      <c r="AL149" s="4" t="s">
        <v>1289</v>
      </c>
      <c r="AM149" s="4" t="s">
        <v>1288</v>
      </c>
      <c r="AN149" s="4" t="s">
        <v>1328</v>
      </c>
      <c r="AO149" s="4" t="s">
        <v>1289</v>
      </c>
      <c r="AP149" s="4" t="s">
        <v>1289</v>
      </c>
      <c r="AQ149" s="4" t="s">
        <v>1289</v>
      </c>
      <c r="AS149" s="4" t="s">
        <v>2295</v>
      </c>
      <c r="AT149" s="4" t="s">
        <v>2296</v>
      </c>
    </row>
    <row r="150">
      <c r="A150" s="4" t="s">
        <v>630</v>
      </c>
      <c r="B150" s="4">
        <v>0.0</v>
      </c>
      <c r="D150" s="4" t="s">
        <v>1272</v>
      </c>
      <c r="E150" s="4" t="s">
        <v>1614</v>
      </c>
      <c r="F150" s="4" t="s">
        <v>2297</v>
      </c>
      <c r="G150" s="4" t="s">
        <v>1614</v>
      </c>
      <c r="H150" s="4" t="s">
        <v>2298</v>
      </c>
      <c r="J150" s="4" t="s">
        <v>2299</v>
      </c>
      <c r="P150" s="4" t="s">
        <v>2300</v>
      </c>
      <c r="Q150" s="4" t="s">
        <v>2301</v>
      </c>
      <c r="R150" s="4" t="s">
        <v>1279</v>
      </c>
      <c r="S150" s="4" t="s">
        <v>1407</v>
      </c>
      <c r="T150" s="4" t="s">
        <v>1605</v>
      </c>
      <c r="U150" s="4" t="s">
        <v>126</v>
      </c>
      <c r="W150" s="4" t="s">
        <v>1283</v>
      </c>
      <c r="X150" s="4" t="s">
        <v>1315</v>
      </c>
      <c r="Y150" s="4" t="s">
        <v>1285</v>
      </c>
      <c r="Z150" s="4" t="s">
        <v>1286</v>
      </c>
      <c r="AB150" s="4" t="s">
        <v>1286</v>
      </c>
      <c r="AC150" s="4" t="s">
        <v>1888</v>
      </c>
      <c r="AE150" s="4" t="s">
        <v>1346</v>
      </c>
      <c r="AF150" s="4" t="s">
        <v>1346</v>
      </c>
      <c r="AG150" s="4" t="s">
        <v>1288</v>
      </c>
      <c r="AH150" s="4" t="s">
        <v>1346</v>
      </c>
      <c r="AI150" s="4" t="s">
        <v>1288</v>
      </c>
      <c r="AJ150" s="4" t="s">
        <v>1288</v>
      </c>
      <c r="AK150" s="4" t="s">
        <v>1290</v>
      </c>
      <c r="AL150" s="4" t="s">
        <v>1288</v>
      </c>
      <c r="AM150" s="4" t="s">
        <v>1346</v>
      </c>
      <c r="AN150" s="4" t="s">
        <v>1288</v>
      </c>
      <c r="AO150" s="4" t="s">
        <v>1346</v>
      </c>
      <c r="AP150" s="4" t="s">
        <v>1288</v>
      </c>
      <c r="AQ150" s="4" t="s">
        <v>1288</v>
      </c>
      <c r="AS150" s="4" t="s">
        <v>1861</v>
      </c>
      <c r="AT150" s="4" t="s">
        <v>1519</v>
      </c>
    </row>
    <row r="151">
      <c r="A151" s="4" t="s">
        <v>632</v>
      </c>
      <c r="B151" s="4">
        <v>0.0</v>
      </c>
      <c r="D151" s="4" t="s">
        <v>1272</v>
      </c>
      <c r="E151" s="4" t="s">
        <v>1614</v>
      </c>
      <c r="F151" s="4" t="s">
        <v>2302</v>
      </c>
      <c r="G151" s="4" t="s">
        <v>1614</v>
      </c>
      <c r="H151" s="4" t="s">
        <v>2303</v>
      </c>
      <c r="J151" s="4" t="s">
        <v>2304</v>
      </c>
      <c r="P151" s="4" t="s">
        <v>2304</v>
      </c>
      <c r="Q151" s="4" t="s">
        <v>2305</v>
      </c>
      <c r="R151" s="4" t="s">
        <v>1279</v>
      </c>
      <c r="S151" s="4" t="s">
        <v>1471</v>
      </c>
      <c r="T151" s="4" t="s">
        <v>1381</v>
      </c>
      <c r="U151" s="4" t="s">
        <v>126</v>
      </c>
      <c r="W151" s="4" t="s">
        <v>1283</v>
      </c>
      <c r="X151" s="4" t="s">
        <v>1315</v>
      </c>
      <c r="Y151" s="4" t="s">
        <v>1302</v>
      </c>
      <c r="Z151" s="4" t="s">
        <v>1286</v>
      </c>
      <c r="AB151" s="4" t="s">
        <v>1286</v>
      </c>
      <c r="AC151" s="4" t="s">
        <v>1888</v>
      </c>
      <c r="AE151" s="4" t="s">
        <v>1346</v>
      </c>
      <c r="AF151" s="4" t="s">
        <v>1346</v>
      </c>
      <c r="AG151" s="4" t="s">
        <v>1288</v>
      </c>
      <c r="AH151" s="4" t="s">
        <v>1346</v>
      </c>
      <c r="AI151" s="4" t="s">
        <v>1288</v>
      </c>
      <c r="AJ151" s="4" t="s">
        <v>1288</v>
      </c>
      <c r="AK151" s="4" t="s">
        <v>1290</v>
      </c>
      <c r="AL151" s="4" t="s">
        <v>1288</v>
      </c>
      <c r="AM151" s="4" t="s">
        <v>1346</v>
      </c>
      <c r="AN151" s="4" t="s">
        <v>1288</v>
      </c>
      <c r="AO151" s="4" t="s">
        <v>1346</v>
      </c>
      <c r="AP151" s="4" t="s">
        <v>1288</v>
      </c>
      <c r="AQ151" s="4" t="s">
        <v>1288</v>
      </c>
      <c r="AS151" s="4" t="s">
        <v>1861</v>
      </c>
      <c r="AT151" s="4" t="s">
        <v>1519</v>
      </c>
    </row>
    <row r="152">
      <c r="A152" s="4" t="s">
        <v>633</v>
      </c>
      <c r="B152" s="4">
        <v>0.0</v>
      </c>
      <c r="D152" s="4" t="s">
        <v>1272</v>
      </c>
      <c r="E152" s="4" t="s">
        <v>1614</v>
      </c>
      <c r="F152" s="4" t="s">
        <v>2306</v>
      </c>
      <c r="G152" s="4" t="s">
        <v>1614</v>
      </c>
      <c r="H152" s="4" t="s">
        <v>2307</v>
      </c>
      <c r="J152" s="4" t="s">
        <v>2308</v>
      </c>
      <c r="P152" s="4" t="s">
        <v>2309</v>
      </c>
      <c r="Q152" s="4" t="s">
        <v>2310</v>
      </c>
      <c r="R152" s="4" t="s">
        <v>1279</v>
      </c>
      <c r="S152" s="4" t="s">
        <v>1298</v>
      </c>
      <c r="T152" s="4" t="s">
        <v>1825</v>
      </c>
      <c r="U152" s="4" t="s">
        <v>1300</v>
      </c>
      <c r="W152" s="4" t="s">
        <v>1337</v>
      </c>
      <c r="X152" s="4" t="s">
        <v>1315</v>
      </c>
      <c r="Y152" s="4" t="s">
        <v>1302</v>
      </c>
      <c r="Z152" s="4" t="s">
        <v>1286</v>
      </c>
      <c r="AB152" s="4" t="s">
        <v>1316</v>
      </c>
      <c r="AE152" s="4" t="s">
        <v>1288</v>
      </c>
      <c r="AF152" s="4" t="s">
        <v>1288</v>
      </c>
      <c r="AG152" s="4" t="s">
        <v>1288</v>
      </c>
      <c r="AH152" s="4" t="s">
        <v>1288</v>
      </c>
      <c r="AI152" s="4" t="s">
        <v>1288</v>
      </c>
      <c r="AJ152" s="4" t="s">
        <v>1288</v>
      </c>
      <c r="AK152" s="4" t="s">
        <v>1288</v>
      </c>
      <c r="AL152" s="4" t="s">
        <v>1288</v>
      </c>
      <c r="AM152" s="4" t="s">
        <v>1288</v>
      </c>
      <c r="AN152" s="4" t="s">
        <v>1288</v>
      </c>
      <c r="AO152" s="4" t="s">
        <v>1288</v>
      </c>
      <c r="AP152" s="4" t="s">
        <v>1288</v>
      </c>
      <c r="AQ152" s="4" t="s">
        <v>1288</v>
      </c>
      <c r="AS152" s="4" t="s">
        <v>1304</v>
      </c>
      <c r="AT152" s="4" t="s">
        <v>1305</v>
      </c>
    </row>
    <row r="153">
      <c r="A153" s="4" t="s">
        <v>635</v>
      </c>
      <c r="B153" s="4">
        <v>0.0</v>
      </c>
      <c r="D153" s="4" t="s">
        <v>1272</v>
      </c>
      <c r="E153" s="4" t="s">
        <v>1614</v>
      </c>
      <c r="F153" s="4" t="s">
        <v>2311</v>
      </c>
      <c r="G153" s="4" t="s">
        <v>1614</v>
      </c>
      <c r="H153" s="4" t="s">
        <v>2312</v>
      </c>
      <c r="J153" s="4" t="s">
        <v>2313</v>
      </c>
      <c r="P153" s="4" t="s">
        <v>2314</v>
      </c>
      <c r="Q153" s="4" t="s">
        <v>2315</v>
      </c>
      <c r="R153" s="4" t="s">
        <v>1279</v>
      </c>
      <c r="S153" s="4" t="s">
        <v>1398</v>
      </c>
      <c r="T153" s="4" t="s">
        <v>1381</v>
      </c>
      <c r="U153" s="4" t="s">
        <v>1390</v>
      </c>
      <c r="W153" s="4" t="s">
        <v>2316</v>
      </c>
      <c r="X153" s="4" t="s">
        <v>1315</v>
      </c>
      <c r="Y153" s="4" t="s">
        <v>1302</v>
      </c>
      <c r="Z153" s="4" t="s">
        <v>1316</v>
      </c>
      <c r="AA153" s="4" t="s">
        <v>2317</v>
      </c>
      <c r="AB153" s="4" t="s">
        <v>1316</v>
      </c>
      <c r="AE153" s="4" t="s">
        <v>1288</v>
      </c>
      <c r="AF153" s="4" t="s">
        <v>1288</v>
      </c>
      <c r="AG153" s="4" t="s">
        <v>1288</v>
      </c>
      <c r="AH153" s="4" t="s">
        <v>1288</v>
      </c>
      <c r="AI153" s="4" t="s">
        <v>1288</v>
      </c>
      <c r="AJ153" s="4" t="s">
        <v>1288</v>
      </c>
      <c r="AK153" s="4" t="s">
        <v>1288</v>
      </c>
      <c r="AL153" s="4" t="s">
        <v>1288</v>
      </c>
      <c r="AM153" s="4" t="s">
        <v>1328</v>
      </c>
      <c r="AN153" s="4" t="s">
        <v>1288</v>
      </c>
      <c r="AO153" s="4" t="s">
        <v>1288</v>
      </c>
      <c r="AP153" s="4" t="s">
        <v>1288</v>
      </c>
      <c r="AQ153" s="4" t="s">
        <v>1288</v>
      </c>
      <c r="AS153" s="4" t="s">
        <v>2318</v>
      </c>
      <c r="AT153" s="4" t="s">
        <v>2319</v>
      </c>
    </row>
    <row r="154">
      <c r="A154" s="4" t="s">
        <v>638</v>
      </c>
      <c r="B154" s="4">
        <v>0.0</v>
      </c>
      <c r="D154" s="4" t="s">
        <v>1272</v>
      </c>
      <c r="E154" s="4" t="s">
        <v>1614</v>
      </c>
      <c r="F154" s="4" t="s">
        <v>2320</v>
      </c>
      <c r="G154" s="4" t="s">
        <v>1614</v>
      </c>
      <c r="H154" s="4" t="s">
        <v>2321</v>
      </c>
      <c r="J154" s="4" t="s">
        <v>2322</v>
      </c>
      <c r="P154" s="4" t="s">
        <v>2323</v>
      </c>
      <c r="Q154" s="4" t="s">
        <v>2324</v>
      </c>
      <c r="R154" s="4" t="s">
        <v>1494</v>
      </c>
      <c r="S154" s="4" t="s">
        <v>2257</v>
      </c>
      <c r="T154" s="4" t="s">
        <v>2325</v>
      </c>
      <c r="U154" s="4" t="s">
        <v>126</v>
      </c>
      <c r="W154" s="4" t="s">
        <v>1283</v>
      </c>
      <c r="X154" s="4" t="s">
        <v>1446</v>
      </c>
      <c r="Y154" s="4" t="s">
        <v>1285</v>
      </c>
      <c r="Z154" s="4" t="s">
        <v>1286</v>
      </c>
      <c r="AB154" s="4" t="s">
        <v>1286</v>
      </c>
      <c r="AC154" s="4" t="s">
        <v>2326</v>
      </c>
      <c r="AE154" s="4" t="s">
        <v>1289</v>
      </c>
      <c r="AF154" s="4" t="s">
        <v>1289</v>
      </c>
      <c r="AG154" s="4" t="s">
        <v>1288</v>
      </c>
      <c r="AH154" s="4" t="s">
        <v>1289</v>
      </c>
      <c r="AI154" s="4" t="s">
        <v>1289</v>
      </c>
      <c r="AJ154" s="4" t="s">
        <v>1289</v>
      </c>
      <c r="AK154" s="4" t="s">
        <v>1289</v>
      </c>
      <c r="AL154" s="4" t="s">
        <v>1289</v>
      </c>
      <c r="AM154" s="4" t="s">
        <v>1289</v>
      </c>
      <c r="AN154" s="4" t="s">
        <v>1289</v>
      </c>
      <c r="AO154" s="4" t="s">
        <v>1289</v>
      </c>
      <c r="AP154" s="4" t="s">
        <v>1289</v>
      </c>
      <c r="AQ154" s="4" t="s">
        <v>1289</v>
      </c>
      <c r="AS154" s="4" t="s">
        <v>1304</v>
      </c>
      <c r="AT154" s="4" t="s">
        <v>1566</v>
      </c>
    </row>
    <row r="155">
      <c r="A155" s="4" t="s">
        <v>641</v>
      </c>
      <c r="B155" s="4">
        <v>0.0</v>
      </c>
      <c r="D155" s="4" t="s">
        <v>1272</v>
      </c>
      <c r="E155" s="4" t="s">
        <v>1614</v>
      </c>
      <c r="F155" s="4" t="s">
        <v>2327</v>
      </c>
      <c r="G155" s="4" t="s">
        <v>1614</v>
      </c>
      <c r="H155" s="4" t="s">
        <v>2328</v>
      </c>
      <c r="J155" s="4" t="s">
        <v>2329</v>
      </c>
      <c r="P155" s="4" t="s">
        <v>2329</v>
      </c>
      <c r="Q155" s="4" t="s">
        <v>2330</v>
      </c>
      <c r="R155" s="4" t="s">
        <v>1279</v>
      </c>
      <c r="S155" s="4" t="s">
        <v>1280</v>
      </c>
      <c r="T155" s="4" t="s">
        <v>1556</v>
      </c>
      <c r="U155" s="4" t="s">
        <v>1390</v>
      </c>
      <c r="W155" s="4" t="s">
        <v>1283</v>
      </c>
      <c r="X155" s="4" t="s">
        <v>1315</v>
      </c>
      <c r="Y155" s="4" t="s">
        <v>1302</v>
      </c>
      <c r="Z155" s="4" t="s">
        <v>1286</v>
      </c>
      <c r="AB155" s="4" t="s">
        <v>1286</v>
      </c>
      <c r="AC155" s="4" t="s">
        <v>1956</v>
      </c>
      <c r="AE155" s="4" t="s">
        <v>1346</v>
      </c>
      <c r="AF155" s="4" t="s">
        <v>1346</v>
      </c>
      <c r="AG155" s="4" t="s">
        <v>1288</v>
      </c>
      <c r="AH155" s="4" t="s">
        <v>1346</v>
      </c>
      <c r="AI155" s="4" t="s">
        <v>1288</v>
      </c>
      <c r="AJ155" s="4" t="s">
        <v>1288</v>
      </c>
      <c r="AK155" s="4" t="s">
        <v>1290</v>
      </c>
      <c r="AL155" s="4" t="s">
        <v>1288</v>
      </c>
      <c r="AM155" s="4" t="s">
        <v>1346</v>
      </c>
      <c r="AN155" s="4" t="s">
        <v>1288</v>
      </c>
      <c r="AO155" s="4" t="s">
        <v>1346</v>
      </c>
      <c r="AP155" s="4" t="s">
        <v>1288</v>
      </c>
      <c r="AQ155" s="4" t="s">
        <v>1288</v>
      </c>
      <c r="AS155" s="4" t="s">
        <v>1861</v>
      </c>
      <c r="AT155" s="4" t="s">
        <v>1519</v>
      </c>
    </row>
    <row r="156">
      <c r="A156" s="4" t="s">
        <v>643</v>
      </c>
      <c r="B156" s="4">
        <v>0.0</v>
      </c>
      <c r="D156" s="4" t="s">
        <v>1272</v>
      </c>
      <c r="E156" s="4" t="s">
        <v>1614</v>
      </c>
      <c r="F156" s="4" t="s">
        <v>2331</v>
      </c>
      <c r="G156" s="4" t="s">
        <v>1614</v>
      </c>
      <c r="H156" s="4" t="s">
        <v>2332</v>
      </c>
      <c r="J156" s="4" t="s">
        <v>2333</v>
      </c>
      <c r="P156" s="4" t="s">
        <v>2334</v>
      </c>
      <c r="Q156" s="4" t="s">
        <v>2335</v>
      </c>
      <c r="R156" s="4" t="s">
        <v>1279</v>
      </c>
      <c r="S156" s="4" t="s">
        <v>1280</v>
      </c>
      <c r="T156" s="4" t="s">
        <v>1810</v>
      </c>
      <c r="U156" s="4" t="s">
        <v>1390</v>
      </c>
      <c r="W156" s="4" t="s">
        <v>1283</v>
      </c>
      <c r="X156" s="4" t="s">
        <v>1315</v>
      </c>
      <c r="Y156" s="4" t="s">
        <v>1285</v>
      </c>
      <c r="Z156" s="4" t="s">
        <v>1286</v>
      </c>
      <c r="AB156" s="4" t="s">
        <v>1286</v>
      </c>
      <c r="AC156" s="4" t="s">
        <v>1956</v>
      </c>
      <c r="AE156" s="4" t="s">
        <v>1346</v>
      </c>
      <c r="AF156" s="4" t="s">
        <v>1346</v>
      </c>
      <c r="AG156" s="4" t="s">
        <v>1288</v>
      </c>
      <c r="AH156" s="4" t="s">
        <v>1346</v>
      </c>
      <c r="AI156" s="4" t="s">
        <v>1288</v>
      </c>
      <c r="AJ156" s="4" t="s">
        <v>1288</v>
      </c>
      <c r="AK156" s="4" t="s">
        <v>1290</v>
      </c>
      <c r="AL156" s="4" t="s">
        <v>1288</v>
      </c>
      <c r="AM156" s="4" t="s">
        <v>1346</v>
      </c>
      <c r="AN156" s="4" t="s">
        <v>1288</v>
      </c>
      <c r="AO156" s="4" t="s">
        <v>1346</v>
      </c>
      <c r="AP156" s="4" t="s">
        <v>1288</v>
      </c>
      <c r="AQ156" s="4" t="s">
        <v>1288</v>
      </c>
      <c r="AS156" s="4" t="s">
        <v>1861</v>
      </c>
      <c r="AT156" s="4" t="s">
        <v>1582</v>
      </c>
    </row>
    <row r="157">
      <c r="A157" s="4" t="s">
        <v>644</v>
      </c>
      <c r="B157" s="4">
        <v>0.0</v>
      </c>
      <c r="D157" s="4" t="s">
        <v>1272</v>
      </c>
      <c r="E157" s="4" t="s">
        <v>1614</v>
      </c>
      <c r="F157" s="4" t="s">
        <v>2336</v>
      </c>
      <c r="G157" s="4" t="s">
        <v>1614</v>
      </c>
      <c r="H157" s="4" t="s">
        <v>2337</v>
      </c>
      <c r="J157" s="4" t="s">
        <v>2338</v>
      </c>
      <c r="P157" s="4" t="s">
        <v>2338</v>
      </c>
      <c r="Q157" s="4" t="s">
        <v>2339</v>
      </c>
      <c r="R157" s="4" t="s">
        <v>1279</v>
      </c>
      <c r="S157" s="4" t="s">
        <v>1280</v>
      </c>
      <c r="T157" s="4" t="s">
        <v>1979</v>
      </c>
      <c r="U157" s="4" t="s">
        <v>126</v>
      </c>
      <c r="W157" s="4" t="s">
        <v>1337</v>
      </c>
      <c r="X157" s="4" t="s">
        <v>1446</v>
      </c>
      <c r="Y157" s="4" t="s">
        <v>1302</v>
      </c>
      <c r="Z157" s="4" t="s">
        <v>1286</v>
      </c>
      <c r="AB157" s="4" t="s">
        <v>1286</v>
      </c>
      <c r="AC157" s="4" t="s">
        <v>2340</v>
      </c>
      <c r="AE157" s="4" t="s">
        <v>1346</v>
      </c>
      <c r="AF157" s="4" t="s">
        <v>1346</v>
      </c>
      <c r="AG157" s="4" t="s">
        <v>1288</v>
      </c>
      <c r="AH157" s="4" t="s">
        <v>1346</v>
      </c>
      <c r="AI157" s="4" t="s">
        <v>1288</v>
      </c>
      <c r="AJ157" s="4" t="s">
        <v>1288</v>
      </c>
      <c r="AK157" s="4" t="s">
        <v>1290</v>
      </c>
      <c r="AL157" s="4" t="s">
        <v>1288</v>
      </c>
      <c r="AM157" s="4" t="s">
        <v>1346</v>
      </c>
      <c r="AN157" s="4" t="s">
        <v>1288</v>
      </c>
      <c r="AO157" s="4" t="s">
        <v>1346</v>
      </c>
      <c r="AP157" s="4" t="s">
        <v>1288</v>
      </c>
      <c r="AQ157" s="4" t="s">
        <v>1288</v>
      </c>
      <c r="AS157" s="4" t="s">
        <v>1861</v>
      </c>
      <c r="AT157" s="4" t="s">
        <v>1519</v>
      </c>
    </row>
    <row r="158">
      <c r="A158" s="4" t="s">
        <v>645</v>
      </c>
      <c r="B158" s="4">
        <v>0.0</v>
      </c>
      <c r="D158" s="4" t="s">
        <v>1272</v>
      </c>
      <c r="E158" s="4" t="s">
        <v>1614</v>
      </c>
      <c r="F158" s="4" t="s">
        <v>2341</v>
      </c>
      <c r="G158" s="4" t="s">
        <v>1614</v>
      </c>
      <c r="H158" s="4" t="s">
        <v>2342</v>
      </c>
      <c r="J158" s="4" t="s">
        <v>2343</v>
      </c>
      <c r="P158" s="4" t="s">
        <v>2344</v>
      </c>
      <c r="Q158" s="4" t="s">
        <v>2345</v>
      </c>
      <c r="R158" s="4" t="s">
        <v>1361</v>
      </c>
      <c r="S158" s="4" t="s">
        <v>2346</v>
      </c>
      <c r="T158" s="4" t="s">
        <v>2099</v>
      </c>
      <c r="U158" s="4" t="s">
        <v>126</v>
      </c>
      <c r="W158" s="4" t="s">
        <v>1283</v>
      </c>
      <c r="X158" s="4" t="s">
        <v>1400</v>
      </c>
      <c r="Y158" s="4" t="s">
        <v>1302</v>
      </c>
      <c r="Z158" s="4" t="s">
        <v>1286</v>
      </c>
      <c r="AB158" s="4" t="s">
        <v>1286</v>
      </c>
      <c r="AC158" s="4" t="s">
        <v>2347</v>
      </c>
      <c r="AE158" s="4" t="s">
        <v>1288</v>
      </c>
      <c r="AF158" s="4" t="s">
        <v>1289</v>
      </c>
      <c r="AG158" s="4" t="s">
        <v>1288</v>
      </c>
      <c r="AH158" s="4" t="s">
        <v>1289</v>
      </c>
      <c r="AI158" s="4" t="s">
        <v>1289</v>
      </c>
      <c r="AJ158" s="4" t="s">
        <v>1328</v>
      </c>
      <c r="AK158" s="4" t="s">
        <v>1289</v>
      </c>
      <c r="AL158" s="4" t="s">
        <v>1289</v>
      </c>
      <c r="AM158" s="4" t="s">
        <v>1288</v>
      </c>
      <c r="AN158" s="4" t="s">
        <v>1328</v>
      </c>
      <c r="AO158" s="4" t="s">
        <v>1328</v>
      </c>
      <c r="AP158" s="4" t="s">
        <v>1288</v>
      </c>
      <c r="AQ158" s="4" t="s">
        <v>1346</v>
      </c>
      <c r="AS158" s="4" t="s">
        <v>2348</v>
      </c>
      <c r="AT158" s="4" t="s">
        <v>1330</v>
      </c>
    </row>
    <row r="159">
      <c r="A159" s="4" t="s">
        <v>652</v>
      </c>
      <c r="B159" s="4">
        <v>0.0</v>
      </c>
      <c r="D159" s="4" t="s">
        <v>1272</v>
      </c>
      <c r="E159" s="4" t="s">
        <v>1614</v>
      </c>
      <c r="F159" s="4" t="s">
        <v>2349</v>
      </c>
      <c r="G159" s="4" t="s">
        <v>1614</v>
      </c>
      <c r="H159" s="4" t="s">
        <v>2350</v>
      </c>
      <c r="J159" s="4" t="s">
        <v>2351</v>
      </c>
      <c r="P159" s="4" t="s">
        <v>2352</v>
      </c>
      <c r="Q159" s="4" t="s">
        <v>2353</v>
      </c>
      <c r="R159" s="4" t="s">
        <v>1279</v>
      </c>
      <c r="S159" s="4" t="s">
        <v>1280</v>
      </c>
      <c r="T159" s="4" t="s">
        <v>2099</v>
      </c>
      <c r="U159" s="4" t="s">
        <v>126</v>
      </c>
      <c r="W159" s="4" t="s">
        <v>1337</v>
      </c>
      <c r="X159" s="4" t="s">
        <v>1315</v>
      </c>
      <c r="Y159" s="4" t="s">
        <v>1285</v>
      </c>
      <c r="Z159" s="4" t="s">
        <v>1286</v>
      </c>
      <c r="AB159" s="4" t="s">
        <v>1286</v>
      </c>
      <c r="AC159" s="4" t="s">
        <v>1888</v>
      </c>
      <c r="AE159" s="4" t="s">
        <v>1346</v>
      </c>
      <c r="AF159" s="4" t="s">
        <v>1346</v>
      </c>
      <c r="AG159" s="4" t="s">
        <v>1288</v>
      </c>
      <c r="AH159" s="4" t="s">
        <v>1346</v>
      </c>
      <c r="AI159" s="4" t="s">
        <v>1288</v>
      </c>
      <c r="AJ159" s="4" t="s">
        <v>1288</v>
      </c>
      <c r="AK159" s="4" t="s">
        <v>1290</v>
      </c>
      <c r="AL159" s="4" t="s">
        <v>1288</v>
      </c>
      <c r="AM159" s="4" t="s">
        <v>1346</v>
      </c>
      <c r="AN159" s="4" t="s">
        <v>1288</v>
      </c>
      <c r="AO159" s="4" t="s">
        <v>1346</v>
      </c>
      <c r="AP159" s="4" t="s">
        <v>1288</v>
      </c>
      <c r="AQ159" s="4" t="s">
        <v>1288</v>
      </c>
      <c r="AS159" s="4" t="s">
        <v>1861</v>
      </c>
      <c r="AT159" s="4" t="s">
        <v>1582</v>
      </c>
    </row>
    <row r="160">
      <c r="A160" s="4" t="s">
        <v>654</v>
      </c>
      <c r="B160" s="4">
        <v>0.0</v>
      </c>
      <c r="D160" s="4" t="s">
        <v>1272</v>
      </c>
      <c r="E160" s="4" t="s">
        <v>1614</v>
      </c>
      <c r="F160" s="4" t="s">
        <v>2354</v>
      </c>
      <c r="G160" s="4" t="s">
        <v>1614</v>
      </c>
      <c r="H160" s="4" t="s">
        <v>2355</v>
      </c>
      <c r="J160" s="4" t="s">
        <v>2356</v>
      </c>
      <c r="P160" s="4" t="s">
        <v>2356</v>
      </c>
      <c r="Q160" s="4" t="s">
        <v>2357</v>
      </c>
      <c r="R160" s="4" t="s">
        <v>1279</v>
      </c>
      <c r="S160" s="4" t="s">
        <v>1280</v>
      </c>
      <c r="T160" s="4" t="s">
        <v>1534</v>
      </c>
      <c r="U160" s="4" t="s">
        <v>126</v>
      </c>
      <c r="W160" s="4" t="s">
        <v>1337</v>
      </c>
      <c r="X160" s="4" t="s">
        <v>1315</v>
      </c>
      <c r="Y160" s="4" t="s">
        <v>1302</v>
      </c>
      <c r="Z160" s="4" t="s">
        <v>1286</v>
      </c>
      <c r="AB160" s="4" t="s">
        <v>1286</v>
      </c>
      <c r="AC160" s="4" t="s">
        <v>1888</v>
      </c>
      <c r="AE160" s="4" t="s">
        <v>1346</v>
      </c>
      <c r="AF160" s="4" t="s">
        <v>1346</v>
      </c>
      <c r="AG160" s="4" t="s">
        <v>1288</v>
      </c>
      <c r="AH160" s="4" t="s">
        <v>1346</v>
      </c>
      <c r="AI160" s="4" t="s">
        <v>1288</v>
      </c>
      <c r="AJ160" s="4" t="s">
        <v>1288</v>
      </c>
      <c r="AK160" s="4" t="s">
        <v>1290</v>
      </c>
      <c r="AL160" s="4" t="s">
        <v>1288</v>
      </c>
      <c r="AM160" s="4" t="s">
        <v>1346</v>
      </c>
      <c r="AN160" s="4" t="s">
        <v>1288</v>
      </c>
      <c r="AO160" s="4" t="s">
        <v>1346</v>
      </c>
      <c r="AP160" s="4" t="s">
        <v>1288</v>
      </c>
      <c r="AQ160" s="4" t="s">
        <v>1288</v>
      </c>
      <c r="AS160" s="4" t="s">
        <v>1861</v>
      </c>
      <c r="AT160" s="4" t="s">
        <v>1582</v>
      </c>
    </row>
    <row r="161">
      <c r="A161" s="4" t="s">
        <v>655</v>
      </c>
      <c r="B161" s="4">
        <v>0.0</v>
      </c>
      <c r="D161" s="4" t="s">
        <v>1272</v>
      </c>
      <c r="E161" s="4" t="s">
        <v>1614</v>
      </c>
      <c r="F161" s="4" t="s">
        <v>2358</v>
      </c>
      <c r="G161" s="4" t="s">
        <v>1614</v>
      </c>
      <c r="H161" s="4" t="s">
        <v>2359</v>
      </c>
      <c r="J161" s="4" t="s">
        <v>2360</v>
      </c>
      <c r="P161" s="4" t="s">
        <v>2360</v>
      </c>
      <c r="Q161" s="4" t="s">
        <v>2361</v>
      </c>
      <c r="R161" s="4" t="s">
        <v>1279</v>
      </c>
      <c r="S161" s="4" t="s">
        <v>1280</v>
      </c>
      <c r="T161" s="4" t="s">
        <v>1408</v>
      </c>
      <c r="U161" s="4" t="s">
        <v>1390</v>
      </c>
      <c r="W161" s="4" t="s">
        <v>1283</v>
      </c>
      <c r="X161" s="4" t="s">
        <v>1446</v>
      </c>
      <c r="Y161" s="4" t="s">
        <v>1302</v>
      </c>
      <c r="Z161" s="4" t="s">
        <v>1286</v>
      </c>
      <c r="AB161" s="4" t="s">
        <v>1286</v>
      </c>
      <c r="AC161" s="4" t="s">
        <v>2362</v>
      </c>
      <c r="AE161" s="4" t="s">
        <v>1346</v>
      </c>
      <c r="AF161" s="4" t="s">
        <v>1346</v>
      </c>
      <c r="AG161" s="4" t="s">
        <v>1288</v>
      </c>
      <c r="AH161" s="4" t="s">
        <v>1346</v>
      </c>
      <c r="AI161" s="4" t="s">
        <v>1288</v>
      </c>
      <c r="AJ161" s="4" t="s">
        <v>1288</v>
      </c>
      <c r="AK161" s="4" t="s">
        <v>1290</v>
      </c>
      <c r="AL161" s="4" t="s">
        <v>1288</v>
      </c>
      <c r="AM161" s="4" t="s">
        <v>1346</v>
      </c>
      <c r="AN161" s="4" t="s">
        <v>1288</v>
      </c>
      <c r="AO161" s="4" t="s">
        <v>1346</v>
      </c>
      <c r="AP161" s="4" t="s">
        <v>1288</v>
      </c>
      <c r="AQ161" s="4" t="s">
        <v>1288</v>
      </c>
      <c r="AS161" s="4" t="s">
        <v>1861</v>
      </c>
      <c r="AT161" s="4" t="s">
        <v>1519</v>
      </c>
    </row>
    <row r="162">
      <c r="A162" s="4" t="s">
        <v>656</v>
      </c>
      <c r="B162" s="4">
        <v>0.0</v>
      </c>
      <c r="D162" s="4" t="s">
        <v>1272</v>
      </c>
      <c r="E162" s="4" t="s">
        <v>1614</v>
      </c>
      <c r="F162" s="4" t="s">
        <v>2363</v>
      </c>
      <c r="G162" s="4" t="s">
        <v>1614</v>
      </c>
      <c r="H162" s="4" t="s">
        <v>2364</v>
      </c>
      <c r="J162" s="4" t="s">
        <v>2365</v>
      </c>
      <c r="P162" s="4" t="s">
        <v>2366</v>
      </c>
      <c r="Q162" s="4" t="s">
        <v>2367</v>
      </c>
      <c r="R162" s="4" t="s">
        <v>1279</v>
      </c>
      <c r="S162" s="4" t="s">
        <v>1280</v>
      </c>
      <c r="T162" s="4" t="s">
        <v>1556</v>
      </c>
      <c r="U162" s="4" t="s">
        <v>126</v>
      </c>
      <c r="W162" s="4" t="s">
        <v>1283</v>
      </c>
      <c r="X162" s="4" t="s">
        <v>1315</v>
      </c>
      <c r="Y162" s="4" t="s">
        <v>1285</v>
      </c>
      <c r="Z162" s="4" t="s">
        <v>1286</v>
      </c>
      <c r="AB162" s="4" t="s">
        <v>1286</v>
      </c>
      <c r="AC162" s="4" t="s">
        <v>2368</v>
      </c>
      <c r="AE162" s="4" t="s">
        <v>1346</v>
      </c>
      <c r="AF162" s="4" t="s">
        <v>1346</v>
      </c>
      <c r="AG162" s="4" t="s">
        <v>1288</v>
      </c>
      <c r="AH162" s="4" t="s">
        <v>1346</v>
      </c>
      <c r="AI162" s="4" t="s">
        <v>1288</v>
      </c>
      <c r="AJ162" s="4" t="s">
        <v>1288</v>
      </c>
      <c r="AK162" s="4" t="s">
        <v>1290</v>
      </c>
      <c r="AL162" s="4" t="s">
        <v>1288</v>
      </c>
      <c r="AM162" s="4" t="s">
        <v>1346</v>
      </c>
      <c r="AN162" s="4" t="s">
        <v>1288</v>
      </c>
      <c r="AO162" s="4" t="s">
        <v>1346</v>
      </c>
      <c r="AP162" s="4" t="s">
        <v>1288</v>
      </c>
      <c r="AQ162" s="4" t="s">
        <v>1288</v>
      </c>
      <c r="AS162" s="4" t="s">
        <v>1861</v>
      </c>
      <c r="AT162" s="4" t="s">
        <v>1519</v>
      </c>
    </row>
    <row r="163">
      <c r="A163" s="4" t="s">
        <v>657</v>
      </c>
      <c r="B163" s="4">
        <v>0.0</v>
      </c>
      <c r="D163" s="4" t="s">
        <v>1272</v>
      </c>
      <c r="E163" s="4" t="s">
        <v>1614</v>
      </c>
      <c r="F163" s="4" t="s">
        <v>2369</v>
      </c>
      <c r="G163" s="4" t="s">
        <v>1614</v>
      </c>
      <c r="H163" s="4" t="s">
        <v>2370</v>
      </c>
      <c r="J163" s="4" t="s">
        <v>2371</v>
      </c>
      <c r="P163" s="4" t="s">
        <v>2372</v>
      </c>
      <c r="Q163" s="4" t="s">
        <v>2373</v>
      </c>
      <c r="R163" s="4" t="s">
        <v>1279</v>
      </c>
      <c r="S163" s="4" t="s">
        <v>1280</v>
      </c>
      <c r="T163" s="4" t="s">
        <v>1381</v>
      </c>
      <c r="U163" s="4" t="s">
        <v>1390</v>
      </c>
      <c r="W163" s="4" t="s">
        <v>1283</v>
      </c>
      <c r="X163" s="4" t="s">
        <v>1315</v>
      </c>
      <c r="Y163" s="4" t="s">
        <v>1302</v>
      </c>
      <c r="Z163" s="4" t="s">
        <v>1286</v>
      </c>
      <c r="AB163" s="4" t="s">
        <v>1286</v>
      </c>
      <c r="AC163" s="4" t="s">
        <v>1888</v>
      </c>
      <c r="AE163" s="4" t="s">
        <v>1346</v>
      </c>
      <c r="AF163" s="4" t="s">
        <v>1346</v>
      </c>
      <c r="AG163" s="4" t="s">
        <v>1288</v>
      </c>
      <c r="AH163" s="4" t="s">
        <v>1346</v>
      </c>
      <c r="AI163" s="4" t="s">
        <v>1288</v>
      </c>
      <c r="AJ163" s="4" t="s">
        <v>1288</v>
      </c>
      <c r="AK163" s="4" t="s">
        <v>1290</v>
      </c>
      <c r="AL163" s="4" t="s">
        <v>1288</v>
      </c>
      <c r="AM163" s="4" t="s">
        <v>1346</v>
      </c>
      <c r="AN163" s="4" t="s">
        <v>1288</v>
      </c>
      <c r="AO163" s="4" t="s">
        <v>1346</v>
      </c>
      <c r="AP163" s="4" t="s">
        <v>1288</v>
      </c>
      <c r="AQ163" s="4" t="s">
        <v>1288</v>
      </c>
      <c r="AS163" s="4" t="s">
        <v>1861</v>
      </c>
      <c r="AT163" s="4" t="s">
        <v>1519</v>
      </c>
    </row>
    <row r="164">
      <c r="A164" s="4" t="s">
        <v>658</v>
      </c>
      <c r="B164" s="4">
        <v>0.0</v>
      </c>
      <c r="D164" s="4" t="s">
        <v>1272</v>
      </c>
      <c r="E164" s="4" t="s">
        <v>1614</v>
      </c>
      <c r="F164" s="4" t="s">
        <v>2374</v>
      </c>
      <c r="G164" s="4" t="s">
        <v>1614</v>
      </c>
      <c r="H164" s="4" t="s">
        <v>2375</v>
      </c>
      <c r="J164" s="4" t="s">
        <v>2376</v>
      </c>
      <c r="P164" s="4" t="s">
        <v>2377</v>
      </c>
      <c r="Q164" s="4" t="s">
        <v>2378</v>
      </c>
      <c r="R164" s="4" t="s">
        <v>1279</v>
      </c>
      <c r="S164" s="4" t="s">
        <v>1280</v>
      </c>
      <c r="T164" s="4" t="s">
        <v>1381</v>
      </c>
      <c r="U164" s="4" t="s">
        <v>1390</v>
      </c>
      <c r="W164" s="4" t="s">
        <v>1283</v>
      </c>
      <c r="X164" s="4" t="s">
        <v>1315</v>
      </c>
      <c r="Y164" s="4" t="s">
        <v>1382</v>
      </c>
      <c r="Z164" s="4" t="s">
        <v>1286</v>
      </c>
      <c r="AB164" s="4" t="s">
        <v>1286</v>
      </c>
      <c r="AC164" s="4" t="s">
        <v>1888</v>
      </c>
      <c r="AE164" s="4" t="s">
        <v>1346</v>
      </c>
      <c r="AF164" s="4" t="s">
        <v>1346</v>
      </c>
      <c r="AG164" s="4" t="s">
        <v>1288</v>
      </c>
      <c r="AH164" s="4" t="s">
        <v>1346</v>
      </c>
      <c r="AI164" s="4" t="s">
        <v>1288</v>
      </c>
      <c r="AJ164" s="4" t="s">
        <v>1288</v>
      </c>
      <c r="AK164" s="4" t="s">
        <v>1290</v>
      </c>
      <c r="AL164" s="4" t="s">
        <v>1288</v>
      </c>
      <c r="AM164" s="4" t="s">
        <v>1346</v>
      </c>
      <c r="AN164" s="4" t="s">
        <v>1288</v>
      </c>
      <c r="AO164" s="4" t="s">
        <v>1346</v>
      </c>
      <c r="AP164" s="4" t="s">
        <v>1288</v>
      </c>
      <c r="AQ164" s="4" t="s">
        <v>1288</v>
      </c>
      <c r="AS164" s="4" t="s">
        <v>1861</v>
      </c>
      <c r="AT164" s="4" t="s">
        <v>1519</v>
      </c>
    </row>
    <row r="165">
      <c r="A165" s="4" t="s">
        <v>659</v>
      </c>
      <c r="B165" s="4">
        <v>0.0</v>
      </c>
      <c r="D165" s="4" t="s">
        <v>1272</v>
      </c>
      <c r="E165" s="4" t="s">
        <v>1614</v>
      </c>
      <c r="F165" s="4" t="s">
        <v>2379</v>
      </c>
      <c r="G165" s="4" t="s">
        <v>1614</v>
      </c>
      <c r="H165" s="4" t="s">
        <v>2380</v>
      </c>
      <c r="J165" s="4" t="s">
        <v>2381</v>
      </c>
      <c r="P165" s="4" t="s">
        <v>2382</v>
      </c>
      <c r="Q165" s="4" t="s">
        <v>2383</v>
      </c>
      <c r="R165" s="4" t="s">
        <v>1279</v>
      </c>
      <c r="S165" s="4" t="s">
        <v>1280</v>
      </c>
      <c r="T165" s="4" t="s">
        <v>1825</v>
      </c>
      <c r="U165" s="4" t="s">
        <v>1390</v>
      </c>
      <c r="W165" s="4" t="s">
        <v>1337</v>
      </c>
      <c r="X165" s="4" t="s">
        <v>1315</v>
      </c>
      <c r="Y165" s="4" t="s">
        <v>1302</v>
      </c>
      <c r="Z165" s="4" t="s">
        <v>1286</v>
      </c>
      <c r="AB165" s="4" t="s">
        <v>1286</v>
      </c>
      <c r="AC165" s="4" t="s">
        <v>1888</v>
      </c>
      <c r="AE165" s="4" t="s">
        <v>1346</v>
      </c>
      <c r="AF165" s="4" t="s">
        <v>1346</v>
      </c>
      <c r="AG165" s="4" t="s">
        <v>1288</v>
      </c>
      <c r="AH165" s="4" t="s">
        <v>1346</v>
      </c>
      <c r="AI165" s="4" t="s">
        <v>1288</v>
      </c>
      <c r="AJ165" s="4" t="s">
        <v>1288</v>
      </c>
      <c r="AK165" s="4" t="s">
        <v>1290</v>
      </c>
      <c r="AL165" s="4" t="s">
        <v>1288</v>
      </c>
      <c r="AM165" s="4" t="s">
        <v>1346</v>
      </c>
      <c r="AN165" s="4" t="s">
        <v>1288</v>
      </c>
      <c r="AO165" s="4" t="s">
        <v>1346</v>
      </c>
      <c r="AP165" s="4" t="s">
        <v>1288</v>
      </c>
      <c r="AQ165" s="4" t="s">
        <v>1288</v>
      </c>
      <c r="AS165" s="4" t="s">
        <v>1861</v>
      </c>
      <c r="AT165" s="4" t="s">
        <v>1519</v>
      </c>
    </row>
    <row r="166">
      <c r="A166" s="4" t="s">
        <v>660</v>
      </c>
      <c r="B166" s="4">
        <v>0.0</v>
      </c>
      <c r="D166" s="4" t="s">
        <v>1272</v>
      </c>
      <c r="E166" s="4" t="s">
        <v>1614</v>
      </c>
      <c r="F166" s="4" t="s">
        <v>2384</v>
      </c>
      <c r="G166" s="4" t="s">
        <v>1614</v>
      </c>
      <c r="H166" s="4" t="s">
        <v>2385</v>
      </c>
      <c r="J166" s="4" t="s">
        <v>2386</v>
      </c>
      <c r="P166" s="4" t="s">
        <v>2387</v>
      </c>
      <c r="Q166" s="4" t="s">
        <v>2388</v>
      </c>
      <c r="R166" s="4" t="s">
        <v>1279</v>
      </c>
      <c r="S166" s="4" t="s">
        <v>2389</v>
      </c>
      <c r="T166" s="4" t="s">
        <v>1370</v>
      </c>
      <c r="U166" s="4" t="s">
        <v>1399</v>
      </c>
      <c r="W166" s="4" t="s">
        <v>1337</v>
      </c>
      <c r="X166" s="4" t="s">
        <v>1315</v>
      </c>
      <c r="Y166" s="4" t="s">
        <v>1302</v>
      </c>
      <c r="Z166" s="4" t="s">
        <v>1286</v>
      </c>
      <c r="AB166" s="4" t="s">
        <v>1316</v>
      </c>
      <c r="AE166" s="4" t="s">
        <v>1289</v>
      </c>
      <c r="AF166" s="4" t="s">
        <v>1288</v>
      </c>
      <c r="AG166" s="4" t="s">
        <v>1289</v>
      </c>
      <c r="AH166" s="4" t="s">
        <v>1288</v>
      </c>
      <c r="AI166" s="4" t="s">
        <v>1288</v>
      </c>
      <c r="AJ166" s="4" t="s">
        <v>1289</v>
      </c>
      <c r="AK166" s="4" t="s">
        <v>1289</v>
      </c>
      <c r="AL166" s="4" t="s">
        <v>1289</v>
      </c>
      <c r="AM166" s="4" t="s">
        <v>1289</v>
      </c>
      <c r="AN166" s="4" t="s">
        <v>1289</v>
      </c>
      <c r="AO166" s="4" t="s">
        <v>1289</v>
      </c>
      <c r="AP166" s="4" t="s">
        <v>1289</v>
      </c>
      <c r="AQ166" s="4" t="s">
        <v>1289</v>
      </c>
      <c r="AS166" s="4" t="s">
        <v>1304</v>
      </c>
      <c r="AT166" s="4" t="s">
        <v>1305</v>
      </c>
    </row>
    <row r="167">
      <c r="A167" s="4" t="s">
        <v>661</v>
      </c>
      <c r="B167" s="4">
        <v>0.0</v>
      </c>
      <c r="D167" s="4" t="s">
        <v>1272</v>
      </c>
      <c r="E167" s="4" t="s">
        <v>1614</v>
      </c>
      <c r="F167" s="4" t="s">
        <v>2390</v>
      </c>
      <c r="G167" s="4" t="s">
        <v>1614</v>
      </c>
      <c r="H167" s="4" t="s">
        <v>2391</v>
      </c>
      <c r="J167" s="4" t="s">
        <v>2392</v>
      </c>
      <c r="P167" s="4" t="s">
        <v>2393</v>
      </c>
      <c r="Q167" s="4" t="s">
        <v>2394</v>
      </c>
      <c r="R167" s="4" t="s">
        <v>1279</v>
      </c>
      <c r="S167" s="4" t="s">
        <v>1471</v>
      </c>
      <c r="T167" s="4" t="s">
        <v>1437</v>
      </c>
      <c r="U167" s="4" t="s">
        <v>1390</v>
      </c>
      <c r="W167" s="4" t="s">
        <v>1283</v>
      </c>
      <c r="X167" s="4" t="s">
        <v>1315</v>
      </c>
      <c r="Y167" s="4" t="s">
        <v>1285</v>
      </c>
      <c r="Z167" s="4" t="s">
        <v>1286</v>
      </c>
      <c r="AB167" s="4" t="s">
        <v>1286</v>
      </c>
      <c r="AC167" s="4" t="s">
        <v>2395</v>
      </c>
      <c r="AE167" s="4" t="s">
        <v>1288</v>
      </c>
      <c r="AF167" s="4" t="s">
        <v>1288</v>
      </c>
      <c r="AG167" s="4" t="s">
        <v>1288</v>
      </c>
      <c r="AH167" s="4" t="s">
        <v>1288</v>
      </c>
      <c r="AI167" s="4" t="s">
        <v>1288</v>
      </c>
      <c r="AJ167" s="4" t="s">
        <v>1288</v>
      </c>
      <c r="AK167" s="4" t="s">
        <v>1288</v>
      </c>
      <c r="AL167" s="4" t="s">
        <v>1288</v>
      </c>
      <c r="AM167" s="4" t="s">
        <v>1288</v>
      </c>
      <c r="AN167" s="4" t="s">
        <v>1288</v>
      </c>
      <c r="AO167" s="4" t="s">
        <v>1288</v>
      </c>
      <c r="AP167" s="4" t="s">
        <v>1288</v>
      </c>
      <c r="AQ167" s="4" t="s">
        <v>1288</v>
      </c>
      <c r="AS167" s="4" t="s">
        <v>2396</v>
      </c>
      <c r="AT167" s="4" t="s">
        <v>2397</v>
      </c>
    </row>
    <row r="168">
      <c r="A168" s="4" t="s">
        <v>663</v>
      </c>
      <c r="B168" s="4">
        <v>0.0</v>
      </c>
      <c r="D168" s="4" t="s">
        <v>1272</v>
      </c>
      <c r="E168" s="4" t="s">
        <v>1614</v>
      </c>
      <c r="F168" s="4" t="s">
        <v>2398</v>
      </c>
      <c r="G168" s="4" t="s">
        <v>1614</v>
      </c>
      <c r="H168" s="4" t="s">
        <v>2399</v>
      </c>
      <c r="J168" s="4" t="s">
        <v>2400</v>
      </c>
      <c r="P168" s="4" t="s">
        <v>2401</v>
      </c>
      <c r="Q168" s="4" t="s">
        <v>2402</v>
      </c>
      <c r="R168" s="4" t="s">
        <v>1279</v>
      </c>
      <c r="S168" s="4" t="s">
        <v>1280</v>
      </c>
      <c r="T168" s="4" t="s">
        <v>1556</v>
      </c>
      <c r="U168" s="4" t="s">
        <v>1390</v>
      </c>
      <c r="W168" s="4" t="s">
        <v>1337</v>
      </c>
      <c r="X168" s="4" t="s">
        <v>1315</v>
      </c>
      <c r="Y168" s="4" t="s">
        <v>1302</v>
      </c>
      <c r="Z168" s="4" t="s">
        <v>1286</v>
      </c>
      <c r="AB168" s="4" t="s">
        <v>1286</v>
      </c>
      <c r="AC168" s="4" t="s">
        <v>2340</v>
      </c>
      <c r="AE168" s="4" t="s">
        <v>1346</v>
      </c>
      <c r="AF168" s="4" t="s">
        <v>1346</v>
      </c>
      <c r="AG168" s="4" t="s">
        <v>1288</v>
      </c>
      <c r="AH168" s="4" t="s">
        <v>1346</v>
      </c>
      <c r="AI168" s="4" t="s">
        <v>1288</v>
      </c>
      <c r="AJ168" s="4" t="s">
        <v>1288</v>
      </c>
      <c r="AK168" s="4" t="s">
        <v>1290</v>
      </c>
      <c r="AL168" s="4" t="s">
        <v>1288</v>
      </c>
      <c r="AM168" s="4" t="s">
        <v>1346</v>
      </c>
      <c r="AN168" s="4" t="s">
        <v>1288</v>
      </c>
      <c r="AO168" s="4" t="s">
        <v>1346</v>
      </c>
      <c r="AP168" s="4" t="s">
        <v>1288</v>
      </c>
      <c r="AQ168" s="4" t="s">
        <v>1288</v>
      </c>
      <c r="AS168" s="4" t="s">
        <v>1861</v>
      </c>
      <c r="AT168" s="4" t="s">
        <v>1519</v>
      </c>
    </row>
    <row r="169">
      <c r="A169" s="4" t="s">
        <v>664</v>
      </c>
      <c r="B169" s="4">
        <v>0.0</v>
      </c>
      <c r="D169" s="4" t="s">
        <v>1272</v>
      </c>
      <c r="E169" s="4" t="s">
        <v>1614</v>
      </c>
      <c r="F169" s="4" t="s">
        <v>2403</v>
      </c>
      <c r="G169" s="4" t="s">
        <v>1614</v>
      </c>
      <c r="H169" s="4" t="s">
        <v>2404</v>
      </c>
      <c r="J169" s="4" t="s">
        <v>2405</v>
      </c>
      <c r="P169" s="4" t="s">
        <v>2406</v>
      </c>
      <c r="Q169" s="4" t="s">
        <v>2407</v>
      </c>
      <c r="R169" s="4" t="s">
        <v>1279</v>
      </c>
      <c r="S169" s="4" t="s">
        <v>1280</v>
      </c>
      <c r="T169" s="4" t="s">
        <v>1472</v>
      </c>
      <c r="U169" s="4" t="s">
        <v>126</v>
      </c>
      <c r="W169" s="4" t="s">
        <v>1283</v>
      </c>
      <c r="X169" s="4" t="s">
        <v>1315</v>
      </c>
      <c r="Y169" s="4" t="s">
        <v>1302</v>
      </c>
      <c r="Z169" s="4" t="s">
        <v>1286</v>
      </c>
      <c r="AB169" s="4" t="s">
        <v>1286</v>
      </c>
      <c r="AC169" s="4" t="s">
        <v>2362</v>
      </c>
      <c r="AE169" s="4" t="s">
        <v>1346</v>
      </c>
      <c r="AF169" s="4" t="s">
        <v>1346</v>
      </c>
      <c r="AG169" s="4" t="s">
        <v>1288</v>
      </c>
      <c r="AH169" s="4" t="s">
        <v>1346</v>
      </c>
      <c r="AI169" s="4" t="s">
        <v>1288</v>
      </c>
      <c r="AJ169" s="4" t="s">
        <v>1288</v>
      </c>
      <c r="AK169" s="4" t="s">
        <v>1290</v>
      </c>
      <c r="AL169" s="4" t="s">
        <v>1346</v>
      </c>
      <c r="AM169" s="4" t="s">
        <v>1346</v>
      </c>
      <c r="AN169" s="4" t="s">
        <v>1288</v>
      </c>
      <c r="AO169" s="4" t="s">
        <v>1346</v>
      </c>
      <c r="AP169" s="4" t="s">
        <v>1288</v>
      </c>
      <c r="AQ169" s="4" t="s">
        <v>1288</v>
      </c>
      <c r="AS169" s="4" t="s">
        <v>1861</v>
      </c>
      <c r="AT169" s="4" t="s">
        <v>1582</v>
      </c>
    </row>
    <row r="170">
      <c r="A170" s="4" t="s">
        <v>665</v>
      </c>
      <c r="B170" s="4">
        <v>0.0</v>
      </c>
      <c r="D170" s="4" t="s">
        <v>1272</v>
      </c>
      <c r="E170" s="4" t="s">
        <v>2218</v>
      </c>
      <c r="F170" s="4" t="s">
        <v>2408</v>
      </c>
      <c r="G170" s="4" t="s">
        <v>1614</v>
      </c>
      <c r="H170" s="4" t="s">
        <v>2409</v>
      </c>
      <c r="J170" s="4" t="s">
        <v>2410</v>
      </c>
      <c r="P170" s="4" t="s">
        <v>2411</v>
      </c>
      <c r="Q170" s="4" t="s">
        <v>2412</v>
      </c>
      <c r="R170" s="4" t="s">
        <v>1494</v>
      </c>
      <c r="S170" s="4" t="s">
        <v>1555</v>
      </c>
      <c r="T170" s="4" t="s">
        <v>1389</v>
      </c>
      <c r="U170" s="4" t="s">
        <v>1390</v>
      </c>
      <c r="W170" s="4" t="s">
        <v>1283</v>
      </c>
      <c r="X170" s="4" t="s">
        <v>1284</v>
      </c>
      <c r="Y170" s="4" t="s">
        <v>1302</v>
      </c>
      <c r="Z170" s="4" t="s">
        <v>1286</v>
      </c>
      <c r="AB170" s="4" t="s">
        <v>1286</v>
      </c>
      <c r="AC170" s="4" t="s">
        <v>2413</v>
      </c>
      <c r="AE170" s="4" t="s">
        <v>1288</v>
      </c>
      <c r="AF170" s="4" t="s">
        <v>1288</v>
      </c>
      <c r="AG170" s="4" t="s">
        <v>1288</v>
      </c>
      <c r="AH170" s="4" t="s">
        <v>1288</v>
      </c>
      <c r="AI170" s="4" t="s">
        <v>1288</v>
      </c>
      <c r="AJ170" s="4" t="s">
        <v>1288</v>
      </c>
      <c r="AK170" s="4" t="s">
        <v>1288</v>
      </c>
      <c r="AL170" s="4" t="s">
        <v>1288</v>
      </c>
      <c r="AM170" s="4" t="s">
        <v>1288</v>
      </c>
      <c r="AN170" s="4" t="s">
        <v>1288</v>
      </c>
      <c r="AO170" s="4" t="s">
        <v>1288</v>
      </c>
      <c r="AP170" s="4" t="s">
        <v>1288</v>
      </c>
      <c r="AQ170" s="4" t="s">
        <v>1288</v>
      </c>
      <c r="AS170" s="4" t="s">
        <v>1304</v>
      </c>
      <c r="AT170" s="4" t="s">
        <v>1305</v>
      </c>
    </row>
    <row r="171">
      <c r="A171" s="4" t="s">
        <v>667</v>
      </c>
      <c r="B171" s="4">
        <v>0.0</v>
      </c>
      <c r="D171" s="4" t="s">
        <v>1272</v>
      </c>
      <c r="E171" s="4" t="s">
        <v>1614</v>
      </c>
      <c r="F171" s="4" t="s">
        <v>2414</v>
      </c>
      <c r="G171" s="4" t="s">
        <v>1614</v>
      </c>
      <c r="H171" s="4" t="s">
        <v>2415</v>
      </c>
      <c r="J171" s="4" t="s">
        <v>2416</v>
      </c>
      <c r="P171" s="4" t="s">
        <v>2416</v>
      </c>
      <c r="Q171" s="4" t="s">
        <v>2417</v>
      </c>
      <c r="R171" s="4" t="s">
        <v>1279</v>
      </c>
      <c r="S171" s="4" t="s">
        <v>1280</v>
      </c>
      <c r="T171" s="4" t="s">
        <v>2418</v>
      </c>
      <c r="U171" s="4" t="s">
        <v>1390</v>
      </c>
      <c r="W171" s="4" t="s">
        <v>1337</v>
      </c>
      <c r="X171" s="4" t="s">
        <v>1315</v>
      </c>
      <c r="Y171" s="4" t="s">
        <v>1302</v>
      </c>
      <c r="Z171" s="4" t="s">
        <v>1286</v>
      </c>
      <c r="AB171" s="4" t="s">
        <v>1286</v>
      </c>
      <c r="AC171" s="4" t="s">
        <v>2362</v>
      </c>
      <c r="AE171" s="4" t="s">
        <v>1346</v>
      </c>
      <c r="AF171" s="4" t="s">
        <v>1346</v>
      </c>
      <c r="AG171" s="4" t="s">
        <v>1288</v>
      </c>
      <c r="AH171" s="4" t="s">
        <v>1346</v>
      </c>
      <c r="AI171" s="4" t="s">
        <v>1288</v>
      </c>
      <c r="AJ171" s="4" t="s">
        <v>1288</v>
      </c>
      <c r="AK171" s="4" t="s">
        <v>1290</v>
      </c>
      <c r="AL171" s="4" t="s">
        <v>1288</v>
      </c>
      <c r="AM171" s="4" t="s">
        <v>1346</v>
      </c>
      <c r="AN171" s="4" t="s">
        <v>1288</v>
      </c>
      <c r="AO171" s="4" t="s">
        <v>1346</v>
      </c>
      <c r="AP171" s="4" t="s">
        <v>1288</v>
      </c>
      <c r="AQ171" s="4" t="s">
        <v>1288</v>
      </c>
      <c r="AS171" s="4" t="s">
        <v>1861</v>
      </c>
      <c r="AT171" s="4" t="s">
        <v>1582</v>
      </c>
    </row>
    <row r="172">
      <c r="A172" s="4" t="s">
        <v>668</v>
      </c>
      <c r="B172" s="4">
        <v>0.0</v>
      </c>
      <c r="D172" s="4" t="s">
        <v>1272</v>
      </c>
      <c r="E172" s="4" t="s">
        <v>1614</v>
      </c>
      <c r="F172" s="4" t="s">
        <v>2419</v>
      </c>
      <c r="G172" s="4" t="s">
        <v>1614</v>
      </c>
      <c r="H172" s="4" t="s">
        <v>2420</v>
      </c>
      <c r="J172" s="4" t="s">
        <v>2421</v>
      </c>
      <c r="P172" s="4" t="s">
        <v>2421</v>
      </c>
      <c r="Q172" s="4" t="s">
        <v>2422</v>
      </c>
      <c r="R172" s="4" t="s">
        <v>1279</v>
      </c>
      <c r="S172" s="4" t="s">
        <v>1651</v>
      </c>
      <c r="T172" s="4" t="s">
        <v>1564</v>
      </c>
      <c r="U172" s="4" t="s">
        <v>126</v>
      </c>
      <c r="W172" s="4" t="s">
        <v>1283</v>
      </c>
      <c r="X172" s="4" t="s">
        <v>1504</v>
      </c>
      <c r="Y172" s="4" t="s">
        <v>1302</v>
      </c>
      <c r="Z172" s="4" t="s">
        <v>1286</v>
      </c>
      <c r="AB172" s="4" t="s">
        <v>1286</v>
      </c>
      <c r="AC172" s="4" t="s">
        <v>2368</v>
      </c>
      <c r="AE172" s="4" t="s">
        <v>1346</v>
      </c>
      <c r="AF172" s="4" t="s">
        <v>1346</v>
      </c>
      <c r="AG172" s="4" t="s">
        <v>1288</v>
      </c>
      <c r="AH172" s="4" t="s">
        <v>1346</v>
      </c>
      <c r="AI172" s="4" t="s">
        <v>1288</v>
      </c>
      <c r="AJ172" s="4" t="s">
        <v>1288</v>
      </c>
      <c r="AK172" s="4" t="s">
        <v>1290</v>
      </c>
      <c r="AL172" s="4" t="s">
        <v>1288</v>
      </c>
      <c r="AM172" s="4" t="s">
        <v>1346</v>
      </c>
      <c r="AN172" s="4" t="s">
        <v>1288</v>
      </c>
      <c r="AO172" s="4" t="s">
        <v>1346</v>
      </c>
      <c r="AP172" s="4" t="s">
        <v>1288</v>
      </c>
      <c r="AQ172" s="4" t="s">
        <v>1288</v>
      </c>
      <c r="AS172" s="4" t="s">
        <v>1861</v>
      </c>
      <c r="AT172" s="4" t="s">
        <v>1519</v>
      </c>
    </row>
    <row r="173">
      <c r="A173" s="4" t="s">
        <v>669</v>
      </c>
      <c r="B173" s="4">
        <v>0.0</v>
      </c>
      <c r="D173" s="4" t="s">
        <v>1272</v>
      </c>
      <c r="E173" s="4" t="s">
        <v>1614</v>
      </c>
      <c r="F173" s="4" t="s">
        <v>2423</v>
      </c>
      <c r="G173" s="4" t="s">
        <v>1614</v>
      </c>
      <c r="H173" s="4" t="s">
        <v>2424</v>
      </c>
      <c r="J173" s="4" t="s">
        <v>2425</v>
      </c>
      <c r="P173" s="4" t="s">
        <v>2425</v>
      </c>
      <c r="Q173" s="4" t="s">
        <v>1436</v>
      </c>
      <c r="R173" s="4" t="s">
        <v>1279</v>
      </c>
      <c r="S173" s="4" t="s">
        <v>1280</v>
      </c>
      <c r="T173" s="4" t="s">
        <v>1381</v>
      </c>
      <c r="U173" s="4" t="s">
        <v>126</v>
      </c>
      <c r="W173" s="4" t="s">
        <v>1283</v>
      </c>
      <c r="X173" s="4" t="s">
        <v>1446</v>
      </c>
      <c r="Y173" s="4" t="s">
        <v>1302</v>
      </c>
      <c r="Z173" s="4" t="s">
        <v>1286</v>
      </c>
      <c r="AB173" s="4" t="s">
        <v>1286</v>
      </c>
      <c r="AC173" s="4" t="s">
        <v>2340</v>
      </c>
      <c r="AE173" s="4" t="s">
        <v>1346</v>
      </c>
      <c r="AF173" s="4" t="s">
        <v>1346</v>
      </c>
      <c r="AG173" s="4" t="s">
        <v>1288</v>
      </c>
      <c r="AH173" s="4" t="s">
        <v>1346</v>
      </c>
      <c r="AI173" s="4" t="s">
        <v>1288</v>
      </c>
      <c r="AJ173" s="4" t="s">
        <v>1288</v>
      </c>
      <c r="AK173" s="4" t="s">
        <v>1290</v>
      </c>
      <c r="AL173" s="4" t="s">
        <v>1288</v>
      </c>
      <c r="AM173" s="4" t="s">
        <v>1346</v>
      </c>
      <c r="AN173" s="4" t="s">
        <v>1288</v>
      </c>
      <c r="AO173" s="4" t="s">
        <v>1346</v>
      </c>
      <c r="AP173" s="4" t="s">
        <v>1288</v>
      </c>
      <c r="AQ173" s="4" t="s">
        <v>1288</v>
      </c>
      <c r="AS173" s="4" t="s">
        <v>1861</v>
      </c>
      <c r="AT173" s="4" t="s">
        <v>1519</v>
      </c>
    </row>
    <row r="174">
      <c r="A174" s="4" t="s">
        <v>670</v>
      </c>
      <c r="B174" s="4">
        <v>0.0</v>
      </c>
      <c r="D174" s="4" t="s">
        <v>1272</v>
      </c>
      <c r="E174" s="4" t="s">
        <v>1614</v>
      </c>
      <c r="F174" s="4" t="s">
        <v>2426</v>
      </c>
      <c r="G174" s="4" t="s">
        <v>1614</v>
      </c>
      <c r="H174" s="4" t="s">
        <v>2427</v>
      </c>
      <c r="J174" s="4" t="s">
        <v>2428</v>
      </c>
      <c r="P174" s="4" t="s">
        <v>2429</v>
      </c>
      <c r="Q174" s="4" t="s">
        <v>2430</v>
      </c>
      <c r="R174" s="4" t="s">
        <v>1279</v>
      </c>
      <c r="S174" s="4" t="s">
        <v>1280</v>
      </c>
      <c r="T174" s="4" t="s">
        <v>1444</v>
      </c>
      <c r="U174" s="4" t="s">
        <v>1572</v>
      </c>
      <c r="W174" s="4" t="s">
        <v>1283</v>
      </c>
      <c r="X174" s="4" t="s">
        <v>1315</v>
      </c>
      <c r="Y174" s="4" t="s">
        <v>1302</v>
      </c>
      <c r="Z174" s="4" t="s">
        <v>1286</v>
      </c>
      <c r="AB174" s="4" t="s">
        <v>1286</v>
      </c>
      <c r="AC174" s="4" t="s">
        <v>2362</v>
      </c>
      <c r="AE174" s="4" t="s">
        <v>1346</v>
      </c>
      <c r="AF174" s="4" t="s">
        <v>1346</v>
      </c>
      <c r="AG174" s="4" t="s">
        <v>1288</v>
      </c>
      <c r="AH174" s="4" t="s">
        <v>1346</v>
      </c>
      <c r="AI174" s="4" t="s">
        <v>1288</v>
      </c>
      <c r="AJ174" s="4" t="s">
        <v>1288</v>
      </c>
      <c r="AK174" s="4" t="s">
        <v>1290</v>
      </c>
      <c r="AL174" s="4" t="s">
        <v>1288</v>
      </c>
      <c r="AM174" s="4" t="s">
        <v>1346</v>
      </c>
      <c r="AN174" s="4" t="s">
        <v>1288</v>
      </c>
      <c r="AO174" s="4" t="s">
        <v>1346</v>
      </c>
      <c r="AP174" s="4" t="s">
        <v>1288</v>
      </c>
      <c r="AQ174" s="4" t="s">
        <v>1288</v>
      </c>
      <c r="AS174" s="4" t="s">
        <v>1861</v>
      </c>
      <c r="AT174" s="4" t="s">
        <v>1519</v>
      </c>
    </row>
    <row r="175">
      <c r="A175" s="4" t="s">
        <v>671</v>
      </c>
      <c r="B175" s="4">
        <v>0.0</v>
      </c>
      <c r="D175" s="4" t="s">
        <v>1272</v>
      </c>
      <c r="E175" s="4" t="s">
        <v>1614</v>
      </c>
      <c r="F175" s="4" t="s">
        <v>2431</v>
      </c>
      <c r="G175" s="4" t="s">
        <v>1614</v>
      </c>
      <c r="H175" s="4" t="s">
        <v>2432</v>
      </c>
      <c r="J175" s="4" t="s">
        <v>2433</v>
      </c>
      <c r="P175" s="4" t="s">
        <v>2433</v>
      </c>
      <c r="Q175" s="4" t="s">
        <v>2434</v>
      </c>
      <c r="R175" s="4" t="s">
        <v>1279</v>
      </c>
      <c r="S175" s="4" t="s">
        <v>1280</v>
      </c>
      <c r="T175" s="4" t="s">
        <v>1564</v>
      </c>
      <c r="U175" s="4" t="s">
        <v>1390</v>
      </c>
      <c r="W175" s="4" t="s">
        <v>1337</v>
      </c>
      <c r="X175" s="4" t="s">
        <v>1315</v>
      </c>
      <c r="Y175" s="4" t="s">
        <v>1382</v>
      </c>
      <c r="Z175" s="4" t="s">
        <v>1286</v>
      </c>
      <c r="AB175" s="4" t="s">
        <v>1286</v>
      </c>
      <c r="AC175" s="4" t="s">
        <v>1888</v>
      </c>
      <c r="AE175" s="4" t="s">
        <v>1346</v>
      </c>
      <c r="AF175" s="4" t="s">
        <v>1346</v>
      </c>
      <c r="AG175" s="4" t="s">
        <v>1288</v>
      </c>
      <c r="AH175" s="4" t="s">
        <v>1346</v>
      </c>
      <c r="AI175" s="4" t="s">
        <v>1288</v>
      </c>
      <c r="AJ175" s="4" t="s">
        <v>1288</v>
      </c>
      <c r="AK175" s="4" t="s">
        <v>1290</v>
      </c>
      <c r="AL175" s="4" t="s">
        <v>1288</v>
      </c>
      <c r="AM175" s="4" t="s">
        <v>1346</v>
      </c>
      <c r="AN175" s="4" t="s">
        <v>1288</v>
      </c>
      <c r="AO175" s="4" t="s">
        <v>1346</v>
      </c>
      <c r="AP175" s="4" t="s">
        <v>1288</v>
      </c>
      <c r="AQ175" s="4" t="s">
        <v>1288</v>
      </c>
      <c r="AS175" s="4" t="s">
        <v>1861</v>
      </c>
      <c r="AT175" s="4" t="s">
        <v>1519</v>
      </c>
    </row>
    <row r="176">
      <c r="A176" s="4" t="s">
        <v>672</v>
      </c>
      <c r="B176" s="4">
        <v>0.0</v>
      </c>
      <c r="D176" s="4" t="s">
        <v>1272</v>
      </c>
      <c r="E176" s="4" t="s">
        <v>1614</v>
      </c>
      <c r="F176" s="4" t="s">
        <v>2435</v>
      </c>
      <c r="G176" s="4" t="s">
        <v>1614</v>
      </c>
      <c r="H176" s="4" t="s">
        <v>2436</v>
      </c>
      <c r="J176" s="4" t="s">
        <v>2437</v>
      </c>
      <c r="P176" s="4" t="s">
        <v>2438</v>
      </c>
      <c r="Q176" s="4" t="s">
        <v>2439</v>
      </c>
      <c r="R176" s="4" t="s">
        <v>1279</v>
      </c>
      <c r="S176" s="4" t="s">
        <v>1280</v>
      </c>
      <c r="T176" s="4" t="s">
        <v>1564</v>
      </c>
      <c r="U176" s="4" t="s">
        <v>126</v>
      </c>
      <c r="W176" s="4" t="s">
        <v>1283</v>
      </c>
      <c r="X176" s="4" t="s">
        <v>1315</v>
      </c>
      <c r="Y176" s="4" t="s">
        <v>1302</v>
      </c>
      <c r="Z176" s="4" t="s">
        <v>1286</v>
      </c>
      <c r="AB176" s="4" t="s">
        <v>1286</v>
      </c>
      <c r="AC176" s="4" t="s">
        <v>2368</v>
      </c>
      <c r="AE176" s="4" t="s">
        <v>1346</v>
      </c>
      <c r="AF176" s="4" t="s">
        <v>1346</v>
      </c>
      <c r="AG176" s="4" t="s">
        <v>1288</v>
      </c>
      <c r="AH176" s="4" t="s">
        <v>1346</v>
      </c>
      <c r="AI176" s="4" t="s">
        <v>1288</v>
      </c>
      <c r="AJ176" s="4" t="s">
        <v>1288</v>
      </c>
      <c r="AK176" s="4" t="s">
        <v>1290</v>
      </c>
      <c r="AL176" s="4" t="s">
        <v>1288</v>
      </c>
      <c r="AM176" s="4" t="s">
        <v>1346</v>
      </c>
      <c r="AN176" s="4" t="s">
        <v>1288</v>
      </c>
      <c r="AO176" s="4" t="s">
        <v>1346</v>
      </c>
      <c r="AP176" s="4" t="s">
        <v>1288</v>
      </c>
      <c r="AQ176" s="4" t="s">
        <v>1288</v>
      </c>
      <c r="AS176" s="4" t="s">
        <v>1861</v>
      </c>
      <c r="AT176" s="4" t="s">
        <v>1519</v>
      </c>
    </row>
    <row r="177">
      <c r="A177" s="4" t="s">
        <v>673</v>
      </c>
      <c r="B177" s="4">
        <v>0.0</v>
      </c>
      <c r="D177" s="4" t="s">
        <v>1272</v>
      </c>
      <c r="E177" s="4" t="s">
        <v>1614</v>
      </c>
      <c r="F177" s="4" t="s">
        <v>2440</v>
      </c>
      <c r="G177" s="4" t="s">
        <v>1614</v>
      </c>
      <c r="H177" s="4" t="s">
        <v>2441</v>
      </c>
      <c r="J177" s="4" t="s">
        <v>2442</v>
      </c>
      <c r="P177" s="4" t="s">
        <v>2443</v>
      </c>
      <c r="Q177" s="4" t="s">
        <v>2444</v>
      </c>
      <c r="R177" s="4" t="s">
        <v>1279</v>
      </c>
      <c r="S177" s="4" t="s">
        <v>1280</v>
      </c>
      <c r="T177" s="4" t="s">
        <v>1444</v>
      </c>
      <c r="U177" s="4" t="s">
        <v>1572</v>
      </c>
      <c r="W177" s="4" t="s">
        <v>1283</v>
      </c>
      <c r="X177" s="4" t="s">
        <v>1315</v>
      </c>
      <c r="Y177" s="4" t="s">
        <v>1302</v>
      </c>
      <c r="Z177" s="4" t="s">
        <v>1286</v>
      </c>
      <c r="AB177" s="4" t="s">
        <v>1286</v>
      </c>
      <c r="AC177" s="4" t="s">
        <v>2362</v>
      </c>
      <c r="AE177" s="4" t="s">
        <v>1346</v>
      </c>
      <c r="AF177" s="4" t="s">
        <v>1346</v>
      </c>
      <c r="AG177" s="4" t="s">
        <v>1288</v>
      </c>
      <c r="AH177" s="4" t="s">
        <v>1346</v>
      </c>
      <c r="AI177" s="4" t="s">
        <v>1288</v>
      </c>
      <c r="AJ177" s="4" t="s">
        <v>1288</v>
      </c>
      <c r="AK177" s="4" t="s">
        <v>1290</v>
      </c>
      <c r="AL177" s="4" t="s">
        <v>1288</v>
      </c>
      <c r="AM177" s="4" t="s">
        <v>1346</v>
      </c>
      <c r="AN177" s="4" t="s">
        <v>1288</v>
      </c>
      <c r="AO177" s="4" t="s">
        <v>1346</v>
      </c>
      <c r="AP177" s="4" t="s">
        <v>1288</v>
      </c>
      <c r="AQ177" s="4" t="s">
        <v>1288</v>
      </c>
      <c r="AS177" s="4" t="s">
        <v>1861</v>
      </c>
      <c r="AT177" s="4" t="s">
        <v>1519</v>
      </c>
    </row>
    <row r="178">
      <c r="A178" s="4" t="s">
        <v>674</v>
      </c>
      <c r="B178" s="4">
        <v>0.0</v>
      </c>
      <c r="D178" s="4" t="s">
        <v>1272</v>
      </c>
      <c r="E178" s="4" t="s">
        <v>1614</v>
      </c>
      <c r="F178" s="4" t="s">
        <v>2445</v>
      </c>
      <c r="G178" s="4" t="s">
        <v>1614</v>
      </c>
      <c r="H178" s="4" t="s">
        <v>2446</v>
      </c>
      <c r="J178" s="4" t="s">
        <v>2447</v>
      </c>
      <c r="P178" s="4" t="s">
        <v>2448</v>
      </c>
      <c r="Q178" s="4" t="s">
        <v>2449</v>
      </c>
      <c r="R178" s="4" t="s">
        <v>1279</v>
      </c>
      <c r="S178" s="4" t="s">
        <v>1280</v>
      </c>
      <c r="T178" s="4" t="s">
        <v>2099</v>
      </c>
      <c r="U178" s="4" t="s">
        <v>126</v>
      </c>
      <c r="W178" s="4" t="s">
        <v>1283</v>
      </c>
      <c r="X178" s="4" t="s">
        <v>1315</v>
      </c>
      <c r="Y178" s="4" t="s">
        <v>1302</v>
      </c>
      <c r="Z178" s="4" t="s">
        <v>1286</v>
      </c>
      <c r="AB178" s="4" t="s">
        <v>1286</v>
      </c>
      <c r="AC178" s="4" t="s">
        <v>2368</v>
      </c>
      <c r="AE178" s="4" t="s">
        <v>1346</v>
      </c>
      <c r="AF178" s="4" t="s">
        <v>1346</v>
      </c>
      <c r="AG178" s="4" t="s">
        <v>1288</v>
      </c>
      <c r="AH178" s="4" t="s">
        <v>1346</v>
      </c>
      <c r="AI178" s="4" t="s">
        <v>1288</v>
      </c>
      <c r="AJ178" s="4" t="s">
        <v>1288</v>
      </c>
      <c r="AK178" s="4" t="s">
        <v>1290</v>
      </c>
      <c r="AL178" s="4" t="s">
        <v>1288</v>
      </c>
      <c r="AM178" s="4" t="s">
        <v>1346</v>
      </c>
      <c r="AN178" s="4" t="s">
        <v>1288</v>
      </c>
      <c r="AO178" s="4" t="s">
        <v>1346</v>
      </c>
      <c r="AP178" s="4" t="s">
        <v>1288</v>
      </c>
      <c r="AQ178" s="4" t="s">
        <v>1288</v>
      </c>
      <c r="AS178" s="4" t="s">
        <v>1861</v>
      </c>
      <c r="AT178" s="4" t="s">
        <v>1582</v>
      </c>
    </row>
    <row r="179">
      <c r="A179" s="4" t="s">
        <v>675</v>
      </c>
      <c r="B179" s="4">
        <v>0.0</v>
      </c>
      <c r="D179" s="4" t="s">
        <v>1272</v>
      </c>
      <c r="E179" s="4" t="s">
        <v>1614</v>
      </c>
      <c r="F179" s="4" t="s">
        <v>2450</v>
      </c>
      <c r="G179" s="4" t="s">
        <v>1614</v>
      </c>
      <c r="H179" s="4" t="s">
        <v>2451</v>
      </c>
      <c r="J179" s="4" t="s">
        <v>2452</v>
      </c>
      <c r="P179" s="4" t="s">
        <v>2453</v>
      </c>
      <c r="Q179" s="4" t="s">
        <v>2454</v>
      </c>
      <c r="R179" s="4" t="s">
        <v>1279</v>
      </c>
      <c r="S179" s="4" t="s">
        <v>1298</v>
      </c>
      <c r="T179" s="4" t="s">
        <v>1516</v>
      </c>
      <c r="U179" s="4" t="s">
        <v>1473</v>
      </c>
      <c r="W179" s="4" t="s">
        <v>1337</v>
      </c>
      <c r="X179" s="4" t="s">
        <v>1315</v>
      </c>
      <c r="Y179" s="4" t="s">
        <v>1302</v>
      </c>
      <c r="Z179" s="4" t="s">
        <v>1286</v>
      </c>
      <c r="AB179" s="4" t="s">
        <v>1286</v>
      </c>
      <c r="AC179" s="4" t="s">
        <v>2455</v>
      </c>
      <c r="AE179" s="4" t="s">
        <v>1289</v>
      </c>
      <c r="AF179" s="4" t="s">
        <v>1288</v>
      </c>
      <c r="AG179" s="4" t="s">
        <v>1288</v>
      </c>
      <c r="AH179" s="4" t="s">
        <v>1288</v>
      </c>
      <c r="AI179" s="4" t="s">
        <v>1288</v>
      </c>
      <c r="AJ179" s="4" t="s">
        <v>1288</v>
      </c>
      <c r="AK179" s="4" t="s">
        <v>1288</v>
      </c>
      <c r="AL179" s="4" t="s">
        <v>1288</v>
      </c>
      <c r="AM179" s="4" t="s">
        <v>1288</v>
      </c>
      <c r="AN179" s="4" t="s">
        <v>1288</v>
      </c>
      <c r="AO179" s="4" t="s">
        <v>1288</v>
      </c>
      <c r="AP179" s="4" t="s">
        <v>1289</v>
      </c>
      <c r="AQ179" s="4" t="s">
        <v>1288</v>
      </c>
      <c r="AS179" s="4" t="s">
        <v>2456</v>
      </c>
      <c r="AT179" s="4" t="s">
        <v>2457</v>
      </c>
    </row>
    <row r="180">
      <c r="A180" s="4" t="s">
        <v>677</v>
      </c>
      <c r="B180" s="4">
        <v>0.0</v>
      </c>
      <c r="D180" s="4" t="s">
        <v>1272</v>
      </c>
      <c r="E180" s="4" t="s">
        <v>1614</v>
      </c>
      <c r="F180" s="4" t="s">
        <v>2458</v>
      </c>
      <c r="G180" s="4" t="s">
        <v>1614</v>
      </c>
      <c r="H180" s="4" t="s">
        <v>2459</v>
      </c>
      <c r="J180" s="4" t="s">
        <v>2460</v>
      </c>
      <c r="P180" s="4" t="s">
        <v>2460</v>
      </c>
      <c r="Q180" s="4" t="s">
        <v>2461</v>
      </c>
      <c r="R180" s="4" t="s">
        <v>1279</v>
      </c>
      <c r="S180" s="4" t="s">
        <v>1280</v>
      </c>
      <c r="T180" s="4" t="s">
        <v>1620</v>
      </c>
      <c r="U180" s="4" t="s">
        <v>1572</v>
      </c>
      <c r="W180" s="4" t="s">
        <v>1283</v>
      </c>
      <c r="X180" s="4" t="s">
        <v>1315</v>
      </c>
      <c r="Y180" s="4" t="s">
        <v>1382</v>
      </c>
      <c r="Z180" s="4" t="s">
        <v>1286</v>
      </c>
      <c r="AB180" s="4" t="s">
        <v>1286</v>
      </c>
      <c r="AC180" s="4" t="s">
        <v>2368</v>
      </c>
      <c r="AE180" s="4" t="s">
        <v>1346</v>
      </c>
      <c r="AF180" s="4" t="s">
        <v>1346</v>
      </c>
      <c r="AG180" s="4" t="s">
        <v>1288</v>
      </c>
      <c r="AH180" s="4" t="s">
        <v>1346</v>
      </c>
      <c r="AI180" s="4" t="s">
        <v>1288</v>
      </c>
      <c r="AJ180" s="4" t="s">
        <v>1288</v>
      </c>
      <c r="AK180" s="4" t="s">
        <v>1290</v>
      </c>
      <c r="AL180" s="4" t="s">
        <v>1288</v>
      </c>
      <c r="AM180" s="4" t="s">
        <v>1346</v>
      </c>
      <c r="AN180" s="4" t="s">
        <v>1288</v>
      </c>
      <c r="AO180" s="4" t="s">
        <v>1346</v>
      </c>
      <c r="AP180" s="4" t="s">
        <v>1288</v>
      </c>
      <c r="AQ180" s="4" t="s">
        <v>1288</v>
      </c>
      <c r="AS180" s="4" t="s">
        <v>1861</v>
      </c>
      <c r="AT180" s="4" t="s">
        <v>1582</v>
      </c>
    </row>
    <row r="181">
      <c r="A181" s="4" t="s">
        <v>678</v>
      </c>
      <c r="B181" s="4">
        <v>0.0</v>
      </c>
      <c r="D181" s="4" t="s">
        <v>1272</v>
      </c>
      <c r="E181" s="4" t="s">
        <v>1614</v>
      </c>
      <c r="F181" s="4" t="s">
        <v>2462</v>
      </c>
      <c r="G181" s="4" t="s">
        <v>1614</v>
      </c>
      <c r="H181" s="4" t="s">
        <v>2463</v>
      </c>
      <c r="J181" s="4" t="s">
        <v>2464</v>
      </c>
      <c r="P181" s="4" t="s">
        <v>2464</v>
      </c>
      <c r="Q181" s="4" t="s">
        <v>2465</v>
      </c>
      <c r="R181" s="4" t="s">
        <v>1361</v>
      </c>
      <c r="S181" s="4" t="s">
        <v>2084</v>
      </c>
      <c r="T181" s="4" t="s">
        <v>1666</v>
      </c>
      <c r="U181" s="4" t="s">
        <v>126</v>
      </c>
      <c r="W181" s="4" t="s">
        <v>1283</v>
      </c>
      <c r="X181" s="4" t="s">
        <v>1446</v>
      </c>
      <c r="Y181" s="4" t="s">
        <v>1302</v>
      </c>
      <c r="Z181" s="4" t="s">
        <v>1286</v>
      </c>
      <c r="AB181" s="4" t="s">
        <v>1316</v>
      </c>
      <c r="AE181" s="4" t="s">
        <v>1288</v>
      </c>
      <c r="AF181" s="4" t="s">
        <v>1288</v>
      </c>
      <c r="AG181" s="4" t="s">
        <v>1288</v>
      </c>
      <c r="AH181" s="4" t="s">
        <v>1289</v>
      </c>
      <c r="AI181" s="4" t="s">
        <v>1288</v>
      </c>
      <c r="AJ181" s="4" t="s">
        <v>1288</v>
      </c>
      <c r="AK181" s="4" t="s">
        <v>1288</v>
      </c>
      <c r="AL181" s="4" t="s">
        <v>1289</v>
      </c>
      <c r="AM181" s="4" t="s">
        <v>1288</v>
      </c>
      <c r="AN181" s="4" t="s">
        <v>1328</v>
      </c>
      <c r="AO181" s="4" t="s">
        <v>1346</v>
      </c>
      <c r="AP181" s="4" t="s">
        <v>1288</v>
      </c>
      <c r="AQ181" s="4" t="s">
        <v>1288</v>
      </c>
      <c r="AS181" s="4" t="s">
        <v>1363</v>
      </c>
      <c r="AT181" s="4" t="s">
        <v>1778</v>
      </c>
    </row>
    <row r="182">
      <c r="A182" s="4" t="s">
        <v>680</v>
      </c>
      <c r="B182" s="4">
        <v>0.0</v>
      </c>
      <c r="D182" s="4" t="s">
        <v>1272</v>
      </c>
      <c r="E182" s="4" t="s">
        <v>1614</v>
      </c>
      <c r="F182" s="4" t="s">
        <v>2466</v>
      </c>
      <c r="G182" s="4" t="s">
        <v>1614</v>
      </c>
      <c r="H182" s="4" t="s">
        <v>2467</v>
      </c>
      <c r="J182" s="4" t="s">
        <v>2468</v>
      </c>
      <c r="P182" s="4" t="s">
        <v>2468</v>
      </c>
      <c r="Q182" s="4" t="s">
        <v>2469</v>
      </c>
      <c r="R182" s="4" t="s">
        <v>1279</v>
      </c>
      <c r="S182" s="4" t="s">
        <v>1280</v>
      </c>
      <c r="T182" s="4" t="s">
        <v>1389</v>
      </c>
      <c r="U182" s="4" t="s">
        <v>126</v>
      </c>
      <c r="W182" s="4" t="s">
        <v>1283</v>
      </c>
      <c r="X182" s="4" t="s">
        <v>1315</v>
      </c>
      <c r="Y182" s="4" t="s">
        <v>1302</v>
      </c>
      <c r="Z182" s="4" t="s">
        <v>1286</v>
      </c>
      <c r="AB182" s="4" t="s">
        <v>1286</v>
      </c>
      <c r="AC182" s="4" t="s">
        <v>1888</v>
      </c>
      <c r="AE182" s="4" t="s">
        <v>1346</v>
      </c>
      <c r="AF182" s="4" t="s">
        <v>1346</v>
      </c>
      <c r="AG182" s="4" t="s">
        <v>1288</v>
      </c>
      <c r="AH182" s="4" t="s">
        <v>1346</v>
      </c>
      <c r="AI182" s="4" t="s">
        <v>1288</v>
      </c>
      <c r="AJ182" s="4" t="s">
        <v>1288</v>
      </c>
      <c r="AK182" s="4" t="s">
        <v>1290</v>
      </c>
      <c r="AL182" s="4" t="s">
        <v>1288</v>
      </c>
      <c r="AM182" s="4" t="s">
        <v>1346</v>
      </c>
      <c r="AN182" s="4" t="s">
        <v>1288</v>
      </c>
      <c r="AO182" s="4" t="s">
        <v>1346</v>
      </c>
      <c r="AP182" s="4" t="s">
        <v>1288</v>
      </c>
      <c r="AQ182" s="4" t="s">
        <v>1288</v>
      </c>
      <c r="AS182" s="4" t="s">
        <v>1861</v>
      </c>
      <c r="AT182" s="4" t="s">
        <v>1519</v>
      </c>
    </row>
    <row r="183">
      <c r="A183" s="4" t="s">
        <v>681</v>
      </c>
      <c r="B183" s="4">
        <v>0.0</v>
      </c>
      <c r="D183" s="4" t="s">
        <v>1272</v>
      </c>
      <c r="E183" s="4" t="s">
        <v>1614</v>
      </c>
      <c r="F183" s="4" t="s">
        <v>2470</v>
      </c>
      <c r="G183" s="4" t="s">
        <v>1614</v>
      </c>
      <c r="H183" s="4" t="s">
        <v>2471</v>
      </c>
      <c r="J183" s="4" t="s">
        <v>2472</v>
      </c>
      <c r="P183" s="4" t="s">
        <v>2473</v>
      </c>
      <c r="Q183" s="4" t="s">
        <v>2474</v>
      </c>
      <c r="R183" s="4" t="s">
        <v>1279</v>
      </c>
      <c r="S183" s="4" t="s">
        <v>1280</v>
      </c>
      <c r="T183" s="4" t="s">
        <v>1598</v>
      </c>
      <c r="U183" s="4" t="s">
        <v>1390</v>
      </c>
      <c r="W183" s="4" t="s">
        <v>1283</v>
      </c>
      <c r="X183" s="4" t="s">
        <v>1315</v>
      </c>
      <c r="Y183" s="4" t="s">
        <v>1302</v>
      </c>
      <c r="Z183" s="4" t="s">
        <v>1286</v>
      </c>
      <c r="AB183" s="4" t="s">
        <v>1286</v>
      </c>
      <c r="AC183" s="4" t="s">
        <v>2368</v>
      </c>
      <c r="AE183" s="4" t="s">
        <v>1346</v>
      </c>
      <c r="AF183" s="4" t="s">
        <v>1346</v>
      </c>
      <c r="AG183" s="4" t="s">
        <v>1288</v>
      </c>
      <c r="AH183" s="4" t="s">
        <v>1346</v>
      </c>
      <c r="AI183" s="4" t="s">
        <v>1288</v>
      </c>
      <c r="AJ183" s="4" t="s">
        <v>1288</v>
      </c>
      <c r="AK183" s="4" t="s">
        <v>1290</v>
      </c>
      <c r="AL183" s="4" t="s">
        <v>1288</v>
      </c>
      <c r="AM183" s="4" t="s">
        <v>1346</v>
      </c>
      <c r="AN183" s="4" t="s">
        <v>1288</v>
      </c>
      <c r="AO183" s="4" t="s">
        <v>1346</v>
      </c>
      <c r="AP183" s="4" t="s">
        <v>1288</v>
      </c>
      <c r="AQ183" s="4" t="s">
        <v>1288</v>
      </c>
      <c r="AS183" s="4" t="s">
        <v>1861</v>
      </c>
      <c r="AT183" s="4" t="s">
        <v>1519</v>
      </c>
    </row>
    <row r="184">
      <c r="A184" s="4" t="s">
        <v>682</v>
      </c>
      <c r="B184" s="4">
        <v>0.0</v>
      </c>
      <c r="D184" s="4" t="s">
        <v>1272</v>
      </c>
      <c r="E184" s="4" t="s">
        <v>1614</v>
      </c>
      <c r="F184" s="4" t="s">
        <v>2475</v>
      </c>
      <c r="G184" s="4" t="s">
        <v>1614</v>
      </c>
      <c r="H184" s="4" t="s">
        <v>2476</v>
      </c>
      <c r="J184" s="4" t="s">
        <v>2477</v>
      </c>
      <c r="P184" s="4" t="s">
        <v>2477</v>
      </c>
      <c r="Q184" s="4" t="s">
        <v>2478</v>
      </c>
      <c r="R184" s="4" t="s">
        <v>1279</v>
      </c>
      <c r="S184" s="4" t="s">
        <v>1280</v>
      </c>
      <c r="T184" s="4" t="s">
        <v>1542</v>
      </c>
      <c r="U184" s="4" t="s">
        <v>126</v>
      </c>
      <c r="W184" s="4" t="s">
        <v>1283</v>
      </c>
      <c r="X184" s="4" t="s">
        <v>1446</v>
      </c>
      <c r="Y184" s="4" t="s">
        <v>1302</v>
      </c>
      <c r="Z184" s="4" t="s">
        <v>1286</v>
      </c>
      <c r="AB184" s="4" t="s">
        <v>1286</v>
      </c>
      <c r="AC184" s="4" t="s">
        <v>2368</v>
      </c>
      <c r="AE184" s="4" t="s">
        <v>1346</v>
      </c>
      <c r="AF184" s="4" t="s">
        <v>1346</v>
      </c>
      <c r="AG184" s="4" t="s">
        <v>1288</v>
      </c>
      <c r="AH184" s="4" t="s">
        <v>1346</v>
      </c>
      <c r="AI184" s="4" t="s">
        <v>1288</v>
      </c>
      <c r="AJ184" s="4" t="s">
        <v>1288</v>
      </c>
      <c r="AK184" s="4" t="s">
        <v>1290</v>
      </c>
      <c r="AL184" s="4" t="s">
        <v>1288</v>
      </c>
      <c r="AM184" s="4" t="s">
        <v>1346</v>
      </c>
      <c r="AN184" s="4" t="s">
        <v>1288</v>
      </c>
      <c r="AO184" s="4" t="s">
        <v>1346</v>
      </c>
      <c r="AP184" s="4" t="s">
        <v>1288</v>
      </c>
      <c r="AQ184" s="4" t="s">
        <v>1288</v>
      </c>
      <c r="AS184" s="4" t="s">
        <v>1861</v>
      </c>
      <c r="AT184" s="4" t="s">
        <v>1519</v>
      </c>
    </row>
    <row r="185">
      <c r="A185" s="4" t="s">
        <v>683</v>
      </c>
      <c r="B185" s="4">
        <v>0.0</v>
      </c>
      <c r="D185" s="4" t="s">
        <v>1272</v>
      </c>
      <c r="E185" s="4" t="s">
        <v>1614</v>
      </c>
      <c r="F185" s="4" t="s">
        <v>2479</v>
      </c>
      <c r="G185" s="4" t="s">
        <v>1614</v>
      </c>
      <c r="H185" s="4" t="s">
        <v>2480</v>
      </c>
      <c r="J185" s="4" t="s">
        <v>2481</v>
      </c>
      <c r="P185" s="4" t="s">
        <v>2481</v>
      </c>
      <c r="Q185" s="4" t="s">
        <v>2482</v>
      </c>
      <c r="R185" s="4" t="s">
        <v>1279</v>
      </c>
      <c r="S185" s="4" t="s">
        <v>1280</v>
      </c>
      <c r="T185" s="4" t="s">
        <v>1556</v>
      </c>
      <c r="U185" s="4" t="s">
        <v>1572</v>
      </c>
      <c r="W185" s="4" t="s">
        <v>1337</v>
      </c>
      <c r="X185" s="4" t="s">
        <v>1315</v>
      </c>
      <c r="Y185" s="4" t="s">
        <v>1302</v>
      </c>
      <c r="Z185" s="4" t="s">
        <v>1286</v>
      </c>
      <c r="AB185" s="4" t="s">
        <v>1286</v>
      </c>
      <c r="AC185" s="4" t="s">
        <v>1888</v>
      </c>
      <c r="AE185" s="4" t="s">
        <v>1346</v>
      </c>
      <c r="AF185" s="4" t="s">
        <v>1346</v>
      </c>
      <c r="AG185" s="4" t="s">
        <v>1288</v>
      </c>
      <c r="AH185" s="4" t="s">
        <v>1346</v>
      </c>
      <c r="AI185" s="4" t="s">
        <v>1288</v>
      </c>
      <c r="AJ185" s="4" t="s">
        <v>1288</v>
      </c>
      <c r="AK185" s="4" t="s">
        <v>1290</v>
      </c>
      <c r="AL185" s="4" t="s">
        <v>1288</v>
      </c>
      <c r="AM185" s="4" t="s">
        <v>1346</v>
      </c>
      <c r="AN185" s="4" t="s">
        <v>1288</v>
      </c>
      <c r="AO185" s="4" t="s">
        <v>1346</v>
      </c>
      <c r="AP185" s="4" t="s">
        <v>1288</v>
      </c>
      <c r="AQ185" s="4" t="s">
        <v>1288</v>
      </c>
      <c r="AS185" s="4" t="s">
        <v>1861</v>
      </c>
      <c r="AT185" s="4" t="s">
        <v>1519</v>
      </c>
    </row>
    <row r="186">
      <c r="A186" s="4" t="s">
        <v>684</v>
      </c>
      <c r="B186" s="4">
        <v>0.0</v>
      </c>
      <c r="D186" s="4" t="s">
        <v>1272</v>
      </c>
      <c r="E186" s="4" t="s">
        <v>1614</v>
      </c>
      <c r="F186" s="4" t="s">
        <v>2483</v>
      </c>
      <c r="G186" s="4" t="s">
        <v>1614</v>
      </c>
      <c r="H186" s="4" t="s">
        <v>2484</v>
      </c>
      <c r="J186" s="4" t="s">
        <v>2485</v>
      </c>
      <c r="P186" s="4" t="s">
        <v>2485</v>
      </c>
      <c r="Q186" s="4" t="s">
        <v>2486</v>
      </c>
      <c r="R186" s="4" t="s">
        <v>1279</v>
      </c>
      <c r="S186" s="4" t="s">
        <v>1280</v>
      </c>
      <c r="T186" s="4" t="s">
        <v>1325</v>
      </c>
      <c r="U186" s="4" t="s">
        <v>1572</v>
      </c>
      <c r="W186" s="4" t="s">
        <v>1337</v>
      </c>
      <c r="X186" s="4" t="s">
        <v>1315</v>
      </c>
      <c r="Y186" s="4" t="s">
        <v>1302</v>
      </c>
      <c r="Z186" s="4" t="s">
        <v>1286</v>
      </c>
      <c r="AB186" s="4" t="s">
        <v>1286</v>
      </c>
      <c r="AC186" s="4" t="s">
        <v>2362</v>
      </c>
      <c r="AE186" s="4" t="s">
        <v>1346</v>
      </c>
      <c r="AF186" s="4" t="s">
        <v>1346</v>
      </c>
      <c r="AG186" s="4" t="s">
        <v>1288</v>
      </c>
      <c r="AH186" s="4" t="s">
        <v>1346</v>
      </c>
      <c r="AI186" s="4" t="s">
        <v>1288</v>
      </c>
      <c r="AJ186" s="4" t="s">
        <v>1288</v>
      </c>
      <c r="AK186" s="4" t="s">
        <v>1290</v>
      </c>
      <c r="AL186" s="4" t="s">
        <v>1288</v>
      </c>
      <c r="AM186" s="4" t="s">
        <v>1346</v>
      </c>
      <c r="AN186" s="4" t="s">
        <v>1288</v>
      </c>
      <c r="AO186" s="4" t="s">
        <v>1346</v>
      </c>
      <c r="AP186" s="4" t="s">
        <v>1288</v>
      </c>
      <c r="AQ186" s="4" t="s">
        <v>1288</v>
      </c>
      <c r="AS186" s="4" t="s">
        <v>1861</v>
      </c>
      <c r="AT186" s="4" t="s">
        <v>1519</v>
      </c>
    </row>
    <row r="187">
      <c r="A187" s="4" t="s">
        <v>685</v>
      </c>
      <c r="B187" s="4">
        <v>0.0</v>
      </c>
      <c r="D187" s="4" t="s">
        <v>1272</v>
      </c>
      <c r="E187" s="4" t="s">
        <v>1614</v>
      </c>
      <c r="F187" s="4" t="s">
        <v>2487</v>
      </c>
      <c r="G187" s="4" t="s">
        <v>1614</v>
      </c>
      <c r="H187" s="4" t="s">
        <v>2488</v>
      </c>
      <c r="J187" s="4" t="s">
        <v>2489</v>
      </c>
      <c r="P187" s="4" t="s">
        <v>2489</v>
      </c>
      <c r="Q187" s="4" t="s">
        <v>2490</v>
      </c>
      <c r="R187" s="4" t="s">
        <v>1279</v>
      </c>
      <c r="S187" s="4" t="s">
        <v>1280</v>
      </c>
      <c r="T187" s="4" t="s">
        <v>1381</v>
      </c>
      <c r="U187" s="4" t="s">
        <v>1572</v>
      </c>
      <c r="W187" s="4" t="s">
        <v>1283</v>
      </c>
      <c r="X187" s="4" t="s">
        <v>1315</v>
      </c>
      <c r="Y187" s="4" t="s">
        <v>1302</v>
      </c>
      <c r="Z187" s="4" t="s">
        <v>1286</v>
      </c>
      <c r="AB187" s="4" t="s">
        <v>1286</v>
      </c>
      <c r="AC187" s="4" t="s">
        <v>2368</v>
      </c>
      <c r="AE187" s="4" t="s">
        <v>1346</v>
      </c>
      <c r="AF187" s="4" t="s">
        <v>1346</v>
      </c>
      <c r="AG187" s="4" t="s">
        <v>1288</v>
      </c>
      <c r="AH187" s="4" t="s">
        <v>1346</v>
      </c>
      <c r="AI187" s="4" t="s">
        <v>1288</v>
      </c>
      <c r="AJ187" s="4" t="s">
        <v>1288</v>
      </c>
      <c r="AK187" s="4" t="s">
        <v>1290</v>
      </c>
      <c r="AL187" s="4" t="s">
        <v>1288</v>
      </c>
      <c r="AM187" s="4" t="s">
        <v>1346</v>
      </c>
      <c r="AN187" s="4" t="s">
        <v>1346</v>
      </c>
      <c r="AO187" s="4" t="s">
        <v>1346</v>
      </c>
      <c r="AP187" s="4" t="s">
        <v>1288</v>
      </c>
      <c r="AQ187" s="4" t="s">
        <v>1288</v>
      </c>
      <c r="AS187" s="4" t="s">
        <v>1861</v>
      </c>
      <c r="AT187" s="4" t="s">
        <v>1582</v>
      </c>
    </row>
    <row r="188">
      <c r="A188" s="4" t="s">
        <v>686</v>
      </c>
      <c r="B188" s="4">
        <v>0.0</v>
      </c>
      <c r="D188" s="4" t="s">
        <v>1272</v>
      </c>
      <c r="E188" s="4" t="s">
        <v>1614</v>
      </c>
      <c r="F188" s="4" t="s">
        <v>2491</v>
      </c>
      <c r="G188" s="4" t="s">
        <v>1614</v>
      </c>
      <c r="H188" s="4" t="s">
        <v>2492</v>
      </c>
      <c r="J188" s="4" t="s">
        <v>2493</v>
      </c>
      <c r="P188" s="4" t="s">
        <v>2494</v>
      </c>
      <c r="Q188" s="4" t="s">
        <v>2495</v>
      </c>
      <c r="R188" s="4" t="s">
        <v>1279</v>
      </c>
      <c r="S188" s="4" t="s">
        <v>1280</v>
      </c>
      <c r="T188" s="4" t="s">
        <v>1312</v>
      </c>
      <c r="U188" s="4" t="s">
        <v>1473</v>
      </c>
      <c r="W188" s="4" t="s">
        <v>1337</v>
      </c>
      <c r="X188" s="4" t="s">
        <v>1315</v>
      </c>
      <c r="Y188" s="4" t="s">
        <v>1302</v>
      </c>
      <c r="Z188" s="4" t="s">
        <v>1286</v>
      </c>
      <c r="AB188" s="4" t="s">
        <v>1286</v>
      </c>
      <c r="AC188" s="4" t="s">
        <v>2368</v>
      </c>
      <c r="AE188" s="4" t="s">
        <v>1346</v>
      </c>
      <c r="AF188" s="4" t="s">
        <v>1346</v>
      </c>
      <c r="AG188" s="4" t="s">
        <v>1288</v>
      </c>
      <c r="AH188" s="4" t="s">
        <v>1346</v>
      </c>
      <c r="AI188" s="4" t="s">
        <v>1288</v>
      </c>
      <c r="AJ188" s="4" t="s">
        <v>1288</v>
      </c>
      <c r="AK188" s="4" t="s">
        <v>1290</v>
      </c>
      <c r="AL188" s="4" t="s">
        <v>1288</v>
      </c>
      <c r="AM188" s="4" t="s">
        <v>1346</v>
      </c>
      <c r="AN188" s="4" t="s">
        <v>1288</v>
      </c>
      <c r="AO188" s="4" t="s">
        <v>1346</v>
      </c>
      <c r="AP188" s="4" t="s">
        <v>1288</v>
      </c>
      <c r="AQ188" s="4" t="s">
        <v>1288</v>
      </c>
      <c r="AS188" s="4" t="s">
        <v>1861</v>
      </c>
      <c r="AT188" s="4" t="s">
        <v>1519</v>
      </c>
    </row>
    <row r="189">
      <c r="A189" s="4" t="s">
        <v>687</v>
      </c>
      <c r="B189" s="4">
        <v>0.0</v>
      </c>
      <c r="D189" s="4" t="s">
        <v>1272</v>
      </c>
      <c r="E189" s="4" t="s">
        <v>1614</v>
      </c>
      <c r="F189" s="4" t="s">
        <v>2496</v>
      </c>
      <c r="G189" s="4" t="s">
        <v>1614</v>
      </c>
      <c r="H189" s="4" t="s">
        <v>2497</v>
      </c>
      <c r="J189" s="4" t="s">
        <v>2498</v>
      </c>
      <c r="P189" s="4" t="s">
        <v>2499</v>
      </c>
      <c r="Q189" s="4" t="s">
        <v>2500</v>
      </c>
      <c r="R189" s="4" t="s">
        <v>1279</v>
      </c>
      <c r="S189" s="4" t="s">
        <v>1280</v>
      </c>
      <c r="T189" s="4" t="s">
        <v>1542</v>
      </c>
      <c r="U189" s="4" t="s">
        <v>1572</v>
      </c>
      <c r="W189" s="4" t="s">
        <v>1283</v>
      </c>
      <c r="X189" s="4" t="s">
        <v>1315</v>
      </c>
      <c r="Y189" s="4" t="s">
        <v>1302</v>
      </c>
      <c r="Z189" s="4" t="s">
        <v>1286</v>
      </c>
      <c r="AB189" s="4" t="s">
        <v>1286</v>
      </c>
      <c r="AC189" s="4" t="s">
        <v>2368</v>
      </c>
      <c r="AE189" s="4" t="s">
        <v>1346</v>
      </c>
      <c r="AF189" s="4" t="s">
        <v>1346</v>
      </c>
      <c r="AG189" s="4" t="s">
        <v>1288</v>
      </c>
      <c r="AH189" s="4" t="s">
        <v>1346</v>
      </c>
      <c r="AI189" s="4" t="s">
        <v>1288</v>
      </c>
      <c r="AJ189" s="4" t="s">
        <v>1288</v>
      </c>
      <c r="AK189" s="4" t="s">
        <v>1290</v>
      </c>
      <c r="AL189" s="4" t="s">
        <v>1288</v>
      </c>
      <c r="AM189" s="4" t="s">
        <v>1346</v>
      </c>
      <c r="AN189" s="4" t="s">
        <v>1288</v>
      </c>
      <c r="AO189" s="4" t="s">
        <v>1346</v>
      </c>
      <c r="AP189" s="4" t="s">
        <v>1288</v>
      </c>
      <c r="AQ189" s="4" t="s">
        <v>1288</v>
      </c>
      <c r="AS189" s="4" t="s">
        <v>1861</v>
      </c>
      <c r="AT189" s="4" t="s">
        <v>1582</v>
      </c>
    </row>
    <row r="190">
      <c r="A190" s="4" t="s">
        <v>689</v>
      </c>
      <c r="B190" s="4">
        <v>0.0</v>
      </c>
      <c r="D190" s="4" t="s">
        <v>1272</v>
      </c>
      <c r="E190" s="4" t="s">
        <v>1614</v>
      </c>
      <c r="F190" s="4" t="s">
        <v>2501</v>
      </c>
      <c r="G190" s="4" t="s">
        <v>1614</v>
      </c>
      <c r="H190" s="4" t="s">
        <v>2502</v>
      </c>
      <c r="J190" s="4" t="s">
        <v>2503</v>
      </c>
      <c r="P190" s="4" t="s">
        <v>2504</v>
      </c>
      <c r="Q190" s="4" t="s">
        <v>2505</v>
      </c>
      <c r="R190" s="4" t="s">
        <v>1279</v>
      </c>
      <c r="S190" s="4" t="s">
        <v>1298</v>
      </c>
      <c r="T190" s="4" t="s">
        <v>1556</v>
      </c>
      <c r="U190" s="4" t="s">
        <v>126</v>
      </c>
      <c r="W190" s="4" t="s">
        <v>2506</v>
      </c>
      <c r="X190" s="4" t="s">
        <v>1400</v>
      </c>
      <c r="Y190" s="4" t="s">
        <v>1302</v>
      </c>
      <c r="Z190" s="4" t="s">
        <v>1286</v>
      </c>
      <c r="AB190" s="4" t="s">
        <v>1316</v>
      </c>
      <c r="AE190" s="4" t="s">
        <v>1288</v>
      </c>
      <c r="AF190" s="4" t="s">
        <v>1288</v>
      </c>
      <c r="AG190" s="4" t="s">
        <v>1288</v>
      </c>
      <c r="AH190" s="4" t="s">
        <v>1288</v>
      </c>
      <c r="AI190" s="4" t="s">
        <v>1288</v>
      </c>
      <c r="AJ190" s="4" t="s">
        <v>1288</v>
      </c>
      <c r="AK190" s="4" t="s">
        <v>1288</v>
      </c>
      <c r="AL190" s="4" t="s">
        <v>1288</v>
      </c>
      <c r="AM190" s="4" t="s">
        <v>1288</v>
      </c>
      <c r="AN190" s="4" t="s">
        <v>1288</v>
      </c>
      <c r="AO190" s="4" t="s">
        <v>1288</v>
      </c>
      <c r="AP190" s="4" t="s">
        <v>1288</v>
      </c>
      <c r="AQ190" s="4" t="s">
        <v>1288</v>
      </c>
      <c r="AS190" s="4" t="s">
        <v>1304</v>
      </c>
      <c r="AT190" s="4" t="s">
        <v>2507</v>
      </c>
    </row>
    <row r="191">
      <c r="A191" s="4" t="s">
        <v>691</v>
      </c>
      <c r="B191" s="4">
        <v>0.0</v>
      </c>
      <c r="D191" s="4" t="s">
        <v>1272</v>
      </c>
      <c r="E191" s="4" t="s">
        <v>1614</v>
      </c>
      <c r="F191" s="4" t="s">
        <v>2508</v>
      </c>
      <c r="G191" s="4" t="s">
        <v>1614</v>
      </c>
      <c r="H191" s="4" t="s">
        <v>2509</v>
      </c>
      <c r="J191" s="4" t="s">
        <v>2510</v>
      </c>
      <c r="P191" s="4" t="s">
        <v>2510</v>
      </c>
      <c r="Q191" s="4" t="s">
        <v>2511</v>
      </c>
      <c r="R191" s="4" t="s">
        <v>1279</v>
      </c>
      <c r="S191" s="4" t="s">
        <v>1471</v>
      </c>
      <c r="T191" s="4" t="s">
        <v>1299</v>
      </c>
      <c r="U191" s="4" t="s">
        <v>1371</v>
      </c>
      <c r="W191" s="4" t="s">
        <v>1337</v>
      </c>
      <c r="X191" s="4" t="s">
        <v>1315</v>
      </c>
      <c r="Y191" s="4" t="s">
        <v>1382</v>
      </c>
      <c r="Z191" s="4" t="s">
        <v>1286</v>
      </c>
      <c r="AB191" s="4" t="s">
        <v>1316</v>
      </c>
      <c r="AE191" s="4" t="s">
        <v>1346</v>
      </c>
      <c r="AF191" s="4" t="s">
        <v>1346</v>
      </c>
      <c r="AG191" s="4" t="s">
        <v>1288</v>
      </c>
      <c r="AH191" s="4" t="s">
        <v>1346</v>
      </c>
      <c r="AI191" s="4" t="s">
        <v>1288</v>
      </c>
      <c r="AJ191" s="4" t="s">
        <v>1288</v>
      </c>
      <c r="AK191" s="4" t="s">
        <v>1290</v>
      </c>
      <c r="AL191" s="4" t="s">
        <v>1288</v>
      </c>
      <c r="AM191" s="4" t="s">
        <v>1346</v>
      </c>
      <c r="AN191" s="4" t="s">
        <v>1288</v>
      </c>
      <c r="AO191" s="4" t="s">
        <v>1346</v>
      </c>
      <c r="AP191" s="4" t="s">
        <v>1288</v>
      </c>
      <c r="AQ191" s="4" t="s">
        <v>1288</v>
      </c>
      <c r="AS191" s="4" t="s">
        <v>1861</v>
      </c>
      <c r="AT191" s="4" t="s">
        <v>1519</v>
      </c>
    </row>
    <row r="192">
      <c r="A192" s="4" t="s">
        <v>692</v>
      </c>
      <c r="B192" s="4">
        <v>0.0</v>
      </c>
      <c r="D192" s="4" t="s">
        <v>1272</v>
      </c>
      <c r="E192" s="4" t="s">
        <v>1614</v>
      </c>
      <c r="F192" s="4" t="s">
        <v>2512</v>
      </c>
      <c r="G192" s="4" t="s">
        <v>1614</v>
      </c>
      <c r="H192" s="4" t="s">
        <v>2513</v>
      </c>
      <c r="J192" s="4" t="s">
        <v>2514</v>
      </c>
      <c r="P192" s="4" t="s">
        <v>2515</v>
      </c>
      <c r="Q192" s="4" t="s">
        <v>2516</v>
      </c>
      <c r="R192" s="4" t="s">
        <v>1279</v>
      </c>
      <c r="S192" s="4" t="s">
        <v>1380</v>
      </c>
      <c r="T192" s="4" t="s">
        <v>1472</v>
      </c>
      <c r="U192" s="4" t="s">
        <v>1860</v>
      </c>
      <c r="W192" s="4" t="s">
        <v>1283</v>
      </c>
      <c r="X192" s="4" t="s">
        <v>1315</v>
      </c>
      <c r="Y192" s="4" t="s">
        <v>1285</v>
      </c>
      <c r="Z192" s="4" t="s">
        <v>1286</v>
      </c>
      <c r="AB192" s="4" t="s">
        <v>1316</v>
      </c>
      <c r="AE192" s="4" t="s">
        <v>1346</v>
      </c>
      <c r="AF192" s="4" t="s">
        <v>1346</v>
      </c>
      <c r="AG192" s="4" t="s">
        <v>1288</v>
      </c>
      <c r="AH192" s="4" t="s">
        <v>1346</v>
      </c>
      <c r="AI192" s="4" t="s">
        <v>1288</v>
      </c>
      <c r="AJ192" s="4" t="s">
        <v>1288</v>
      </c>
      <c r="AK192" s="4" t="s">
        <v>1290</v>
      </c>
      <c r="AL192" s="4" t="s">
        <v>1288</v>
      </c>
      <c r="AM192" s="4" t="s">
        <v>1346</v>
      </c>
      <c r="AN192" s="4" t="s">
        <v>1288</v>
      </c>
      <c r="AO192" s="4" t="s">
        <v>1346</v>
      </c>
      <c r="AP192" s="4" t="s">
        <v>1288</v>
      </c>
      <c r="AQ192" s="4" t="s">
        <v>1288</v>
      </c>
      <c r="AS192" s="4" t="s">
        <v>1861</v>
      </c>
      <c r="AT192" s="4" t="s">
        <v>1519</v>
      </c>
    </row>
    <row r="193">
      <c r="A193" s="4" t="s">
        <v>694</v>
      </c>
      <c r="B193" s="4">
        <v>0.0</v>
      </c>
      <c r="D193" s="4" t="s">
        <v>1272</v>
      </c>
      <c r="E193" s="4" t="s">
        <v>1614</v>
      </c>
      <c r="F193" s="4" t="s">
        <v>2517</v>
      </c>
      <c r="G193" s="4" t="s">
        <v>1614</v>
      </c>
      <c r="H193" s="4" t="s">
        <v>2518</v>
      </c>
      <c r="J193" s="4" t="s">
        <v>2519</v>
      </c>
      <c r="P193" s="4" t="s">
        <v>2520</v>
      </c>
      <c r="Q193" s="4" t="s">
        <v>2521</v>
      </c>
      <c r="R193" s="4" t="s">
        <v>1279</v>
      </c>
      <c r="S193" s="4" t="s">
        <v>1471</v>
      </c>
      <c r="T193" s="4" t="s">
        <v>1312</v>
      </c>
      <c r="U193" s="4" t="s">
        <v>1860</v>
      </c>
      <c r="W193" s="4" t="s">
        <v>1337</v>
      </c>
      <c r="X193" s="4" t="s">
        <v>1315</v>
      </c>
      <c r="Y193" s="4" t="s">
        <v>1302</v>
      </c>
      <c r="Z193" s="4" t="s">
        <v>1286</v>
      </c>
      <c r="AB193" s="4" t="s">
        <v>1316</v>
      </c>
      <c r="AE193" s="4" t="s">
        <v>1346</v>
      </c>
      <c r="AF193" s="4" t="s">
        <v>1346</v>
      </c>
      <c r="AG193" s="4" t="s">
        <v>1288</v>
      </c>
      <c r="AH193" s="4" t="s">
        <v>1346</v>
      </c>
      <c r="AI193" s="4" t="s">
        <v>1288</v>
      </c>
      <c r="AJ193" s="4" t="s">
        <v>1288</v>
      </c>
      <c r="AK193" s="4" t="s">
        <v>1290</v>
      </c>
      <c r="AL193" s="4" t="s">
        <v>1288</v>
      </c>
      <c r="AM193" s="4" t="s">
        <v>1346</v>
      </c>
      <c r="AN193" s="4" t="s">
        <v>1288</v>
      </c>
      <c r="AO193" s="4" t="s">
        <v>1346</v>
      </c>
      <c r="AP193" s="4" t="s">
        <v>1288</v>
      </c>
      <c r="AQ193" s="4" t="s">
        <v>1288</v>
      </c>
      <c r="AS193" s="4" t="s">
        <v>1861</v>
      </c>
      <c r="AT193" s="4" t="s">
        <v>1519</v>
      </c>
    </row>
    <row r="194">
      <c r="A194" s="4" t="s">
        <v>695</v>
      </c>
      <c r="B194" s="4">
        <v>0.0</v>
      </c>
      <c r="D194" s="4" t="s">
        <v>1272</v>
      </c>
      <c r="E194" s="4" t="s">
        <v>1614</v>
      </c>
      <c r="F194" s="4" t="s">
        <v>2522</v>
      </c>
      <c r="G194" s="4" t="s">
        <v>1614</v>
      </c>
      <c r="H194" s="4" t="s">
        <v>2523</v>
      </c>
      <c r="J194" s="4" t="s">
        <v>2524</v>
      </c>
      <c r="P194" s="4" t="s">
        <v>2525</v>
      </c>
      <c r="Q194" s="4" t="s">
        <v>2526</v>
      </c>
      <c r="R194" s="4" t="s">
        <v>1279</v>
      </c>
      <c r="S194" s="4" t="s">
        <v>1280</v>
      </c>
      <c r="T194" s="4" t="s">
        <v>2099</v>
      </c>
      <c r="U194" s="4" t="s">
        <v>1860</v>
      </c>
      <c r="W194" s="4" t="s">
        <v>1283</v>
      </c>
      <c r="X194" s="4" t="s">
        <v>1315</v>
      </c>
      <c r="Y194" s="4" t="s">
        <v>1302</v>
      </c>
      <c r="Z194" s="4" t="s">
        <v>1286</v>
      </c>
      <c r="AB194" s="4" t="s">
        <v>1286</v>
      </c>
      <c r="AC194" s="4" t="s">
        <v>1994</v>
      </c>
      <c r="AE194" s="4" t="s">
        <v>1346</v>
      </c>
      <c r="AF194" s="4" t="s">
        <v>1346</v>
      </c>
      <c r="AG194" s="4" t="s">
        <v>1288</v>
      </c>
      <c r="AH194" s="4" t="s">
        <v>1346</v>
      </c>
      <c r="AI194" s="4" t="s">
        <v>1288</v>
      </c>
      <c r="AJ194" s="4" t="s">
        <v>1288</v>
      </c>
      <c r="AK194" s="4" t="s">
        <v>1290</v>
      </c>
      <c r="AL194" s="4" t="s">
        <v>1288</v>
      </c>
      <c r="AM194" s="4" t="s">
        <v>1346</v>
      </c>
      <c r="AN194" s="4" t="s">
        <v>1288</v>
      </c>
      <c r="AO194" s="4" t="s">
        <v>1288</v>
      </c>
      <c r="AP194" s="4" t="s">
        <v>1288</v>
      </c>
      <c r="AQ194" s="4" t="s">
        <v>1288</v>
      </c>
      <c r="AS194" s="4" t="s">
        <v>1861</v>
      </c>
      <c r="AT194" s="4" t="s">
        <v>1582</v>
      </c>
    </row>
    <row r="195">
      <c r="A195" s="4" t="s">
        <v>696</v>
      </c>
      <c r="B195" s="4">
        <v>0.0</v>
      </c>
      <c r="D195" s="4" t="s">
        <v>1272</v>
      </c>
      <c r="E195" s="4" t="s">
        <v>1614</v>
      </c>
      <c r="F195" s="4" t="s">
        <v>2527</v>
      </c>
      <c r="G195" s="4" t="s">
        <v>1614</v>
      </c>
      <c r="H195" s="4" t="s">
        <v>2528</v>
      </c>
      <c r="J195" s="4" t="s">
        <v>2529</v>
      </c>
      <c r="P195" s="4" t="s">
        <v>2530</v>
      </c>
      <c r="Q195" s="4" t="s">
        <v>2531</v>
      </c>
      <c r="R195" s="4" t="s">
        <v>1279</v>
      </c>
      <c r="S195" s="4" t="s">
        <v>1280</v>
      </c>
      <c r="T195" s="4" t="s">
        <v>2274</v>
      </c>
      <c r="U195" s="4" t="s">
        <v>1572</v>
      </c>
      <c r="W195" s="4" t="s">
        <v>1283</v>
      </c>
      <c r="X195" s="4" t="s">
        <v>1446</v>
      </c>
      <c r="Y195" s="4" t="s">
        <v>1285</v>
      </c>
      <c r="Z195" s="4" t="s">
        <v>1286</v>
      </c>
      <c r="AB195" s="4" t="s">
        <v>1316</v>
      </c>
      <c r="AE195" s="4" t="s">
        <v>1346</v>
      </c>
      <c r="AF195" s="4" t="s">
        <v>1346</v>
      </c>
      <c r="AG195" s="4" t="s">
        <v>1288</v>
      </c>
      <c r="AH195" s="4" t="s">
        <v>1346</v>
      </c>
      <c r="AI195" s="4" t="s">
        <v>1288</v>
      </c>
      <c r="AJ195" s="4" t="s">
        <v>1288</v>
      </c>
      <c r="AK195" s="4" t="s">
        <v>1290</v>
      </c>
      <c r="AL195" s="4" t="s">
        <v>1288</v>
      </c>
      <c r="AM195" s="4" t="s">
        <v>1346</v>
      </c>
      <c r="AN195" s="4" t="s">
        <v>1288</v>
      </c>
      <c r="AO195" s="4" t="s">
        <v>1346</v>
      </c>
      <c r="AP195" s="4" t="s">
        <v>1288</v>
      </c>
      <c r="AQ195" s="4" t="s">
        <v>1288</v>
      </c>
      <c r="AS195" s="4" t="s">
        <v>1861</v>
      </c>
      <c r="AT195" s="4" t="s">
        <v>1582</v>
      </c>
    </row>
    <row r="196">
      <c r="A196" s="4" t="s">
        <v>697</v>
      </c>
      <c r="B196" s="4">
        <v>0.0</v>
      </c>
      <c r="D196" s="4" t="s">
        <v>1272</v>
      </c>
      <c r="E196" s="4" t="s">
        <v>1614</v>
      </c>
      <c r="F196" s="4" t="s">
        <v>2532</v>
      </c>
      <c r="G196" s="4" t="s">
        <v>1614</v>
      </c>
      <c r="H196" s="4" t="s">
        <v>2533</v>
      </c>
      <c r="J196" s="4" t="s">
        <v>2534</v>
      </c>
      <c r="P196" s="4" t="s">
        <v>2535</v>
      </c>
      <c r="Q196" s="4" t="s">
        <v>2536</v>
      </c>
      <c r="R196" s="4" t="s">
        <v>1279</v>
      </c>
      <c r="S196" s="4" t="s">
        <v>1280</v>
      </c>
      <c r="T196" s="4" t="s">
        <v>2110</v>
      </c>
      <c r="U196" s="4" t="s">
        <v>1860</v>
      </c>
      <c r="W196" s="4" t="s">
        <v>1283</v>
      </c>
      <c r="X196" s="4" t="s">
        <v>1315</v>
      </c>
      <c r="Y196" s="4" t="s">
        <v>1382</v>
      </c>
      <c r="Z196" s="4" t="s">
        <v>1286</v>
      </c>
      <c r="AB196" s="4" t="s">
        <v>1316</v>
      </c>
      <c r="AE196" s="4" t="s">
        <v>1346</v>
      </c>
      <c r="AF196" s="4" t="s">
        <v>1346</v>
      </c>
      <c r="AG196" s="4" t="s">
        <v>1288</v>
      </c>
      <c r="AH196" s="4" t="s">
        <v>1346</v>
      </c>
      <c r="AI196" s="4" t="s">
        <v>1288</v>
      </c>
      <c r="AJ196" s="4" t="s">
        <v>1288</v>
      </c>
      <c r="AK196" s="4" t="s">
        <v>1290</v>
      </c>
      <c r="AL196" s="4" t="s">
        <v>1288</v>
      </c>
      <c r="AM196" s="4" t="s">
        <v>1346</v>
      </c>
      <c r="AN196" s="4" t="s">
        <v>1288</v>
      </c>
      <c r="AO196" s="4" t="s">
        <v>1346</v>
      </c>
      <c r="AP196" s="4" t="s">
        <v>1288</v>
      </c>
      <c r="AQ196" s="4" t="s">
        <v>1288</v>
      </c>
      <c r="AS196" s="4" t="s">
        <v>1861</v>
      </c>
      <c r="AT196" s="4" t="s">
        <v>1519</v>
      </c>
    </row>
    <row r="197">
      <c r="A197" s="4" t="s">
        <v>699</v>
      </c>
      <c r="B197" s="4">
        <v>0.0</v>
      </c>
      <c r="D197" s="4" t="s">
        <v>1272</v>
      </c>
      <c r="E197" s="4" t="s">
        <v>1614</v>
      </c>
      <c r="F197" s="4" t="s">
        <v>2537</v>
      </c>
      <c r="G197" s="4" t="s">
        <v>1614</v>
      </c>
      <c r="H197" s="4" t="s">
        <v>2538</v>
      </c>
      <c r="J197" s="4" t="s">
        <v>2539</v>
      </c>
      <c r="P197" s="4" t="s">
        <v>2539</v>
      </c>
      <c r="Q197" s="4" t="s">
        <v>2540</v>
      </c>
      <c r="R197" s="4" t="s">
        <v>1279</v>
      </c>
      <c r="S197" s="4" t="s">
        <v>1280</v>
      </c>
      <c r="T197" s="4" t="s">
        <v>1381</v>
      </c>
      <c r="U197" s="4" t="s">
        <v>1860</v>
      </c>
      <c r="W197" s="4" t="s">
        <v>1283</v>
      </c>
      <c r="X197" s="4" t="s">
        <v>1315</v>
      </c>
      <c r="Y197" s="4" t="s">
        <v>1382</v>
      </c>
      <c r="Z197" s="4" t="s">
        <v>1286</v>
      </c>
      <c r="AB197" s="4" t="s">
        <v>1316</v>
      </c>
      <c r="AE197" s="4" t="s">
        <v>1346</v>
      </c>
      <c r="AF197" s="4" t="s">
        <v>1346</v>
      </c>
      <c r="AG197" s="4" t="s">
        <v>1288</v>
      </c>
      <c r="AH197" s="4" t="s">
        <v>1346</v>
      </c>
      <c r="AI197" s="4" t="s">
        <v>1288</v>
      </c>
      <c r="AJ197" s="4" t="s">
        <v>1288</v>
      </c>
      <c r="AK197" s="4" t="s">
        <v>1290</v>
      </c>
      <c r="AL197" s="4" t="s">
        <v>1288</v>
      </c>
      <c r="AM197" s="4" t="s">
        <v>1346</v>
      </c>
      <c r="AN197" s="4" t="s">
        <v>1288</v>
      </c>
      <c r="AO197" s="4" t="s">
        <v>1346</v>
      </c>
      <c r="AP197" s="4" t="s">
        <v>1288</v>
      </c>
      <c r="AQ197" s="4" t="s">
        <v>1288</v>
      </c>
      <c r="AS197" s="4" t="s">
        <v>1861</v>
      </c>
      <c r="AT197" s="4" t="s">
        <v>1519</v>
      </c>
    </row>
    <row r="198">
      <c r="A198" s="4" t="s">
        <v>700</v>
      </c>
      <c r="B198" s="4">
        <v>0.0</v>
      </c>
      <c r="D198" s="4" t="s">
        <v>1272</v>
      </c>
      <c r="E198" s="4" t="s">
        <v>1614</v>
      </c>
      <c r="F198" s="4" t="s">
        <v>2541</v>
      </c>
      <c r="G198" s="4" t="s">
        <v>1614</v>
      </c>
      <c r="H198" s="4" t="s">
        <v>2542</v>
      </c>
      <c r="J198" s="4" t="s">
        <v>2543</v>
      </c>
      <c r="P198" s="4" t="s">
        <v>2543</v>
      </c>
      <c r="Q198" s="4" t="s">
        <v>2544</v>
      </c>
      <c r="R198" s="4" t="s">
        <v>1279</v>
      </c>
      <c r="S198" s="4" t="s">
        <v>1280</v>
      </c>
      <c r="T198" s="4" t="s">
        <v>1534</v>
      </c>
      <c r="U198" s="4" t="s">
        <v>1860</v>
      </c>
      <c r="W198" s="4" t="s">
        <v>1283</v>
      </c>
      <c r="X198" s="4" t="s">
        <v>1315</v>
      </c>
      <c r="Y198" s="4" t="s">
        <v>1382</v>
      </c>
      <c r="Z198" s="4" t="s">
        <v>1286</v>
      </c>
      <c r="AB198" s="4" t="s">
        <v>1286</v>
      </c>
      <c r="AC198" s="4" t="s">
        <v>1994</v>
      </c>
      <c r="AE198" s="4" t="s">
        <v>1346</v>
      </c>
      <c r="AF198" s="4" t="s">
        <v>1346</v>
      </c>
      <c r="AG198" s="4" t="s">
        <v>1288</v>
      </c>
      <c r="AH198" s="4" t="s">
        <v>1346</v>
      </c>
      <c r="AI198" s="4" t="s">
        <v>1288</v>
      </c>
      <c r="AJ198" s="4" t="s">
        <v>1288</v>
      </c>
      <c r="AK198" s="4" t="s">
        <v>1290</v>
      </c>
      <c r="AL198" s="4" t="s">
        <v>1288</v>
      </c>
      <c r="AM198" s="4" t="s">
        <v>1346</v>
      </c>
      <c r="AN198" s="4" t="s">
        <v>1288</v>
      </c>
      <c r="AO198" s="4" t="s">
        <v>1346</v>
      </c>
      <c r="AP198" s="4" t="s">
        <v>1288</v>
      </c>
      <c r="AQ198" s="4" t="s">
        <v>1288</v>
      </c>
      <c r="AS198" s="4" t="s">
        <v>1861</v>
      </c>
      <c r="AT198" s="4" t="s">
        <v>1519</v>
      </c>
    </row>
    <row r="199">
      <c r="A199" s="4" t="s">
        <v>701</v>
      </c>
      <c r="B199" s="4">
        <v>0.0</v>
      </c>
      <c r="D199" s="4" t="s">
        <v>1272</v>
      </c>
      <c r="E199" s="4" t="s">
        <v>1614</v>
      </c>
      <c r="F199" s="4" t="s">
        <v>2545</v>
      </c>
      <c r="G199" s="4" t="s">
        <v>1614</v>
      </c>
      <c r="H199" s="4" t="s">
        <v>2546</v>
      </c>
      <c r="J199" s="4" t="s">
        <v>2547</v>
      </c>
      <c r="P199" s="4" t="s">
        <v>2548</v>
      </c>
      <c r="Q199" s="4" t="s">
        <v>2549</v>
      </c>
      <c r="R199" s="4" t="s">
        <v>1279</v>
      </c>
      <c r="S199" s="4" t="s">
        <v>1280</v>
      </c>
      <c r="T199" s="4" t="s">
        <v>1825</v>
      </c>
      <c r="U199" s="4" t="s">
        <v>1860</v>
      </c>
      <c r="W199" s="4" t="s">
        <v>1283</v>
      </c>
      <c r="X199" s="4" t="s">
        <v>1315</v>
      </c>
      <c r="Y199" s="4" t="s">
        <v>1302</v>
      </c>
      <c r="Z199" s="4" t="s">
        <v>1286</v>
      </c>
      <c r="AB199" s="4" t="s">
        <v>1286</v>
      </c>
      <c r="AC199" s="4" t="s">
        <v>1994</v>
      </c>
      <c r="AE199" s="4" t="s">
        <v>1346</v>
      </c>
      <c r="AF199" s="4" t="s">
        <v>1346</v>
      </c>
      <c r="AG199" s="4" t="s">
        <v>1288</v>
      </c>
      <c r="AH199" s="4" t="s">
        <v>1346</v>
      </c>
      <c r="AI199" s="4" t="s">
        <v>1288</v>
      </c>
      <c r="AJ199" s="4" t="s">
        <v>1288</v>
      </c>
      <c r="AK199" s="4" t="s">
        <v>1290</v>
      </c>
      <c r="AL199" s="4" t="s">
        <v>1288</v>
      </c>
      <c r="AM199" s="4" t="s">
        <v>1346</v>
      </c>
      <c r="AN199" s="4" t="s">
        <v>1288</v>
      </c>
      <c r="AO199" s="4" t="s">
        <v>1346</v>
      </c>
      <c r="AP199" s="4" t="s">
        <v>1288</v>
      </c>
      <c r="AQ199" s="4" t="s">
        <v>1288</v>
      </c>
      <c r="AS199" s="4" t="s">
        <v>1861</v>
      </c>
      <c r="AT199" s="4" t="s">
        <v>1519</v>
      </c>
    </row>
    <row r="200">
      <c r="A200" s="4" t="s">
        <v>702</v>
      </c>
      <c r="B200" s="4">
        <v>0.0</v>
      </c>
      <c r="D200" s="4" t="s">
        <v>1272</v>
      </c>
      <c r="E200" s="4" t="s">
        <v>1614</v>
      </c>
      <c r="F200" s="4" t="s">
        <v>2550</v>
      </c>
      <c r="G200" s="4" t="s">
        <v>1614</v>
      </c>
      <c r="H200" s="4" t="s">
        <v>2551</v>
      </c>
      <c r="J200" s="4" t="s">
        <v>2552</v>
      </c>
      <c r="P200" s="4" t="s">
        <v>2552</v>
      </c>
      <c r="Q200" s="4" t="s">
        <v>2553</v>
      </c>
      <c r="R200" s="4" t="s">
        <v>1279</v>
      </c>
      <c r="S200" s="4" t="s">
        <v>1280</v>
      </c>
      <c r="T200" s="4" t="s">
        <v>1825</v>
      </c>
      <c r="U200" s="4" t="s">
        <v>1860</v>
      </c>
      <c r="W200" s="4" t="s">
        <v>1337</v>
      </c>
      <c r="X200" s="4" t="s">
        <v>1315</v>
      </c>
      <c r="Y200" s="4" t="s">
        <v>1382</v>
      </c>
      <c r="Z200" s="4" t="s">
        <v>1286</v>
      </c>
      <c r="AB200" s="4" t="s">
        <v>1286</v>
      </c>
      <c r="AC200" s="4" t="s">
        <v>1994</v>
      </c>
      <c r="AE200" s="4" t="s">
        <v>1346</v>
      </c>
      <c r="AF200" s="4" t="s">
        <v>1346</v>
      </c>
      <c r="AG200" s="4" t="s">
        <v>1288</v>
      </c>
      <c r="AH200" s="4" t="s">
        <v>1346</v>
      </c>
      <c r="AI200" s="4" t="s">
        <v>1288</v>
      </c>
      <c r="AJ200" s="4" t="s">
        <v>1288</v>
      </c>
      <c r="AK200" s="4" t="s">
        <v>1290</v>
      </c>
      <c r="AL200" s="4" t="s">
        <v>1288</v>
      </c>
      <c r="AM200" s="4" t="s">
        <v>1346</v>
      </c>
      <c r="AN200" s="4" t="s">
        <v>1288</v>
      </c>
      <c r="AO200" s="4" t="s">
        <v>1346</v>
      </c>
      <c r="AP200" s="4" t="s">
        <v>1288</v>
      </c>
      <c r="AQ200" s="4" t="s">
        <v>1288</v>
      </c>
      <c r="AS200" s="4" t="s">
        <v>1861</v>
      </c>
      <c r="AT200" s="4" t="s">
        <v>1519</v>
      </c>
    </row>
    <row r="201">
      <c r="A201" s="4" t="s">
        <v>704</v>
      </c>
      <c r="B201" s="4">
        <v>0.0</v>
      </c>
      <c r="D201" s="4" t="s">
        <v>1272</v>
      </c>
      <c r="E201" s="4" t="s">
        <v>1614</v>
      </c>
      <c r="F201" s="4" t="s">
        <v>2554</v>
      </c>
      <c r="G201" s="4" t="s">
        <v>1614</v>
      </c>
      <c r="H201" s="4" t="s">
        <v>2555</v>
      </c>
      <c r="J201" s="4" t="s">
        <v>2556</v>
      </c>
      <c r="P201" s="4" t="s">
        <v>2557</v>
      </c>
      <c r="Q201" s="4" t="s">
        <v>2558</v>
      </c>
      <c r="R201" s="4" t="s">
        <v>1279</v>
      </c>
      <c r="S201" s="4" t="s">
        <v>1280</v>
      </c>
      <c r="T201" s="4" t="s">
        <v>1444</v>
      </c>
      <c r="U201" s="4" t="s">
        <v>1300</v>
      </c>
      <c r="W201" s="4" t="s">
        <v>1337</v>
      </c>
      <c r="X201" s="4" t="s">
        <v>1315</v>
      </c>
      <c r="Y201" s="4" t="s">
        <v>1285</v>
      </c>
      <c r="Z201" s="4" t="s">
        <v>1286</v>
      </c>
      <c r="AB201" s="4" t="s">
        <v>1372</v>
      </c>
      <c r="AE201" s="4" t="s">
        <v>1288</v>
      </c>
      <c r="AF201" s="4" t="s">
        <v>1288</v>
      </c>
      <c r="AG201" s="4" t="s">
        <v>1328</v>
      </c>
      <c r="AH201" s="4" t="s">
        <v>1288</v>
      </c>
      <c r="AI201" s="4" t="s">
        <v>1328</v>
      </c>
      <c r="AJ201" s="4" t="s">
        <v>1328</v>
      </c>
      <c r="AK201" s="4" t="s">
        <v>1328</v>
      </c>
      <c r="AL201" s="4" t="s">
        <v>1288</v>
      </c>
      <c r="AM201" s="4" t="s">
        <v>1289</v>
      </c>
      <c r="AN201" s="4" t="s">
        <v>1288</v>
      </c>
      <c r="AO201" s="4" t="s">
        <v>1328</v>
      </c>
      <c r="AP201" s="4" t="s">
        <v>1346</v>
      </c>
      <c r="AQ201" s="4" t="s">
        <v>1328</v>
      </c>
      <c r="AS201" s="4" t="s">
        <v>2559</v>
      </c>
      <c r="AT201" s="4" t="s">
        <v>1905</v>
      </c>
    </row>
    <row r="202">
      <c r="A202" s="4" t="s">
        <v>709</v>
      </c>
      <c r="B202" s="4">
        <v>0.0</v>
      </c>
      <c r="D202" s="4" t="s">
        <v>1272</v>
      </c>
      <c r="E202" s="4" t="s">
        <v>1614</v>
      </c>
      <c r="F202" s="4" t="s">
        <v>2560</v>
      </c>
      <c r="G202" s="4" t="s">
        <v>1614</v>
      </c>
      <c r="H202" s="4" t="s">
        <v>2561</v>
      </c>
      <c r="J202" s="4" t="s">
        <v>2562</v>
      </c>
      <c r="P202" s="4" t="s">
        <v>2562</v>
      </c>
      <c r="Q202" s="4" t="s">
        <v>2563</v>
      </c>
      <c r="R202" s="4" t="s">
        <v>1279</v>
      </c>
      <c r="S202" s="4" t="s">
        <v>1471</v>
      </c>
      <c r="T202" s="4" t="s">
        <v>1620</v>
      </c>
      <c r="U202" s="4" t="s">
        <v>1860</v>
      </c>
      <c r="W202" s="4" t="s">
        <v>1283</v>
      </c>
      <c r="X202" s="4" t="s">
        <v>1315</v>
      </c>
      <c r="Y202" s="4" t="s">
        <v>1382</v>
      </c>
      <c r="Z202" s="4" t="s">
        <v>1286</v>
      </c>
      <c r="AB202" s="4" t="s">
        <v>1286</v>
      </c>
      <c r="AC202" s="4" t="s">
        <v>2564</v>
      </c>
      <c r="AE202" s="4" t="s">
        <v>1346</v>
      </c>
      <c r="AF202" s="4" t="s">
        <v>1346</v>
      </c>
      <c r="AG202" s="4" t="s">
        <v>1288</v>
      </c>
      <c r="AH202" s="4" t="s">
        <v>1346</v>
      </c>
      <c r="AI202" s="4" t="s">
        <v>1288</v>
      </c>
      <c r="AJ202" s="4" t="s">
        <v>1288</v>
      </c>
      <c r="AK202" s="4" t="s">
        <v>1290</v>
      </c>
      <c r="AL202" s="4" t="s">
        <v>1288</v>
      </c>
      <c r="AM202" s="4" t="s">
        <v>1346</v>
      </c>
      <c r="AN202" s="4" t="s">
        <v>1288</v>
      </c>
      <c r="AO202" s="4" t="s">
        <v>1346</v>
      </c>
      <c r="AP202" s="4" t="s">
        <v>1288</v>
      </c>
      <c r="AQ202" s="4" t="s">
        <v>1288</v>
      </c>
      <c r="AS202" s="4" t="s">
        <v>1861</v>
      </c>
      <c r="AT202" s="4" t="s">
        <v>1519</v>
      </c>
    </row>
    <row r="203">
      <c r="A203" s="4" t="s">
        <v>710</v>
      </c>
      <c r="B203" s="4">
        <v>0.0</v>
      </c>
      <c r="D203" s="4" t="s">
        <v>1272</v>
      </c>
      <c r="E203" s="4" t="s">
        <v>1614</v>
      </c>
      <c r="F203" s="4" t="s">
        <v>2565</v>
      </c>
      <c r="G203" s="4" t="s">
        <v>1614</v>
      </c>
      <c r="H203" s="4" t="s">
        <v>2566</v>
      </c>
      <c r="J203" s="4" t="s">
        <v>2567</v>
      </c>
      <c r="P203" s="4" t="s">
        <v>2567</v>
      </c>
      <c r="Q203" s="4" t="s">
        <v>2568</v>
      </c>
      <c r="R203" s="4" t="s">
        <v>1279</v>
      </c>
      <c r="S203" s="4" t="s">
        <v>1471</v>
      </c>
      <c r="T203" s="4" t="s">
        <v>2125</v>
      </c>
      <c r="U203" s="4" t="s">
        <v>1860</v>
      </c>
      <c r="W203" s="4" t="s">
        <v>1283</v>
      </c>
      <c r="X203" s="4" t="s">
        <v>1315</v>
      </c>
      <c r="Y203" s="4" t="s">
        <v>1382</v>
      </c>
      <c r="Z203" s="4" t="s">
        <v>1286</v>
      </c>
      <c r="AB203" s="4" t="s">
        <v>1286</v>
      </c>
      <c r="AC203" s="4" t="s">
        <v>2564</v>
      </c>
      <c r="AE203" s="4" t="s">
        <v>1346</v>
      </c>
      <c r="AF203" s="4" t="s">
        <v>1346</v>
      </c>
      <c r="AG203" s="4" t="s">
        <v>1288</v>
      </c>
      <c r="AH203" s="4" t="s">
        <v>1346</v>
      </c>
      <c r="AI203" s="4" t="s">
        <v>1288</v>
      </c>
      <c r="AJ203" s="4" t="s">
        <v>1288</v>
      </c>
      <c r="AK203" s="4" t="s">
        <v>1290</v>
      </c>
      <c r="AL203" s="4" t="s">
        <v>1288</v>
      </c>
      <c r="AM203" s="4" t="s">
        <v>1346</v>
      </c>
      <c r="AN203" s="4" t="s">
        <v>1288</v>
      </c>
      <c r="AO203" s="4" t="s">
        <v>1346</v>
      </c>
      <c r="AP203" s="4" t="s">
        <v>1288</v>
      </c>
      <c r="AQ203" s="4" t="s">
        <v>1288</v>
      </c>
      <c r="AS203" s="4" t="s">
        <v>1861</v>
      </c>
      <c r="AT203" s="4" t="s">
        <v>1519</v>
      </c>
    </row>
    <row r="204">
      <c r="A204" s="4" t="s">
        <v>711</v>
      </c>
      <c r="B204" s="4">
        <v>0.0</v>
      </c>
      <c r="D204" s="4" t="s">
        <v>1272</v>
      </c>
      <c r="E204" s="4" t="s">
        <v>1614</v>
      </c>
      <c r="F204" s="4" t="s">
        <v>2569</v>
      </c>
      <c r="G204" s="4" t="s">
        <v>1614</v>
      </c>
      <c r="H204" s="4" t="s">
        <v>2570</v>
      </c>
      <c r="J204" s="4" t="s">
        <v>2571</v>
      </c>
      <c r="P204" s="4" t="s">
        <v>2571</v>
      </c>
      <c r="Q204" s="4" t="s">
        <v>2572</v>
      </c>
      <c r="R204" s="4" t="s">
        <v>1279</v>
      </c>
      <c r="S204" s="4" t="s">
        <v>1280</v>
      </c>
      <c r="T204" s="4" t="s">
        <v>1966</v>
      </c>
      <c r="U204" s="4" t="s">
        <v>1860</v>
      </c>
      <c r="W204" s="4" t="s">
        <v>1337</v>
      </c>
      <c r="X204" s="4" t="s">
        <v>1315</v>
      </c>
      <c r="Y204" s="4" t="s">
        <v>1302</v>
      </c>
      <c r="Z204" s="4" t="s">
        <v>1286</v>
      </c>
      <c r="AB204" s="4" t="s">
        <v>1286</v>
      </c>
      <c r="AC204" s="4" t="s">
        <v>2564</v>
      </c>
      <c r="AE204" s="4" t="s">
        <v>1346</v>
      </c>
      <c r="AF204" s="4" t="s">
        <v>1346</v>
      </c>
      <c r="AG204" s="4" t="s">
        <v>1288</v>
      </c>
      <c r="AH204" s="4" t="s">
        <v>1346</v>
      </c>
      <c r="AI204" s="4" t="s">
        <v>1288</v>
      </c>
      <c r="AJ204" s="4" t="s">
        <v>1288</v>
      </c>
      <c r="AK204" s="4" t="s">
        <v>1290</v>
      </c>
      <c r="AL204" s="4" t="s">
        <v>1288</v>
      </c>
      <c r="AM204" s="4" t="s">
        <v>1346</v>
      </c>
      <c r="AN204" s="4" t="s">
        <v>1288</v>
      </c>
      <c r="AO204" s="4" t="s">
        <v>1346</v>
      </c>
      <c r="AP204" s="4" t="s">
        <v>1288</v>
      </c>
      <c r="AQ204" s="4" t="s">
        <v>1288</v>
      </c>
      <c r="AS204" s="4" t="s">
        <v>1861</v>
      </c>
      <c r="AT204" s="4" t="s">
        <v>1519</v>
      </c>
    </row>
    <row r="205">
      <c r="A205" s="4" t="s">
        <v>712</v>
      </c>
      <c r="B205" s="4">
        <v>0.0</v>
      </c>
      <c r="D205" s="4" t="s">
        <v>1272</v>
      </c>
      <c r="E205" s="4" t="s">
        <v>1614</v>
      </c>
      <c r="F205" s="4" t="s">
        <v>2573</v>
      </c>
      <c r="G205" s="4" t="s">
        <v>1614</v>
      </c>
      <c r="H205" s="4" t="s">
        <v>2574</v>
      </c>
      <c r="J205" s="4" t="s">
        <v>2575</v>
      </c>
      <c r="P205" s="4" t="s">
        <v>2576</v>
      </c>
      <c r="Q205" s="4" t="s">
        <v>2577</v>
      </c>
      <c r="R205" s="4" t="s">
        <v>1279</v>
      </c>
      <c r="S205" s="4" t="s">
        <v>1280</v>
      </c>
      <c r="T205" s="4" t="s">
        <v>1825</v>
      </c>
      <c r="U205" s="4" t="s">
        <v>1860</v>
      </c>
      <c r="W205" s="4" t="s">
        <v>1283</v>
      </c>
      <c r="X205" s="4" t="s">
        <v>1315</v>
      </c>
      <c r="Y205" s="4" t="s">
        <v>1302</v>
      </c>
      <c r="Z205" s="4" t="s">
        <v>1286</v>
      </c>
      <c r="AB205" s="4" t="s">
        <v>1286</v>
      </c>
      <c r="AC205" s="4" t="s">
        <v>2564</v>
      </c>
      <c r="AE205" s="4" t="s">
        <v>1346</v>
      </c>
      <c r="AF205" s="4" t="s">
        <v>1346</v>
      </c>
      <c r="AG205" s="4" t="s">
        <v>1288</v>
      </c>
      <c r="AH205" s="4" t="s">
        <v>1346</v>
      </c>
      <c r="AI205" s="4" t="s">
        <v>1288</v>
      </c>
      <c r="AJ205" s="4" t="s">
        <v>1288</v>
      </c>
      <c r="AK205" s="4" t="s">
        <v>1290</v>
      </c>
      <c r="AL205" s="4" t="s">
        <v>1288</v>
      </c>
      <c r="AM205" s="4" t="s">
        <v>1346</v>
      </c>
      <c r="AN205" s="4" t="s">
        <v>1288</v>
      </c>
      <c r="AO205" s="4" t="s">
        <v>1346</v>
      </c>
      <c r="AP205" s="4" t="s">
        <v>1288</v>
      </c>
      <c r="AQ205" s="4" t="s">
        <v>1288</v>
      </c>
      <c r="AS205" s="4" t="s">
        <v>1861</v>
      </c>
      <c r="AT205" s="4" t="s">
        <v>1519</v>
      </c>
    </row>
    <row r="206">
      <c r="A206" s="4" t="s">
        <v>713</v>
      </c>
      <c r="B206" s="4">
        <v>0.0</v>
      </c>
      <c r="D206" s="4" t="s">
        <v>1272</v>
      </c>
      <c r="E206" s="4" t="s">
        <v>1614</v>
      </c>
      <c r="F206" s="4" t="s">
        <v>2578</v>
      </c>
      <c r="G206" s="4" t="s">
        <v>1614</v>
      </c>
      <c r="H206" s="4" t="s">
        <v>2579</v>
      </c>
      <c r="J206" s="4" t="s">
        <v>2580</v>
      </c>
      <c r="P206" s="4" t="s">
        <v>2580</v>
      </c>
      <c r="Q206" s="4" t="s">
        <v>2581</v>
      </c>
      <c r="R206" s="4" t="s">
        <v>1279</v>
      </c>
      <c r="S206" s="4" t="s">
        <v>1471</v>
      </c>
      <c r="T206" s="4" t="s">
        <v>2125</v>
      </c>
      <c r="U206" s="4" t="s">
        <v>1860</v>
      </c>
      <c r="W206" s="4" t="s">
        <v>1283</v>
      </c>
      <c r="X206" s="4" t="s">
        <v>1315</v>
      </c>
      <c r="Y206" s="4" t="s">
        <v>1302</v>
      </c>
      <c r="Z206" s="4" t="s">
        <v>1286</v>
      </c>
      <c r="AB206" s="4" t="s">
        <v>1316</v>
      </c>
      <c r="AE206" s="4" t="s">
        <v>1346</v>
      </c>
      <c r="AF206" s="4" t="s">
        <v>1346</v>
      </c>
      <c r="AG206" s="4" t="s">
        <v>1288</v>
      </c>
      <c r="AH206" s="4" t="s">
        <v>1346</v>
      </c>
      <c r="AI206" s="4" t="s">
        <v>1288</v>
      </c>
      <c r="AJ206" s="4" t="s">
        <v>1288</v>
      </c>
      <c r="AK206" s="4" t="s">
        <v>1290</v>
      </c>
      <c r="AL206" s="4" t="s">
        <v>1288</v>
      </c>
      <c r="AM206" s="4" t="s">
        <v>1346</v>
      </c>
      <c r="AN206" s="4" t="s">
        <v>1288</v>
      </c>
      <c r="AO206" s="4" t="s">
        <v>1346</v>
      </c>
      <c r="AP206" s="4" t="s">
        <v>1288</v>
      </c>
      <c r="AQ206" s="4" t="s">
        <v>1288</v>
      </c>
      <c r="AS206" s="4" t="s">
        <v>1861</v>
      </c>
      <c r="AT206" s="4" t="s">
        <v>1519</v>
      </c>
    </row>
    <row r="207">
      <c r="A207" s="4" t="s">
        <v>714</v>
      </c>
      <c r="B207" s="4">
        <v>0.0</v>
      </c>
      <c r="D207" s="4" t="s">
        <v>1272</v>
      </c>
      <c r="E207" s="4" t="s">
        <v>1614</v>
      </c>
      <c r="F207" s="4" t="s">
        <v>2582</v>
      </c>
      <c r="G207" s="4" t="s">
        <v>1614</v>
      </c>
      <c r="H207" s="4" t="s">
        <v>2583</v>
      </c>
      <c r="J207" s="4" t="s">
        <v>2584</v>
      </c>
      <c r="P207" s="4" t="s">
        <v>2585</v>
      </c>
      <c r="Q207" s="4" t="s">
        <v>2586</v>
      </c>
      <c r="R207" s="4" t="s">
        <v>1494</v>
      </c>
      <c r="S207" s="4" t="s">
        <v>2257</v>
      </c>
      <c r="T207" s="4" t="s">
        <v>2013</v>
      </c>
      <c r="U207" s="4" t="s">
        <v>126</v>
      </c>
      <c r="W207" s="4" t="s">
        <v>1283</v>
      </c>
      <c r="X207" s="4" t="s">
        <v>1315</v>
      </c>
      <c r="Y207" s="4" t="s">
        <v>1285</v>
      </c>
      <c r="Z207" s="4" t="s">
        <v>1286</v>
      </c>
      <c r="AB207" s="4" t="s">
        <v>1286</v>
      </c>
      <c r="AC207" s="4" t="s">
        <v>2587</v>
      </c>
      <c r="AE207" s="4" t="s">
        <v>1289</v>
      </c>
      <c r="AF207" s="4" t="s">
        <v>1289</v>
      </c>
      <c r="AG207" s="4" t="s">
        <v>1289</v>
      </c>
      <c r="AH207" s="4" t="s">
        <v>1289</v>
      </c>
      <c r="AI207" s="4" t="s">
        <v>1289</v>
      </c>
      <c r="AJ207" s="4" t="s">
        <v>1289</v>
      </c>
      <c r="AK207" s="4" t="s">
        <v>1289</v>
      </c>
      <c r="AL207" s="4" t="s">
        <v>1289</v>
      </c>
      <c r="AM207" s="4" t="s">
        <v>1289</v>
      </c>
      <c r="AN207" s="4" t="s">
        <v>1289</v>
      </c>
      <c r="AO207" s="4" t="s">
        <v>1289</v>
      </c>
      <c r="AP207" s="4" t="s">
        <v>1289</v>
      </c>
      <c r="AQ207" s="4" t="s">
        <v>1289</v>
      </c>
      <c r="AS207" s="4" t="s">
        <v>2588</v>
      </c>
      <c r="AT207" s="4" t="s">
        <v>1305</v>
      </c>
    </row>
    <row r="208">
      <c r="A208" s="4" t="s">
        <v>716</v>
      </c>
      <c r="B208" s="4">
        <v>0.0</v>
      </c>
      <c r="D208" s="4" t="s">
        <v>1272</v>
      </c>
      <c r="E208" s="4" t="s">
        <v>1614</v>
      </c>
      <c r="F208" s="4" t="s">
        <v>2589</v>
      </c>
      <c r="G208" s="4" t="s">
        <v>1614</v>
      </c>
      <c r="H208" s="4" t="s">
        <v>2590</v>
      </c>
      <c r="J208" s="4" t="s">
        <v>2591</v>
      </c>
      <c r="P208" s="4" t="s">
        <v>2592</v>
      </c>
      <c r="Q208" s="4" t="s">
        <v>2593</v>
      </c>
      <c r="R208" s="4" t="s">
        <v>1323</v>
      </c>
      <c r="S208" s="4" t="s">
        <v>2594</v>
      </c>
      <c r="T208" s="4" t="s">
        <v>1299</v>
      </c>
      <c r="U208" s="4" t="s">
        <v>1580</v>
      </c>
      <c r="W208" s="4" t="s">
        <v>1283</v>
      </c>
      <c r="X208" s="4" t="s">
        <v>1284</v>
      </c>
      <c r="Y208" s="4" t="s">
        <v>1302</v>
      </c>
      <c r="Z208" s="4" t="s">
        <v>1286</v>
      </c>
      <c r="AB208" s="4" t="s">
        <v>1286</v>
      </c>
      <c r="AC208" s="4" t="s">
        <v>2595</v>
      </c>
      <c r="AE208" s="4" t="s">
        <v>1289</v>
      </c>
      <c r="AF208" s="4" t="s">
        <v>1288</v>
      </c>
      <c r="AG208" s="4" t="s">
        <v>1288</v>
      </c>
      <c r="AH208" s="4" t="s">
        <v>1288</v>
      </c>
      <c r="AI208" s="4" t="s">
        <v>1288</v>
      </c>
      <c r="AJ208" s="4" t="s">
        <v>1288</v>
      </c>
      <c r="AK208" s="4" t="s">
        <v>1288</v>
      </c>
      <c r="AL208" s="4" t="s">
        <v>1288</v>
      </c>
      <c r="AM208" s="4" t="s">
        <v>1289</v>
      </c>
      <c r="AN208" s="4" t="s">
        <v>1288</v>
      </c>
      <c r="AO208" s="4" t="s">
        <v>1288</v>
      </c>
      <c r="AP208" s="4" t="s">
        <v>1288</v>
      </c>
      <c r="AQ208" s="4" t="s">
        <v>1288</v>
      </c>
      <c r="AS208" s="4" t="s">
        <v>1304</v>
      </c>
      <c r="AT208" s="4" t="s">
        <v>2596</v>
      </c>
    </row>
    <row r="209">
      <c r="A209" s="4" t="s">
        <v>724</v>
      </c>
      <c r="B209" s="4">
        <v>0.0</v>
      </c>
      <c r="D209" s="4" t="s">
        <v>1272</v>
      </c>
      <c r="E209" s="4" t="s">
        <v>1614</v>
      </c>
      <c r="F209" s="4" t="s">
        <v>2597</v>
      </c>
      <c r="G209" s="4" t="s">
        <v>1614</v>
      </c>
      <c r="H209" s="4" t="s">
        <v>2598</v>
      </c>
      <c r="J209" s="4" t="s">
        <v>2599</v>
      </c>
      <c r="P209" s="4" t="s">
        <v>2600</v>
      </c>
      <c r="Q209" s="4" t="s">
        <v>2601</v>
      </c>
      <c r="R209" s="4" t="s">
        <v>1361</v>
      </c>
      <c r="S209" s="4" t="s">
        <v>1588</v>
      </c>
      <c r="T209" s="4" t="s">
        <v>1389</v>
      </c>
      <c r="U209" s="4" t="s">
        <v>1455</v>
      </c>
      <c r="W209" s="4" t="s">
        <v>1283</v>
      </c>
      <c r="X209" s="4" t="s">
        <v>1315</v>
      </c>
      <c r="Y209" s="4" t="s">
        <v>1302</v>
      </c>
      <c r="Z209" s="4" t="s">
        <v>1286</v>
      </c>
      <c r="AB209" s="4" t="s">
        <v>1316</v>
      </c>
      <c r="AE209" s="4" t="s">
        <v>1288</v>
      </c>
      <c r="AF209" s="4" t="s">
        <v>1288</v>
      </c>
      <c r="AG209" s="4" t="s">
        <v>1288</v>
      </c>
      <c r="AH209" s="4" t="s">
        <v>1288</v>
      </c>
      <c r="AI209" s="4" t="s">
        <v>1288</v>
      </c>
      <c r="AJ209" s="4" t="s">
        <v>1288</v>
      </c>
      <c r="AK209" s="4" t="s">
        <v>1288</v>
      </c>
      <c r="AL209" s="4" t="s">
        <v>1288</v>
      </c>
      <c r="AM209" s="4" t="s">
        <v>1288</v>
      </c>
      <c r="AN209" s="4" t="s">
        <v>1288</v>
      </c>
      <c r="AO209" s="4" t="s">
        <v>1288</v>
      </c>
      <c r="AP209" s="4" t="s">
        <v>1288</v>
      </c>
      <c r="AQ209" s="4" t="s">
        <v>1288</v>
      </c>
      <c r="AS209" s="4" t="s">
        <v>1304</v>
      </c>
      <c r="AT209" s="4" t="s">
        <v>1305</v>
      </c>
    </row>
    <row r="210">
      <c r="A210" s="4" t="s">
        <v>726</v>
      </c>
      <c r="B210" s="4">
        <v>0.0</v>
      </c>
      <c r="D210" s="4" t="s">
        <v>1272</v>
      </c>
      <c r="E210" s="4" t="s">
        <v>1840</v>
      </c>
      <c r="F210" s="4" t="s">
        <v>2602</v>
      </c>
      <c r="G210" s="4" t="s">
        <v>1614</v>
      </c>
      <c r="H210" s="4" t="s">
        <v>2603</v>
      </c>
      <c r="J210" s="4" t="s">
        <v>2604</v>
      </c>
      <c r="P210" s="4" t="s">
        <v>2605</v>
      </c>
      <c r="Q210" s="4" t="s">
        <v>2606</v>
      </c>
      <c r="R210" s="4" t="s">
        <v>1361</v>
      </c>
      <c r="S210" s="4" t="s">
        <v>2084</v>
      </c>
      <c r="T210" s="4" t="s">
        <v>1353</v>
      </c>
      <c r="U210" s="4" t="s">
        <v>1282</v>
      </c>
      <c r="W210" s="4" t="s">
        <v>1283</v>
      </c>
      <c r="X210" s="4" t="s">
        <v>1315</v>
      </c>
      <c r="Y210" s="4" t="s">
        <v>1400</v>
      </c>
      <c r="Z210" s="4" t="s">
        <v>1286</v>
      </c>
      <c r="AB210" s="4" t="s">
        <v>1372</v>
      </c>
      <c r="AE210" s="4" t="s">
        <v>1289</v>
      </c>
      <c r="AF210" s="4" t="s">
        <v>1289</v>
      </c>
      <c r="AG210" s="4" t="s">
        <v>1288</v>
      </c>
      <c r="AH210" s="4" t="s">
        <v>1289</v>
      </c>
      <c r="AI210" s="4" t="s">
        <v>1288</v>
      </c>
      <c r="AJ210" s="4" t="s">
        <v>1288</v>
      </c>
      <c r="AK210" s="4" t="s">
        <v>1288</v>
      </c>
      <c r="AL210" s="4" t="s">
        <v>1288</v>
      </c>
      <c r="AM210" s="4" t="s">
        <v>1288</v>
      </c>
      <c r="AN210" s="4" t="s">
        <v>1288</v>
      </c>
      <c r="AO210" s="4" t="s">
        <v>1288</v>
      </c>
      <c r="AP210" s="4" t="s">
        <v>1289</v>
      </c>
      <c r="AQ210" s="4" t="s">
        <v>1288</v>
      </c>
      <c r="AS210" s="4" t="s">
        <v>2607</v>
      </c>
      <c r="AT210" s="4" t="s">
        <v>2608</v>
      </c>
    </row>
    <row r="211">
      <c r="A211" s="4" t="s">
        <v>728</v>
      </c>
      <c r="B211" s="4">
        <v>0.0</v>
      </c>
      <c r="D211" s="4" t="s">
        <v>1272</v>
      </c>
      <c r="E211" s="4" t="s">
        <v>1614</v>
      </c>
      <c r="F211" s="4" t="s">
        <v>2609</v>
      </c>
      <c r="G211" s="4" t="s">
        <v>1614</v>
      </c>
      <c r="H211" s="4" t="s">
        <v>2610</v>
      </c>
      <c r="J211" s="4" t="s">
        <v>2611</v>
      </c>
      <c r="P211" s="4" t="s">
        <v>2612</v>
      </c>
      <c r="Q211" s="4" t="s">
        <v>2613</v>
      </c>
      <c r="R211" s="4" t="s">
        <v>1494</v>
      </c>
      <c r="S211" s="4" t="s">
        <v>2614</v>
      </c>
      <c r="T211" s="4" t="s">
        <v>1589</v>
      </c>
      <c r="U211" s="4" t="s">
        <v>1300</v>
      </c>
      <c r="W211" s="4" t="s">
        <v>1283</v>
      </c>
      <c r="X211" s="4" t="s">
        <v>1315</v>
      </c>
      <c r="Y211" s="4" t="s">
        <v>1285</v>
      </c>
      <c r="Z211" s="4" t="s">
        <v>1286</v>
      </c>
      <c r="AB211" s="4" t="s">
        <v>1316</v>
      </c>
      <c r="AE211" s="4" t="s">
        <v>1289</v>
      </c>
      <c r="AF211" s="4" t="s">
        <v>1289</v>
      </c>
      <c r="AG211" s="4" t="s">
        <v>1288</v>
      </c>
      <c r="AH211" s="4" t="s">
        <v>1288</v>
      </c>
      <c r="AI211" s="4" t="s">
        <v>1288</v>
      </c>
      <c r="AJ211" s="4" t="s">
        <v>1289</v>
      </c>
      <c r="AK211" s="4" t="s">
        <v>1288</v>
      </c>
      <c r="AL211" s="4" t="s">
        <v>1289</v>
      </c>
      <c r="AM211" s="4" t="s">
        <v>1346</v>
      </c>
      <c r="AN211" s="4" t="s">
        <v>1288</v>
      </c>
      <c r="AO211" s="4" t="s">
        <v>1288</v>
      </c>
      <c r="AP211" s="4" t="s">
        <v>1289</v>
      </c>
      <c r="AQ211" s="4" t="s">
        <v>1288</v>
      </c>
      <c r="AS211" s="4" t="s">
        <v>2615</v>
      </c>
      <c r="AT211" s="4" t="s">
        <v>1330</v>
      </c>
    </row>
    <row r="212">
      <c r="A212" s="4" t="s">
        <v>732</v>
      </c>
      <c r="B212" s="4">
        <v>0.0</v>
      </c>
      <c r="D212" s="4" t="s">
        <v>1272</v>
      </c>
      <c r="E212" s="4" t="s">
        <v>1614</v>
      </c>
      <c r="F212" s="4" t="s">
        <v>2616</v>
      </c>
      <c r="G212" s="4" t="s">
        <v>1614</v>
      </c>
      <c r="H212" s="4" t="s">
        <v>2617</v>
      </c>
      <c r="J212" s="4" t="s">
        <v>2618</v>
      </c>
      <c r="P212" s="4" t="s">
        <v>2618</v>
      </c>
      <c r="Q212" s="4" t="s">
        <v>2619</v>
      </c>
      <c r="R212" s="4" t="s">
        <v>1279</v>
      </c>
      <c r="S212" s="4" t="s">
        <v>1471</v>
      </c>
      <c r="T212" s="4" t="s">
        <v>1620</v>
      </c>
      <c r="U212" s="4" t="s">
        <v>1282</v>
      </c>
      <c r="W212" s="4" t="s">
        <v>1283</v>
      </c>
      <c r="X212" s="4" t="s">
        <v>1315</v>
      </c>
      <c r="Y212" s="4" t="s">
        <v>1302</v>
      </c>
      <c r="Z212" s="4" t="s">
        <v>1286</v>
      </c>
      <c r="AB212" s="4" t="s">
        <v>1286</v>
      </c>
      <c r="AC212" s="4" t="s">
        <v>2620</v>
      </c>
      <c r="AE212" s="4" t="s">
        <v>1288</v>
      </c>
      <c r="AF212" s="4" t="s">
        <v>1288</v>
      </c>
      <c r="AG212" s="4" t="s">
        <v>1288</v>
      </c>
      <c r="AH212" s="4" t="s">
        <v>1288</v>
      </c>
      <c r="AI212" s="4" t="s">
        <v>1288</v>
      </c>
      <c r="AJ212" s="4" t="s">
        <v>1288</v>
      </c>
      <c r="AK212" s="4" t="s">
        <v>1288</v>
      </c>
      <c r="AL212" s="4" t="s">
        <v>1288</v>
      </c>
      <c r="AM212" s="4" t="s">
        <v>1288</v>
      </c>
      <c r="AN212" s="4" t="s">
        <v>1288</v>
      </c>
      <c r="AO212" s="4" t="s">
        <v>1288</v>
      </c>
      <c r="AP212" s="4" t="s">
        <v>1288</v>
      </c>
      <c r="AQ212" s="4" t="s">
        <v>1288</v>
      </c>
      <c r="AS212" s="4" t="s">
        <v>1304</v>
      </c>
      <c r="AT212" s="4" t="s">
        <v>1305</v>
      </c>
    </row>
    <row r="213">
      <c r="A213" s="4" t="s">
        <v>734</v>
      </c>
      <c r="B213" s="4">
        <v>0.0</v>
      </c>
      <c r="D213" s="4" t="s">
        <v>1272</v>
      </c>
      <c r="E213" s="4" t="s">
        <v>1614</v>
      </c>
      <c r="F213" s="4" t="s">
        <v>2621</v>
      </c>
      <c r="G213" s="4" t="s">
        <v>1614</v>
      </c>
      <c r="H213" s="4" t="s">
        <v>2622</v>
      </c>
      <c r="J213" s="4" t="s">
        <v>2623</v>
      </c>
      <c r="P213" s="4" t="s">
        <v>2624</v>
      </c>
      <c r="Q213" s="4" t="s">
        <v>2625</v>
      </c>
      <c r="R213" s="4" t="s">
        <v>1361</v>
      </c>
      <c r="S213" s="4" t="s">
        <v>2084</v>
      </c>
      <c r="T213" s="4" t="s">
        <v>1353</v>
      </c>
      <c r="U213" s="4" t="s">
        <v>1300</v>
      </c>
      <c r="W213" s="4" t="s">
        <v>1283</v>
      </c>
      <c r="X213" s="4" t="s">
        <v>1315</v>
      </c>
      <c r="Y213" s="4" t="s">
        <v>1382</v>
      </c>
      <c r="Z213" s="4" t="s">
        <v>1286</v>
      </c>
      <c r="AB213" s="4" t="s">
        <v>1316</v>
      </c>
      <c r="AE213" s="4" t="s">
        <v>1346</v>
      </c>
      <c r="AF213" s="4" t="s">
        <v>1289</v>
      </c>
      <c r="AG213" s="4" t="s">
        <v>1289</v>
      </c>
      <c r="AH213" s="4" t="s">
        <v>1289</v>
      </c>
      <c r="AI213" s="4" t="s">
        <v>1288</v>
      </c>
      <c r="AJ213" s="4" t="s">
        <v>1288</v>
      </c>
      <c r="AK213" s="4" t="s">
        <v>1346</v>
      </c>
      <c r="AL213" s="4" t="s">
        <v>1288</v>
      </c>
      <c r="AM213" s="4" t="s">
        <v>1288</v>
      </c>
      <c r="AN213" s="4" t="s">
        <v>1288</v>
      </c>
      <c r="AO213" s="4" t="s">
        <v>1328</v>
      </c>
      <c r="AP213" s="4" t="s">
        <v>1288</v>
      </c>
      <c r="AQ213" s="4" t="s">
        <v>1290</v>
      </c>
      <c r="AS213" s="4" t="s">
        <v>2626</v>
      </c>
      <c r="AT213" s="4" t="s">
        <v>1622</v>
      </c>
    </row>
    <row r="214">
      <c r="A214" s="4" t="s">
        <v>735</v>
      </c>
      <c r="B214" s="4">
        <v>0.0</v>
      </c>
      <c r="D214" s="4" t="s">
        <v>1272</v>
      </c>
      <c r="E214" s="4" t="s">
        <v>1614</v>
      </c>
      <c r="F214" s="4" t="s">
        <v>2627</v>
      </c>
      <c r="G214" s="4" t="s">
        <v>1614</v>
      </c>
      <c r="H214" s="4" t="s">
        <v>2628</v>
      </c>
      <c r="J214" s="4" t="s">
        <v>2629</v>
      </c>
      <c r="P214" s="4" t="s">
        <v>2630</v>
      </c>
      <c r="Q214" s="4" t="s">
        <v>2631</v>
      </c>
      <c r="R214" s="4" t="s">
        <v>1361</v>
      </c>
      <c r="S214" s="4" t="s">
        <v>2084</v>
      </c>
      <c r="T214" s="4" t="s">
        <v>1534</v>
      </c>
      <c r="U214" s="4" t="s">
        <v>1860</v>
      </c>
      <c r="W214" s="4" t="s">
        <v>1337</v>
      </c>
      <c r="X214" s="4" t="s">
        <v>1315</v>
      </c>
      <c r="Y214" s="4" t="s">
        <v>1382</v>
      </c>
      <c r="Z214" s="4" t="s">
        <v>1286</v>
      </c>
      <c r="AB214" s="4" t="s">
        <v>1286</v>
      </c>
      <c r="AC214" s="4" t="s">
        <v>2368</v>
      </c>
      <c r="AE214" s="4" t="s">
        <v>1289</v>
      </c>
      <c r="AF214" s="4" t="s">
        <v>1289</v>
      </c>
      <c r="AG214" s="4" t="s">
        <v>1288</v>
      </c>
      <c r="AH214" s="4" t="s">
        <v>1288</v>
      </c>
      <c r="AI214" s="4" t="s">
        <v>1288</v>
      </c>
      <c r="AJ214" s="4" t="s">
        <v>1289</v>
      </c>
      <c r="AK214" s="4" t="s">
        <v>1288</v>
      </c>
      <c r="AL214" s="4" t="s">
        <v>1288</v>
      </c>
      <c r="AM214" s="4" t="s">
        <v>1289</v>
      </c>
      <c r="AN214" s="4" t="s">
        <v>1288</v>
      </c>
      <c r="AO214" s="4" t="s">
        <v>1289</v>
      </c>
      <c r="AP214" s="4" t="s">
        <v>1289</v>
      </c>
      <c r="AQ214" s="4" t="s">
        <v>1289</v>
      </c>
      <c r="AS214" s="4" t="s">
        <v>2632</v>
      </c>
      <c r="AT214" s="4" t="s">
        <v>1536</v>
      </c>
    </row>
    <row r="215">
      <c r="A215" s="4" t="s">
        <v>736</v>
      </c>
      <c r="B215" s="4">
        <v>0.0</v>
      </c>
      <c r="D215" s="4" t="s">
        <v>1272</v>
      </c>
      <c r="E215" s="4" t="s">
        <v>2218</v>
      </c>
      <c r="F215" s="4" t="s">
        <v>2633</v>
      </c>
      <c r="G215" s="4" t="s">
        <v>2218</v>
      </c>
      <c r="H215" s="4" t="s">
        <v>2634</v>
      </c>
      <c r="J215" s="4" t="s">
        <v>2635</v>
      </c>
      <c r="P215" s="4" t="s">
        <v>2636</v>
      </c>
      <c r="Q215" s="4" t="s">
        <v>2637</v>
      </c>
      <c r="R215" s="4" t="s">
        <v>1361</v>
      </c>
      <c r="S215" s="4" t="s">
        <v>2638</v>
      </c>
      <c r="T215" s="4" t="s">
        <v>1418</v>
      </c>
      <c r="U215" s="4" t="s">
        <v>1300</v>
      </c>
      <c r="W215" s="4" t="s">
        <v>1283</v>
      </c>
      <c r="X215" s="4" t="s">
        <v>1315</v>
      </c>
      <c r="Y215" s="4" t="s">
        <v>1302</v>
      </c>
      <c r="Z215" s="4" t="s">
        <v>1286</v>
      </c>
      <c r="AB215" s="4" t="s">
        <v>1316</v>
      </c>
      <c r="AE215" s="4" t="s">
        <v>1288</v>
      </c>
      <c r="AF215" s="4" t="s">
        <v>1288</v>
      </c>
      <c r="AG215" s="4" t="s">
        <v>1288</v>
      </c>
      <c r="AH215" s="4" t="s">
        <v>1288</v>
      </c>
      <c r="AI215" s="4" t="s">
        <v>1328</v>
      </c>
      <c r="AJ215" s="4" t="s">
        <v>1328</v>
      </c>
      <c r="AK215" s="4" t="s">
        <v>1289</v>
      </c>
      <c r="AL215" s="4" t="s">
        <v>1288</v>
      </c>
      <c r="AM215" s="4" t="s">
        <v>1289</v>
      </c>
      <c r="AN215" s="4" t="s">
        <v>1346</v>
      </c>
      <c r="AO215" s="4" t="s">
        <v>1288</v>
      </c>
      <c r="AP215" s="4" t="s">
        <v>1289</v>
      </c>
      <c r="AQ215" s="4" t="s">
        <v>1289</v>
      </c>
      <c r="AS215" s="4" t="s">
        <v>2639</v>
      </c>
      <c r="AT215" s="4" t="s">
        <v>2640</v>
      </c>
    </row>
    <row r="216">
      <c r="A216" s="4" t="s">
        <v>740</v>
      </c>
      <c r="B216" s="4">
        <v>0.0</v>
      </c>
      <c r="D216" s="4" t="s">
        <v>1272</v>
      </c>
      <c r="E216" s="4" t="s">
        <v>2218</v>
      </c>
      <c r="F216" s="4" t="s">
        <v>2641</v>
      </c>
      <c r="G216" s="4" t="s">
        <v>2218</v>
      </c>
      <c r="H216" s="4" t="s">
        <v>2642</v>
      </c>
      <c r="J216" s="4" t="s">
        <v>2643</v>
      </c>
      <c r="P216" s="4" t="s">
        <v>2644</v>
      </c>
      <c r="Q216" s="4" t="s">
        <v>2645</v>
      </c>
      <c r="R216" s="4" t="s">
        <v>1279</v>
      </c>
      <c r="S216" s="4" t="s">
        <v>2646</v>
      </c>
      <c r="T216" s="4" t="s">
        <v>1589</v>
      </c>
      <c r="U216" s="4" t="s">
        <v>1580</v>
      </c>
      <c r="W216" s="4" t="s">
        <v>1283</v>
      </c>
      <c r="X216" s="4" t="s">
        <v>1400</v>
      </c>
      <c r="Y216" s="4" t="s">
        <v>1382</v>
      </c>
      <c r="Z216" s="4" t="s">
        <v>1286</v>
      </c>
      <c r="AB216" s="4" t="s">
        <v>1316</v>
      </c>
      <c r="AE216" s="4" t="s">
        <v>1288</v>
      </c>
      <c r="AF216" s="4" t="s">
        <v>1288</v>
      </c>
      <c r="AG216" s="4" t="s">
        <v>1288</v>
      </c>
      <c r="AH216" s="4" t="s">
        <v>1288</v>
      </c>
      <c r="AI216" s="4" t="s">
        <v>1289</v>
      </c>
      <c r="AJ216" s="4" t="s">
        <v>1288</v>
      </c>
      <c r="AK216" s="4" t="s">
        <v>1328</v>
      </c>
      <c r="AL216" s="4" t="s">
        <v>1346</v>
      </c>
      <c r="AM216" s="4" t="s">
        <v>1346</v>
      </c>
      <c r="AN216" s="4" t="s">
        <v>1328</v>
      </c>
      <c r="AO216" s="4" t="s">
        <v>1290</v>
      </c>
      <c r="AP216" s="4" t="s">
        <v>1288</v>
      </c>
      <c r="AQ216" s="4" t="s">
        <v>1288</v>
      </c>
      <c r="AS216" s="4" t="s">
        <v>2647</v>
      </c>
      <c r="AT216" s="4" t="s">
        <v>1421</v>
      </c>
    </row>
    <row r="217">
      <c r="A217" s="4" t="s">
        <v>742</v>
      </c>
      <c r="B217" s="4">
        <v>0.0</v>
      </c>
      <c r="D217" s="4" t="s">
        <v>1272</v>
      </c>
      <c r="E217" s="4" t="s">
        <v>2218</v>
      </c>
      <c r="F217" s="4" t="s">
        <v>2648</v>
      </c>
      <c r="G217" s="4" t="s">
        <v>2218</v>
      </c>
      <c r="H217" s="4" t="s">
        <v>2649</v>
      </c>
      <c r="J217" s="4" t="s">
        <v>2650</v>
      </c>
      <c r="P217" s="4" t="s">
        <v>2650</v>
      </c>
      <c r="Q217" s="4" t="s">
        <v>2651</v>
      </c>
      <c r="R217" s="4" t="s">
        <v>1279</v>
      </c>
      <c r="S217" s="4" t="s">
        <v>1280</v>
      </c>
      <c r="T217" s="4" t="s">
        <v>1853</v>
      </c>
      <c r="U217" s="4" t="s">
        <v>1300</v>
      </c>
      <c r="W217" s="4" t="s">
        <v>2506</v>
      </c>
      <c r="X217" s="4" t="s">
        <v>1315</v>
      </c>
      <c r="Y217" s="4" t="s">
        <v>1302</v>
      </c>
      <c r="Z217" s="4" t="s">
        <v>1286</v>
      </c>
      <c r="AB217" s="4" t="s">
        <v>1316</v>
      </c>
      <c r="AE217" s="4" t="s">
        <v>1289</v>
      </c>
      <c r="AF217" s="4" t="s">
        <v>1289</v>
      </c>
      <c r="AG217" s="4" t="s">
        <v>1288</v>
      </c>
      <c r="AH217" s="4" t="s">
        <v>1328</v>
      </c>
      <c r="AI217" s="4" t="s">
        <v>1328</v>
      </c>
      <c r="AJ217" s="4" t="s">
        <v>1289</v>
      </c>
      <c r="AK217" s="4" t="s">
        <v>1288</v>
      </c>
      <c r="AL217" s="4" t="s">
        <v>1328</v>
      </c>
      <c r="AM217" s="4" t="s">
        <v>1346</v>
      </c>
      <c r="AN217" s="4" t="s">
        <v>1346</v>
      </c>
      <c r="AO217" s="4" t="s">
        <v>1289</v>
      </c>
      <c r="AP217" s="4" t="s">
        <v>1328</v>
      </c>
      <c r="AQ217" s="4" t="s">
        <v>1328</v>
      </c>
      <c r="AS217" s="4" t="s">
        <v>2652</v>
      </c>
      <c r="AT217" s="4" t="s">
        <v>2151</v>
      </c>
    </row>
    <row r="218">
      <c r="A218" s="4" t="s">
        <v>755</v>
      </c>
      <c r="B218" s="4">
        <v>0.0</v>
      </c>
      <c r="D218" s="4" t="s">
        <v>1272</v>
      </c>
      <c r="E218" s="4" t="s">
        <v>2218</v>
      </c>
      <c r="F218" s="4" t="s">
        <v>2653</v>
      </c>
      <c r="G218" s="4" t="s">
        <v>2218</v>
      </c>
      <c r="H218" s="4" t="s">
        <v>2654</v>
      </c>
      <c r="J218" s="4" t="s">
        <v>2655</v>
      </c>
      <c r="P218" s="4" t="s">
        <v>2656</v>
      </c>
      <c r="Q218" s="4" t="s">
        <v>2657</v>
      </c>
      <c r="R218" s="4" t="s">
        <v>1279</v>
      </c>
      <c r="S218" s="4" t="s">
        <v>1407</v>
      </c>
      <c r="T218" s="4" t="s">
        <v>1620</v>
      </c>
      <c r="U218" s="4" t="s">
        <v>126</v>
      </c>
      <c r="W218" s="4" t="s">
        <v>1283</v>
      </c>
      <c r="X218" s="4" t="s">
        <v>1400</v>
      </c>
      <c r="Y218" s="4" t="s">
        <v>1285</v>
      </c>
      <c r="Z218" s="4" t="s">
        <v>1286</v>
      </c>
      <c r="AB218" s="4" t="s">
        <v>1286</v>
      </c>
      <c r="AC218" s="4" t="s">
        <v>2658</v>
      </c>
      <c r="AE218" s="4" t="s">
        <v>1289</v>
      </c>
      <c r="AF218" s="4" t="s">
        <v>1288</v>
      </c>
      <c r="AG218" s="4" t="s">
        <v>1288</v>
      </c>
      <c r="AH218" s="4" t="s">
        <v>1288</v>
      </c>
      <c r="AI218" s="4" t="s">
        <v>1289</v>
      </c>
      <c r="AJ218" s="4" t="s">
        <v>1288</v>
      </c>
      <c r="AK218" s="4" t="s">
        <v>1288</v>
      </c>
      <c r="AL218" s="4" t="s">
        <v>1288</v>
      </c>
      <c r="AM218" s="4" t="s">
        <v>1289</v>
      </c>
      <c r="AN218" s="4" t="s">
        <v>1288</v>
      </c>
      <c r="AO218" s="4" t="s">
        <v>1288</v>
      </c>
      <c r="AP218" s="4" t="s">
        <v>1289</v>
      </c>
      <c r="AQ218" s="4" t="s">
        <v>1289</v>
      </c>
      <c r="AS218" s="4" t="s">
        <v>2659</v>
      </c>
      <c r="AT218" s="4" t="s">
        <v>1457</v>
      </c>
    </row>
    <row r="219">
      <c r="A219" s="4" t="s">
        <v>757</v>
      </c>
      <c r="B219" s="4">
        <v>0.0</v>
      </c>
      <c r="D219" s="4" t="s">
        <v>1272</v>
      </c>
      <c r="E219" s="4" t="s">
        <v>2218</v>
      </c>
      <c r="F219" s="4" t="s">
        <v>2660</v>
      </c>
      <c r="G219" s="4" t="s">
        <v>2218</v>
      </c>
      <c r="H219" s="4" t="s">
        <v>2661</v>
      </c>
      <c r="J219" s="4" t="s">
        <v>2662</v>
      </c>
      <c r="P219" s="4" t="s">
        <v>2663</v>
      </c>
      <c r="Q219" s="4" t="s">
        <v>2664</v>
      </c>
      <c r="R219" s="4" t="s">
        <v>1361</v>
      </c>
      <c r="S219" s="4" t="s">
        <v>1588</v>
      </c>
      <c r="T219" s="4" t="s">
        <v>1381</v>
      </c>
      <c r="U219" s="4" t="s">
        <v>1300</v>
      </c>
      <c r="W219" s="4" t="s">
        <v>2506</v>
      </c>
      <c r="X219" s="4" t="s">
        <v>2665</v>
      </c>
      <c r="Y219" s="4" t="s">
        <v>2666</v>
      </c>
      <c r="Z219" s="4" t="s">
        <v>1286</v>
      </c>
      <c r="AB219" s="4" t="s">
        <v>1316</v>
      </c>
      <c r="AE219" s="4" t="s">
        <v>1288</v>
      </c>
      <c r="AF219" s="4" t="s">
        <v>1288</v>
      </c>
      <c r="AG219" s="4" t="s">
        <v>1288</v>
      </c>
      <c r="AH219" s="4" t="s">
        <v>1288</v>
      </c>
      <c r="AI219" s="4" t="s">
        <v>1288</v>
      </c>
      <c r="AJ219" s="4" t="s">
        <v>1288</v>
      </c>
      <c r="AK219" s="4" t="s">
        <v>1288</v>
      </c>
      <c r="AL219" s="4" t="s">
        <v>1288</v>
      </c>
      <c r="AM219" s="4" t="s">
        <v>1288</v>
      </c>
      <c r="AN219" s="4" t="s">
        <v>1288</v>
      </c>
      <c r="AO219" s="4" t="s">
        <v>1288</v>
      </c>
      <c r="AP219" s="4" t="s">
        <v>1288</v>
      </c>
      <c r="AQ219" s="4" t="s">
        <v>1288</v>
      </c>
      <c r="AS219" s="4" t="s">
        <v>1304</v>
      </c>
      <c r="AT219" s="4" t="s">
        <v>1305</v>
      </c>
    </row>
    <row r="220">
      <c r="A220" s="4" t="s">
        <v>760</v>
      </c>
      <c r="B220" s="4">
        <v>0.0</v>
      </c>
      <c r="D220" s="4" t="s">
        <v>1272</v>
      </c>
      <c r="E220" s="4" t="s">
        <v>2218</v>
      </c>
      <c r="F220" s="4" t="s">
        <v>2667</v>
      </c>
      <c r="G220" s="4" t="s">
        <v>2218</v>
      </c>
      <c r="H220" s="4" t="s">
        <v>2668</v>
      </c>
      <c r="J220" s="4" t="s">
        <v>2669</v>
      </c>
      <c r="P220" s="4" t="s">
        <v>2670</v>
      </c>
      <c r="Q220" s="4" t="s">
        <v>2671</v>
      </c>
      <c r="R220" s="4" t="s">
        <v>1323</v>
      </c>
      <c r="S220" s="4" t="s">
        <v>1718</v>
      </c>
      <c r="T220" s="4" t="s">
        <v>2672</v>
      </c>
      <c r="U220" s="4" t="s">
        <v>1580</v>
      </c>
      <c r="W220" s="4" t="s">
        <v>1283</v>
      </c>
      <c r="X220" s="4" t="s">
        <v>1315</v>
      </c>
      <c r="Y220" s="4" t="s">
        <v>1302</v>
      </c>
      <c r="Z220" s="4" t="s">
        <v>1286</v>
      </c>
      <c r="AB220" s="4" t="s">
        <v>1286</v>
      </c>
      <c r="AC220" s="4" t="s">
        <v>2673</v>
      </c>
      <c r="AE220" s="4" t="s">
        <v>1288</v>
      </c>
      <c r="AF220" s="4" t="s">
        <v>1288</v>
      </c>
      <c r="AG220" s="4" t="s">
        <v>1288</v>
      </c>
      <c r="AH220" s="4" t="s">
        <v>1288</v>
      </c>
      <c r="AI220" s="4" t="s">
        <v>1288</v>
      </c>
      <c r="AJ220" s="4" t="s">
        <v>1288</v>
      </c>
      <c r="AK220" s="4" t="s">
        <v>1288</v>
      </c>
      <c r="AL220" s="4" t="s">
        <v>1288</v>
      </c>
      <c r="AM220" s="4" t="s">
        <v>1288</v>
      </c>
      <c r="AN220" s="4" t="s">
        <v>1288</v>
      </c>
      <c r="AO220" s="4" t="s">
        <v>1288</v>
      </c>
      <c r="AP220" s="4" t="s">
        <v>1288</v>
      </c>
      <c r="AQ220" s="4" t="s">
        <v>1288</v>
      </c>
      <c r="AS220" s="4" t="s">
        <v>2674</v>
      </c>
      <c r="AT220" s="4" t="s">
        <v>2675</v>
      </c>
    </row>
    <row r="221">
      <c r="A221" s="4" t="s">
        <v>762</v>
      </c>
      <c r="B221" s="4">
        <v>0.0</v>
      </c>
      <c r="D221" s="4" t="s">
        <v>1272</v>
      </c>
      <c r="E221" s="4" t="s">
        <v>2138</v>
      </c>
      <c r="F221" s="4" t="s">
        <v>2676</v>
      </c>
      <c r="G221" s="4" t="s">
        <v>2218</v>
      </c>
      <c r="H221" s="4" t="s">
        <v>2677</v>
      </c>
      <c r="J221" s="4" t="s">
        <v>2678</v>
      </c>
      <c r="P221" s="4" t="s">
        <v>2679</v>
      </c>
      <c r="Q221" s="4" t="s">
        <v>2680</v>
      </c>
      <c r="R221" s="4" t="s">
        <v>1323</v>
      </c>
      <c r="S221" s="4" t="s">
        <v>1612</v>
      </c>
      <c r="T221" s="4" t="s">
        <v>1418</v>
      </c>
      <c r="U221" s="4" t="s">
        <v>1455</v>
      </c>
      <c r="W221" s="4" t="s">
        <v>2506</v>
      </c>
      <c r="X221" s="4" t="s">
        <v>1315</v>
      </c>
      <c r="Y221" s="4" t="s">
        <v>1302</v>
      </c>
      <c r="Z221" s="4" t="s">
        <v>1286</v>
      </c>
      <c r="AB221" s="4" t="s">
        <v>1286</v>
      </c>
      <c r="AC221" s="4" t="s">
        <v>2681</v>
      </c>
      <c r="AE221" s="4" t="s">
        <v>1288</v>
      </c>
      <c r="AF221" s="4" t="s">
        <v>1288</v>
      </c>
      <c r="AG221" s="4" t="s">
        <v>1288</v>
      </c>
      <c r="AH221" s="4" t="s">
        <v>1288</v>
      </c>
      <c r="AI221" s="4" t="s">
        <v>1289</v>
      </c>
      <c r="AJ221" s="4" t="s">
        <v>1289</v>
      </c>
      <c r="AK221" s="4" t="s">
        <v>1288</v>
      </c>
      <c r="AL221" s="4" t="s">
        <v>1289</v>
      </c>
      <c r="AM221" s="4" t="s">
        <v>1289</v>
      </c>
      <c r="AN221" s="4" t="s">
        <v>1288</v>
      </c>
      <c r="AO221" s="4" t="s">
        <v>1288</v>
      </c>
      <c r="AP221" s="4" t="s">
        <v>1289</v>
      </c>
      <c r="AQ221" s="4" t="s">
        <v>1289</v>
      </c>
      <c r="AS221" s="4" t="s">
        <v>2682</v>
      </c>
      <c r="AT221" s="4" t="s">
        <v>2151</v>
      </c>
    </row>
    <row r="222">
      <c r="A222" s="4" t="s">
        <v>763</v>
      </c>
      <c r="B222" s="4">
        <v>0.0</v>
      </c>
      <c r="D222" s="4" t="s">
        <v>1272</v>
      </c>
      <c r="E222" s="4" t="s">
        <v>2218</v>
      </c>
      <c r="F222" s="4" t="s">
        <v>2683</v>
      </c>
      <c r="G222" s="4" t="s">
        <v>2218</v>
      </c>
      <c r="H222" s="4" t="s">
        <v>2684</v>
      </c>
      <c r="J222" s="4" t="s">
        <v>2685</v>
      </c>
      <c r="P222" s="4" t="s">
        <v>2686</v>
      </c>
      <c r="Q222" s="4" t="s">
        <v>2687</v>
      </c>
      <c r="R222" s="4" t="s">
        <v>1323</v>
      </c>
      <c r="S222" s="4" t="s">
        <v>1352</v>
      </c>
      <c r="T222" s="4" t="s">
        <v>1534</v>
      </c>
      <c r="U222" s="4" t="s">
        <v>126</v>
      </c>
      <c r="W222" s="4" t="s">
        <v>1283</v>
      </c>
      <c r="X222" s="4" t="s">
        <v>1345</v>
      </c>
      <c r="Y222" s="4" t="s">
        <v>1285</v>
      </c>
      <c r="Z222" s="4" t="s">
        <v>1286</v>
      </c>
      <c r="AB222" s="4" t="s">
        <v>1372</v>
      </c>
      <c r="AE222" s="4" t="s">
        <v>1288</v>
      </c>
      <c r="AF222" s="4" t="s">
        <v>1289</v>
      </c>
      <c r="AG222" s="4" t="s">
        <v>1288</v>
      </c>
      <c r="AH222" s="4" t="s">
        <v>1288</v>
      </c>
      <c r="AI222" s="4" t="s">
        <v>1288</v>
      </c>
      <c r="AJ222" s="4" t="s">
        <v>1289</v>
      </c>
      <c r="AK222" s="4" t="s">
        <v>1288</v>
      </c>
      <c r="AL222" s="4" t="s">
        <v>1289</v>
      </c>
      <c r="AM222" s="4" t="s">
        <v>1289</v>
      </c>
      <c r="AN222" s="4" t="s">
        <v>1288</v>
      </c>
      <c r="AO222" s="4" t="s">
        <v>1288</v>
      </c>
      <c r="AP222" s="4" t="s">
        <v>1288</v>
      </c>
      <c r="AQ222" s="4" t="s">
        <v>1288</v>
      </c>
      <c r="AS222" s="4" t="s">
        <v>2688</v>
      </c>
      <c r="AT222" s="4" t="s">
        <v>2689</v>
      </c>
    </row>
    <row r="223">
      <c r="A223" s="4" t="s">
        <v>765</v>
      </c>
      <c r="B223" s="4">
        <v>0.0</v>
      </c>
      <c r="D223" s="4" t="s">
        <v>1272</v>
      </c>
      <c r="E223" s="4" t="s">
        <v>2218</v>
      </c>
      <c r="F223" s="4" t="s">
        <v>2690</v>
      </c>
      <c r="G223" s="4" t="s">
        <v>2218</v>
      </c>
      <c r="H223" s="4" t="s">
        <v>2691</v>
      </c>
      <c r="J223" s="4" t="s">
        <v>2692</v>
      </c>
      <c r="P223" s="4" t="s">
        <v>2693</v>
      </c>
      <c r="Q223" s="4" t="s">
        <v>2694</v>
      </c>
      <c r="R223" s="4" t="s">
        <v>1361</v>
      </c>
      <c r="S223" s="4" t="s">
        <v>2695</v>
      </c>
      <c r="T223" s="4" t="s">
        <v>1534</v>
      </c>
      <c r="U223" s="4" t="s">
        <v>126</v>
      </c>
      <c r="W223" s="4" t="s">
        <v>1283</v>
      </c>
      <c r="X223" s="4" t="s">
        <v>1315</v>
      </c>
      <c r="Y223" s="4" t="s">
        <v>1302</v>
      </c>
      <c r="Z223" s="4" t="s">
        <v>1286</v>
      </c>
      <c r="AB223" s="4" t="s">
        <v>1316</v>
      </c>
      <c r="AE223" s="4" t="s">
        <v>1288</v>
      </c>
      <c r="AF223" s="4" t="s">
        <v>1346</v>
      </c>
      <c r="AG223" s="4" t="s">
        <v>1288</v>
      </c>
      <c r="AH223" s="4" t="s">
        <v>1288</v>
      </c>
      <c r="AI223" s="4" t="s">
        <v>1289</v>
      </c>
      <c r="AJ223" s="4" t="s">
        <v>1289</v>
      </c>
      <c r="AK223" s="4" t="s">
        <v>1288</v>
      </c>
      <c r="AL223" s="4" t="s">
        <v>1289</v>
      </c>
      <c r="AM223" s="4" t="s">
        <v>1289</v>
      </c>
      <c r="AN223" s="4" t="s">
        <v>1346</v>
      </c>
      <c r="AO223" s="4" t="s">
        <v>1289</v>
      </c>
      <c r="AP223" s="4" t="s">
        <v>1328</v>
      </c>
      <c r="AQ223" s="4" t="s">
        <v>1328</v>
      </c>
      <c r="AS223" s="4" t="s">
        <v>2696</v>
      </c>
      <c r="AT223" s="4" t="s">
        <v>2697</v>
      </c>
    </row>
    <row r="224">
      <c r="A224" s="4" t="s">
        <v>767</v>
      </c>
      <c r="B224" s="4">
        <v>0.0</v>
      </c>
      <c r="D224" s="4" t="s">
        <v>1272</v>
      </c>
      <c r="E224" s="4" t="s">
        <v>2218</v>
      </c>
      <c r="F224" s="4" t="s">
        <v>2698</v>
      </c>
      <c r="G224" s="4" t="s">
        <v>2218</v>
      </c>
      <c r="H224" s="4" t="s">
        <v>2699</v>
      </c>
      <c r="J224" s="4" t="s">
        <v>2700</v>
      </c>
      <c r="P224" s="4" t="s">
        <v>2701</v>
      </c>
      <c r="Q224" s="4" t="s">
        <v>2702</v>
      </c>
      <c r="R224" s="4" t="s">
        <v>1323</v>
      </c>
      <c r="S224" s="4" t="s">
        <v>2703</v>
      </c>
      <c r="T224" s="4" t="s">
        <v>1534</v>
      </c>
      <c r="U224" s="4" t="s">
        <v>1455</v>
      </c>
      <c r="W224" s="4" t="s">
        <v>1337</v>
      </c>
      <c r="X224" s="4" t="s">
        <v>1315</v>
      </c>
      <c r="Y224" s="4" t="s">
        <v>1382</v>
      </c>
      <c r="Z224" s="4" t="s">
        <v>1286</v>
      </c>
      <c r="AB224" s="4" t="s">
        <v>1316</v>
      </c>
      <c r="AE224" s="4" t="s">
        <v>1346</v>
      </c>
      <c r="AF224" s="4" t="s">
        <v>1346</v>
      </c>
      <c r="AG224" s="4" t="s">
        <v>1288</v>
      </c>
      <c r="AH224" s="4" t="s">
        <v>1289</v>
      </c>
      <c r="AI224" s="4" t="s">
        <v>1288</v>
      </c>
      <c r="AJ224" s="4" t="s">
        <v>1289</v>
      </c>
      <c r="AK224" s="4" t="s">
        <v>1288</v>
      </c>
      <c r="AL224" s="4" t="s">
        <v>1288</v>
      </c>
      <c r="AM224" s="4" t="s">
        <v>1288</v>
      </c>
      <c r="AN224" s="4" t="s">
        <v>1288</v>
      </c>
      <c r="AO224" s="4" t="s">
        <v>1288</v>
      </c>
      <c r="AP224" s="4" t="s">
        <v>1289</v>
      </c>
      <c r="AQ224" s="4" t="s">
        <v>1289</v>
      </c>
      <c r="AS224" s="4" t="s">
        <v>2704</v>
      </c>
      <c r="AT224" s="4" t="s">
        <v>1592</v>
      </c>
    </row>
    <row r="225">
      <c r="A225" s="4" t="s">
        <v>770</v>
      </c>
      <c r="B225" s="4">
        <v>0.0</v>
      </c>
      <c r="D225" s="4" t="s">
        <v>1272</v>
      </c>
      <c r="E225" s="4" t="s">
        <v>2078</v>
      </c>
      <c r="F225" s="4" t="s">
        <v>2705</v>
      </c>
      <c r="G225" s="4" t="s">
        <v>2078</v>
      </c>
      <c r="H225" s="4" t="s">
        <v>2706</v>
      </c>
      <c r="J225" s="4" t="s">
        <v>2707</v>
      </c>
      <c r="P225" s="4" t="s">
        <v>2708</v>
      </c>
      <c r="Q225" s="4" t="s">
        <v>2709</v>
      </c>
      <c r="R225" s="4" t="s">
        <v>1323</v>
      </c>
      <c r="S225" s="4" t="s">
        <v>1352</v>
      </c>
      <c r="T225" s="4" t="s">
        <v>1312</v>
      </c>
      <c r="U225" s="4" t="s">
        <v>1390</v>
      </c>
      <c r="W225" s="4" t="s">
        <v>1283</v>
      </c>
      <c r="X225" s="4" t="s">
        <v>1315</v>
      </c>
      <c r="Y225" s="4" t="s">
        <v>1382</v>
      </c>
      <c r="Z225" s="4" t="s">
        <v>1286</v>
      </c>
      <c r="AB225" s="4" t="s">
        <v>1316</v>
      </c>
      <c r="AE225" s="4" t="s">
        <v>1328</v>
      </c>
      <c r="AF225" s="4" t="s">
        <v>1289</v>
      </c>
      <c r="AG225" s="4" t="s">
        <v>1288</v>
      </c>
      <c r="AH225" s="4" t="s">
        <v>1328</v>
      </c>
      <c r="AI225" s="4" t="s">
        <v>1288</v>
      </c>
      <c r="AJ225" s="4" t="s">
        <v>1289</v>
      </c>
      <c r="AK225" s="4" t="s">
        <v>1288</v>
      </c>
      <c r="AL225" s="4" t="s">
        <v>1288</v>
      </c>
      <c r="AM225" s="4" t="s">
        <v>1289</v>
      </c>
      <c r="AN225" s="4" t="s">
        <v>1289</v>
      </c>
      <c r="AO225" s="4" t="s">
        <v>1328</v>
      </c>
      <c r="AP225" s="4" t="s">
        <v>1328</v>
      </c>
      <c r="AQ225" s="4" t="s">
        <v>1328</v>
      </c>
      <c r="AS225" s="4" t="s">
        <v>2710</v>
      </c>
      <c r="AT225" s="4" t="s">
        <v>1622</v>
      </c>
    </row>
    <row r="226">
      <c r="A226" s="4" t="s">
        <v>772</v>
      </c>
      <c r="B226" s="4">
        <v>0.0</v>
      </c>
      <c r="D226" s="4" t="s">
        <v>1272</v>
      </c>
      <c r="E226" s="4" t="s">
        <v>2078</v>
      </c>
      <c r="F226" s="4" t="s">
        <v>2711</v>
      </c>
      <c r="G226" s="4" t="s">
        <v>2078</v>
      </c>
      <c r="H226" s="4" t="s">
        <v>2712</v>
      </c>
      <c r="J226" s="4" t="s">
        <v>2713</v>
      </c>
      <c r="P226" s="4" t="s">
        <v>2713</v>
      </c>
      <c r="Q226" s="4" t="s">
        <v>2714</v>
      </c>
      <c r="R226" s="4" t="s">
        <v>1323</v>
      </c>
      <c r="S226" s="4" t="s">
        <v>2715</v>
      </c>
      <c r="T226" s="4" t="s">
        <v>1299</v>
      </c>
      <c r="U226" s="4" t="s">
        <v>1580</v>
      </c>
      <c r="W226" s="4" t="s">
        <v>1337</v>
      </c>
      <c r="X226" s="4" t="s">
        <v>1315</v>
      </c>
      <c r="Y226" s="4" t="s">
        <v>1285</v>
      </c>
      <c r="Z226" s="4" t="s">
        <v>1286</v>
      </c>
      <c r="AB226" s="4" t="s">
        <v>1372</v>
      </c>
      <c r="AE226" s="4" t="s">
        <v>1289</v>
      </c>
      <c r="AF226" s="4" t="s">
        <v>1289</v>
      </c>
      <c r="AG226" s="4" t="s">
        <v>1289</v>
      </c>
      <c r="AH226" s="4" t="s">
        <v>1289</v>
      </c>
      <c r="AI226" s="4" t="s">
        <v>1328</v>
      </c>
      <c r="AJ226" s="4" t="s">
        <v>1288</v>
      </c>
      <c r="AK226" s="4" t="s">
        <v>1289</v>
      </c>
      <c r="AL226" s="4" t="s">
        <v>1288</v>
      </c>
      <c r="AM226" s="4" t="s">
        <v>1289</v>
      </c>
      <c r="AN226" s="4" t="s">
        <v>1288</v>
      </c>
      <c r="AO226" s="4" t="s">
        <v>1328</v>
      </c>
      <c r="AP226" s="4" t="s">
        <v>1328</v>
      </c>
      <c r="AQ226" s="4" t="s">
        <v>1289</v>
      </c>
      <c r="AS226" s="4" t="s">
        <v>2716</v>
      </c>
      <c r="AT226" s="4" t="s">
        <v>1622</v>
      </c>
    </row>
    <row r="227">
      <c r="A227" s="4" t="s">
        <v>773</v>
      </c>
      <c r="B227" s="4">
        <v>0.0</v>
      </c>
      <c r="D227" s="4" t="s">
        <v>1272</v>
      </c>
      <c r="E227" s="4" t="s">
        <v>2078</v>
      </c>
      <c r="F227" s="4" t="s">
        <v>2717</v>
      </c>
      <c r="G227" s="4" t="s">
        <v>2078</v>
      </c>
      <c r="H227" s="4" t="s">
        <v>2718</v>
      </c>
      <c r="J227" s="4" t="s">
        <v>2719</v>
      </c>
      <c r="P227" s="4" t="s">
        <v>2720</v>
      </c>
      <c r="Q227" s="4" t="s">
        <v>2721</v>
      </c>
      <c r="R227" s="4" t="s">
        <v>1323</v>
      </c>
      <c r="S227" s="4" t="s">
        <v>1352</v>
      </c>
      <c r="T227" s="4" t="s">
        <v>1418</v>
      </c>
      <c r="U227" s="4" t="s">
        <v>1580</v>
      </c>
      <c r="W227" s="4" t="s">
        <v>1283</v>
      </c>
      <c r="X227" s="4" t="s">
        <v>1315</v>
      </c>
      <c r="Y227" s="4" t="s">
        <v>1382</v>
      </c>
      <c r="Z227" s="4" t="s">
        <v>1286</v>
      </c>
      <c r="AB227" s="4" t="s">
        <v>1316</v>
      </c>
      <c r="AE227" s="4" t="s">
        <v>1328</v>
      </c>
      <c r="AF227" s="4" t="s">
        <v>1328</v>
      </c>
      <c r="AG227" s="4" t="s">
        <v>1289</v>
      </c>
      <c r="AH227" s="4" t="s">
        <v>1289</v>
      </c>
      <c r="AI227" s="4" t="s">
        <v>1288</v>
      </c>
      <c r="AJ227" s="4" t="s">
        <v>1289</v>
      </c>
      <c r="AK227" s="4" t="s">
        <v>1328</v>
      </c>
      <c r="AL227" s="4" t="s">
        <v>1288</v>
      </c>
      <c r="AM227" s="4" t="s">
        <v>1289</v>
      </c>
      <c r="AN227" s="4" t="s">
        <v>1289</v>
      </c>
      <c r="AO227" s="4" t="s">
        <v>1328</v>
      </c>
      <c r="AP227" s="4" t="s">
        <v>1328</v>
      </c>
      <c r="AQ227" s="4" t="s">
        <v>1328</v>
      </c>
      <c r="AS227" s="4" t="s">
        <v>2722</v>
      </c>
      <c r="AT227" s="4" t="s">
        <v>1622</v>
      </c>
    </row>
    <row r="228">
      <c r="A228" s="4" t="s">
        <v>774</v>
      </c>
      <c r="B228" s="4">
        <v>0.0</v>
      </c>
      <c r="D228" s="4" t="s">
        <v>1272</v>
      </c>
      <c r="E228" s="4" t="s">
        <v>2078</v>
      </c>
      <c r="F228" s="4" t="s">
        <v>2723</v>
      </c>
      <c r="G228" s="4" t="s">
        <v>2078</v>
      </c>
      <c r="H228" s="4" t="s">
        <v>2724</v>
      </c>
      <c r="J228" s="4" t="s">
        <v>2725</v>
      </c>
      <c r="P228" s="4" t="s">
        <v>2725</v>
      </c>
      <c r="Q228" s="4" t="s">
        <v>2726</v>
      </c>
      <c r="R228" s="4" t="s">
        <v>1323</v>
      </c>
      <c r="S228" s="4" t="s">
        <v>1352</v>
      </c>
      <c r="T228" s="4" t="s">
        <v>1556</v>
      </c>
      <c r="U228" s="4" t="s">
        <v>1371</v>
      </c>
      <c r="W228" s="4" t="s">
        <v>1337</v>
      </c>
      <c r="X228" s="4" t="s">
        <v>1315</v>
      </c>
      <c r="Y228" s="4" t="s">
        <v>1382</v>
      </c>
      <c r="Z228" s="4" t="s">
        <v>1316</v>
      </c>
      <c r="AA228" s="4" t="s">
        <v>1327</v>
      </c>
      <c r="AB228" s="4" t="s">
        <v>1316</v>
      </c>
      <c r="AE228" s="4" t="s">
        <v>1289</v>
      </c>
      <c r="AF228" s="4" t="s">
        <v>1289</v>
      </c>
      <c r="AG228" s="4" t="s">
        <v>1289</v>
      </c>
      <c r="AH228" s="4" t="s">
        <v>1289</v>
      </c>
      <c r="AI228" s="4" t="s">
        <v>1289</v>
      </c>
      <c r="AJ228" s="4" t="s">
        <v>1289</v>
      </c>
      <c r="AK228" s="4" t="s">
        <v>1328</v>
      </c>
      <c r="AL228" s="4" t="s">
        <v>1288</v>
      </c>
      <c r="AM228" s="4" t="s">
        <v>1328</v>
      </c>
      <c r="AN228" s="4" t="s">
        <v>1328</v>
      </c>
      <c r="AO228" s="4" t="s">
        <v>1289</v>
      </c>
      <c r="AP228" s="4" t="s">
        <v>1328</v>
      </c>
      <c r="AQ228" s="4" t="s">
        <v>1328</v>
      </c>
      <c r="AS228" s="4" t="s">
        <v>2727</v>
      </c>
      <c r="AT228" s="4" t="s">
        <v>1622</v>
      </c>
    </row>
    <row r="229">
      <c r="A229" s="4" t="s">
        <v>775</v>
      </c>
      <c r="B229" s="4">
        <v>0.0</v>
      </c>
      <c r="D229" s="4" t="s">
        <v>1272</v>
      </c>
      <c r="E229" s="4" t="s">
        <v>2078</v>
      </c>
      <c r="F229" s="4" t="s">
        <v>2728</v>
      </c>
      <c r="G229" s="4" t="s">
        <v>2078</v>
      </c>
      <c r="H229" s="4" t="s">
        <v>2729</v>
      </c>
      <c r="J229" s="4" t="s">
        <v>2730</v>
      </c>
      <c r="P229" s="4" t="s">
        <v>2730</v>
      </c>
      <c r="Q229" s="4" t="s">
        <v>2731</v>
      </c>
      <c r="R229" s="4" t="s">
        <v>1323</v>
      </c>
      <c r="S229" s="4" t="s">
        <v>1352</v>
      </c>
      <c r="T229" s="4" t="s">
        <v>1534</v>
      </c>
      <c r="U229" s="4" t="s">
        <v>1636</v>
      </c>
      <c r="W229" s="4" t="s">
        <v>1337</v>
      </c>
      <c r="X229" s="4" t="s">
        <v>1315</v>
      </c>
      <c r="Y229" s="4" t="s">
        <v>1302</v>
      </c>
      <c r="Z229" s="4" t="s">
        <v>1286</v>
      </c>
      <c r="AB229" s="4" t="s">
        <v>1372</v>
      </c>
      <c r="AE229" s="4" t="s">
        <v>1328</v>
      </c>
      <c r="AF229" s="4" t="s">
        <v>1328</v>
      </c>
      <c r="AG229" s="4" t="s">
        <v>1289</v>
      </c>
      <c r="AH229" s="4" t="s">
        <v>1328</v>
      </c>
      <c r="AI229" s="4" t="s">
        <v>1288</v>
      </c>
      <c r="AJ229" s="4" t="s">
        <v>1288</v>
      </c>
      <c r="AK229" s="4" t="s">
        <v>1289</v>
      </c>
      <c r="AL229" s="4" t="s">
        <v>1288</v>
      </c>
      <c r="AM229" s="4" t="s">
        <v>1289</v>
      </c>
      <c r="AN229" s="4" t="s">
        <v>1288</v>
      </c>
      <c r="AO229" s="4" t="s">
        <v>1328</v>
      </c>
      <c r="AP229" s="4" t="s">
        <v>1328</v>
      </c>
      <c r="AQ229" s="4" t="s">
        <v>1328</v>
      </c>
      <c r="AS229" s="4" t="s">
        <v>2732</v>
      </c>
      <c r="AT229" s="4" t="s">
        <v>1793</v>
      </c>
    </row>
    <row r="230">
      <c r="A230" s="4" t="s">
        <v>776</v>
      </c>
      <c r="B230" s="4">
        <v>0.0</v>
      </c>
      <c r="D230" s="4" t="s">
        <v>1272</v>
      </c>
      <c r="E230" s="4" t="s">
        <v>2078</v>
      </c>
      <c r="F230" s="4" t="s">
        <v>2733</v>
      </c>
      <c r="G230" s="4" t="s">
        <v>2078</v>
      </c>
      <c r="H230" s="4" t="s">
        <v>2734</v>
      </c>
      <c r="J230" s="4" t="s">
        <v>2735</v>
      </c>
      <c r="P230" s="4" t="s">
        <v>2736</v>
      </c>
      <c r="Q230" s="4" t="s">
        <v>2737</v>
      </c>
      <c r="R230" s="4" t="s">
        <v>1323</v>
      </c>
      <c r="S230" s="4" t="s">
        <v>1352</v>
      </c>
      <c r="T230" s="4" t="s">
        <v>1635</v>
      </c>
      <c r="U230" s="4" t="s">
        <v>1371</v>
      </c>
      <c r="W230" s="4" t="s">
        <v>1283</v>
      </c>
      <c r="X230" s="4" t="s">
        <v>1315</v>
      </c>
      <c r="Y230" s="4" t="s">
        <v>1302</v>
      </c>
      <c r="Z230" s="4" t="s">
        <v>1286</v>
      </c>
      <c r="AB230" s="4" t="s">
        <v>1372</v>
      </c>
      <c r="AE230" s="4" t="s">
        <v>1289</v>
      </c>
      <c r="AF230" s="4" t="s">
        <v>1328</v>
      </c>
      <c r="AG230" s="4" t="s">
        <v>1289</v>
      </c>
      <c r="AH230" s="4" t="s">
        <v>1328</v>
      </c>
      <c r="AI230" s="4" t="s">
        <v>1288</v>
      </c>
      <c r="AJ230" s="4" t="s">
        <v>1289</v>
      </c>
      <c r="AK230" s="4" t="s">
        <v>1328</v>
      </c>
      <c r="AL230" s="4" t="s">
        <v>1288</v>
      </c>
      <c r="AM230" s="4" t="s">
        <v>1289</v>
      </c>
      <c r="AN230" s="4" t="s">
        <v>1289</v>
      </c>
      <c r="AO230" s="4" t="s">
        <v>1328</v>
      </c>
      <c r="AP230" s="4" t="s">
        <v>1328</v>
      </c>
      <c r="AQ230" s="4" t="s">
        <v>1328</v>
      </c>
      <c r="AS230" s="4" t="s">
        <v>2738</v>
      </c>
      <c r="AT230" s="4" t="s">
        <v>1793</v>
      </c>
    </row>
    <row r="231">
      <c r="A231" s="4" t="s">
        <v>777</v>
      </c>
      <c r="B231" s="4">
        <v>0.0</v>
      </c>
      <c r="D231" s="4" t="s">
        <v>1272</v>
      </c>
      <c r="E231" s="4" t="s">
        <v>2078</v>
      </c>
      <c r="F231" s="4" t="s">
        <v>2739</v>
      </c>
      <c r="G231" s="4" t="s">
        <v>2078</v>
      </c>
      <c r="H231" s="4" t="s">
        <v>2740</v>
      </c>
      <c r="J231" s="4" t="s">
        <v>2741</v>
      </c>
      <c r="P231" s="4" t="s">
        <v>2742</v>
      </c>
      <c r="Q231" s="4" t="s">
        <v>2743</v>
      </c>
      <c r="R231" s="4" t="s">
        <v>1323</v>
      </c>
      <c r="S231" s="4" t="s">
        <v>2744</v>
      </c>
      <c r="T231" s="4" t="s">
        <v>1299</v>
      </c>
      <c r="U231" s="4" t="s">
        <v>1300</v>
      </c>
      <c r="W231" s="4" t="s">
        <v>1337</v>
      </c>
      <c r="X231" s="4" t="s">
        <v>1315</v>
      </c>
      <c r="Y231" s="4" t="s">
        <v>1302</v>
      </c>
      <c r="Z231" s="4" t="s">
        <v>1316</v>
      </c>
      <c r="AA231" s="4" t="s">
        <v>2317</v>
      </c>
      <c r="AB231" s="4" t="s">
        <v>1316</v>
      </c>
      <c r="AE231" s="4" t="s">
        <v>1289</v>
      </c>
      <c r="AF231" s="4" t="s">
        <v>1288</v>
      </c>
      <c r="AG231" s="4" t="s">
        <v>1288</v>
      </c>
      <c r="AH231" s="4" t="s">
        <v>1290</v>
      </c>
      <c r="AI231" s="4" t="s">
        <v>1288</v>
      </c>
      <c r="AJ231" s="4" t="s">
        <v>1288</v>
      </c>
      <c r="AK231" s="4" t="s">
        <v>1290</v>
      </c>
      <c r="AL231" s="4" t="s">
        <v>1288</v>
      </c>
      <c r="AM231" s="4" t="s">
        <v>1328</v>
      </c>
      <c r="AN231" s="4" t="s">
        <v>1288</v>
      </c>
      <c r="AO231" s="4" t="s">
        <v>1289</v>
      </c>
      <c r="AP231" s="4" t="s">
        <v>1289</v>
      </c>
      <c r="AQ231" s="4" t="s">
        <v>1288</v>
      </c>
      <c r="AS231" s="4" t="s">
        <v>2745</v>
      </c>
      <c r="AT231" s="4" t="s">
        <v>2746</v>
      </c>
    </row>
    <row r="232">
      <c r="A232" s="4" t="s">
        <v>779</v>
      </c>
      <c r="B232" s="4">
        <v>0.0</v>
      </c>
      <c r="D232" s="4" t="s">
        <v>1272</v>
      </c>
      <c r="E232" s="4" t="s">
        <v>2078</v>
      </c>
      <c r="F232" s="4" t="s">
        <v>2747</v>
      </c>
      <c r="G232" s="4" t="s">
        <v>2078</v>
      </c>
      <c r="H232" s="4" t="s">
        <v>2748</v>
      </c>
      <c r="J232" s="4" t="s">
        <v>2749</v>
      </c>
      <c r="P232" s="4" t="s">
        <v>2750</v>
      </c>
      <c r="Q232" s="4" t="s">
        <v>2751</v>
      </c>
      <c r="R232" s="4" t="s">
        <v>1323</v>
      </c>
      <c r="S232" s="4" t="s">
        <v>1352</v>
      </c>
      <c r="T232" s="4" t="s">
        <v>1312</v>
      </c>
      <c r="U232" s="4" t="s">
        <v>1572</v>
      </c>
      <c r="W232" s="4" t="s">
        <v>1337</v>
      </c>
      <c r="X232" s="4" t="s">
        <v>1315</v>
      </c>
      <c r="Y232" s="4" t="s">
        <v>1382</v>
      </c>
      <c r="Z232" s="4" t="s">
        <v>1286</v>
      </c>
      <c r="AB232" s="4" t="s">
        <v>1372</v>
      </c>
      <c r="AE232" s="4" t="s">
        <v>1289</v>
      </c>
      <c r="AF232" s="4" t="s">
        <v>1288</v>
      </c>
      <c r="AG232" s="4" t="s">
        <v>1289</v>
      </c>
      <c r="AH232" s="4" t="s">
        <v>1328</v>
      </c>
      <c r="AI232" s="4" t="s">
        <v>1289</v>
      </c>
      <c r="AJ232" s="4" t="s">
        <v>1288</v>
      </c>
      <c r="AK232" s="4" t="s">
        <v>1289</v>
      </c>
      <c r="AL232" s="4" t="s">
        <v>1288</v>
      </c>
      <c r="AM232" s="4" t="s">
        <v>1289</v>
      </c>
      <c r="AN232" s="4" t="s">
        <v>1289</v>
      </c>
      <c r="AO232" s="4" t="s">
        <v>1328</v>
      </c>
      <c r="AP232" s="4" t="s">
        <v>1289</v>
      </c>
      <c r="AQ232" s="4" t="s">
        <v>1289</v>
      </c>
      <c r="AS232" s="4" t="s">
        <v>2752</v>
      </c>
      <c r="AT232" s="4" t="s">
        <v>2753</v>
      </c>
    </row>
    <row r="233">
      <c r="A233" s="4" t="s">
        <v>780</v>
      </c>
      <c r="B233" s="4">
        <v>0.0</v>
      </c>
      <c r="D233" s="4" t="s">
        <v>1272</v>
      </c>
      <c r="E233" s="4" t="s">
        <v>2078</v>
      </c>
      <c r="F233" s="4" t="s">
        <v>2754</v>
      </c>
      <c r="G233" s="4" t="s">
        <v>2078</v>
      </c>
      <c r="H233" s="4" t="s">
        <v>2755</v>
      </c>
      <c r="J233" s="4" t="s">
        <v>2756</v>
      </c>
      <c r="P233" s="4" t="s">
        <v>2757</v>
      </c>
      <c r="Q233" s="4" t="s">
        <v>2758</v>
      </c>
      <c r="R233" s="4" t="s">
        <v>1323</v>
      </c>
      <c r="S233" s="4" t="s">
        <v>1352</v>
      </c>
      <c r="T233" s="4" t="s">
        <v>1312</v>
      </c>
      <c r="U233" s="4" t="s">
        <v>1390</v>
      </c>
      <c r="W233" s="4" t="s">
        <v>1337</v>
      </c>
      <c r="X233" s="4" t="s">
        <v>2665</v>
      </c>
      <c r="Y233" s="4" t="s">
        <v>2666</v>
      </c>
      <c r="Z233" s="4" t="s">
        <v>1286</v>
      </c>
      <c r="AB233" s="4" t="s">
        <v>1372</v>
      </c>
      <c r="AE233" s="4" t="s">
        <v>1289</v>
      </c>
      <c r="AF233" s="4" t="s">
        <v>1289</v>
      </c>
      <c r="AG233" s="4" t="s">
        <v>1288</v>
      </c>
      <c r="AH233" s="4" t="s">
        <v>1346</v>
      </c>
      <c r="AI233" s="4" t="s">
        <v>1328</v>
      </c>
      <c r="AJ233" s="4" t="s">
        <v>1288</v>
      </c>
      <c r="AK233" s="4" t="s">
        <v>1289</v>
      </c>
      <c r="AL233" s="4" t="s">
        <v>1288</v>
      </c>
      <c r="AM233" s="4" t="s">
        <v>1289</v>
      </c>
      <c r="AN233" s="4" t="s">
        <v>1289</v>
      </c>
      <c r="AO233" s="4" t="s">
        <v>1328</v>
      </c>
      <c r="AP233" s="4" t="s">
        <v>1289</v>
      </c>
      <c r="AQ233" s="4" t="s">
        <v>1289</v>
      </c>
      <c r="AS233" s="4" t="s">
        <v>2759</v>
      </c>
      <c r="AT233" s="4" t="s">
        <v>1793</v>
      </c>
    </row>
    <row r="234">
      <c r="A234" s="4" t="s">
        <v>781</v>
      </c>
      <c r="B234" s="4">
        <v>0.0</v>
      </c>
      <c r="D234" s="4" t="s">
        <v>1272</v>
      </c>
      <c r="E234" s="4" t="s">
        <v>2078</v>
      </c>
      <c r="F234" s="4" t="s">
        <v>2760</v>
      </c>
      <c r="G234" s="4" t="s">
        <v>2078</v>
      </c>
      <c r="H234" s="4" t="s">
        <v>2761</v>
      </c>
      <c r="J234" s="4" t="s">
        <v>2762</v>
      </c>
      <c r="P234" s="4" t="s">
        <v>2763</v>
      </c>
      <c r="Q234" s="4" t="s">
        <v>2764</v>
      </c>
      <c r="R234" s="4" t="s">
        <v>1323</v>
      </c>
      <c r="S234" s="4" t="s">
        <v>1352</v>
      </c>
      <c r="T234" s="4" t="s">
        <v>1635</v>
      </c>
      <c r="U234" s="4" t="s">
        <v>2765</v>
      </c>
      <c r="W234" s="4" t="s">
        <v>1337</v>
      </c>
      <c r="X234" s="4" t="s">
        <v>1315</v>
      </c>
      <c r="Y234" s="4" t="s">
        <v>1302</v>
      </c>
      <c r="Z234" s="4" t="s">
        <v>1286</v>
      </c>
      <c r="AB234" s="4" t="s">
        <v>1316</v>
      </c>
      <c r="AE234" s="4" t="s">
        <v>1289</v>
      </c>
      <c r="AF234" s="4" t="s">
        <v>1289</v>
      </c>
      <c r="AG234" s="4" t="s">
        <v>1288</v>
      </c>
      <c r="AH234" s="4" t="s">
        <v>1328</v>
      </c>
      <c r="AI234" s="4" t="s">
        <v>1289</v>
      </c>
      <c r="AJ234" s="4" t="s">
        <v>1288</v>
      </c>
      <c r="AK234" s="4" t="s">
        <v>1289</v>
      </c>
      <c r="AL234" s="4" t="s">
        <v>1288</v>
      </c>
      <c r="AM234" s="4" t="s">
        <v>1289</v>
      </c>
      <c r="AN234" s="4" t="s">
        <v>1289</v>
      </c>
      <c r="AO234" s="4" t="s">
        <v>1328</v>
      </c>
      <c r="AP234" s="4" t="s">
        <v>1289</v>
      </c>
      <c r="AQ234" s="4" t="s">
        <v>1289</v>
      </c>
      <c r="AS234" s="4" t="s">
        <v>2766</v>
      </c>
      <c r="AT234" s="4" t="s">
        <v>1793</v>
      </c>
    </row>
    <row r="235">
      <c r="A235" s="4" t="s">
        <v>782</v>
      </c>
      <c r="B235" s="4">
        <v>0.0</v>
      </c>
      <c r="D235" s="4" t="s">
        <v>1272</v>
      </c>
      <c r="E235" s="4" t="s">
        <v>2078</v>
      </c>
      <c r="F235" s="4" t="s">
        <v>2767</v>
      </c>
      <c r="G235" s="4" t="s">
        <v>2078</v>
      </c>
      <c r="H235" s="4" t="s">
        <v>2768</v>
      </c>
      <c r="J235" s="4" t="s">
        <v>2769</v>
      </c>
      <c r="P235" s="4" t="s">
        <v>2770</v>
      </c>
      <c r="Q235" s="4" t="s">
        <v>2771</v>
      </c>
      <c r="R235" s="4" t="s">
        <v>1323</v>
      </c>
      <c r="S235" s="4" t="s">
        <v>1352</v>
      </c>
      <c r="T235" s="4" t="s">
        <v>1666</v>
      </c>
      <c r="U235" s="4" t="s">
        <v>2765</v>
      </c>
      <c r="W235" s="4" t="s">
        <v>1337</v>
      </c>
      <c r="X235" s="4" t="s">
        <v>1315</v>
      </c>
      <c r="Y235" s="4" t="s">
        <v>1382</v>
      </c>
      <c r="Z235" s="4" t="s">
        <v>1286</v>
      </c>
      <c r="AB235" s="4" t="s">
        <v>1286</v>
      </c>
      <c r="AC235" s="4" t="s">
        <v>2772</v>
      </c>
      <c r="AE235" s="4" t="s">
        <v>1289</v>
      </c>
      <c r="AF235" s="4" t="s">
        <v>1289</v>
      </c>
      <c r="AG235" s="4" t="s">
        <v>1288</v>
      </c>
      <c r="AH235" s="4" t="s">
        <v>1328</v>
      </c>
      <c r="AI235" s="4" t="s">
        <v>1289</v>
      </c>
      <c r="AJ235" s="4" t="s">
        <v>1288</v>
      </c>
      <c r="AK235" s="4" t="s">
        <v>1289</v>
      </c>
      <c r="AL235" s="4" t="s">
        <v>1288</v>
      </c>
      <c r="AM235" s="4" t="s">
        <v>1328</v>
      </c>
      <c r="AN235" s="4" t="s">
        <v>1289</v>
      </c>
      <c r="AO235" s="4" t="s">
        <v>1328</v>
      </c>
      <c r="AP235" s="4" t="s">
        <v>1328</v>
      </c>
      <c r="AQ235" s="4" t="s">
        <v>1328</v>
      </c>
      <c r="AS235" s="4" t="s">
        <v>1777</v>
      </c>
      <c r="AT235" s="4" t="s">
        <v>1793</v>
      </c>
    </row>
    <row r="236">
      <c r="A236" s="4" t="s">
        <v>783</v>
      </c>
      <c r="B236" s="4">
        <v>0.0</v>
      </c>
      <c r="D236" s="4" t="s">
        <v>1272</v>
      </c>
      <c r="E236" s="4" t="s">
        <v>2078</v>
      </c>
      <c r="F236" s="4" t="s">
        <v>2773</v>
      </c>
      <c r="G236" s="4" t="s">
        <v>2078</v>
      </c>
      <c r="H236" s="4" t="s">
        <v>2774</v>
      </c>
      <c r="J236" s="4" t="s">
        <v>2775</v>
      </c>
      <c r="P236" s="4" t="s">
        <v>2776</v>
      </c>
      <c r="Q236" s="4" t="s">
        <v>2777</v>
      </c>
      <c r="R236" s="4" t="s">
        <v>1323</v>
      </c>
      <c r="S236" s="4" t="s">
        <v>1352</v>
      </c>
      <c r="T236" s="4" t="s">
        <v>1666</v>
      </c>
      <c r="U236" s="4" t="s">
        <v>1636</v>
      </c>
      <c r="W236" s="4" t="s">
        <v>1337</v>
      </c>
      <c r="X236" s="4" t="s">
        <v>1315</v>
      </c>
      <c r="Y236" s="4" t="s">
        <v>1302</v>
      </c>
      <c r="Z236" s="4" t="s">
        <v>1286</v>
      </c>
      <c r="AB236" s="4" t="s">
        <v>1372</v>
      </c>
      <c r="AE236" s="4" t="s">
        <v>1288</v>
      </c>
      <c r="AF236" s="4" t="s">
        <v>1289</v>
      </c>
      <c r="AG236" s="4" t="s">
        <v>1289</v>
      </c>
      <c r="AH236" s="4" t="s">
        <v>1328</v>
      </c>
      <c r="AI236" s="4" t="s">
        <v>1289</v>
      </c>
      <c r="AJ236" s="4" t="s">
        <v>1289</v>
      </c>
      <c r="AK236" s="4" t="s">
        <v>1289</v>
      </c>
      <c r="AL236" s="4" t="s">
        <v>1288</v>
      </c>
      <c r="AM236" s="4" t="s">
        <v>1289</v>
      </c>
      <c r="AN236" s="4" t="s">
        <v>1288</v>
      </c>
      <c r="AO236" s="4" t="s">
        <v>1328</v>
      </c>
      <c r="AP236" s="4" t="s">
        <v>1289</v>
      </c>
      <c r="AQ236" s="4" t="s">
        <v>1328</v>
      </c>
      <c r="AS236" s="4" t="s">
        <v>2778</v>
      </c>
      <c r="AT236" s="4" t="s">
        <v>1793</v>
      </c>
    </row>
    <row r="237">
      <c r="A237" s="4" t="s">
        <v>784</v>
      </c>
      <c r="B237" s="4">
        <v>0.0</v>
      </c>
      <c r="D237" s="4" t="s">
        <v>1272</v>
      </c>
      <c r="E237" s="4" t="s">
        <v>2078</v>
      </c>
      <c r="F237" s="4" t="s">
        <v>2779</v>
      </c>
      <c r="G237" s="4" t="s">
        <v>2078</v>
      </c>
      <c r="H237" s="4" t="s">
        <v>2780</v>
      </c>
      <c r="J237" s="4" t="s">
        <v>2781</v>
      </c>
      <c r="P237" s="4" t="s">
        <v>2782</v>
      </c>
      <c r="Q237" s="4" t="s">
        <v>2783</v>
      </c>
      <c r="R237" s="4" t="s">
        <v>1323</v>
      </c>
      <c r="S237" s="4" t="s">
        <v>1352</v>
      </c>
      <c r="T237" s="4" t="s">
        <v>1353</v>
      </c>
      <c r="U237" s="4" t="s">
        <v>1445</v>
      </c>
      <c r="W237" s="4" t="s">
        <v>1337</v>
      </c>
      <c r="X237" s="4" t="s">
        <v>1315</v>
      </c>
      <c r="Y237" s="4" t="s">
        <v>1382</v>
      </c>
      <c r="Z237" s="4" t="s">
        <v>1286</v>
      </c>
      <c r="AB237" s="4" t="s">
        <v>1316</v>
      </c>
      <c r="AE237" s="4" t="s">
        <v>1288</v>
      </c>
      <c r="AF237" s="4" t="s">
        <v>1289</v>
      </c>
      <c r="AG237" s="4" t="s">
        <v>1289</v>
      </c>
      <c r="AH237" s="4" t="s">
        <v>1288</v>
      </c>
      <c r="AI237" s="4" t="s">
        <v>1289</v>
      </c>
      <c r="AJ237" s="4" t="s">
        <v>1289</v>
      </c>
      <c r="AK237" s="4" t="s">
        <v>1289</v>
      </c>
      <c r="AL237" s="4" t="s">
        <v>1288</v>
      </c>
      <c r="AM237" s="4" t="s">
        <v>1288</v>
      </c>
      <c r="AN237" s="4" t="s">
        <v>1289</v>
      </c>
      <c r="AO237" s="4" t="s">
        <v>1288</v>
      </c>
      <c r="AP237" s="4" t="s">
        <v>1328</v>
      </c>
      <c r="AQ237" s="4" t="s">
        <v>1289</v>
      </c>
      <c r="AS237" s="4" t="s">
        <v>2784</v>
      </c>
      <c r="AT237" s="4" t="s">
        <v>1793</v>
      </c>
    </row>
    <row r="238">
      <c r="A238" s="4" t="s">
        <v>785</v>
      </c>
      <c r="B238" s="4">
        <v>0.0</v>
      </c>
      <c r="D238" s="4" t="s">
        <v>1272</v>
      </c>
      <c r="E238" s="4" t="s">
        <v>2078</v>
      </c>
      <c r="F238" s="4" t="s">
        <v>2785</v>
      </c>
      <c r="G238" s="4" t="s">
        <v>2078</v>
      </c>
      <c r="H238" s="4" t="s">
        <v>2786</v>
      </c>
      <c r="J238" s="4" t="s">
        <v>2787</v>
      </c>
      <c r="P238" s="4" t="s">
        <v>2787</v>
      </c>
      <c r="Q238" s="4" t="s">
        <v>2788</v>
      </c>
      <c r="R238" s="4" t="s">
        <v>1323</v>
      </c>
      <c r="S238" s="4" t="s">
        <v>1352</v>
      </c>
      <c r="T238" s="4" t="s">
        <v>2672</v>
      </c>
      <c r="U238" s="4" t="s">
        <v>1636</v>
      </c>
      <c r="W238" s="4" t="s">
        <v>1337</v>
      </c>
      <c r="X238" s="4" t="s">
        <v>1315</v>
      </c>
      <c r="Y238" s="4" t="s">
        <v>1302</v>
      </c>
      <c r="Z238" s="4" t="s">
        <v>1286</v>
      </c>
      <c r="AB238" s="4" t="s">
        <v>1286</v>
      </c>
      <c r="AC238" s="4" t="s">
        <v>2789</v>
      </c>
      <c r="AE238" s="4" t="s">
        <v>1288</v>
      </c>
      <c r="AF238" s="4" t="s">
        <v>1289</v>
      </c>
      <c r="AG238" s="4" t="s">
        <v>1288</v>
      </c>
      <c r="AH238" s="4" t="s">
        <v>1328</v>
      </c>
      <c r="AI238" s="4" t="s">
        <v>1289</v>
      </c>
      <c r="AJ238" s="4" t="s">
        <v>1289</v>
      </c>
      <c r="AK238" s="4" t="s">
        <v>1289</v>
      </c>
      <c r="AL238" s="4" t="s">
        <v>1288</v>
      </c>
      <c r="AM238" s="4" t="s">
        <v>1289</v>
      </c>
      <c r="AN238" s="4" t="s">
        <v>1288</v>
      </c>
      <c r="AO238" s="4" t="s">
        <v>1328</v>
      </c>
      <c r="AP238" s="4" t="s">
        <v>1328</v>
      </c>
      <c r="AQ238" s="4" t="s">
        <v>1289</v>
      </c>
      <c r="AS238" s="4" t="s">
        <v>2790</v>
      </c>
      <c r="AT238" s="4" t="s">
        <v>1793</v>
      </c>
    </row>
    <row r="239">
      <c r="A239" s="4" t="s">
        <v>786</v>
      </c>
      <c r="B239" s="4">
        <v>0.0</v>
      </c>
      <c r="D239" s="4" t="s">
        <v>1272</v>
      </c>
      <c r="E239" s="4" t="s">
        <v>2078</v>
      </c>
      <c r="F239" s="4" t="s">
        <v>2791</v>
      </c>
      <c r="G239" s="4" t="s">
        <v>2078</v>
      </c>
      <c r="H239" s="4" t="s">
        <v>2792</v>
      </c>
      <c r="J239" s="4" t="s">
        <v>2793</v>
      </c>
      <c r="P239" s="4" t="s">
        <v>2793</v>
      </c>
      <c r="Q239" s="4" t="s">
        <v>2794</v>
      </c>
      <c r="R239" s="4" t="s">
        <v>1323</v>
      </c>
      <c r="S239" s="4" t="s">
        <v>1352</v>
      </c>
      <c r="T239" s="4" t="s">
        <v>1418</v>
      </c>
      <c r="U239" s="4" t="s">
        <v>1572</v>
      </c>
      <c r="W239" s="4" t="s">
        <v>1283</v>
      </c>
      <c r="X239" s="4" t="s">
        <v>1315</v>
      </c>
      <c r="Y239" s="4" t="s">
        <v>1302</v>
      </c>
      <c r="Z239" s="4" t="s">
        <v>1286</v>
      </c>
      <c r="AB239" s="4" t="s">
        <v>1372</v>
      </c>
      <c r="AE239" s="4" t="s">
        <v>1289</v>
      </c>
      <c r="AF239" s="4" t="s">
        <v>1288</v>
      </c>
      <c r="AG239" s="4" t="s">
        <v>1288</v>
      </c>
      <c r="AH239" s="4" t="s">
        <v>1328</v>
      </c>
      <c r="AI239" s="4" t="s">
        <v>1289</v>
      </c>
      <c r="AJ239" s="4" t="s">
        <v>1289</v>
      </c>
      <c r="AK239" s="4" t="s">
        <v>1289</v>
      </c>
      <c r="AL239" s="4" t="s">
        <v>1288</v>
      </c>
      <c r="AM239" s="4" t="s">
        <v>1289</v>
      </c>
      <c r="AN239" s="4" t="s">
        <v>1289</v>
      </c>
      <c r="AO239" s="4" t="s">
        <v>1328</v>
      </c>
      <c r="AP239" s="4" t="s">
        <v>1328</v>
      </c>
      <c r="AQ239" s="4" t="s">
        <v>1328</v>
      </c>
      <c r="AS239" s="4" t="s">
        <v>2795</v>
      </c>
      <c r="AT239" s="4" t="s">
        <v>1793</v>
      </c>
    </row>
    <row r="240">
      <c r="A240" s="4" t="s">
        <v>787</v>
      </c>
      <c r="B240" s="4">
        <v>0.0</v>
      </c>
      <c r="D240" s="4" t="s">
        <v>1272</v>
      </c>
      <c r="E240" s="4" t="s">
        <v>2078</v>
      </c>
      <c r="F240" s="4" t="s">
        <v>2796</v>
      </c>
      <c r="G240" s="4" t="s">
        <v>2078</v>
      </c>
      <c r="H240" s="4" t="s">
        <v>2797</v>
      </c>
      <c r="J240" s="4" t="s">
        <v>2798</v>
      </c>
      <c r="P240" s="4" t="s">
        <v>2799</v>
      </c>
      <c r="Q240" s="4" t="s">
        <v>2800</v>
      </c>
      <c r="R240" s="4" t="s">
        <v>1323</v>
      </c>
      <c r="S240" s="4" t="s">
        <v>1352</v>
      </c>
      <c r="T240" s="4" t="s">
        <v>1281</v>
      </c>
      <c r="U240" s="4" t="s">
        <v>1503</v>
      </c>
      <c r="W240" s="4" t="s">
        <v>1283</v>
      </c>
      <c r="X240" s="4" t="s">
        <v>1315</v>
      </c>
      <c r="Y240" s="4" t="s">
        <v>1302</v>
      </c>
      <c r="Z240" s="4" t="s">
        <v>1286</v>
      </c>
      <c r="AB240" s="4" t="s">
        <v>1316</v>
      </c>
      <c r="AE240" s="4" t="s">
        <v>1289</v>
      </c>
      <c r="AF240" s="4" t="s">
        <v>1289</v>
      </c>
      <c r="AG240" s="4" t="s">
        <v>1288</v>
      </c>
      <c r="AH240" s="4" t="s">
        <v>1328</v>
      </c>
      <c r="AI240" s="4" t="s">
        <v>1288</v>
      </c>
      <c r="AJ240" s="4" t="s">
        <v>1288</v>
      </c>
      <c r="AK240" s="4" t="s">
        <v>1289</v>
      </c>
      <c r="AL240" s="4" t="s">
        <v>1288</v>
      </c>
      <c r="AM240" s="4" t="s">
        <v>1289</v>
      </c>
      <c r="AN240" s="4" t="s">
        <v>1289</v>
      </c>
      <c r="AO240" s="4" t="s">
        <v>1328</v>
      </c>
      <c r="AP240" s="4" t="s">
        <v>1328</v>
      </c>
      <c r="AQ240" s="4" t="s">
        <v>1328</v>
      </c>
      <c r="AS240" s="4" t="s">
        <v>2682</v>
      </c>
      <c r="AT240" s="4" t="s">
        <v>1793</v>
      </c>
    </row>
    <row r="241">
      <c r="A241" s="4" t="s">
        <v>788</v>
      </c>
      <c r="B241" s="4">
        <v>0.0</v>
      </c>
      <c r="D241" s="4" t="s">
        <v>1272</v>
      </c>
      <c r="E241" s="4" t="s">
        <v>2078</v>
      </c>
      <c r="F241" s="4" t="s">
        <v>2801</v>
      </c>
      <c r="G241" s="4" t="s">
        <v>2078</v>
      </c>
      <c r="H241" s="4" t="s">
        <v>2802</v>
      </c>
      <c r="J241" s="4" t="s">
        <v>2803</v>
      </c>
      <c r="P241" s="4" t="s">
        <v>2804</v>
      </c>
      <c r="Q241" s="4" t="s">
        <v>2805</v>
      </c>
      <c r="R241" s="4" t="s">
        <v>1323</v>
      </c>
      <c r="S241" s="4" t="s">
        <v>1352</v>
      </c>
      <c r="T241" s="4" t="s">
        <v>1542</v>
      </c>
      <c r="U241" s="4" t="s">
        <v>1390</v>
      </c>
      <c r="W241" s="4" t="s">
        <v>1283</v>
      </c>
      <c r="X241" s="4" t="s">
        <v>2665</v>
      </c>
      <c r="Y241" s="4" t="s">
        <v>2666</v>
      </c>
      <c r="Z241" s="4" t="s">
        <v>1286</v>
      </c>
      <c r="AB241" s="4" t="s">
        <v>1316</v>
      </c>
      <c r="AE241" s="4" t="s">
        <v>1289</v>
      </c>
      <c r="AF241" s="4" t="s">
        <v>1289</v>
      </c>
      <c r="AG241" s="4" t="s">
        <v>1288</v>
      </c>
      <c r="AH241" s="4" t="s">
        <v>1328</v>
      </c>
      <c r="AI241" s="4" t="s">
        <v>1288</v>
      </c>
      <c r="AJ241" s="4" t="s">
        <v>1288</v>
      </c>
      <c r="AK241" s="4" t="s">
        <v>1289</v>
      </c>
      <c r="AL241" s="4" t="s">
        <v>1288</v>
      </c>
      <c r="AM241" s="4" t="s">
        <v>1289</v>
      </c>
      <c r="AN241" s="4" t="s">
        <v>1328</v>
      </c>
      <c r="AO241" s="4" t="s">
        <v>1328</v>
      </c>
      <c r="AP241" s="4" t="s">
        <v>1328</v>
      </c>
      <c r="AQ241" s="4" t="s">
        <v>1328</v>
      </c>
      <c r="AS241" s="4" t="s">
        <v>2806</v>
      </c>
      <c r="AT241" s="4" t="s">
        <v>1793</v>
      </c>
    </row>
    <row r="242">
      <c r="A242" s="4" t="s">
        <v>789</v>
      </c>
      <c r="B242" s="4">
        <v>0.0</v>
      </c>
      <c r="D242" s="4" t="s">
        <v>1272</v>
      </c>
      <c r="E242" s="4" t="s">
        <v>2078</v>
      </c>
      <c r="F242" s="4" t="s">
        <v>2807</v>
      </c>
      <c r="G242" s="4" t="s">
        <v>2078</v>
      </c>
      <c r="H242" s="4" t="s">
        <v>2808</v>
      </c>
      <c r="J242" s="4" t="s">
        <v>2809</v>
      </c>
      <c r="P242" s="4" t="s">
        <v>2810</v>
      </c>
      <c r="Q242" s="4" t="s">
        <v>2811</v>
      </c>
      <c r="R242" s="4" t="s">
        <v>1323</v>
      </c>
      <c r="S242" s="4" t="s">
        <v>1352</v>
      </c>
      <c r="T242" s="4" t="s">
        <v>2274</v>
      </c>
      <c r="U242" s="4" t="s">
        <v>1390</v>
      </c>
      <c r="W242" s="4" t="s">
        <v>1283</v>
      </c>
      <c r="X242" s="4" t="s">
        <v>2665</v>
      </c>
      <c r="Y242" s="4" t="s">
        <v>2666</v>
      </c>
      <c r="Z242" s="4" t="s">
        <v>1286</v>
      </c>
      <c r="AB242" s="4" t="s">
        <v>1372</v>
      </c>
      <c r="AE242" s="4" t="s">
        <v>1289</v>
      </c>
      <c r="AF242" s="4" t="s">
        <v>1288</v>
      </c>
      <c r="AG242" s="4" t="s">
        <v>1289</v>
      </c>
      <c r="AH242" s="4" t="s">
        <v>1328</v>
      </c>
      <c r="AI242" s="4" t="s">
        <v>1288</v>
      </c>
      <c r="AJ242" s="4" t="s">
        <v>1288</v>
      </c>
      <c r="AK242" s="4" t="s">
        <v>1289</v>
      </c>
      <c r="AL242" s="4" t="s">
        <v>1288</v>
      </c>
      <c r="AM242" s="4" t="s">
        <v>1289</v>
      </c>
      <c r="AN242" s="4" t="s">
        <v>1289</v>
      </c>
      <c r="AO242" s="4" t="s">
        <v>1328</v>
      </c>
      <c r="AP242" s="4" t="s">
        <v>1328</v>
      </c>
      <c r="AQ242" s="4" t="s">
        <v>1328</v>
      </c>
      <c r="AS242" s="4" t="s">
        <v>2812</v>
      </c>
      <c r="AT242" s="4" t="s">
        <v>1793</v>
      </c>
    </row>
    <row r="243">
      <c r="A243" s="4" t="s">
        <v>790</v>
      </c>
      <c r="B243" s="4">
        <v>0.0</v>
      </c>
      <c r="D243" s="4" t="s">
        <v>1272</v>
      </c>
      <c r="E243" s="4" t="s">
        <v>2078</v>
      </c>
      <c r="F243" s="4" t="s">
        <v>2813</v>
      </c>
      <c r="G243" s="4" t="s">
        <v>2078</v>
      </c>
      <c r="H243" s="4" t="s">
        <v>2814</v>
      </c>
      <c r="J243" s="4" t="s">
        <v>2815</v>
      </c>
      <c r="P243" s="4" t="s">
        <v>2816</v>
      </c>
      <c r="Q243" s="4" t="s">
        <v>2817</v>
      </c>
      <c r="R243" s="4" t="s">
        <v>1323</v>
      </c>
      <c r="S243" s="4" t="s">
        <v>1352</v>
      </c>
      <c r="T243" s="4" t="s">
        <v>1312</v>
      </c>
      <c r="U243" s="4" t="s">
        <v>1455</v>
      </c>
      <c r="W243" s="4" t="s">
        <v>1283</v>
      </c>
      <c r="X243" s="4" t="s">
        <v>2665</v>
      </c>
      <c r="Y243" s="4" t="s">
        <v>2666</v>
      </c>
      <c r="Z243" s="4" t="s">
        <v>1286</v>
      </c>
      <c r="AB243" s="4" t="s">
        <v>1372</v>
      </c>
      <c r="AE243" s="4" t="s">
        <v>1289</v>
      </c>
      <c r="AF243" s="4" t="s">
        <v>1289</v>
      </c>
      <c r="AG243" s="4" t="s">
        <v>1288</v>
      </c>
      <c r="AH243" s="4" t="s">
        <v>1328</v>
      </c>
      <c r="AI243" s="4" t="s">
        <v>1289</v>
      </c>
      <c r="AJ243" s="4" t="s">
        <v>1288</v>
      </c>
      <c r="AK243" s="4" t="s">
        <v>1288</v>
      </c>
      <c r="AL243" s="4" t="s">
        <v>1288</v>
      </c>
      <c r="AM243" s="4" t="s">
        <v>1289</v>
      </c>
      <c r="AN243" s="4" t="s">
        <v>1328</v>
      </c>
      <c r="AO243" s="4" t="s">
        <v>1328</v>
      </c>
      <c r="AP243" s="4" t="s">
        <v>1328</v>
      </c>
      <c r="AQ243" s="4" t="s">
        <v>1289</v>
      </c>
      <c r="AS243" s="4" t="s">
        <v>2812</v>
      </c>
      <c r="AT243" s="4" t="s">
        <v>1793</v>
      </c>
    </row>
    <row r="244">
      <c r="A244" s="4" t="s">
        <v>791</v>
      </c>
      <c r="B244" s="4">
        <v>0.0</v>
      </c>
      <c r="D244" s="4" t="s">
        <v>1272</v>
      </c>
      <c r="E244" s="4" t="s">
        <v>2078</v>
      </c>
      <c r="F244" s="4" t="s">
        <v>2818</v>
      </c>
      <c r="G244" s="4" t="s">
        <v>2078</v>
      </c>
      <c r="H244" s="4" t="s">
        <v>2819</v>
      </c>
      <c r="J244" s="4" t="s">
        <v>2820</v>
      </c>
      <c r="P244" s="4" t="s">
        <v>2821</v>
      </c>
      <c r="Q244" s="4" t="s">
        <v>2822</v>
      </c>
      <c r="R244" s="4" t="s">
        <v>1323</v>
      </c>
      <c r="S244" s="4" t="s">
        <v>1352</v>
      </c>
      <c r="T244" s="4" t="s">
        <v>1542</v>
      </c>
      <c r="U244" s="4" t="s">
        <v>1390</v>
      </c>
      <c r="W244" s="4" t="s">
        <v>1283</v>
      </c>
      <c r="X244" s="4" t="s">
        <v>1315</v>
      </c>
      <c r="Y244" s="4" t="s">
        <v>1382</v>
      </c>
      <c r="Z244" s="4" t="s">
        <v>1286</v>
      </c>
      <c r="AB244" s="4" t="s">
        <v>1372</v>
      </c>
      <c r="AE244" s="4" t="s">
        <v>1289</v>
      </c>
      <c r="AF244" s="4" t="s">
        <v>1289</v>
      </c>
      <c r="AG244" s="4" t="s">
        <v>1288</v>
      </c>
      <c r="AH244" s="4" t="s">
        <v>1328</v>
      </c>
      <c r="AI244" s="4" t="s">
        <v>1288</v>
      </c>
      <c r="AJ244" s="4" t="s">
        <v>1288</v>
      </c>
      <c r="AK244" s="4" t="s">
        <v>1289</v>
      </c>
      <c r="AL244" s="4" t="s">
        <v>1288</v>
      </c>
      <c r="AM244" s="4" t="s">
        <v>1289</v>
      </c>
      <c r="AN244" s="4" t="s">
        <v>1289</v>
      </c>
      <c r="AO244" s="4" t="s">
        <v>1328</v>
      </c>
      <c r="AP244" s="4" t="s">
        <v>1328</v>
      </c>
      <c r="AQ244" s="4" t="s">
        <v>1328</v>
      </c>
      <c r="AS244" s="4" t="s">
        <v>2682</v>
      </c>
      <c r="AT244" s="4" t="s">
        <v>2823</v>
      </c>
    </row>
    <row r="245">
      <c r="A245" s="4" t="s">
        <v>792</v>
      </c>
      <c r="B245" s="4">
        <v>0.0</v>
      </c>
      <c r="D245" s="4" t="s">
        <v>1272</v>
      </c>
      <c r="E245" s="4" t="s">
        <v>2078</v>
      </c>
      <c r="F245" s="4" t="s">
        <v>2824</v>
      </c>
      <c r="G245" s="4" t="s">
        <v>2078</v>
      </c>
      <c r="H245" s="4" t="s">
        <v>2825</v>
      </c>
      <c r="J245" s="4" t="s">
        <v>2826</v>
      </c>
      <c r="P245" s="4" t="s">
        <v>2827</v>
      </c>
      <c r="Q245" s="4" t="s">
        <v>2828</v>
      </c>
      <c r="R245" s="4" t="s">
        <v>1323</v>
      </c>
      <c r="S245" s="4" t="s">
        <v>1352</v>
      </c>
      <c r="T245" s="4" t="s">
        <v>1370</v>
      </c>
      <c r="U245" s="4" t="s">
        <v>1390</v>
      </c>
      <c r="W245" s="4" t="s">
        <v>1283</v>
      </c>
      <c r="X245" s="4" t="s">
        <v>1315</v>
      </c>
      <c r="Y245" s="4" t="s">
        <v>1302</v>
      </c>
      <c r="Z245" s="4" t="s">
        <v>1286</v>
      </c>
      <c r="AB245" s="4" t="s">
        <v>1286</v>
      </c>
      <c r="AC245" s="4" t="s">
        <v>2789</v>
      </c>
      <c r="AE245" s="4" t="s">
        <v>1289</v>
      </c>
      <c r="AF245" s="4" t="s">
        <v>1289</v>
      </c>
      <c r="AG245" s="4" t="s">
        <v>1288</v>
      </c>
      <c r="AH245" s="4" t="s">
        <v>1328</v>
      </c>
      <c r="AI245" s="4" t="s">
        <v>1289</v>
      </c>
      <c r="AJ245" s="4" t="s">
        <v>1288</v>
      </c>
      <c r="AK245" s="4" t="s">
        <v>1288</v>
      </c>
      <c r="AL245" s="4" t="s">
        <v>1288</v>
      </c>
      <c r="AM245" s="4" t="s">
        <v>1289</v>
      </c>
      <c r="AN245" s="4" t="s">
        <v>1328</v>
      </c>
      <c r="AO245" s="4" t="s">
        <v>1328</v>
      </c>
      <c r="AP245" s="4" t="s">
        <v>1328</v>
      </c>
      <c r="AQ245" s="4" t="s">
        <v>1328</v>
      </c>
      <c r="AS245" s="4" t="s">
        <v>2812</v>
      </c>
      <c r="AT245" s="4" t="s">
        <v>1793</v>
      </c>
    </row>
    <row r="246">
      <c r="A246" s="4" t="s">
        <v>793</v>
      </c>
      <c r="B246" s="4">
        <v>0.0</v>
      </c>
      <c r="D246" s="4" t="s">
        <v>1272</v>
      </c>
      <c r="E246" s="4" t="s">
        <v>2078</v>
      </c>
      <c r="F246" s="4" t="s">
        <v>2829</v>
      </c>
      <c r="G246" s="4" t="s">
        <v>2078</v>
      </c>
      <c r="H246" s="4" t="s">
        <v>2830</v>
      </c>
      <c r="J246" s="4" t="s">
        <v>2831</v>
      </c>
      <c r="P246" s="4" t="s">
        <v>2832</v>
      </c>
      <c r="Q246" s="4" t="s">
        <v>2833</v>
      </c>
      <c r="R246" s="4" t="s">
        <v>1279</v>
      </c>
      <c r="S246" s="4" t="s">
        <v>1380</v>
      </c>
      <c r="T246" s="4" t="s">
        <v>1381</v>
      </c>
      <c r="U246" s="4" t="s">
        <v>1860</v>
      </c>
      <c r="W246" s="4" t="s">
        <v>1283</v>
      </c>
      <c r="X246" s="4" t="s">
        <v>1301</v>
      </c>
      <c r="Y246" s="4" t="s">
        <v>1302</v>
      </c>
      <c r="Z246" s="4" t="s">
        <v>1286</v>
      </c>
      <c r="AB246" s="4" t="s">
        <v>1372</v>
      </c>
      <c r="AE246" s="4" t="s">
        <v>1288</v>
      </c>
      <c r="AF246" s="4" t="s">
        <v>1288</v>
      </c>
      <c r="AG246" s="4" t="s">
        <v>1288</v>
      </c>
      <c r="AH246" s="4" t="s">
        <v>1288</v>
      </c>
      <c r="AI246" s="4" t="s">
        <v>1288</v>
      </c>
      <c r="AJ246" s="4" t="s">
        <v>1288</v>
      </c>
      <c r="AK246" s="4" t="s">
        <v>1288</v>
      </c>
      <c r="AL246" s="4" t="s">
        <v>1288</v>
      </c>
      <c r="AM246" s="4" t="s">
        <v>1288</v>
      </c>
      <c r="AN246" s="4" t="s">
        <v>1288</v>
      </c>
      <c r="AO246" s="4" t="s">
        <v>1288</v>
      </c>
      <c r="AP246" s="4" t="s">
        <v>1288</v>
      </c>
      <c r="AQ246" s="4" t="s">
        <v>1288</v>
      </c>
      <c r="AS246" s="4" t="s">
        <v>1304</v>
      </c>
      <c r="AT246" s="4" t="s">
        <v>1383</v>
      </c>
    </row>
    <row r="247">
      <c r="A247" s="4" t="s">
        <v>795</v>
      </c>
      <c r="B247" s="4">
        <v>0.0</v>
      </c>
      <c r="D247" s="4" t="s">
        <v>1272</v>
      </c>
      <c r="E247" s="4" t="s">
        <v>2078</v>
      </c>
      <c r="F247" s="4" t="s">
        <v>2834</v>
      </c>
      <c r="G247" s="4" t="s">
        <v>2078</v>
      </c>
      <c r="H247" s="4" t="s">
        <v>2835</v>
      </c>
      <c r="J247" s="4" t="s">
        <v>2836</v>
      </c>
      <c r="P247" s="4" t="s">
        <v>2836</v>
      </c>
      <c r="Q247" s="4" t="s">
        <v>2837</v>
      </c>
      <c r="R247" s="4" t="s">
        <v>1323</v>
      </c>
      <c r="S247" s="4" t="s">
        <v>1352</v>
      </c>
      <c r="T247" s="4" t="s">
        <v>2099</v>
      </c>
      <c r="U247" s="4" t="s">
        <v>1455</v>
      </c>
      <c r="W247" s="4" t="s">
        <v>1283</v>
      </c>
      <c r="X247" s="4" t="s">
        <v>1315</v>
      </c>
      <c r="Y247" s="4" t="s">
        <v>1285</v>
      </c>
      <c r="Z247" s="4" t="s">
        <v>1286</v>
      </c>
      <c r="AB247" s="4" t="s">
        <v>1372</v>
      </c>
      <c r="AE247" s="4" t="s">
        <v>1289</v>
      </c>
      <c r="AF247" s="4" t="s">
        <v>1288</v>
      </c>
      <c r="AG247" s="4" t="s">
        <v>1288</v>
      </c>
      <c r="AH247" s="4" t="s">
        <v>1328</v>
      </c>
      <c r="AI247" s="4" t="s">
        <v>1289</v>
      </c>
      <c r="AJ247" s="4" t="s">
        <v>1288</v>
      </c>
      <c r="AK247" s="4" t="s">
        <v>1289</v>
      </c>
      <c r="AL247" s="4" t="s">
        <v>1288</v>
      </c>
      <c r="AM247" s="4" t="s">
        <v>1289</v>
      </c>
      <c r="AN247" s="4" t="s">
        <v>1328</v>
      </c>
      <c r="AO247" s="4" t="s">
        <v>1328</v>
      </c>
      <c r="AP247" s="4" t="s">
        <v>1328</v>
      </c>
      <c r="AQ247" s="4" t="s">
        <v>1328</v>
      </c>
      <c r="AS247" s="4" t="s">
        <v>2682</v>
      </c>
      <c r="AT247" s="4" t="s">
        <v>1793</v>
      </c>
    </row>
    <row r="248">
      <c r="A248" s="4" t="s">
        <v>796</v>
      </c>
      <c r="B248" s="4">
        <v>0.0</v>
      </c>
      <c r="D248" s="4" t="s">
        <v>1272</v>
      </c>
      <c r="E248" s="4" t="s">
        <v>2078</v>
      </c>
      <c r="F248" s="4" t="s">
        <v>2838</v>
      </c>
      <c r="G248" s="4" t="s">
        <v>2078</v>
      </c>
      <c r="H248" s="4" t="s">
        <v>2839</v>
      </c>
      <c r="J248" s="4" t="s">
        <v>2840</v>
      </c>
      <c r="P248" s="4" t="s">
        <v>2841</v>
      </c>
      <c r="Q248" s="4" t="s">
        <v>2842</v>
      </c>
      <c r="R248" s="4" t="s">
        <v>1323</v>
      </c>
      <c r="S248" s="4" t="s">
        <v>1352</v>
      </c>
      <c r="T248" s="4" t="s">
        <v>1299</v>
      </c>
      <c r="U248" s="4" t="s">
        <v>1371</v>
      </c>
      <c r="W248" s="4" t="s">
        <v>1283</v>
      </c>
      <c r="X248" s="4" t="s">
        <v>1315</v>
      </c>
      <c r="Y248" s="4" t="s">
        <v>1382</v>
      </c>
      <c r="Z248" s="4" t="s">
        <v>1286</v>
      </c>
      <c r="AB248" s="4" t="s">
        <v>1316</v>
      </c>
      <c r="AE248" s="4" t="s">
        <v>1289</v>
      </c>
      <c r="AF248" s="4" t="s">
        <v>1289</v>
      </c>
      <c r="AG248" s="4" t="s">
        <v>1288</v>
      </c>
      <c r="AH248" s="4" t="s">
        <v>1328</v>
      </c>
      <c r="AI248" s="4" t="s">
        <v>1288</v>
      </c>
      <c r="AJ248" s="4" t="s">
        <v>1289</v>
      </c>
      <c r="AK248" s="4" t="s">
        <v>1289</v>
      </c>
      <c r="AL248" s="4" t="s">
        <v>1288</v>
      </c>
      <c r="AM248" s="4" t="s">
        <v>1328</v>
      </c>
      <c r="AN248" s="4" t="s">
        <v>1289</v>
      </c>
      <c r="AO248" s="4" t="s">
        <v>1328</v>
      </c>
      <c r="AP248" s="4" t="s">
        <v>1328</v>
      </c>
      <c r="AQ248" s="4" t="s">
        <v>1328</v>
      </c>
      <c r="AS248" s="4" t="s">
        <v>2682</v>
      </c>
      <c r="AT248" s="4" t="s">
        <v>1793</v>
      </c>
    </row>
    <row r="249">
      <c r="A249" s="4" t="s">
        <v>797</v>
      </c>
      <c r="B249" s="4">
        <v>0.0</v>
      </c>
      <c r="D249" s="4" t="s">
        <v>1272</v>
      </c>
      <c r="E249" s="4" t="s">
        <v>2078</v>
      </c>
      <c r="F249" s="4" t="s">
        <v>2843</v>
      </c>
      <c r="G249" s="4" t="s">
        <v>2078</v>
      </c>
      <c r="H249" s="4" t="s">
        <v>2844</v>
      </c>
      <c r="J249" s="4" t="s">
        <v>2845</v>
      </c>
      <c r="P249" s="4" t="s">
        <v>2846</v>
      </c>
      <c r="Q249" s="4" t="s">
        <v>2847</v>
      </c>
      <c r="R249" s="4" t="s">
        <v>1279</v>
      </c>
      <c r="S249" s="4" t="s">
        <v>1280</v>
      </c>
      <c r="T249" s="4" t="s">
        <v>2848</v>
      </c>
      <c r="U249" s="4" t="s">
        <v>1390</v>
      </c>
      <c r="W249" s="4" t="s">
        <v>1283</v>
      </c>
      <c r="X249" s="4" t="s">
        <v>1315</v>
      </c>
      <c r="Y249" s="4" t="s">
        <v>1382</v>
      </c>
      <c r="Z249" s="4" t="s">
        <v>1286</v>
      </c>
      <c r="AB249" s="4" t="s">
        <v>1286</v>
      </c>
      <c r="AC249" s="4" t="s">
        <v>2849</v>
      </c>
      <c r="AE249" s="4" t="s">
        <v>1288</v>
      </c>
      <c r="AF249" s="4" t="s">
        <v>1288</v>
      </c>
      <c r="AG249" s="4" t="s">
        <v>1288</v>
      </c>
      <c r="AH249" s="4" t="s">
        <v>1288</v>
      </c>
      <c r="AI249" s="4" t="s">
        <v>1288</v>
      </c>
      <c r="AJ249" s="4" t="s">
        <v>1288</v>
      </c>
      <c r="AK249" s="4" t="s">
        <v>1288</v>
      </c>
      <c r="AL249" s="4" t="s">
        <v>1288</v>
      </c>
      <c r="AM249" s="4" t="s">
        <v>1288</v>
      </c>
      <c r="AN249" s="4" t="s">
        <v>1288</v>
      </c>
      <c r="AO249" s="4" t="s">
        <v>1288</v>
      </c>
      <c r="AP249" s="4" t="s">
        <v>1288</v>
      </c>
      <c r="AQ249" s="4" t="s">
        <v>1290</v>
      </c>
      <c r="AS249" s="4" t="s">
        <v>1304</v>
      </c>
      <c r="AT249" s="4" t="s">
        <v>1622</v>
      </c>
    </row>
    <row r="250">
      <c r="A250" s="4" t="s">
        <v>799</v>
      </c>
      <c r="B250" s="4">
        <v>0.0</v>
      </c>
      <c r="D250" s="4" t="s">
        <v>1272</v>
      </c>
      <c r="E250" s="4" t="s">
        <v>2078</v>
      </c>
      <c r="F250" s="4" t="s">
        <v>2850</v>
      </c>
      <c r="G250" s="4" t="s">
        <v>2078</v>
      </c>
      <c r="H250" s="4" t="s">
        <v>2851</v>
      </c>
      <c r="J250" s="4" t="s">
        <v>2852</v>
      </c>
      <c r="P250" s="4" t="s">
        <v>2853</v>
      </c>
      <c r="Q250" s="4" t="s">
        <v>2854</v>
      </c>
      <c r="R250" s="4" t="s">
        <v>1323</v>
      </c>
      <c r="S250" s="4" t="s">
        <v>1718</v>
      </c>
      <c r="T250" s="4" t="s">
        <v>2214</v>
      </c>
      <c r="U250" s="4" t="s">
        <v>1399</v>
      </c>
      <c r="W250" s="4" t="s">
        <v>1283</v>
      </c>
      <c r="X250" s="4" t="s">
        <v>1315</v>
      </c>
      <c r="Y250" s="4" t="s">
        <v>1302</v>
      </c>
      <c r="Z250" s="4" t="s">
        <v>1316</v>
      </c>
      <c r="AA250" s="4" t="s">
        <v>1400</v>
      </c>
      <c r="AB250" s="4" t="s">
        <v>1286</v>
      </c>
      <c r="AC250" s="4" t="s">
        <v>2855</v>
      </c>
      <c r="AE250" s="4" t="s">
        <v>1288</v>
      </c>
      <c r="AF250" s="4" t="s">
        <v>1288</v>
      </c>
      <c r="AG250" s="4" t="s">
        <v>1288</v>
      </c>
      <c r="AH250" s="4" t="s">
        <v>1288</v>
      </c>
      <c r="AI250" s="4" t="s">
        <v>1288</v>
      </c>
      <c r="AJ250" s="4" t="s">
        <v>1288</v>
      </c>
      <c r="AK250" s="4" t="s">
        <v>1288</v>
      </c>
      <c r="AL250" s="4" t="s">
        <v>1288</v>
      </c>
      <c r="AM250" s="4" t="s">
        <v>1288</v>
      </c>
      <c r="AN250" s="4" t="s">
        <v>1288</v>
      </c>
      <c r="AO250" s="4" t="s">
        <v>1288</v>
      </c>
      <c r="AP250" s="4" t="s">
        <v>1288</v>
      </c>
      <c r="AQ250" s="4" t="s">
        <v>1288</v>
      </c>
      <c r="AS250" s="4" t="s">
        <v>2856</v>
      </c>
      <c r="AT250" s="4" t="s">
        <v>2857</v>
      </c>
    </row>
    <row r="251">
      <c r="A251" s="4" t="s">
        <v>800</v>
      </c>
      <c r="B251" s="4">
        <v>0.0</v>
      </c>
      <c r="D251" s="4" t="s">
        <v>1272</v>
      </c>
      <c r="E251" s="4" t="s">
        <v>2078</v>
      </c>
      <c r="F251" s="4" t="s">
        <v>2858</v>
      </c>
      <c r="G251" s="4" t="s">
        <v>2078</v>
      </c>
      <c r="H251" s="4" t="s">
        <v>2859</v>
      </c>
      <c r="J251" s="4" t="s">
        <v>2860</v>
      </c>
      <c r="P251" s="4" t="s">
        <v>2861</v>
      </c>
      <c r="Q251" s="4" t="s">
        <v>2862</v>
      </c>
      <c r="R251" s="4" t="s">
        <v>1323</v>
      </c>
      <c r="S251" s="4" t="s">
        <v>2863</v>
      </c>
      <c r="T251" s="4" t="s">
        <v>1542</v>
      </c>
      <c r="U251" s="4" t="s">
        <v>1636</v>
      </c>
      <c r="W251" s="4" t="s">
        <v>1283</v>
      </c>
      <c r="X251" s="4" t="s">
        <v>1315</v>
      </c>
      <c r="Y251" s="4" t="s">
        <v>1302</v>
      </c>
      <c r="Z251" s="4" t="s">
        <v>1286</v>
      </c>
      <c r="AB251" s="4" t="s">
        <v>1286</v>
      </c>
      <c r="AC251" s="4" t="s">
        <v>2864</v>
      </c>
      <c r="AE251" s="4" t="s">
        <v>1288</v>
      </c>
      <c r="AF251" s="4" t="s">
        <v>1289</v>
      </c>
      <c r="AG251" s="4" t="s">
        <v>1288</v>
      </c>
      <c r="AH251" s="4" t="s">
        <v>1288</v>
      </c>
      <c r="AI251" s="4" t="s">
        <v>1289</v>
      </c>
      <c r="AJ251" s="4" t="s">
        <v>1289</v>
      </c>
      <c r="AK251" s="4" t="s">
        <v>1289</v>
      </c>
      <c r="AL251" s="4" t="s">
        <v>1288</v>
      </c>
      <c r="AM251" s="4" t="s">
        <v>1288</v>
      </c>
      <c r="AN251" s="4" t="s">
        <v>1288</v>
      </c>
      <c r="AO251" s="4" t="s">
        <v>1288</v>
      </c>
      <c r="AP251" s="4" t="s">
        <v>1289</v>
      </c>
      <c r="AQ251" s="4" t="s">
        <v>1289</v>
      </c>
      <c r="AS251" s="4" t="s">
        <v>2865</v>
      </c>
      <c r="AT251" s="4" t="s">
        <v>2866</v>
      </c>
    </row>
    <row r="252">
      <c r="A252" s="4" t="s">
        <v>801</v>
      </c>
      <c r="B252" s="4">
        <v>0.0</v>
      </c>
      <c r="D252" s="4" t="s">
        <v>1272</v>
      </c>
      <c r="E252" s="4" t="s">
        <v>2078</v>
      </c>
      <c r="F252" s="4" t="s">
        <v>2867</v>
      </c>
      <c r="G252" s="4" t="s">
        <v>2078</v>
      </c>
      <c r="H252" s="4" t="s">
        <v>2868</v>
      </c>
      <c r="J252" s="4" t="s">
        <v>2869</v>
      </c>
      <c r="P252" s="4" t="s">
        <v>2870</v>
      </c>
      <c r="Q252" s="4" t="s">
        <v>2871</v>
      </c>
      <c r="R252" s="4" t="s">
        <v>1279</v>
      </c>
      <c r="S252" s="4" t="s">
        <v>1660</v>
      </c>
      <c r="T252" s="4" t="s">
        <v>2672</v>
      </c>
      <c r="U252" s="4" t="s">
        <v>1455</v>
      </c>
      <c r="W252" s="4" t="s">
        <v>1283</v>
      </c>
      <c r="X252" s="4" t="s">
        <v>1284</v>
      </c>
      <c r="Y252" s="4" t="s">
        <v>1382</v>
      </c>
      <c r="Z252" s="4" t="s">
        <v>1286</v>
      </c>
      <c r="AB252" s="4" t="s">
        <v>1372</v>
      </c>
      <c r="AE252" s="4" t="s">
        <v>1289</v>
      </c>
      <c r="AF252" s="4" t="s">
        <v>1289</v>
      </c>
      <c r="AG252" s="4" t="s">
        <v>1289</v>
      </c>
      <c r="AH252" s="4" t="s">
        <v>1289</v>
      </c>
      <c r="AI252" s="4" t="s">
        <v>1289</v>
      </c>
      <c r="AJ252" s="4" t="s">
        <v>1289</v>
      </c>
      <c r="AK252" s="4" t="s">
        <v>1289</v>
      </c>
      <c r="AL252" s="4" t="s">
        <v>1289</v>
      </c>
      <c r="AM252" s="4" t="s">
        <v>1289</v>
      </c>
      <c r="AN252" s="4" t="s">
        <v>1289</v>
      </c>
      <c r="AO252" s="4" t="s">
        <v>1289</v>
      </c>
      <c r="AP252" s="4" t="s">
        <v>1289</v>
      </c>
      <c r="AQ252" s="4" t="s">
        <v>1288</v>
      </c>
      <c r="AS252" s="4" t="s">
        <v>1304</v>
      </c>
      <c r="AT252" s="4" t="s">
        <v>1305</v>
      </c>
    </row>
    <row r="253">
      <c r="A253" s="4" t="s">
        <v>803</v>
      </c>
      <c r="B253" s="4">
        <v>0.0</v>
      </c>
      <c r="D253" s="4" t="s">
        <v>1272</v>
      </c>
      <c r="E253" s="4" t="s">
        <v>1699</v>
      </c>
      <c r="F253" s="4" t="s">
        <v>2872</v>
      </c>
      <c r="G253" s="4" t="s">
        <v>1840</v>
      </c>
      <c r="H253" s="4" t="s">
        <v>2873</v>
      </c>
      <c r="J253" s="4" t="s">
        <v>2874</v>
      </c>
      <c r="P253" s="4" t="s">
        <v>2875</v>
      </c>
      <c r="Q253" s="4" t="s">
        <v>2876</v>
      </c>
      <c r="R253" s="4" t="s">
        <v>1361</v>
      </c>
      <c r="S253" s="4" t="s">
        <v>2084</v>
      </c>
      <c r="T253" s="4" t="s">
        <v>1389</v>
      </c>
      <c r="U253" s="4" t="s">
        <v>1300</v>
      </c>
      <c r="W253" s="4" t="s">
        <v>1337</v>
      </c>
      <c r="X253" s="4" t="s">
        <v>1315</v>
      </c>
      <c r="Y253" s="4" t="s">
        <v>1382</v>
      </c>
      <c r="Z253" s="4" t="s">
        <v>1286</v>
      </c>
      <c r="AB253" s="4" t="s">
        <v>1316</v>
      </c>
      <c r="AE253" s="4" t="s">
        <v>1328</v>
      </c>
      <c r="AF253" s="4" t="s">
        <v>1289</v>
      </c>
      <c r="AG253" s="4" t="s">
        <v>1288</v>
      </c>
      <c r="AH253" s="4" t="s">
        <v>1288</v>
      </c>
      <c r="AI253" s="4" t="s">
        <v>1288</v>
      </c>
      <c r="AJ253" s="4" t="s">
        <v>1288</v>
      </c>
      <c r="AK253" s="4" t="s">
        <v>1289</v>
      </c>
      <c r="AL253" s="4" t="s">
        <v>1288</v>
      </c>
      <c r="AM253" s="4" t="s">
        <v>1288</v>
      </c>
      <c r="AN253" s="4" t="s">
        <v>1288</v>
      </c>
      <c r="AO253" s="4" t="s">
        <v>1289</v>
      </c>
      <c r="AP253" s="4" t="s">
        <v>1328</v>
      </c>
      <c r="AQ253" s="4" t="s">
        <v>1289</v>
      </c>
      <c r="AS253" s="4" t="s">
        <v>2877</v>
      </c>
      <c r="AT253" s="4" t="s">
        <v>2878</v>
      </c>
    </row>
    <row r="254">
      <c r="A254" s="4" t="s">
        <v>804</v>
      </c>
      <c r="B254" s="4">
        <v>0.0</v>
      </c>
      <c r="D254" s="4" t="s">
        <v>1272</v>
      </c>
      <c r="E254" s="4" t="s">
        <v>1840</v>
      </c>
      <c r="F254" s="4" t="s">
        <v>2879</v>
      </c>
      <c r="G254" s="4" t="s">
        <v>1840</v>
      </c>
      <c r="H254" s="4" t="s">
        <v>2880</v>
      </c>
      <c r="J254" s="4" t="s">
        <v>2881</v>
      </c>
      <c r="P254" s="4" t="s">
        <v>2882</v>
      </c>
      <c r="Q254" s="4" t="s">
        <v>1910</v>
      </c>
      <c r="R254" s="4" t="s">
        <v>1323</v>
      </c>
      <c r="S254" s="4" t="s">
        <v>2863</v>
      </c>
      <c r="T254" s="4" t="s">
        <v>1418</v>
      </c>
      <c r="U254" s="4" t="s">
        <v>1636</v>
      </c>
      <c r="W254" s="4" t="s">
        <v>1337</v>
      </c>
      <c r="X254" s="4" t="s">
        <v>1315</v>
      </c>
      <c r="Y254" s="4" t="s">
        <v>1382</v>
      </c>
      <c r="Z254" s="4" t="s">
        <v>1316</v>
      </c>
      <c r="AA254" s="4" t="s">
        <v>2883</v>
      </c>
      <c r="AB254" s="4" t="s">
        <v>1372</v>
      </c>
      <c r="AE254" s="4" t="s">
        <v>1288</v>
      </c>
      <c r="AF254" s="4" t="s">
        <v>1288</v>
      </c>
      <c r="AG254" s="4" t="s">
        <v>1288</v>
      </c>
      <c r="AH254" s="4" t="s">
        <v>1288</v>
      </c>
      <c r="AI254" s="4" t="s">
        <v>1288</v>
      </c>
      <c r="AJ254" s="4" t="s">
        <v>1288</v>
      </c>
      <c r="AK254" s="4" t="s">
        <v>1288</v>
      </c>
      <c r="AL254" s="4" t="s">
        <v>1288</v>
      </c>
      <c r="AM254" s="4" t="s">
        <v>1288</v>
      </c>
      <c r="AN254" s="4" t="s">
        <v>1288</v>
      </c>
      <c r="AO254" s="4" t="s">
        <v>1288</v>
      </c>
      <c r="AP254" s="4" t="s">
        <v>1288</v>
      </c>
      <c r="AQ254" s="4" t="s">
        <v>1288</v>
      </c>
      <c r="AS254" s="4" t="s">
        <v>1304</v>
      </c>
      <c r="AT254" s="4" t="s">
        <v>2884</v>
      </c>
    </row>
    <row r="255">
      <c r="A255" s="4" t="s">
        <v>810</v>
      </c>
      <c r="B255" s="4">
        <v>0.0</v>
      </c>
      <c r="D255" s="4" t="s">
        <v>1272</v>
      </c>
      <c r="E255" s="4" t="s">
        <v>1840</v>
      </c>
      <c r="F255" s="4" t="s">
        <v>2885</v>
      </c>
      <c r="G255" s="4" t="s">
        <v>1840</v>
      </c>
      <c r="H255" s="4" t="s">
        <v>2886</v>
      </c>
      <c r="J255" s="4" t="s">
        <v>2887</v>
      </c>
      <c r="P255" s="4" t="s">
        <v>2888</v>
      </c>
      <c r="Q255" s="4" t="s">
        <v>2889</v>
      </c>
      <c r="R255" s="4" t="s">
        <v>1323</v>
      </c>
      <c r="S255" s="4" t="s">
        <v>1324</v>
      </c>
      <c r="T255" s="4" t="s">
        <v>1534</v>
      </c>
      <c r="U255" s="4" t="s">
        <v>1399</v>
      </c>
      <c r="W255" s="4" t="s">
        <v>1283</v>
      </c>
      <c r="X255" s="4" t="s">
        <v>1400</v>
      </c>
      <c r="Y255" s="4" t="s">
        <v>1302</v>
      </c>
      <c r="Z255" s="4" t="s">
        <v>1286</v>
      </c>
      <c r="AB255" s="4" t="s">
        <v>1316</v>
      </c>
      <c r="AE255" s="4" t="s">
        <v>1289</v>
      </c>
      <c r="AF255" s="4" t="s">
        <v>1289</v>
      </c>
      <c r="AG255" s="4" t="s">
        <v>1289</v>
      </c>
      <c r="AH255" s="4" t="s">
        <v>1289</v>
      </c>
      <c r="AI255" s="4" t="s">
        <v>1328</v>
      </c>
      <c r="AJ255" s="4" t="s">
        <v>1288</v>
      </c>
      <c r="AK255" s="4" t="s">
        <v>1288</v>
      </c>
      <c r="AL255" s="4" t="s">
        <v>1328</v>
      </c>
      <c r="AM255" s="4" t="s">
        <v>1288</v>
      </c>
      <c r="AN255" s="4" t="s">
        <v>1288</v>
      </c>
      <c r="AO255" s="4" t="s">
        <v>1288</v>
      </c>
      <c r="AP255" s="4" t="s">
        <v>1328</v>
      </c>
      <c r="AQ255" s="4" t="s">
        <v>1328</v>
      </c>
      <c r="AS255" s="4" t="s">
        <v>1304</v>
      </c>
      <c r="AT255" s="4" t="s">
        <v>1305</v>
      </c>
    </row>
    <row r="256">
      <c r="A256" s="4" t="s">
        <v>812</v>
      </c>
      <c r="B256" s="4">
        <v>0.0</v>
      </c>
      <c r="D256" s="4" t="s">
        <v>1272</v>
      </c>
      <c r="E256" s="4" t="s">
        <v>1840</v>
      </c>
      <c r="F256" s="4" t="s">
        <v>2890</v>
      </c>
      <c r="G256" s="4" t="s">
        <v>1840</v>
      </c>
      <c r="H256" s="4" t="s">
        <v>2891</v>
      </c>
      <c r="J256" s="4" t="s">
        <v>2892</v>
      </c>
      <c r="P256" s="4" t="s">
        <v>2893</v>
      </c>
      <c r="Q256" s="4" t="s">
        <v>2894</v>
      </c>
      <c r="R256" s="4" t="s">
        <v>1279</v>
      </c>
      <c r="S256" s="4" t="s">
        <v>1651</v>
      </c>
      <c r="T256" s="4" t="s">
        <v>1534</v>
      </c>
      <c r="U256" s="4" t="s">
        <v>1572</v>
      </c>
      <c r="W256" s="4" t="s">
        <v>1283</v>
      </c>
      <c r="X256" s="4" t="s">
        <v>1315</v>
      </c>
      <c r="Y256" s="4" t="s">
        <v>1285</v>
      </c>
      <c r="Z256" s="4" t="s">
        <v>1286</v>
      </c>
      <c r="AB256" s="4" t="s">
        <v>1316</v>
      </c>
      <c r="AE256" s="4" t="s">
        <v>1289</v>
      </c>
      <c r="AF256" s="4" t="s">
        <v>1288</v>
      </c>
      <c r="AG256" s="4" t="s">
        <v>1288</v>
      </c>
      <c r="AH256" s="4" t="s">
        <v>1328</v>
      </c>
      <c r="AI256" s="4" t="s">
        <v>1289</v>
      </c>
      <c r="AJ256" s="4" t="s">
        <v>1289</v>
      </c>
      <c r="AK256" s="4" t="s">
        <v>1288</v>
      </c>
      <c r="AL256" s="4" t="s">
        <v>1289</v>
      </c>
      <c r="AM256" s="4" t="s">
        <v>1289</v>
      </c>
      <c r="AN256" s="4" t="s">
        <v>1288</v>
      </c>
      <c r="AO256" s="4" t="s">
        <v>1328</v>
      </c>
      <c r="AP256" s="4" t="s">
        <v>1328</v>
      </c>
      <c r="AQ256" s="4" t="s">
        <v>1289</v>
      </c>
      <c r="AS256" s="4" t="s">
        <v>1304</v>
      </c>
      <c r="AT256" s="4" t="s">
        <v>1421</v>
      </c>
    </row>
    <row r="257">
      <c r="A257" s="4" t="s">
        <v>814</v>
      </c>
      <c r="B257" s="4">
        <v>0.0</v>
      </c>
      <c r="D257" s="4" t="s">
        <v>1272</v>
      </c>
      <c r="E257" s="4" t="s">
        <v>1840</v>
      </c>
      <c r="F257" s="4" t="s">
        <v>2895</v>
      </c>
      <c r="G257" s="4" t="s">
        <v>1840</v>
      </c>
      <c r="H257" s="4" t="s">
        <v>2896</v>
      </c>
      <c r="J257" s="4" t="s">
        <v>2897</v>
      </c>
      <c r="P257" s="4" t="s">
        <v>2898</v>
      </c>
      <c r="Q257" s="4" t="s">
        <v>2899</v>
      </c>
      <c r="R257" s="4" t="s">
        <v>1323</v>
      </c>
      <c r="S257" s="4" t="s">
        <v>2900</v>
      </c>
      <c r="T257" s="4" t="s">
        <v>1336</v>
      </c>
      <c r="U257" s="4" t="s">
        <v>1300</v>
      </c>
      <c r="W257" s="4" t="s">
        <v>1337</v>
      </c>
      <c r="X257" s="4" t="s">
        <v>1315</v>
      </c>
      <c r="Y257" s="4" t="s">
        <v>1302</v>
      </c>
      <c r="Z257" s="4" t="s">
        <v>1286</v>
      </c>
      <c r="AB257" s="4" t="s">
        <v>1286</v>
      </c>
      <c r="AC257" s="4" t="s">
        <v>2901</v>
      </c>
      <c r="AE257" s="4" t="s">
        <v>1289</v>
      </c>
      <c r="AF257" s="4" t="s">
        <v>1289</v>
      </c>
      <c r="AG257" s="4" t="s">
        <v>1288</v>
      </c>
      <c r="AH257" s="4" t="s">
        <v>1288</v>
      </c>
      <c r="AI257" s="4" t="s">
        <v>1289</v>
      </c>
      <c r="AJ257" s="4" t="s">
        <v>1288</v>
      </c>
      <c r="AK257" s="4" t="s">
        <v>1289</v>
      </c>
      <c r="AL257" s="4" t="s">
        <v>1289</v>
      </c>
      <c r="AM257" s="4" t="s">
        <v>1288</v>
      </c>
      <c r="AN257" s="4" t="s">
        <v>1328</v>
      </c>
      <c r="AO257" s="4" t="s">
        <v>1328</v>
      </c>
      <c r="AP257" s="4" t="s">
        <v>1328</v>
      </c>
      <c r="AQ257" s="4" t="s">
        <v>1288</v>
      </c>
      <c r="AS257" s="4" t="s">
        <v>1363</v>
      </c>
      <c r="AT257" s="4" t="s">
        <v>1383</v>
      </c>
    </row>
    <row r="258">
      <c r="A258" s="4" t="s">
        <v>816</v>
      </c>
      <c r="B258" s="4">
        <v>0.0</v>
      </c>
      <c r="D258" s="4" t="s">
        <v>1272</v>
      </c>
      <c r="E258" s="4" t="s">
        <v>1840</v>
      </c>
      <c r="F258" s="4" t="s">
        <v>2902</v>
      </c>
      <c r="G258" s="4" t="s">
        <v>1840</v>
      </c>
      <c r="H258" s="4" t="s">
        <v>2903</v>
      </c>
      <c r="J258" s="4" t="s">
        <v>2904</v>
      </c>
      <c r="P258" s="4" t="s">
        <v>2905</v>
      </c>
      <c r="Q258" s="4" t="s">
        <v>2906</v>
      </c>
      <c r="R258" s="4" t="s">
        <v>1323</v>
      </c>
      <c r="S258" s="4" t="s">
        <v>1352</v>
      </c>
      <c r="T258" s="4" t="s">
        <v>2672</v>
      </c>
      <c r="U258" s="4" t="s">
        <v>1390</v>
      </c>
      <c r="W258" s="4" t="s">
        <v>1283</v>
      </c>
      <c r="X258" s="4" t="s">
        <v>1315</v>
      </c>
      <c r="Y258" s="4" t="s">
        <v>2666</v>
      </c>
      <c r="Z258" s="4" t="s">
        <v>1286</v>
      </c>
      <c r="AB258" s="4" t="s">
        <v>1286</v>
      </c>
      <c r="AC258" s="4" t="s">
        <v>2907</v>
      </c>
      <c r="AE258" s="4" t="s">
        <v>1288</v>
      </c>
      <c r="AF258" s="4" t="s">
        <v>1288</v>
      </c>
      <c r="AG258" s="4" t="s">
        <v>1288</v>
      </c>
      <c r="AH258" s="4" t="s">
        <v>1288</v>
      </c>
      <c r="AI258" s="4" t="s">
        <v>1288</v>
      </c>
      <c r="AJ258" s="4" t="s">
        <v>1288</v>
      </c>
      <c r="AK258" s="4" t="s">
        <v>1288</v>
      </c>
      <c r="AL258" s="4" t="s">
        <v>1288</v>
      </c>
      <c r="AM258" s="4" t="s">
        <v>1288</v>
      </c>
      <c r="AN258" s="4" t="s">
        <v>1288</v>
      </c>
      <c r="AO258" s="4" t="s">
        <v>1288</v>
      </c>
      <c r="AP258" s="4" t="s">
        <v>1288</v>
      </c>
      <c r="AQ258" s="4" t="s">
        <v>1288</v>
      </c>
      <c r="AS258" s="4" t="s">
        <v>2908</v>
      </c>
      <c r="AT258" s="4" t="s">
        <v>2296</v>
      </c>
    </row>
    <row r="259">
      <c r="A259" s="4" t="s">
        <v>818</v>
      </c>
      <c r="B259" s="4">
        <v>0.0</v>
      </c>
      <c r="D259" s="4" t="s">
        <v>1272</v>
      </c>
      <c r="E259" s="4" t="s">
        <v>1840</v>
      </c>
      <c r="F259" s="4" t="s">
        <v>2909</v>
      </c>
      <c r="G259" s="4" t="s">
        <v>1840</v>
      </c>
      <c r="H259" s="4" t="s">
        <v>2910</v>
      </c>
      <c r="J259" s="4" t="s">
        <v>2911</v>
      </c>
      <c r="P259" s="4" t="s">
        <v>2912</v>
      </c>
      <c r="Q259" s="4" t="s">
        <v>2913</v>
      </c>
      <c r="R259" s="4" t="s">
        <v>1279</v>
      </c>
      <c r="S259" s="4" t="s">
        <v>1280</v>
      </c>
      <c r="T259" s="4" t="s">
        <v>1620</v>
      </c>
      <c r="U259" s="4" t="s">
        <v>126</v>
      </c>
      <c r="W259" s="4" t="s">
        <v>1283</v>
      </c>
      <c r="X259" s="4" t="s">
        <v>1315</v>
      </c>
      <c r="Y259" s="4" t="s">
        <v>1382</v>
      </c>
      <c r="Z259" s="4" t="s">
        <v>1286</v>
      </c>
      <c r="AB259" s="4" t="s">
        <v>1316</v>
      </c>
      <c r="AE259" s="4" t="s">
        <v>1288</v>
      </c>
      <c r="AF259" s="4" t="s">
        <v>1290</v>
      </c>
      <c r="AG259" s="4" t="s">
        <v>1288</v>
      </c>
      <c r="AH259" s="4" t="s">
        <v>1290</v>
      </c>
      <c r="AI259" s="4" t="s">
        <v>1288</v>
      </c>
      <c r="AJ259" s="4" t="s">
        <v>1289</v>
      </c>
      <c r="AK259" s="4" t="s">
        <v>1288</v>
      </c>
      <c r="AL259" s="4" t="s">
        <v>1288</v>
      </c>
      <c r="AM259" s="4" t="s">
        <v>1289</v>
      </c>
      <c r="AN259" s="4" t="s">
        <v>1290</v>
      </c>
      <c r="AO259" s="4" t="s">
        <v>1289</v>
      </c>
      <c r="AP259" s="4" t="s">
        <v>1289</v>
      </c>
      <c r="AQ259" s="4" t="s">
        <v>1288</v>
      </c>
      <c r="AS259" s="4" t="s">
        <v>2914</v>
      </c>
      <c r="AT259" s="4" t="s">
        <v>1383</v>
      </c>
    </row>
    <row r="260">
      <c r="A260" s="4" t="s">
        <v>823</v>
      </c>
      <c r="B260" s="4">
        <v>0.0</v>
      </c>
      <c r="D260" s="4" t="s">
        <v>1272</v>
      </c>
      <c r="E260" s="4" t="s">
        <v>1840</v>
      </c>
      <c r="F260" s="4" t="s">
        <v>2915</v>
      </c>
      <c r="G260" s="4" t="s">
        <v>1840</v>
      </c>
      <c r="H260" s="4" t="s">
        <v>2916</v>
      </c>
      <c r="J260" s="4" t="s">
        <v>2917</v>
      </c>
      <c r="P260" s="4" t="s">
        <v>2918</v>
      </c>
      <c r="Q260" s="4" t="s">
        <v>2919</v>
      </c>
      <c r="R260" s="4" t="s">
        <v>1323</v>
      </c>
      <c r="S260" s="4" t="s">
        <v>1352</v>
      </c>
      <c r="T260" s="4" t="s">
        <v>1312</v>
      </c>
      <c r="U260" s="4" t="s">
        <v>1371</v>
      </c>
      <c r="W260" s="4" t="s">
        <v>1283</v>
      </c>
      <c r="X260" s="4" t="s">
        <v>2665</v>
      </c>
      <c r="Y260" s="4" t="s">
        <v>2666</v>
      </c>
      <c r="Z260" s="4" t="s">
        <v>1286</v>
      </c>
      <c r="AB260" s="4" t="s">
        <v>1372</v>
      </c>
      <c r="AE260" s="4" t="s">
        <v>1289</v>
      </c>
      <c r="AF260" s="4" t="s">
        <v>1288</v>
      </c>
      <c r="AG260" s="4" t="s">
        <v>1289</v>
      </c>
      <c r="AH260" s="4" t="s">
        <v>1328</v>
      </c>
      <c r="AI260" s="4" t="s">
        <v>1288</v>
      </c>
      <c r="AJ260" s="4" t="s">
        <v>1288</v>
      </c>
      <c r="AK260" s="4" t="s">
        <v>1289</v>
      </c>
      <c r="AL260" s="4" t="s">
        <v>1288</v>
      </c>
      <c r="AM260" s="4" t="s">
        <v>1289</v>
      </c>
      <c r="AN260" s="4" t="s">
        <v>1328</v>
      </c>
      <c r="AO260" s="4" t="s">
        <v>1328</v>
      </c>
      <c r="AP260" s="4" t="s">
        <v>1289</v>
      </c>
      <c r="AQ260" s="4" t="s">
        <v>1289</v>
      </c>
      <c r="AS260" s="4" t="s">
        <v>2682</v>
      </c>
      <c r="AT260" s="4" t="s">
        <v>1793</v>
      </c>
    </row>
    <row r="261">
      <c r="A261" s="4" t="s">
        <v>824</v>
      </c>
      <c r="B261" s="4">
        <v>0.0</v>
      </c>
      <c r="D261" s="4" t="s">
        <v>1272</v>
      </c>
      <c r="E261" s="4" t="s">
        <v>1840</v>
      </c>
      <c r="F261" s="4" t="s">
        <v>2920</v>
      </c>
      <c r="G261" s="4" t="s">
        <v>1840</v>
      </c>
      <c r="H261" s="4" t="s">
        <v>2921</v>
      </c>
      <c r="J261" s="4" t="s">
        <v>2922</v>
      </c>
      <c r="P261" s="4" t="s">
        <v>2923</v>
      </c>
      <c r="Q261" s="4" t="s">
        <v>2924</v>
      </c>
      <c r="R261" s="4" t="s">
        <v>1361</v>
      </c>
      <c r="S261" s="4" t="s">
        <v>2084</v>
      </c>
      <c r="T261" s="4" t="s">
        <v>1516</v>
      </c>
      <c r="U261" s="4" t="s">
        <v>1455</v>
      </c>
      <c r="W261" s="4" t="s">
        <v>2506</v>
      </c>
      <c r="X261" s="4" t="s">
        <v>1315</v>
      </c>
      <c r="Y261" s="4" t="s">
        <v>1382</v>
      </c>
      <c r="Z261" s="4" t="s">
        <v>1286</v>
      </c>
      <c r="AB261" s="4" t="s">
        <v>1316</v>
      </c>
      <c r="AE261" s="4" t="s">
        <v>1288</v>
      </c>
      <c r="AF261" s="4" t="s">
        <v>1288</v>
      </c>
      <c r="AG261" s="4" t="s">
        <v>1288</v>
      </c>
      <c r="AH261" s="4" t="s">
        <v>1288</v>
      </c>
      <c r="AI261" s="4" t="s">
        <v>1288</v>
      </c>
      <c r="AJ261" s="4" t="s">
        <v>1288</v>
      </c>
      <c r="AK261" s="4" t="s">
        <v>1288</v>
      </c>
      <c r="AL261" s="4" t="s">
        <v>1288</v>
      </c>
      <c r="AM261" s="4" t="s">
        <v>1288</v>
      </c>
      <c r="AN261" s="4" t="s">
        <v>1288</v>
      </c>
      <c r="AO261" s="4" t="s">
        <v>1288</v>
      </c>
      <c r="AP261" s="4" t="s">
        <v>1288</v>
      </c>
      <c r="AQ261" s="4" t="s">
        <v>1288</v>
      </c>
      <c r="AS261" s="4" t="s">
        <v>1304</v>
      </c>
      <c r="AT261" s="4" t="s">
        <v>1305</v>
      </c>
    </row>
    <row r="262">
      <c r="A262" s="4" t="s">
        <v>826</v>
      </c>
      <c r="B262" s="4">
        <v>0.0</v>
      </c>
      <c r="D262" s="4" t="s">
        <v>1272</v>
      </c>
      <c r="E262" s="4" t="s">
        <v>1840</v>
      </c>
      <c r="F262" s="4" t="s">
        <v>2925</v>
      </c>
      <c r="G262" s="4" t="s">
        <v>1840</v>
      </c>
      <c r="H262" s="4" t="s">
        <v>2926</v>
      </c>
      <c r="J262" s="4" t="s">
        <v>2927</v>
      </c>
      <c r="P262" s="4" t="s">
        <v>2928</v>
      </c>
      <c r="Q262" s="4" t="s">
        <v>2929</v>
      </c>
      <c r="R262" s="4" t="s">
        <v>1279</v>
      </c>
      <c r="S262" s="4" t="s">
        <v>1280</v>
      </c>
      <c r="T262" s="4" t="s">
        <v>1299</v>
      </c>
      <c r="U262" s="4" t="s">
        <v>1313</v>
      </c>
      <c r="V262" s="4" t="s">
        <v>2930</v>
      </c>
      <c r="W262" s="4" t="s">
        <v>1337</v>
      </c>
      <c r="X262" s="4" t="s">
        <v>1315</v>
      </c>
      <c r="Y262" s="4" t="s">
        <v>1382</v>
      </c>
      <c r="Z262" s="4" t="s">
        <v>1286</v>
      </c>
      <c r="AB262" s="4" t="s">
        <v>1316</v>
      </c>
      <c r="AE262" s="4" t="s">
        <v>1288</v>
      </c>
      <c r="AF262" s="4" t="s">
        <v>1289</v>
      </c>
      <c r="AG262" s="4" t="s">
        <v>1288</v>
      </c>
      <c r="AH262" s="4" t="s">
        <v>1288</v>
      </c>
      <c r="AI262" s="4" t="s">
        <v>1288</v>
      </c>
      <c r="AJ262" s="4" t="s">
        <v>1288</v>
      </c>
      <c r="AK262" s="4" t="s">
        <v>1288</v>
      </c>
      <c r="AL262" s="4" t="s">
        <v>1288</v>
      </c>
      <c r="AM262" s="4" t="s">
        <v>1288</v>
      </c>
      <c r="AN262" s="4" t="s">
        <v>1288</v>
      </c>
      <c r="AO262" s="4" t="s">
        <v>1288</v>
      </c>
      <c r="AP262" s="4" t="s">
        <v>1288</v>
      </c>
      <c r="AQ262" s="4" t="s">
        <v>1288</v>
      </c>
      <c r="AS262" s="4" t="s">
        <v>2931</v>
      </c>
      <c r="AT262" s="4" t="s">
        <v>2932</v>
      </c>
    </row>
    <row r="263">
      <c r="A263" s="4" t="s">
        <v>828</v>
      </c>
      <c r="B263" s="4">
        <v>0.0</v>
      </c>
      <c r="D263" s="4" t="s">
        <v>1272</v>
      </c>
      <c r="E263" s="4" t="s">
        <v>1840</v>
      </c>
      <c r="F263" s="4" t="s">
        <v>2933</v>
      </c>
      <c r="G263" s="4" t="s">
        <v>1840</v>
      </c>
      <c r="H263" s="4" t="s">
        <v>2934</v>
      </c>
      <c r="J263" s="4" t="s">
        <v>2935</v>
      </c>
      <c r="P263" s="4" t="s">
        <v>2936</v>
      </c>
      <c r="Q263" s="4" t="s">
        <v>2937</v>
      </c>
      <c r="R263" s="4" t="s">
        <v>1323</v>
      </c>
      <c r="S263" s="4" t="s">
        <v>1718</v>
      </c>
      <c r="T263" s="4" t="s">
        <v>1381</v>
      </c>
      <c r="U263" s="4" t="s">
        <v>1399</v>
      </c>
      <c r="W263" s="4" t="s">
        <v>1283</v>
      </c>
      <c r="X263" s="4" t="s">
        <v>1315</v>
      </c>
      <c r="Y263" s="4" t="s">
        <v>1302</v>
      </c>
      <c r="Z263" s="4" t="s">
        <v>1286</v>
      </c>
      <c r="AB263" s="4" t="s">
        <v>1316</v>
      </c>
      <c r="AE263" s="4" t="s">
        <v>1288</v>
      </c>
      <c r="AF263" s="4" t="s">
        <v>1288</v>
      </c>
      <c r="AG263" s="4" t="s">
        <v>1288</v>
      </c>
      <c r="AH263" s="4" t="s">
        <v>1288</v>
      </c>
      <c r="AI263" s="4" t="s">
        <v>1288</v>
      </c>
      <c r="AJ263" s="4" t="s">
        <v>1288</v>
      </c>
      <c r="AK263" s="4" t="s">
        <v>1288</v>
      </c>
      <c r="AL263" s="4" t="s">
        <v>1288</v>
      </c>
      <c r="AM263" s="4" t="s">
        <v>1288</v>
      </c>
      <c r="AN263" s="4" t="s">
        <v>1288</v>
      </c>
      <c r="AO263" s="4" t="s">
        <v>1288</v>
      </c>
      <c r="AP263" s="4" t="s">
        <v>1288</v>
      </c>
      <c r="AQ263" s="4" t="s">
        <v>1328</v>
      </c>
      <c r="AS263" s="4" t="s">
        <v>2938</v>
      </c>
      <c r="AT263" s="4" t="s">
        <v>1305</v>
      </c>
    </row>
    <row r="264">
      <c r="A264" s="4" t="s">
        <v>830</v>
      </c>
      <c r="B264" s="4">
        <v>0.0</v>
      </c>
      <c r="D264" s="4" t="s">
        <v>1272</v>
      </c>
      <c r="E264" s="4" t="s">
        <v>1840</v>
      </c>
      <c r="F264" s="4" t="s">
        <v>2939</v>
      </c>
      <c r="G264" s="4" t="s">
        <v>1840</v>
      </c>
      <c r="H264" s="4" t="s">
        <v>2940</v>
      </c>
      <c r="J264" s="4" t="s">
        <v>1617</v>
      </c>
      <c r="P264" s="4" t="s">
        <v>2941</v>
      </c>
      <c r="Q264" s="4" t="s">
        <v>1619</v>
      </c>
      <c r="R264" s="4" t="s">
        <v>1279</v>
      </c>
      <c r="S264" s="4" t="s">
        <v>1280</v>
      </c>
      <c r="T264" s="4" t="s">
        <v>1620</v>
      </c>
      <c r="U264" s="4" t="s">
        <v>126</v>
      </c>
      <c r="W264" s="4" t="s">
        <v>2506</v>
      </c>
      <c r="X264" s="4" t="s">
        <v>1301</v>
      </c>
      <c r="Y264" s="4" t="s">
        <v>1302</v>
      </c>
      <c r="Z264" s="4" t="s">
        <v>1286</v>
      </c>
      <c r="AB264" s="4" t="s">
        <v>1316</v>
      </c>
      <c r="AE264" s="4" t="s">
        <v>1288</v>
      </c>
      <c r="AF264" s="4" t="s">
        <v>1289</v>
      </c>
      <c r="AG264" s="4" t="s">
        <v>1288</v>
      </c>
      <c r="AH264" s="4" t="s">
        <v>1288</v>
      </c>
      <c r="AI264" s="4" t="s">
        <v>1289</v>
      </c>
      <c r="AJ264" s="4" t="s">
        <v>1288</v>
      </c>
      <c r="AK264" s="4" t="s">
        <v>1288</v>
      </c>
      <c r="AL264" s="4" t="s">
        <v>1288</v>
      </c>
      <c r="AM264" s="4" t="s">
        <v>1288</v>
      </c>
      <c r="AN264" s="4" t="s">
        <v>1288</v>
      </c>
      <c r="AO264" s="4" t="s">
        <v>1288</v>
      </c>
      <c r="AP264" s="4" t="s">
        <v>1288</v>
      </c>
      <c r="AQ264" s="4" t="s">
        <v>1288</v>
      </c>
      <c r="AS264" s="4" t="s">
        <v>2942</v>
      </c>
      <c r="AT264" s="4" t="s">
        <v>2943</v>
      </c>
    </row>
    <row r="265">
      <c r="A265" s="4" t="s">
        <v>832</v>
      </c>
      <c r="B265" s="4">
        <v>0.0</v>
      </c>
      <c r="D265" s="4" t="s">
        <v>1272</v>
      </c>
      <c r="E265" s="4" t="s">
        <v>1840</v>
      </c>
      <c r="F265" s="4" t="s">
        <v>2944</v>
      </c>
      <c r="G265" s="4" t="s">
        <v>1840</v>
      </c>
      <c r="H265" s="4" t="s">
        <v>2945</v>
      </c>
      <c r="J265" s="4" t="s">
        <v>2946</v>
      </c>
      <c r="P265" s="4" t="s">
        <v>2947</v>
      </c>
      <c r="Q265" s="4" t="s">
        <v>2948</v>
      </c>
      <c r="R265" s="4" t="s">
        <v>1361</v>
      </c>
      <c r="S265" s="4" t="s">
        <v>2084</v>
      </c>
      <c r="T265" s="4" t="s">
        <v>1381</v>
      </c>
      <c r="U265" s="4" t="s">
        <v>1473</v>
      </c>
      <c r="W265" s="4" t="s">
        <v>1283</v>
      </c>
      <c r="X265" s="4" t="s">
        <v>1315</v>
      </c>
      <c r="Y265" s="4" t="s">
        <v>1285</v>
      </c>
      <c r="Z265" s="4" t="s">
        <v>1286</v>
      </c>
      <c r="AB265" s="4" t="s">
        <v>1316</v>
      </c>
      <c r="AE265" s="4" t="s">
        <v>1289</v>
      </c>
      <c r="AF265" s="4" t="s">
        <v>1288</v>
      </c>
      <c r="AG265" s="4" t="s">
        <v>1288</v>
      </c>
      <c r="AH265" s="4" t="s">
        <v>1288</v>
      </c>
      <c r="AI265" s="4" t="s">
        <v>1289</v>
      </c>
      <c r="AJ265" s="4" t="s">
        <v>1289</v>
      </c>
      <c r="AK265" s="4" t="s">
        <v>1289</v>
      </c>
      <c r="AL265" s="4" t="s">
        <v>1288</v>
      </c>
      <c r="AM265" s="4" t="s">
        <v>1289</v>
      </c>
      <c r="AN265" s="4" t="s">
        <v>1288</v>
      </c>
      <c r="AO265" s="4" t="s">
        <v>1288</v>
      </c>
      <c r="AP265" s="4" t="s">
        <v>1289</v>
      </c>
      <c r="AQ265" s="4" t="s">
        <v>1288</v>
      </c>
      <c r="AS265" s="4" t="s">
        <v>1654</v>
      </c>
      <c r="AT265" s="4" t="s">
        <v>1449</v>
      </c>
    </row>
    <row r="266">
      <c r="A266" s="4" t="s">
        <v>834</v>
      </c>
      <c r="B266" s="4">
        <v>0.0</v>
      </c>
      <c r="D266" s="4" t="s">
        <v>1272</v>
      </c>
      <c r="E266" s="4" t="s">
        <v>1840</v>
      </c>
      <c r="F266" s="4" t="s">
        <v>2949</v>
      </c>
      <c r="G266" s="4" t="s">
        <v>1840</v>
      </c>
      <c r="H266" s="4" t="s">
        <v>2950</v>
      </c>
      <c r="J266" s="4" t="s">
        <v>2951</v>
      </c>
      <c r="P266" s="4" t="s">
        <v>2952</v>
      </c>
      <c r="Q266" s="4" t="s">
        <v>2953</v>
      </c>
      <c r="R266" s="4" t="s">
        <v>1494</v>
      </c>
      <c r="S266" s="4" t="s">
        <v>1495</v>
      </c>
      <c r="T266" s="4" t="s">
        <v>1556</v>
      </c>
      <c r="U266" s="4" t="s">
        <v>1473</v>
      </c>
      <c r="W266" s="4" t="s">
        <v>1283</v>
      </c>
      <c r="X266" s="4" t="s">
        <v>1315</v>
      </c>
      <c r="Y266" s="4" t="s">
        <v>1302</v>
      </c>
      <c r="Z266" s="4" t="s">
        <v>1286</v>
      </c>
      <c r="AB266" s="4" t="s">
        <v>1316</v>
      </c>
      <c r="AE266" s="4" t="s">
        <v>1288</v>
      </c>
      <c r="AF266" s="4" t="s">
        <v>1288</v>
      </c>
      <c r="AG266" s="4" t="s">
        <v>1288</v>
      </c>
      <c r="AH266" s="4" t="s">
        <v>1288</v>
      </c>
      <c r="AI266" s="4" t="s">
        <v>1288</v>
      </c>
      <c r="AJ266" s="4" t="s">
        <v>1288</v>
      </c>
      <c r="AK266" s="4" t="s">
        <v>1288</v>
      </c>
      <c r="AL266" s="4" t="s">
        <v>1288</v>
      </c>
      <c r="AM266" s="4" t="s">
        <v>1288</v>
      </c>
      <c r="AN266" s="4" t="s">
        <v>1288</v>
      </c>
      <c r="AO266" s="4" t="s">
        <v>1288</v>
      </c>
      <c r="AP266" s="4" t="s">
        <v>1288</v>
      </c>
      <c r="AQ266" s="4" t="s">
        <v>1288</v>
      </c>
      <c r="AS266" s="4" t="s">
        <v>2954</v>
      </c>
      <c r="AT266" s="4" t="s">
        <v>2955</v>
      </c>
    </row>
    <row r="267">
      <c r="A267" s="4" t="s">
        <v>836</v>
      </c>
      <c r="B267" s="4">
        <v>0.0</v>
      </c>
      <c r="D267" s="4" t="s">
        <v>1272</v>
      </c>
      <c r="E267" s="4" t="s">
        <v>1840</v>
      </c>
      <c r="F267" s="4" t="s">
        <v>2956</v>
      </c>
      <c r="G267" s="4" t="s">
        <v>1840</v>
      </c>
      <c r="H267" s="4" t="s">
        <v>2957</v>
      </c>
      <c r="J267" s="4" t="s">
        <v>2958</v>
      </c>
      <c r="P267" s="4" t="s">
        <v>2959</v>
      </c>
      <c r="Q267" s="4" t="s">
        <v>2960</v>
      </c>
      <c r="R267" s="4" t="s">
        <v>1279</v>
      </c>
      <c r="S267" s="4" t="s">
        <v>1280</v>
      </c>
      <c r="T267" s="4" t="s">
        <v>1325</v>
      </c>
      <c r="U267" s="4" t="s">
        <v>126</v>
      </c>
      <c r="W267" s="4" t="s">
        <v>1283</v>
      </c>
      <c r="X267" s="4" t="s">
        <v>1400</v>
      </c>
      <c r="Y267" s="4" t="s">
        <v>1285</v>
      </c>
      <c r="Z267" s="4" t="s">
        <v>1286</v>
      </c>
      <c r="AB267" s="4" t="s">
        <v>1316</v>
      </c>
      <c r="AE267" s="4" t="s">
        <v>1288</v>
      </c>
      <c r="AF267" s="4" t="s">
        <v>1288</v>
      </c>
      <c r="AG267" s="4" t="s">
        <v>1288</v>
      </c>
      <c r="AH267" s="4" t="s">
        <v>1288</v>
      </c>
      <c r="AI267" s="4" t="s">
        <v>1288</v>
      </c>
      <c r="AJ267" s="4" t="s">
        <v>1288</v>
      </c>
      <c r="AK267" s="4" t="s">
        <v>1288</v>
      </c>
      <c r="AL267" s="4" t="s">
        <v>1288</v>
      </c>
      <c r="AM267" s="4" t="s">
        <v>1288</v>
      </c>
      <c r="AN267" s="4" t="s">
        <v>1288</v>
      </c>
      <c r="AO267" s="4" t="s">
        <v>1288</v>
      </c>
      <c r="AP267" s="4" t="s">
        <v>1288</v>
      </c>
      <c r="AQ267" s="4" t="s">
        <v>1288</v>
      </c>
      <c r="AS267" s="4" t="s">
        <v>1304</v>
      </c>
      <c r="AT267" s="4" t="s">
        <v>1305</v>
      </c>
    </row>
    <row r="268">
      <c r="A268" s="4" t="s">
        <v>838</v>
      </c>
      <c r="B268" s="4">
        <v>0.0</v>
      </c>
      <c r="D268" s="4" t="s">
        <v>1272</v>
      </c>
      <c r="E268" s="4" t="s">
        <v>1840</v>
      </c>
      <c r="F268" s="4" t="s">
        <v>2961</v>
      </c>
      <c r="G268" s="4" t="s">
        <v>1840</v>
      </c>
      <c r="H268" s="4" t="s">
        <v>2962</v>
      </c>
      <c r="J268" s="4" t="s">
        <v>2963</v>
      </c>
      <c r="P268" s="4" t="s">
        <v>2963</v>
      </c>
      <c r="Q268" s="4" t="s">
        <v>2964</v>
      </c>
      <c r="R268" s="4" t="s">
        <v>1279</v>
      </c>
      <c r="S268" s="4" t="s">
        <v>1280</v>
      </c>
      <c r="T268" s="4" t="s">
        <v>2110</v>
      </c>
      <c r="U268" s="4" t="s">
        <v>1860</v>
      </c>
      <c r="W268" s="4" t="s">
        <v>1283</v>
      </c>
      <c r="X268" s="4" t="s">
        <v>1315</v>
      </c>
      <c r="Y268" s="4" t="s">
        <v>1285</v>
      </c>
      <c r="Z268" s="4" t="s">
        <v>1286</v>
      </c>
      <c r="AB268" s="4" t="s">
        <v>1286</v>
      </c>
      <c r="AC268" s="4" t="s">
        <v>1994</v>
      </c>
      <c r="AE268" s="4" t="s">
        <v>1346</v>
      </c>
      <c r="AF268" s="4" t="s">
        <v>1346</v>
      </c>
      <c r="AG268" s="4" t="s">
        <v>1288</v>
      </c>
      <c r="AH268" s="4" t="s">
        <v>1346</v>
      </c>
      <c r="AI268" s="4" t="s">
        <v>1288</v>
      </c>
      <c r="AJ268" s="4" t="s">
        <v>1288</v>
      </c>
      <c r="AK268" s="4" t="s">
        <v>1290</v>
      </c>
      <c r="AL268" s="4" t="s">
        <v>1288</v>
      </c>
      <c r="AM268" s="4" t="s">
        <v>1346</v>
      </c>
      <c r="AN268" s="4" t="s">
        <v>1288</v>
      </c>
      <c r="AO268" s="4" t="s">
        <v>1346</v>
      </c>
      <c r="AP268" s="4" t="s">
        <v>1288</v>
      </c>
      <c r="AQ268" s="4" t="s">
        <v>1288</v>
      </c>
      <c r="AS268" s="4" t="s">
        <v>1861</v>
      </c>
      <c r="AT268" s="4" t="s">
        <v>1519</v>
      </c>
    </row>
    <row r="269">
      <c r="A269" s="4" t="s">
        <v>840</v>
      </c>
      <c r="B269" s="4">
        <v>0.0</v>
      </c>
      <c r="D269" s="4" t="s">
        <v>1272</v>
      </c>
      <c r="E269" s="4" t="s">
        <v>1840</v>
      </c>
      <c r="F269" s="4" t="s">
        <v>2965</v>
      </c>
      <c r="G269" s="4" t="s">
        <v>1840</v>
      </c>
      <c r="H269" s="4" t="s">
        <v>2966</v>
      </c>
      <c r="J269" s="4" t="s">
        <v>2967</v>
      </c>
      <c r="P269" s="4" t="s">
        <v>2967</v>
      </c>
      <c r="Q269" s="4" t="s">
        <v>2968</v>
      </c>
      <c r="R269" s="4" t="s">
        <v>1279</v>
      </c>
      <c r="S269" s="4" t="s">
        <v>1280</v>
      </c>
      <c r="T269" s="4" t="s">
        <v>1966</v>
      </c>
      <c r="U269" s="4" t="s">
        <v>1860</v>
      </c>
      <c r="W269" s="4" t="s">
        <v>1337</v>
      </c>
      <c r="X269" s="4" t="s">
        <v>1315</v>
      </c>
      <c r="Y269" s="4" t="s">
        <v>1302</v>
      </c>
      <c r="Z269" s="4" t="s">
        <v>1286</v>
      </c>
      <c r="AB269" s="4" t="s">
        <v>1286</v>
      </c>
      <c r="AC269" s="4" t="s">
        <v>1994</v>
      </c>
      <c r="AE269" s="4" t="s">
        <v>1346</v>
      </c>
      <c r="AF269" s="4" t="s">
        <v>1346</v>
      </c>
      <c r="AG269" s="4" t="s">
        <v>1288</v>
      </c>
      <c r="AH269" s="4" t="s">
        <v>1346</v>
      </c>
      <c r="AI269" s="4" t="s">
        <v>1288</v>
      </c>
      <c r="AJ269" s="4" t="s">
        <v>1288</v>
      </c>
      <c r="AK269" s="4" t="s">
        <v>1290</v>
      </c>
      <c r="AL269" s="4" t="s">
        <v>1288</v>
      </c>
      <c r="AM269" s="4" t="s">
        <v>1346</v>
      </c>
      <c r="AN269" s="4" t="s">
        <v>1288</v>
      </c>
      <c r="AO269" s="4" t="s">
        <v>1346</v>
      </c>
      <c r="AP269" s="4" t="s">
        <v>1288</v>
      </c>
      <c r="AQ269" s="4" t="s">
        <v>1288</v>
      </c>
      <c r="AS269" s="4" t="s">
        <v>1861</v>
      </c>
      <c r="AT269" s="4" t="s">
        <v>1519</v>
      </c>
    </row>
    <row r="270">
      <c r="A270" s="4" t="s">
        <v>841</v>
      </c>
      <c r="B270" s="4">
        <v>0.0</v>
      </c>
      <c r="D270" s="4" t="s">
        <v>1272</v>
      </c>
      <c r="E270" s="4" t="s">
        <v>1840</v>
      </c>
      <c r="F270" s="4" t="s">
        <v>2969</v>
      </c>
      <c r="G270" s="4" t="s">
        <v>1840</v>
      </c>
      <c r="H270" s="4" t="s">
        <v>2970</v>
      </c>
      <c r="J270" s="4" t="s">
        <v>2971</v>
      </c>
      <c r="P270" s="4" t="s">
        <v>2971</v>
      </c>
      <c r="Q270" s="4" t="s">
        <v>2972</v>
      </c>
      <c r="R270" s="4" t="s">
        <v>1279</v>
      </c>
      <c r="S270" s="4" t="s">
        <v>1280</v>
      </c>
      <c r="T270" s="4" t="s">
        <v>2099</v>
      </c>
      <c r="U270" s="4" t="s">
        <v>1860</v>
      </c>
      <c r="W270" s="4" t="s">
        <v>1283</v>
      </c>
      <c r="X270" s="4" t="s">
        <v>1315</v>
      </c>
      <c r="Y270" s="4" t="s">
        <v>1382</v>
      </c>
      <c r="Z270" s="4" t="s">
        <v>1286</v>
      </c>
      <c r="AB270" s="4" t="s">
        <v>1286</v>
      </c>
      <c r="AC270" s="4" t="s">
        <v>1994</v>
      </c>
      <c r="AE270" s="4" t="s">
        <v>1346</v>
      </c>
      <c r="AF270" s="4" t="s">
        <v>1346</v>
      </c>
      <c r="AG270" s="4" t="s">
        <v>1288</v>
      </c>
      <c r="AH270" s="4" t="s">
        <v>1346</v>
      </c>
      <c r="AI270" s="4" t="s">
        <v>1288</v>
      </c>
      <c r="AJ270" s="4" t="s">
        <v>1288</v>
      </c>
      <c r="AK270" s="4" t="s">
        <v>1290</v>
      </c>
      <c r="AL270" s="4" t="s">
        <v>1288</v>
      </c>
      <c r="AM270" s="4" t="s">
        <v>1346</v>
      </c>
      <c r="AN270" s="4" t="s">
        <v>1288</v>
      </c>
      <c r="AO270" s="4" t="s">
        <v>1346</v>
      </c>
      <c r="AP270" s="4" t="s">
        <v>1288</v>
      </c>
      <c r="AQ270" s="4" t="s">
        <v>1288</v>
      </c>
      <c r="AS270" s="4" t="s">
        <v>1861</v>
      </c>
      <c r="AT270" s="4" t="s">
        <v>1519</v>
      </c>
    </row>
    <row r="271">
      <c r="A271" s="4" t="s">
        <v>843</v>
      </c>
      <c r="B271" s="4">
        <v>0.0</v>
      </c>
      <c r="D271" s="4" t="s">
        <v>1272</v>
      </c>
      <c r="E271" s="4" t="s">
        <v>1840</v>
      </c>
      <c r="F271" s="4" t="s">
        <v>2973</v>
      </c>
      <c r="G271" s="4" t="s">
        <v>1840</v>
      </c>
      <c r="H271" s="4" t="s">
        <v>2974</v>
      </c>
      <c r="J271" s="4" t="s">
        <v>2975</v>
      </c>
      <c r="P271" s="4" t="s">
        <v>2975</v>
      </c>
      <c r="Q271" s="4" t="s">
        <v>2976</v>
      </c>
      <c r="R271" s="4" t="s">
        <v>1323</v>
      </c>
      <c r="S271" s="4" t="s">
        <v>1718</v>
      </c>
      <c r="T271" s="4" t="s">
        <v>1556</v>
      </c>
      <c r="U271" s="4" t="s">
        <v>1580</v>
      </c>
      <c r="W271" s="4" t="s">
        <v>1283</v>
      </c>
      <c r="X271" s="4" t="s">
        <v>1315</v>
      </c>
      <c r="Y271" s="4" t="s">
        <v>1302</v>
      </c>
      <c r="Z271" s="4" t="s">
        <v>1286</v>
      </c>
      <c r="AB271" s="4" t="s">
        <v>1316</v>
      </c>
      <c r="AE271" s="4" t="s">
        <v>1288</v>
      </c>
      <c r="AF271" s="4" t="s">
        <v>1288</v>
      </c>
      <c r="AG271" s="4" t="s">
        <v>1288</v>
      </c>
      <c r="AH271" s="4" t="s">
        <v>1288</v>
      </c>
      <c r="AI271" s="4" t="s">
        <v>1288</v>
      </c>
      <c r="AJ271" s="4" t="s">
        <v>1288</v>
      </c>
      <c r="AK271" s="4" t="s">
        <v>1288</v>
      </c>
      <c r="AL271" s="4" t="s">
        <v>1288</v>
      </c>
      <c r="AM271" s="4" t="s">
        <v>1288</v>
      </c>
      <c r="AN271" s="4" t="s">
        <v>1288</v>
      </c>
      <c r="AO271" s="4" t="s">
        <v>1288</v>
      </c>
      <c r="AP271" s="4" t="s">
        <v>1288</v>
      </c>
      <c r="AQ271" s="4" t="s">
        <v>1288</v>
      </c>
      <c r="AS271" s="4" t="s">
        <v>1304</v>
      </c>
      <c r="AT271" s="4" t="s">
        <v>1305</v>
      </c>
    </row>
    <row r="272">
      <c r="A272" s="4" t="s">
        <v>847</v>
      </c>
      <c r="B272" s="4">
        <v>0.0</v>
      </c>
      <c r="D272" s="4" t="s">
        <v>1272</v>
      </c>
      <c r="E272" s="4" t="s">
        <v>1840</v>
      </c>
      <c r="F272" s="4" t="s">
        <v>2977</v>
      </c>
      <c r="G272" s="4" t="s">
        <v>1840</v>
      </c>
      <c r="H272" s="4" t="s">
        <v>2978</v>
      </c>
      <c r="J272" s="4" t="s">
        <v>2979</v>
      </c>
      <c r="P272" s="4" t="s">
        <v>2980</v>
      </c>
      <c r="Q272" s="4" t="s">
        <v>2981</v>
      </c>
      <c r="R272" s="4" t="s">
        <v>1279</v>
      </c>
      <c r="S272" s="4" t="s">
        <v>1280</v>
      </c>
      <c r="T272" s="4" t="s">
        <v>1299</v>
      </c>
      <c r="U272" s="4" t="s">
        <v>1300</v>
      </c>
      <c r="W272" s="4" t="s">
        <v>1283</v>
      </c>
      <c r="X272" s="4" t="s">
        <v>1400</v>
      </c>
      <c r="Y272" s="4" t="s">
        <v>1285</v>
      </c>
      <c r="Z272" s="4" t="s">
        <v>1286</v>
      </c>
      <c r="AB272" s="4" t="s">
        <v>1316</v>
      </c>
      <c r="AE272" s="4" t="s">
        <v>1288</v>
      </c>
      <c r="AF272" s="4" t="s">
        <v>1288</v>
      </c>
      <c r="AG272" s="4" t="s">
        <v>1288</v>
      </c>
      <c r="AH272" s="4" t="s">
        <v>1288</v>
      </c>
      <c r="AI272" s="4" t="s">
        <v>1288</v>
      </c>
      <c r="AJ272" s="4" t="s">
        <v>1288</v>
      </c>
      <c r="AK272" s="4" t="s">
        <v>1288</v>
      </c>
      <c r="AL272" s="4" t="s">
        <v>1289</v>
      </c>
      <c r="AM272" s="4" t="s">
        <v>1288</v>
      </c>
      <c r="AN272" s="4" t="s">
        <v>1288</v>
      </c>
      <c r="AO272" s="4" t="s">
        <v>1289</v>
      </c>
      <c r="AP272" s="4" t="s">
        <v>1288</v>
      </c>
      <c r="AQ272" s="4" t="s">
        <v>1288</v>
      </c>
      <c r="AS272" s="4" t="s">
        <v>2982</v>
      </c>
      <c r="AT272" s="4" t="s">
        <v>2983</v>
      </c>
    </row>
    <row r="273">
      <c r="A273" s="4" t="s">
        <v>849</v>
      </c>
      <c r="B273" s="4">
        <v>0.0</v>
      </c>
      <c r="D273" s="4" t="s">
        <v>1272</v>
      </c>
      <c r="E273" s="4" t="s">
        <v>1840</v>
      </c>
      <c r="F273" s="4" t="s">
        <v>2984</v>
      </c>
      <c r="G273" s="4" t="s">
        <v>1840</v>
      </c>
      <c r="H273" s="4" t="s">
        <v>2985</v>
      </c>
      <c r="J273" s="4" t="s">
        <v>2986</v>
      </c>
      <c r="P273" s="4" t="s">
        <v>2987</v>
      </c>
      <c r="Q273" s="4" t="s">
        <v>1343</v>
      </c>
      <c r="R273" s="4" t="s">
        <v>1361</v>
      </c>
      <c r="S273" s="4" t="s">
        <v>2988</v>
      </c>
      <c r="T273" s="4" t="s">
        <v>1666</v>
      </c>
      <c r="U273" s="4" t="s">
        <v>126</v>
      </c>
      <c r="W273" s="4" t="s">
        <v>1283</v>
      </c>
      <c r="X273" s="4" t="s">
        <v>1315</v>
      </c>
      <c r="Y273" s="4" t="s">
        <v>1302</v>
      </c>
      <c r="Z273" s="4" t="s">
        <v>1286</v>
      </c>
      <c r="AB273" s="4" t="s">
        <v>1316</v>
      </c>
      <c r="AE273" s="4" t="s">
        <v>1288</v>
      </c>
      <c r="AF273" s="4" t="s">
        <v>1288</v>
      </c>
      <c r="AG273" s="4" t="s">
        <v>1288</v>
      </c>
      <c r="AH273" s="4" t="s">
        <v>1288</v>
      </c>
      <c r="AI273" s="4" t="s">
        <v>1288</v>
      </c>
      <c r="AJ273" s="4" t="s">
        <v>1289</v>
      </c>
      <c r="AK273" s="4" t="s">
        <v>1288</v>
      </c>
      <c r="AL273" s="4" t="s">
        <v>1288</v>
      </c>
      <c r="AM273" s="4" t="s">
        <v>1289</v>
      </c>
      <c r="AN273" s="4" t="s">
        <v>1288</v>
      </c>
      <c r="AO273" s="4" t="s">
        <v>1288</v>
      </c>
      <c r="AP273" s="4" t="s">
        <v>1289</v>
      </c>
      <c r="AQ273" s="4" t="s">
        <v>1289</v>
      </c>
      <c r="AS273" s="4" t="s">
        <v>2287</v>
      </c>
      <c r="AT273" s="4" t="s">
        <v>1330</v>
      </c>
    </row>
    <row r="274">
      <c r="A274" s="4" t="s">
        <v>856</v>
      </c>
      <c r="B274" s="4">
        <v>0.0</v>
      </c>
      <c r="D274" s="4" t="s">
        <v>1272</v>
      </c>
      <c r="E274" s="4" t="s">
        <v>1840</v>
      </c>
      <c r="F274" s="4" t="s">
        <v>2989</v>
      </c>
      <c r="G274" s="4" t="s">
        <v>1840</v>
      </c>
      <c r="H274" s="4" t="s">
        <v>2990</v>
      </c>
      <c r="J274" s="4" t="s">
        <v>2991</v>
      </c>
      <c r="P274" s="4" t="s">
        <v>2991</v>
      </c>
      <c r="Q274" s="4" t="s">
        <v>2992</v>
      </c>
      <c r="R274" s="4" t="s">
        <v>1279</v>
      </c>
      <c r="S274" s="4" t="s">
        <v>1280</v>
      </c>
      <c r="T274" s="4" t="s">
        <v>1534</v>
      </c>
      <c r="U274" s="4" t="s">
        <v>1860</v>
      </c>
      <c r="W274" s="4" t="s">
        <v>1283</v>
      </c>
      <c r="X274" s="4" t="s">
        <v>1315</v>
      </c>
      <c r="Y274" s="4" t="s">
        <v>1302</v>
      </c>
      <c r="Z274" s="4" t="s">
        <v>1286</v>
      </c>
      <c r="AB274" s="4" t="s">
        <v>1286</v>
      </c>
      <c r="AC274" s="4" t="s">
        <v>1994</v>
      </c>
      <c r="AE274" s="4" t="s">
        <v>1346</v>
      </c>
      <c r="AF274" s="4" t="s">
        <v>1346</v>
      </c>
      <c r="AG274" s="4" t="s">
        <v>1288</v>
      </c>
      <c r="AH274" s="4" t="s">
        <v>1346</v>
      </c>
      <c r="AI274" s="4" t="s">
        <v>1288</v>
      </c>
      <c r="AJ274" s="4" t="s">
        <v>1288</v>
      </c>
      <c r="AK274" s="4" t="s">
        <v>1346</v>
      </c>
      <c r="AL274" s="4" t="s">
        <v>1288</v>
      </c>
      <c r="AM274" s="4" t="s">
        <v>1346</v>
      </c>
      <c r="AN274" s="4" t="s">
        <v>1288</v>
      </c>
      <c r="AO274" s="4" t="s">
        <v>1346</v>
      </c>
      <c r="AP274" s="4" t="s">
        <v>1288</v>
      </c>
      <c r="AQ274" s="4" t="s">
        <v>1288</v>
      </c>
      <c r="AS274" s="4" t="s">
        <v>1861</v>
      </c>
      <c r="AT274" s="4" t="s">
        <v>1519</v>
      </c>
    </row>
    <row r="275">
      <c r="A275" s="4" t="s">
        <v>858</v>
      </c>
      <c r="B275" s="4">
        <v>0.0</v>
      </c>
      <c r="D275" s="4" t="s">
        <v>1272</v>
      </c>
      <c r="E275" s="4" t="s">
        <v>1840</v>
      </c>
      <c r="F275" s="4" t="s">
        <v>2993</v>
      </c>
      <c r="G275" s="4" t="s">
        <v>1840</v>
      </c>
      <c r="H275" s="4" t="s">
        <v>2994</v>
      </c>
      <c r="J275" s="4" t="s">
        <v>2995</v>
      </c>
      <c r="P275" s="4" t="s">
        <v>2995</v>
      </c>
      <c r="Q275" s="4" t="s">
        <v>2996</v>
      </c>
      <c r="R275" s="4" t="s">
        <v>1279</v>
      </c>
      <c r="S275" s="4" t="s">
        <v>1280</v>
      </c>
      <c r="T275" s="4" t="s">
        <v>1336</v>
      </c>
      <c r="U275" s="4" t="s">
        <v>1860</v>
      </c>
      <c r="W275" s="4" t="s">
        <v>1337</v>
      </c>
      <c r="X275" s="4" t="s">
        <v>1315</v>
      </c>
      <c r="Y275" s="4" t="s">
        <v>1302</v>
      </c>
      <c r="Z275" s="4" t="s">
        <v>1286</v>
      </c>
      <c r="AB275" s="4" t="s">
        <v>1286</v>
      </c>
      <c r="AC275" s="4" t="s">
        <v>1994</v>
      </c>
      <c r="AE275" s="4" t="s">
        <v>1346</v>
      </c>
      <c r="AF275" s="4" t="s">
        <v>1346</v>
      </c>
      <c r="AG275" s="4" t="s">
        <v>1288</v>
      </c>
      <c r="AH275" s="4" t="s">
        <v>1346</v>
      </c>
      <c r="AI275" s="4" t="s">
        <v>1288</v>
      </c>
      <c r="AJ275" s="4" t="s">
        <v>1288</v>
      </c>
      <c r="AK275" s="4" t="s">
        <v>1290</v>
      </c>
      <c r="AL275" s="4" t="s">
        <v>1288</v>
      </c>
      <c r="AM275" s="4" t="s">
        <v>1346</v>
      </c>
      <c r="AN275" s="4" t="s">
        <v>1288</v>
      </c>
      <c r="AO275" s="4" t="s">
        <v>1346</v>
      </c>
      <c r="AP275" s="4" t="s">
        <v>1288</v>
      </c>
      <c r="AQ275" s="4" t="s">
        <v>1288</v>
      </c>
      <c r="AS275" s="4" t="s">
        <v>1861</v>
      </c>
      <c r="AT275" s="4" t="s">
        <v>1519</v>
      </c>
    </row>
    <row r="276">
      <c r="A276" s="4" t="s">
        <v>859</v>
      </c>
      <c r="B276" s="4">
        <v>0.0</v>
      </c>
      <c r="D276" s="4" t="s">
        <v>1272</v>
      </c>
      <c r="E276" s="4" t="s">
        <v>1840</v>
      </c>
      <c r="F276" s="4" t="s">
        <v>2997</v>
      </c>
      <c r="G276" s="4" t="s">
        <v>1840</v>
      </c>
      <c r="H276" s="4" t="s">
        <v>2998</v>
      </c>
      <c r="J276" s="4" t="s">
        <v>2999</v>
      </c>
      <c r="P276" s="4" t="s">
        <v>2999</v>
      </c>
      <c r="Q276" s="4" t="s">
        <v>3000</v>
      </c>
      <c r="R276" s="4" t="s">
        <v>1279</v>
      </c>
      <c r="S276" s="4" t="s">
        <v>1471</v>
      </c>
      <c r="T276" s="4" t="s">
        <v>2013</v>
      </c>
      <c r="U276" s="4" t="s">
        <v>1860</v>
      </c>
      <c r="W276" s="4" t="s">
        <v>1283</v>
      </c>
      <c r="X276" s="4" t="s">
        <v>1315</v>
      </c>
      <c r="Y276" s="4" t="s">
        <v>1302</v>
      </c>
      <c r="Z276" s="4" t="s">
        <v>1286</v>
      </c>
      <c r="AB276" s="4" t="s">
        <v>1286</v>
      </c>
      <c r="AC276" s="4" t="s">
        <v>1994</v>
      </c>
      <c r="AE276" s="4" t="s">
        <v>1346</v>
      </c>
      <c r="AF276" s="4" t="s">
        <v>1346</v>
      </c>
      <c r="AG276" s="4" t="s">
        <v>1288</v>
      </c>
      <c r="AH276" s="4" t="s">
        <v>1346</v>
      </c>
      <c r="AI276" s="4" t="s">
        <v>1288</v>
      </c>
      <c r="AJ276" s="4" t="s">
        <v>1288</v>
      </c>
      <c r="AK276" s="4" t="s">
        <v>1290</v>
      </c>
      <c r="AL276" s="4" t="s">
        <v>1346</v>
      </c>
      <c r="AM276" s="4" t="s">
        <v>1346</v>
      </c>
      <c r="AN276" s="4" t="s">
        <v>1288</v>
      </c>
      <c r="AO276" s="4" t="s">
        <v>1346</v>
      </c>
      <c r="AP276" s="4" t="s">
        <v>1288</v>
      </c>
      <c r="AQ276" s="4" t="s">
        <v>1288</v>
      </c>
      <c r="AS276" s="4" t="s">
        <v>1861</v>
      </c>
      <c r="AT276" s="4" t="s">
        <v>1519</v>
      </c>
    </row>
    <row r="277">
      <c r="A277" s="4" t="s">
        <v>860</v>
      </c>
      <c r="B277" s="4">
        <v>0.0</v>
      </c>
      <c r="D277" s="4" t="s">
        <v>1272</v>
      </c>
      <c r="E277" s="4" t="s">
        <v>1840</v>
      </c>
      <c r="F277" s="4" t="s">
        <v>3001</v>
      </c>
      <c r="G277" s="4" t="s">
        <v>1840</v>
      </c>
      <c r="H277" s="4" t="s">
        <v>3002</v>
      </c>
      <c r="J277" s="4" t="s">
        <v>3003</v>
      </c>
      <c r="P277" s="4" t="s">
        <v>3004</v>
      </c>
      <c r="Q277" s="4" t="s">
        <v>3005</v>
      </c>
      <c r="R277" s="4" t="s">
        <v>1494</v>
      </c>
      <c r="S277" s="4" t="s">
        <v>1660</v>
      </c>
      <c r="T277" s="4" t="s">
        <v>1428</v>
      </c>
      <c r="U277" s="4" t="s">
        <v>1636</v>
      </c>
      <c r="W277" s="4" t="s">
        <v>1337</v>
      </c>
      <c r="X277" s="4" t="s">
        <v>1315</v>
      </c>
      <c r="Y277" s="4" t="s">
        <v>1285</v>
      </c>
      <c r="Z277" s="4" t="s">
        <v>1286</v>
      </c>
      <c r="AB277" s="4" t="s">
        <v>1286</v>
      </c>
      <c r="AC277" s="4" t="s">
        <v>3006</v>
      </c>
      <c r="AE277" s="4" t="s">
        <v>1288</v>
      </c>
      <c r="AF277" s="4" t="s">
        <v>1289</v>
      </c>
      <c r="AG277" s="4" t="s">
        <v>1289</v>
      </c>
      <c r="AH277" s="4" t="s">
        <v>1288</v>
      </c>
      <c r="AI277" s="4" t="s">
        <v>1289</v>
      </c>
      <c r="AJ277" s="4" t="s">
        <v>1288</v>
      </c>
      <c r="AK277" s="4" t="s">
        <v>1289</v>
      </c>
      <c r="AL277" s="4" t="s">
        <v>1288</v>
      </c>
      <c r="AM277" s="4" t="s">
        <v>1288</v>
      </c>
      <c r="AN277" s="4" t="s">
        <v>1288</v>
      </c>
      <c r="AO277" s="4" t="s">
        <v>1288</v>
      </c>
      <c r="AP277" s="4" t="s">
        <v>1288</v>
      </c>
      <c r="AQ277" s="4" t="s">
        <v>1289</v>
      </c>
      <c r="AS277" s="4" t="s">
        <v>3007</v>
      </c>
      <c r="AT277" s="4" t="s">
        <v>3008</v>
      </c>
    </row>
    <row r="278">
      <c r="A278" s="4" t="s">
        <v>862</v>
      </c>
      <c r="B278" s="4">
        <v>0.0</v>
      </c>
      <c r="D278" s="4" t="s">
        <v>1272</v>
      </c>
      <c r="E278" s="4" t="s">
        <v>1840</v>
      </c>
      <c r="F278" s="4" t="s">
        <v>3009</v>
      </c>
      <c r="G278" s="4" t="s">
        <v>1840</v>
      </c>
      <c r="H278" s="4" t="s">
        <v>3010</v>
      </c>
      <c r="J278" s="4" t="s">
        <v>3011</v>
      </c>
      <c r="P278" s="4" t="s">
        <v>3012</v>
      </c>
      <c r="Q278" s="4" t="s">
        <v>3013</v>
      </c>
      <c r="R278" s="4" t="s">
        <v>1279</v>
      </c>
      <c r="S278" s="4" t="s">
        <v>1407</v>
      </c>
      <c r="T278" s="4" t="s">
        <v>1299</v>
      </c>
      <c r="U278" s="4" t="s">
        <v>1390</v>
      </c>
      <c r="W278" s="4" t="s">
        <v>1283</v>
      </c>
      <c r="X278" s="4" t="s">
        <v>1315</v>
      </c>
      <c r="Y278" s="4" t="s">
        <v>1302</v>
      </c>
      <c r="Z278" s="4" t="s">
        <v>1316</v>
      </c>
      <c r="AA278" s="4" t="s">
        <v>1327</v>
      </c>
      <c r="AB278" s="4" t="s">
        <v>1316</v>
      </c>
      <c r="AE278" s="4" t="s">
        <v>1288</v>
      </c>
      <c r="AF278" s="4" t="s">
        <v>1289</v>
      </c>
      <c r="AG278" s="4" t="s">
        <v>1288</v>
      </c>
      <c r="AH278" s="4" t="s">
        <v>1288</v>
      </c>
      <c r="AI278" s="4" t="s">
        <v>1288</v>
      </c>
      <c r="AJ278" s="4" t="s">
        <v>1288</v>
      </c>
      <c r="AK278" s="4" t="s">
        <v>1288</v>
      </c>
      <c r="AL278" s="4" t="s">
        <v>1289</v>
      </c>
      <c r="AM278" s="4" t="s">
        <v>1288</v>
      </c>
      <c r="AN278" s="4" t="s">
        <v>1288</v>
      </c>
      <c r="AO278" s="4" t="s">
        <v>1288</v>
      </c>
      <c r="AP278" s="4" t="s">
        <v>1289</v>
      </c>
      <c r="AQ278" s="4" t="s">
        <v>1288</v>
      </c>
      <c r="AS278" s="4" t="s">
        <v>3014</v>
      </c>
      <c r="AT278" s="4" t="s">
        <v>1305</v>
      </c>
    </row>
    <row r="279">
      <c r="A279" s="4" t="s">
        <v>864</v>
      </c>
      <c r="B279" s="4">
        <v>0.0</v>
      </c>
      <c r="D279" s="4" t="s">
        <v>1272</v>
      </c>
      <c r="E279" s="4" t="s">
        <v>1840</v>
      </c>
      <c r="F279" s="4" t="s">
        <v>3015</v>
      </c>
      <c r="G279" s="4" t="s">
        <v>1840</v>
      </c>
      <c r="H279" s="4" t="s">
        <v>3016</v>
      </c>
      <c r="J279" s="4" t="s">
        <v>3017</v>
      </c>
      <c r="P279" s="4" t="s">
        <v>3018</v>
      </c>
      <c r="Q279" s="4" t="s">
        <v>3019</v>
      </c>
      <c r="R279" s="4" t="s">
        <v>1279</v>
      </c>
      <c r="S279" s="4" t="s">
        <v>1380</v>
      </c>
      <c r="T279" s="4" t="s">
        <v>1381</v>
      </c>
      <c r="U279" s="4" t="s">
        <v>1636</v>
      </c>
      <c r="W279" s="4" t="s">
        <v>1337</v>
      </c>
      <c r="X279" s="4" t="s">
        <v>1315</v>
      </c>
      <c r="Y279" s="4" t="s">
        <v>1382</v>
      </c>
      <c r="Z279" s="4" t="s">
        <v>1286</v>
      </c>
      <c r="AB279" s="4" t="s">
        <v>1286</v>
      </c>
      <c r="AC279" s="4" t="s">
        <v>3020</v>
      </c>
      <c r="AE279" s="4" t="s">
        <v>1288</v>
      </c>
      <c r="AF279" s="4" t="s">
        <v>1288</v>
      </c>
      <c r="AG279" s="4" t="s">
        <v>1288</v>
      </c>
      <c r="AH279" s="4" t="s">
        <v>1288</v>
      </c>
      <c r="AI279" s="4" t="s">
        <v>1288</v>
      </c>
      <c r="AJ279" s="4" t="s">
        <v>1288</v>
      </c>
      <c r="AK279" s="4" t="s">
        <v>1288</v>
      </c>
      <c r="AL279" s="4" t="s">
        <v>1289</v>
      </c>
      <c r="AM279" s="4" t="s">
        <v>1288</v>
      </c>
      <c r="AN279" s="4" t="s">
        <v>1288</v>
      </c>
      <c r="AO279" s="4" t="s">
        <v>1288</v>
      </c>
      <c r="AP279" s="4" t="s">
        <v>1289</v>
      </c>
      <c r="AQ279" s="4" t="s">
        <v>1289</v>
      </c>
      <c r="AS279" s="4" t="s">
        <v>3021</v>
      </c>
      <c r="AT279" s="4" t="s">
        <v>3022</v>
      </c>
    </row>
    <row r="280">
      <c r="A280" s="4" t="s">
        <v>866</v>
      </c>
      <c r="B280" s="4">
        <v>0.0</v>
      </c>
      <c r="D280" s="4" t="s">
        <v>1272</v>
      </c>
      <c r="E280" s="4" t="s">
        <v>1840</v>
      </c>
      <c r="F280" s="4" t="s">
        <v>3023</v>
      </c>
      <c r="G280" s="4" t="s">
        <v>1840</v>
      </c>
      <c r="H280" s="4" t="s">
        <v>3024</v>
      </c>
      <c r="J280" s="4" t="s">
        <v>3025</v>
      </c>
      <c r="P280" s="4" t="s">
        <v>3026</v>
      </c>
      <c r="Q280" s="4" t="s">
        <v>2482</v>
      </c>
      <c r="R280" s="4" t="s">
        <v>1494</v>
      </c>
      <c r="S280" s="4" t="s">
        <v>3027</v>
      </c>
      <c r="T280" s="4" t="s">
        <v>1534</v>
      </c>
      <c r="U280" s="4" t="s">
        <v>1860</v>
      </c>
      <c r="W280" s="4" t="s">
        <v>1337</v>
      </c>
      <c r="X280" s="4" t="s">
        <v>1315</v>
      </c>
      <c r="Y280" s="4" t="s">
        <v>1285</v>
      </c>
      <c r="Z280" s="4" t="s">
        <v>1286</v>
      </c>
      <c r="AB280" s="4" t="s">
        <v>1286</v>
      </c>
      <c r="AC280" s="4" t="s">
        <v>1994</v>
      </c>
      <c r="AE280" s="4" t="s">
        <v>1346</v>
      </c>
      <c r="AF280" s="4" t="s">
        <v>1346</v>
      </c>
      <c r="AG280" s="4" t="s">
        <v>1288</v>
      </c>
      <c r="AH280" s="4" t="s">
        <v>1346</v>
      </c>
      <c r="AI280" s="4" t="s">
        <v>1288</v>
      </c>
      <c r="AJ280" s="4" t="s">
        <v>1288</v>
      </c>
      <c r="AK280" s="4" t="s">
        <v>1290</v>
      </c>
      <c r="AL280" s="4" t="s">
        <v>1288</v>
      </c>
      <c r="AM280" s="4" t="s">
        <v>1346</v>
      </c>
      <c r="AN280" s="4" t="s">
        <v>1288</v>
      </c>
      <c r="AO280" s="4" t="s">
        <v>1346</v>
      </c>
      <c r="AP280" s="4" t="s">
        <v>1288</v>
      </c>
      <c r="AQ280" s="4" t="s">
        <v>1288</v>
      </c>
      <c r="AS280" s="4" t="s">
        <v>1861</v>
      </c>
      <c r="AT280" s="4" t="s">
        <v>1519</v>
      </c>
    </row>
    <row r="281">
      <c r="A281" s="4" t="s">
        <v>868</v>
      </c>
      <c r="B281" s="4">
        <v>0.0</v>
      </c>
      <c r="D281" s="4" t="s">
        <v>1272</v>
      </c>
      <c r="E281" s="4" t="s">
        <v>1840</v>
      </c>
      <c r="F281" s="4" t="s">
        <v>3028</v>
      </c>
      <c r="G281" s="4" t="s">
        <v>1840</v>
      </c>
      <c r="H281" s="4" t="s">
        <v>3029</v>
      </c>
      <c r="J281" s="4" t="s">
        <v>3030</v>
      </c>
      <c r="P281" s="4" t="s">
        <v>3030</v>
      </c>
      <c r="Q281" s="4" t="s">
        <v>3031</v>
      </c>
      <c r="R281" s="4" t="s">
        <v>1279</v>
      </c>
      <c r="S281" s="4" t="s">
        <v>1280</v>
      </c>
      <c r="T281" s="4" t="s">
        <v>1635</v>
      </c>
      <c r="U281" s="4" t="s">
        <v>1860</v>
      </c>
      <c r="W281" s="4" t="s">
        <v>1283</v>
      </c>
      <c r="X281" s="4" t="s">
        <v>1315</v>
      </c>
      <c r="Y281" s="4" t="s">
        <v>1285</v>
      </c>
      <c r="Z281" s="4" t="s">
        <v>1286</v>
      </c>
      <c r="AB281" s="4" t="s">
        <v>1286</v>
      </c>
      <c r="AC281" s="4" t="s">
        <v>1994</v>
      </c>
      <c r="AE281" s="4" t="s">
        <v>1346</v>
      </c>
      <c r="AF281" s="4" t="s">
        <v>1346</v>
      </c>
      <c r="AG281" s="4" t="s">
        <v>1288</v>
      </c>
      <c r="AH281" s="4" t="s">
        <v>1346</v>
      </c>
      <c r="AI281" s="4" t="s">
        <v>1288</v>
      </c>
      <c r="AJ281" s="4" t="s">
        <v>1288</v>
      </c>
      <c r="AK281" s="4" t="s">
        <v>1290</v>
      </c>
      <c r="AL281" s="4" t="s">
        <v>1288</v>
      </c>
      <c r="AM281" s="4" t="s">
        <v>1346</v>
      </c>
      <c r="AN281" s="4" t="s">
        <v>1288</v>
      </c>
      <c r="AO281" s="4" t="s">
        <v>1346</v>
      </c>
      <c r="AP281" s="4" t="s">
        <v>1288</v>
      </c>
      <c r="AQ281" s="4" t="s">
        <v>1288</v>
      </c>
      <c r="AS281" s="4" t="s">
        <v>1861</v>
      </c>
      <c r="AT281" s="4" t="s">
        <v>1519</v>
      </c>
    </row>
    <row r="282">
      <c r="A282" s="4" t="s">
        <v>869</v>
      </c>
      <c r="B282" s="4">
        <v>0.0</v>
      </c>
      <c r="D282" s="4" t="s">
        <v>1272</v>
      </c>
      <c r="E282" s="4" t="s">
        <v>1840</v>
      </c>
      <c r="F282" s="4" t="s">
        <v>3032</v>
      </c>
      <c r="G282" s="4" t="s">
        <v>1840</v>
      </c>
      <c r="H282" s="4" t="s">
        <v>3033</v>
      </c>
      <c r="J282" s="4" t="s">
        <v>3034</v>
      </c>
      <c r="P282" s="4" t="s">
        <v>3034</v>
      </c>
      <c r="Q282" s="4" t="s">
        <v>3035</v>
      </c>
      <c r="R282" s="4" t="s">
        <v>1279</v>
      </c>
      <c r="S282" s="4" t="s">
        <v>1280</v>
      </c>
      <c r="T282" s="4" t="s">
        <v>1635</v>
      </c>
      <c r="U282" s="4" t="s">
        <v>1860</v>
      </c>
      <c r="W282" s="4" t="s">
        <v>1283</v>
      </c>
      <c r="X282" s="4" t="s">
        <v>1315</v>
      </c>
      <c r="Y282" s="4" t="s">
        <v>1382</v>
      </c>
      <c r="Z282" s="4" t="s">
        <v>1286</v>
      </c>
      <c r="AB282" s="4" t="s">
        <v>1286</v>
      </c>
      <c r="AC282" s="4" t="s">
        <v>1994</v>
      </c>
      <c r="AE282" s="4" t="s">
        <v>1346</v>
      </c>
      <c r="AF282" s="4" t="s">
        <v>1346</v>
      </c>
      <c r="AG282" s="4" t="s">
        <v>1288</v>
      </c>
      <c r="AH282" s="4" t="s">
        <v>1346</v>
      </c>
      <c r="AI282" s="4" t="s">
        <v>1288</v>
      </c>
      <c r="AJ282" s="4" t="s">
        <v>1288</v>
      </c>
      <c r="AK282" s="4" t="s">
        <v>1290</v>
      </c>
      <c r="AL282" s="4" t="s">
        <v>1288</v>
      </c>
      <c r="AM282" s="4" t="s">
        <v>1346</v>
      </c>
      <c r="AN282" s="4" t="s">
        <v>1288</v>
      </c>
      <c r="AO282" s="4" t="s">
        <v>1346</v>
      </c>
      <c r="AP282" s="4" t="s">
        <v>1288</v>
      </c>
      <c r="AQ282" s="4" t="s">
        <v>1288</v>
      </c>
      <c r="AS282" s="4" t="s">
        <v>1861</v>
      </c>
      <c r="AT282" s="4" t="s">
        <v>1519</v>
      </c>
    </row>
    <row r="283">
      <c r="A283" s="4" t="s">
        <v>870</v>
      </c>
      <c r="B283" s="4">
        <v>0.0</v>
      </c>
      <c r="D283" s="4" t="s">
        <v>1272</v>
      </c>
      <c r="E283" s="4" t="s">
        <v>1840</v>
      </c>
      <c r="F283" s="4" t="s">
        <v>3036</v>
      </c>
      <c r="G283" s="4" t="s">
        <v>1840</v>
      </c>
      <c r="H283" s="4" t="s">
        <v>3037</v>
      </c>
      <c r="J283" s="4" t="s">
        <v>3038</v>
      </c>
      <c r="P283" s="4" t="s">
        <v>3038</v>
      </c>
      <c r="Q283" s="4" t="s">
        <v>3039</v>
      </c>
      <c r="R283" s="4" t="s">
        <v>1279</v>
      </c>
      <c r="S283" s="4" t="s">
        <v>1280</v>
      </c>
      <c r="T283" s="4" t="s">
        <v>1825</v>
      </c>
      <c r="U283" s="4" t="s">
        <v>1860</v>
      </c>
      <c r="W283" s="4" t="s">
        <v>1337</v>
      </c>
      <c r="X283" s="4" t="s">
        <v>1315</v>
      </c>
      <c r="Y283" s="4" t="s">
        <v>1302</v>
      </c>
      <c r="Z283" s="4" t="s">
        <v>1286</v>
      </c>
      <c r="AB283" s="4" t="s">
        <v>1286</v>
      </c>
      <c r="AC283" s="4" t="s">
        <v>3040</v>
      </c>
      <c r="AE283" s="4" t="s">
        <v>1346</v>
      </c>
      <c r="AF283" s="4" t="s">
        <v>1346</v>
      </c>
      <c r="AG283" s="4" t="s">
        <v>1288</v>
      </c>
      <c r="AH283" s="4" t="s">
        <v>1346</v>
      </c>
      <c r="AI283" s="4" t="s">
        <v>1288</v>
      </c>
      <c r="AJ283" s="4" t="s">
        <v>1288</v>
      </c>
      <c r="AK283" s="4" t="s">
        <v>1290</v>
      </c>
      <c r="AL283" s="4" t="s">
        <v>1288</v>
      </c>
      <c r="AM283" s="4" t="s">
        <v>1346</v>
      </c>
      <c r="AN283" s="4" t="s">
        <v>1288</v>
      </c>
      <c r="AO283" s="4" t="s">
        <v>1346</v>
      </c>
      <c r="AP283" s="4" t="s">
        <v>1288</v>
      </c>
      <c r="AQ283" s="4" t="s">
        <v>1288</v>
      </c>
      <c r="AS283" s="4" t="s">
        <v>1861</v>
      </c>
      <c r="AT283" s="4" t="s">
        <v>1582</v>
      </c>
    </row>
    <row r="284">
      <c r="A284" s="4" t="s">
        <v>871</v>
      </c>
      <c r="B284" s="4">
        <v>0.0</v>
      </c>
      <c r="D284" s="4" t="s">
        <v>1272</v>
      </c>
      <c r="E284" s="4" t="s">
        <v>1840</v>
      </c>
      <c r="F284" s="4" t="s">
        <v>3041</v>
      </c>
      <c r="G284" s="4" t="s">
        <v>1840</v>
      </c>
      <c r="H284" s="4" t="s">
        <v>3042</v>
      </c>
      <c r="J284" s="4" t="s">
        <v>3043</v>
      </c>
      <c r="P284" s="4" t="s">
        <v>3043</v>
      </c>
      <c r="Q284" s="4" t="s">
        <v>3044</v>
      </c>
      <c r="R284" s="4" t="s">
        <v>1279</v>
      </c>
      <c r="S284" s="4" t="s">
        <v>1280</v>
      </c>
      <c r="T284" s="4" t="s">
        <v>1542</v>
      </c>
      <c r="U284" s="4" t="s">
        <v>1860</v>
      </c>
      <c r="W284" s="4" t="s">
        <v>1337</v>
      </c>
      <c r="X284" s="4" t="s">
        <v>1315</v>
      </c>
      <c r="Y284" s="4" t="s">
        <v>1382</v>
      </c>
      <c r="Z284" s="4" t="s">
        <v>1286</v>
      </c>
      <c r="AB284" s="4" t="s">
        <v>1286</v>
      </c>
      <c r="AC284" s="4" t="s">
        <v>2362</v>
      </c>
      <c r="AE284" s="4" t="s">
        <v>1346</v>
      </c>
      <c r="AF284" s="4" t="s">
        <v>1346</v>
      </c>
      <c r="AG284" s="4" t="s">
        <v>1288</v>
      </c>
      <c r="AH284" s="4" t="s">
        <v>1346</v>
      </c>
      <c r="AI284" s="4" t="s">
        <v>1288</v>
      </c>
      <c r="AJ284" s="4" t="s">
        <v>1288</v>
      </c>
      <c r="AK284" s="4" t="s">
        <v>1290</v>
      </c>
      <c r="AL284" s="4" t="s">
        <v>1288</v>
      </c>
      <c r="AM284" s="4" t="s">
        <v>1346</v>
      </c>
      <c r="AN284" s="4" t="s">
        <v>1288</v>
      </c>
      <c r="AO284" s="4" t="s">
        <v>1346</v>
      </c>
      <c r="AP284" s="4" t="s">
        <v>1288</v>
      </c>
      <c r="AQ284" s="4" t="s">
        <v>1288</v>
      </c>
      <c r="AS284" s="4" t="s">
        <v>1861</v>
      </c>
      <c r="AT284" s="4" t="s">
        <v>1519</v>
      </c>
    </row>
    <row r="285">
      <c r="A285" s="4" t="s">
        <v>872</v>
      </c>
      <c r="B285" s="4">
        <v>0.0</v>
      </c>
      <c r="D285" s="4" t="s">
        <v>1272</v>
      </c>
      <c r="E285" s="4" t="s">
        <v>1840</v>
      </c>
      <c r="F285" s="4" t="s">
        <v>3045</v>
      </c>
      <c r="G285" s="4" t="s">
        <v>1840</v>
      </c>
      <c r="H285" s="4" t="s">
        <v>3046</v>
      </c>
      <c r="J285" s="4" t="s">
        <v>3047</v>
      </c>
      <c r="P285" s="4" t="s">
        <v>3047</v>
      </c>
      <c r="Q285" s="4" t="s">
        <v>3048</v>
      </c>
      <c r="R285" s="4" t="s">
        <v>1279</v>
      </c>
      <c r="S285" s="4" t="s">
        <v>1280</v>
      </c>
      <c r="T285" s="4" t="s">
        <v>1556</v>
      </c>
      <c r="U285" s="4" t="s">
        <v>1860</v>
      </c>
      <c r="W285" s="4" t="s">
        <v>1337</v>
      </c>
      <c r="X285" s="4" t="s">
        <v>1315</v>
      </c>
      <c r="Y285" s="4" t="s">
        <v>1382</v>
      </c>
      <c r="Z285" s="4" t="s">
        <v>1286</v>
      </c>
      <c r="AB285" s="4" t="s">
        <v>1286</v>
      </c>
      <c r="AC285" s="4" t="s">
        <v>3040</v>
      </c>
      <c r="AE285" s="4" t="s">
        <v>1346</v>
      </c>
      <c r="AF285" s="4" t="s">
        <v>1346</v>
      </c>
      <c r="AG285" s="4" t="s">
        <v>1288</v>
      </c>
      <c r="AH285" s="4" t="s">
        <v>1346</v>
      </c>
      <c r="AI285" s="4" t="s">
        <v>1288</v>
      </c>
      <c r="AJ285" s="4" t="s">
        <v>1288</v>
      </c>
      <c r="AK285" s="4" t="s">
        <v>1290</v>
      </c>
      <c r="AL285" s="4" t="s">
        <v>1288</v>
      </c>
      <c r="AM285" s="4" t="s">
        <v>1346</v>
      </c>
      <c r="AN285" s="4" t="s">
        <v>1288</v>
      </c>
      <c r="AO285" s="4" t="s">
        <v>1346</v>
      </c>
      <c r="AP285" s="4" t="s">
        <v>1288</v>
      </c>
      <c r="AQ285" s="4" t="s">
        <v>1288</v>
      </c>
      <c r="AS285" s="4" t="s">
        <v>1861</v>
      </c>
      <c r="AT285" s="4" t="s">
        <v>1519</v>
      </c>
    </row>
    <row r="286">
      <c r="A286" s="4" t="s">
        <v>873</v>
      </c>
      <c r="B286" s="4">
        <v>0.0</v>
      </c>
      <c r="D286" s="4" t="s">
        <v>1272</v>
      </c>
      <c r="E286" s="4" t="s">
        <v>1840</v>
      </c>
      <c r="F286" s="4" t="s">
        <v>3049</v>
      </c>
      <c r="G286" s="4" t="s">
        <v>1840</v>
      </c>
      <c r="H286" s="4" t="s">
        <v>3050</v>
      </c>
      <c r="J286" s="4" t="s">
        <v>3051</v>
      </c>
      <c r="P286" s="4" t="s">
        <v>3052</v>
      </c>
      <c r="Q286" s="4" t="s">
        <v>3053</v>
      </c>
      <c r="R286" s="4" t="s">
        <v>1279</v>
      </c>
      <c r="S286" s="4" t="s">
        <v>1471</v>
      </c>
      <c r="T286" s="4" t="s">
        <v>1979</v>
      </c>
      <c r="U286" s="4" t="s">
        <v>1860</v>
      </c>
      <c r="W286" s="4" t="s">
        <v>1283</v>
      </c>
      <c r="X286" s="4" t="s">
        <v>1315</v>
      </c>
      <c r="Y286" s="4" t="s">
        <v>1302</v>
      </c>
      <c r="Z286" s="4" t="s">
        <v>1286</v>
      </c>
      <c r="AB286" s="4" t="s">
        <v>1286</v>
      </c>
      <c r="AC286" s="4" t="s">
        <v>1994</v>
      </c>
      <c r="AE286" s="4" t="s">
        <v>1346</v>
      </c>
      <c r="AF286" s="4" t="s">
        <v>1346</v>
      </c>
      <c r="AG286" s="4" t="s">
        <v>1288</v>
      </c>
      <c r="AH286" s="4" t="s">
        <v>1346</v>
      </c>
      <c r="AI286" s="4" t="s">
        <v>1288</v>
      </c>
      <c r="AJ286" s="4" t="s">
        <v>1288</v>
      </c>
      <c r="AK286" s="4" t="s">
        <v>1290</v>
      </c>
      <c r="AL286" s="4" t="s">
        <v>1288</v>
      </c>
      <c r="AM286" s="4" t="s">
        <v>1346</v>
      </c>
      <c r="AN286" s="4" t="s">
        <v>1288</v>
      </c>
      <c r="AO286" s="4" t="s">
        <v>1346</v>
      </c>
      <c r="AP286" s="4" t="s">
        <v>1288</v>
      </c>
      <c r="AQ286" s="4" t="s">
        <v>1288</v>
      </c>
      <c r="AS286" s="4" t="s">
        <v>1861</v>
      </c>
      <c r="AT286" s="4" t="s">
        <v>1519</v>
      </c>
    </row>
    <row r="287">
      <c r="A287" s="4" t="s">
        <v>359</v>
      </c>
      <c r="B287" s="4">
        <v>0.0</v>
      </c>
      <c r="D287" s="4" t="s">
        <v>1272</v>
      </c>
      <c r="E287" s="4" t="s">
        <v>1840</v>
      </c>
      <c r="F287" s="4" t="s">
        <v>3054</v>
      </c>
      <c r="G287" s="4" t="s">
        <v>1840</v>
      </c>
      <c r="H287" s="4" t="s">
        <v>3055</v>
      </c>
      <c r="J287" s="4" t="s">
        <v>3056</v>
      </c>
      <c r="P287" s="4" t="s">
        <v>3057</v>
      </c>
      <c r="Q287" s="4" t="s">
        <v>3058</v>
      </c>
      <c r="R287" s="4" t="s">
        <v>1279</v>
      </c>
      <c r="S287" s="4" t="s">
        <v>1280</v>
      </c>
      <c r="T287" s="4" t="s">
        <v>1408</v>
      </c>
      <c r="U287" s="4" t="s">
        <v>126</v>
      </c>
      <c r="W287" s="4" t="s">
        <v>1283</v>
      </c>
      <c r="X287" s="4" t="s">
        <v>1315</v>
      </c>
      <c r="Y287" s="4" t="s">
        <v>1285</v>
      </c>
      <c r="Z287" s="4" t="s">
        <v>1286</v>
      </c>
      <c r="AB287" s="4" t="s">
        <v>1316</v>
      </c>
      <c r="AE287" s="4" t="s">
        <v>1288</v>
      </c>
      <c r="AF287" s="4" t="s">
        <v>1288</v>
      </c>
      <c r="AG287" s="4" t="s">
        <v>1288</v>
      </c>
      <c r="AH287" s="4" t="s">
        <v>1288</v>
      </c>
      <c r="AI287" s="4" t="s">
        <v>1288</v>
      </c>
      <c r="AJ287" s="4" t="s">
        <v>1288</v>
      </c>
      <c r="AK287" s="4" t="s">
        <v>1288</v>
      </c>
      <c r="AL287" s="4" t="s">
        <v>1288</v>
      </c>
      <c r="AM287" s="4" t="s">
        <v>1288</v>
      </c>
      <c r="AN287" s="4" t="s">
        <v>1288</v>
      </c>
      <c r="AO287" s="4" t="s">
        <v>1288</v>
      </c>
      <c r="AP287" s="4" t="s">
        <v>1288</v>
      </c>
      <c r="AQ287" s="4" t="s">
        <v>1288</v>
      </c>
      <c r="AS287" s="4" t="s">
        <v>1496</v>
      </c>
      <c r="AT287" s="4" t="s">
        <v>1330</v>
      </c>
    </row>
    <row r="288">
      <c r="A288" s="4" t="s">
        <v>362</v>
      </c>
      <c r="B288" s="4">
        <v>0.0</v>
      </c>
      <c r="D288" s="4" t="s">
        <v>1272</v>
      </c>
      <c r="E288" s="4" t="s">
        <v>1840</v>
      </c>
      <c r="F288" s="4" t="s">
        <v>3059</v>
      </c>
      <c r="G288" s="4" t="s">
        <v>1840</v>
      </c>
      <c r="H288" s="4" t="s">
        <v>3060</v>
      </c>
      <c r="J288" s="4" t="s">
        <v>3061</v>
      </c>
      <c r="P288" s="4" t="s">
        <v>3062</v>
      </c>
      <c r="Q288" s="4" t="s">
        <v>3063</v>
      </c>
      <c r="R288" s="4" t="s">
        <v>1279</v>
      </c>
      <c r="S288" s="4" t="s">
        <v>1280</v>
      </c>
      <c r="T288" s="4" t="s">
        <v>1825</v>
      </c>
      <c r="U288" s="4" t="s">
        <v>1860</v>
      </c>
      <c r="W288" s="4" t="s">
        <v>1283</v>
      </c>
      <c r="X288" s="4" t="s">
        <v>1315</v>
      </c>
      <c r="Y288" s="4" t="s">
        <v>1302</v>
      </c>
      <c r="Z288" s="4" t="s">
        <v>1286</v>
      </c>
      <c r="AB288" s="4" t="s">
        <v>1286</v>
      </c>
      <c r="AC288" s="4" t="s">
        <v>1994</v>
      </c>
      <c r="AE288" s="4" t="s">
        <v>1346</v>
      </c>
      <c r="AF288" s="4" t="s">
        <v>1346</v>
      </c>
      <c r="AG288" s="4" t="s">
        <v>1288</v>
      </c>
      <c r="AH288" s="4" t="s">
        <v>1346</v>
      </c>
      <c r="AI288" s="4" t="s">
        <v>1288</v>
      </c>
      <c r="AJ288" s="4" t="s">
        <v>1288</v>
      </c>
      <c r="AK288" s="4" t="s">
        <v>1290</v>
      </c>
      <c r="AL288" s="4" t="s">
        <v>1288</v>
      </c>
      <c r="AM288" s="4" t="s">
        <v>1346</v>
      </c>
      <c r="AN288" s="4" t="s">
        <v>1288</v>
      </c>
      <c r="AO288" s="4" t="s">
        <v>1346</v>
      </c>
      <c r="AP288" s="4" t="s">
        <v>1288</v>
      </c>
      <c r="AQ288" s="4" t="s">
        <v>1288</v>
      </c>
      <c r="AS288" s="4" t="s">
        <v>1861</v>
      </c>
      <c r="AT288" s="4" t="s">
        <v>1519</v>
      </c>
    </row>
    <row r="289">
      <c r="A289" s="4" t="s">
        <v>364</v>
      </c>
      <c r="B289" s="4">
        <v>0.0</v>
      </c>
      <c r="D289" s="4" t="s">
        <v>1272</v>
      </c>
      <c r="E289" s="4" t="s">
        <v>1840</v>
      </c>
      <c r="F289" s="4" t="s">
        <v>3064</v>
      </c>
      <c r="G289" s="4" t="s">
        <v>1840</v>
      </c>
      <c r="H289" s="4" t="s">
        <v>3065</v>
      </c>
      <c r="J289" s="4" t="s">
        <v>3066</v>
      </c>
      <c r="P289" s="4" t="s">
        <v>3066</v>
      </c>
      <c r="Q289" s="4" t="s">
        <v>3067</v>
      </c>
      <c r="R289" s="4" t="s">
        <v>1494</v>
      </c>
      <c r="S289" s="4" t="s">
        <v>1495</v>
      </c>
      <c r="T289" s="4" t="s">
        <v>1966</v>
      </c>
      <c r="U289" s="4" t="s">
        <v>1300</v>
      </c>
      <c r="W289" s="4" t="s">
        <v>1283</v>
      </c>
      <c r="X289" s="4" t="s">
        <v>1315</v>
      </c>
      <c r="Y289" s="4" t="s">
        <v>1302</v>
      </c>
      <c r="Z289" s="4" t="s">
        <v>1286</v>
      </c>
      <c r="AB289" s="4" t="s">
        <v>1316</v>
      </c>
      <c r="AE289" s="4" t="s">
        <v>1288</v>
      </c>
      <c r="AF289" s="4" t="s">
        <v>1288</v>
      </c>
      <c r="AG289" s="4" t="s">
        <v>1288</v>
      </c>
      <c r="AH289" s="4" t="s">
        <v>1288</v>
      </c>
      <c r="AI289" s="4" t="s">
        <v>1288</v>
      </c>
      <c r="AJ289" s="4" t="s">
        <v>1288</v>
      </c>
      <c r="AK289" s="4" t="s">
        <v>1288</v>
      </c>
      <c r="AL289" s="4" t="s">
        <v>1288</v>
      </c>
      <c r="AM289" s="4" t="s">
        <v>1288</v>
      </c>
      <c r="AN289" s="4" t="s">
        <v>1288</v>
      </c>
      <c r="AO289" s="4" t="s">
        <v>1288</v>
      </c>
      <c r="AP289" s="4" t="s">
        <v>1288</v>
      </c>
      <c r="AQ289" s="4" t="s">
        <v>1288</v>
      </c>
      <c r="AS289" s="4" t="s">
        <v>3068</v>
      </c>
      <c r="AT289" s="4" t="s">
        <v>1683</v>
      </c>
    </row>
    <row r="290">
      <c r="A290" s="4" t="s">
        <v>371</v>
      </c>
      <c r="B290" s="4">
        <v>0.0</v>
      </c>
      <c r="D290" s="4" t="s">
        <v>1272</v>
      </c>
      <c r="E290" s="4" t="s">
        <v>1840</v>
      </c>
      <c r="F290" s="4" t="s">
        <v>3069</v>
      </c>
      <c r="G290" s="4" t="s">
        <v>1840</v>
      </c>
      <c r="H290" s="4" t="s">
        <v>3070</v>
      </c>
      <c r="J290" s="4" t="s">
        <v>3071</v>
      </c>
      <c r="P290" s="4" t="s">
        <v>3071</v>
      </c>
      <c r="Q290" s="4" t="s">
        <v>3072</v>
      </c>
      <c r="R290" s="4" t="s">
        <v>1279</v>
      </c>
      <c r="S290" s="4" t="s">
        <v>1280</v>
      </c>
      <c r="T290" s="4" t="s">
        <v>1408</v>
      </c>
      <c r="U290" s="4" t="s">
        <v>1860</v>
      </c>
      <c r="W290" s="4" t="s">
        <v>1337</v>
      </c>
      <c r="X290" s="4" t="s">
        <v>1315</v>
      </c>
      <c r="Y290" s="4" t="s">
        <v>1382</v>
      </c>
      <c r="Z290" s="4" t="s">
        <v>1286</v>
      </c>
      <c r="AB290" s="4" t="s">
        <v>1286</v>
      </c>
      <c r="AC290" s="4" t="s">
        <v>1994</v>
      </c>
      <c r="AE290" s="4" t="s">
        <v>1346</v>
      </c>
      <c r="AF290" s="4" t="s">
        <v>1346</v>
      </c>
      <c r="AG290" s="4" t="s">
        <v>1288</v>
      </c>
      <c r="AH290" s="4" t="s">
        <v>1346</v>
      </c>
      <c r="AI290" s="4" t="s">
        <v>1288</v>
      </c>
      <c r="AJ290" s="4" t="s">
        <v>1288</v>
      </c>
      <c r="AK290" s="4" t="s">
        <v>1290</v>
      </c>
      <c r="AL290" s="4" t="s">
        <v>1288</v>
      </c>
      <c r="AM290" s="4" t="s">
        <v>1346</v>
      </c>
      <c r="AN290" s="4" t="s">
        <v>1288</v>
      </c>
      <c r="AO290" s="4" t="s">
        <v>1346</v>
      </c>
      <c r="AP290" s="4" t="s">
        <v>1288</v>
      </c>
      <c r="AQ290" s="4" t="s">
        <v>1288</v>
      </c>
      <c r="AS290" s="4" t="s">
        <v>1861</v>
      </c>
      <c r="AT290" s="4" t="s">
        <v>1582</v>
      </c>
    </row>
    <row r="291">
      <c r="A291" s="4" t="s">
        <v>373</v>
      </c>
      <c r="B291" s="4">
        <v>0.0</v>
      </c>
      <c r="D291" s="4" t="s">
        <v>1272</v>
      </c>
      <c r="E291" s="4" t="s">
        <v>1840</v>
      </c>
      <c r="F291" s="4" t="s">
        <v>3073</v>
      </c>
      <c r="G291" s="4" t="s">
        <v>1840</v>
      </c>
      <c r="H291" s="4" t="s">
        <v>3074</v>
      </c>
      <c r="J291" s="4" t="s">
        <v>3075</v>
      </c>
      <c r="P291" s="4" t="s">
        <v>3075</v>
      </c>
      <c r="Q291" s="4" t="s">
        <v>3076</v>
      </c>
      <c r="R291" s="4" t="s">
        <v>1279</v>
      </c>
      <c r="S291" s="4" t="s">
        <v>1280</v>
      </c>
      <c r="T291" s="4" t="s">
        <v>1825</v>
      </c>
      <c r="U291" s="4" t="s">
        <v>1860</v>
      </c>
      <c r="W291" s="4" t="s">
        <v>1283</v>
      </c>
      <c r="X291" s="4" t="s">
        <v>1315</v>
      </c>
      <c r="Y291" s="4" t="s">
        <v>1382</v>
      </c>
      <c r="Z291" s="4" t="s">
        <v>1286</v>
      </c>
      <c r="AB291" s="4" t="s">
        <v>1286</v>
      </c>
      <c r="AC291" s="4" t="s">
        <v>1994</v>
      </c>
      <c r="AE291" s="4" t="s">
        <v>1346</v>
      </c>
      <c r="AF291" s="4" t="s">
        <v>1346</v>
      </c>
      <c r="AG291" s="4" t="s">
        <v>1288</v>
      </c>
      <c r="AH291" s="4" t="s">
        <v>1346</v>
      </c>
      <c r="AI291" s="4" t="s">
        <v>1288</v>
      </c>
      <c r="AJ291" s="4" t="s">
        <v>1288</v>
      </c>
      <c r="AK291" s="4" t="s">
        <v>1290</v>
      </c>
      <c r="AL291" s="4" t="s">
        <v>1288</v>
      </c>
      <c r="AM291" s="4" t="s">
        <v>1346</v>
      </c>
      <c r="AN291" s="4" t="s">
        <v>1288</v>
      </c>
      <c r="AO291" s="4" t="s">
        <v>1346</v>
      </c>
      <c r="AP291" s="4" t="s">
        <v>1288</v>
      </c>
      <c r="AQ291" s="4" t="s">
        <v>1288</v>
      </c>
      <c r="AS291" s="4" t="s">
        <v>1861</v>
      </c>
      <c r="AT291" s="4" t="s">
        <v>1519</v>
      </c>
    </row>
    <row r="292">
      <c r="A292" s="4" t="s">
        <v>375</v>
      </c>
      <c r="B292" s="4">
        <v>0.0</v>
      </c>
      <c r="D292" s="4" t="s">
        <v>1272</v>
      </c>
      <c r="E292" s="4" t="s">
        <v>1840</v>
      </c>
      <c r="F292" s="4" t="s">
        <v>3077</v>
      </c>
      <c r="G292" s="4" t="s">
        <v>1840</v>
      </c>
      <c r="H292" s="4" t="s">
        <v>3078</v>
      </c>
      <c r="J292" s="4" t="s">
        <v>3079</v>
      </c>
      <c r="P292" s="4" t="s">
        <v>3079</v>
      </c>
      <c r="Q292" s="4" t="s">
        <v>3080</v>
      </c>
      <c r="R292" s="4" t="s">
        <v>1279</v>
      </c>
      <c r="S292" s="4" t="s">
        <v>1280</v>
      </c>
      <c r="T292" s="4" t="s">
        <v>1408</v>
      </c>
      <c r="U292" s="4" t="s">
        <v>1860</v>
      </c>
      <c r="W292" s="4" t="s">
        <v>1283</v>
      </c>
      <c r="X292" s="4" t="s">
        <v>1315</v>
      </c>
      <c r="Y292" s="4" t="s">
        <v>1382</v>
      </c>
      <c r="Z292" s="4" t="s">
        <v>1286</v>
      </c>
      <c r="AB292" s="4" t="s">
        <v>1286</v>
      </c>
      <c r="AC292" s="4" t="s">
        <v>1994</v>
      </c>
      <c r="AE292" s="4" t="s">
        <v>1346</v>
      </c>
      <c r="AF292" s="4" t="s">
        <v>1346</v>
      </c>
      <c r="AG292" s="4" t="s">
        <v>1288</v>
      </c>
      <c r="AH292" s="4" t="s">
        <v>1346</v>
      </c>
      <c r="AI292" s="4" t="s">
        <v>1288</v>
      </c>
      <c r="AJ292" s="4" t="s">
        <v>1288</v>
      </c>
      <c r="AK292" s="4" t="s">
        <v>1290</v>
      </c>
      <c r="AL292" s="4" t="s">
        <v>1288</v>
      </c>
      <c r="AM292" s="4" t="s">
        <v>1346</v>
      </c>
      <c r="AN292" s="4" t="s">
        <v>1288</v>
      </c>
      <c r="AO292" s="4" t="s">
        <v>1346</v>
      </c>
      <c r="AP292" s="4" t="s">
        <v>1288</v>
      </c>
      <c r="AQ292" s="4" t="s">
        <v>1288</v>
      </c>
      <c r="AS292" s="4" t="s">
        <v>1861</v>
      </c>
      <c r="AT292" s="4" t="s">
        <v>1519</v>
      </c>
    </row>
    <row r="293">
      <c r="A293" s="4" t="s">
        <v>376</v>
      </c>
      <c r="B293" s="4">
        <v>0.0</v>
      </c>
      <c r="D293" s="4" t="s">
        <v>1272</v>
      </c>
      <c r="E293" s="4" t="s">
        <v>1840</v>
      </c>
      <c r="F293" s="4" t="s">
        <v>3081</v>
      </c>
      <c r="G293" s="4" t="s">
        <v>1840</v>
      </c>
      <c r="H293" s="4" t="s">
        <v>3082</v>
      </c>
      <c r="J293" s="4" t="s">
        <v>3083</v>
      </c>
      <c r="P293" s="4" t="s">
        <v>3083</v>
      </c>
      <c r="Q293" s="4" t="s">
        <v>3084</v>
      </c>
      <c r="R293" s="4" t="s">
        <v>1279</v>
      </c>
      <c r="S293" s="4" t="s">
        <v>1280</v>
      </c>
      <c r="T293" s="4" t="s">
        <v>1389</v>
      </c>
      <c r="U293" s="4" t="s">
        <v>1860</v>
      </c>
      <c r="W293" s="4" t="s">
        <v>1283</v>
      </c>
      <c r="X293" s="4" t="s">
        <v>1315</v>
      </c>
      <c r="Y293" s="4" t="s">
        <v>1382</v>
      </c>
      <c r="Z293" s="4" t="s">
        <v>1286</v>
      </c>
      <c r="AB293" s="4" t="s">
        <v>1286</v>
      </c>
      <c r="AC293" s="4" t="s">
        <v>1994</v>
      </c>
      <c r="AE293" s="4" t="s">
        <v>1346</v>
      </c>
      <c r="AF293" s="4" t="s">
        <v>1346</v>
      </c>
      <c r="AG293" s="4" t="s">
        <v>1288</v>
      </c>
      <c r="AH293" s="4" t="s">
        <v>1346</v>
      </c>
      <c r="AI293" s="4" t="s">
        <v>1288</v>
      </c>
      <c r="AJ293" s="4" t="s">
        <v>1288</v>
      </c>
      <c r="AK293" s="4" t="s">
        <v>1290</v>
      </c>
      <c r="AL293" s="4" t="s">
        <v>1288</v>
      </c>
      <c r="AM293" s="4" t="s">
        <v>1346</v>
      </c>
      <c r="AN293" s="4" t="s">
        <v>1288</v>
      </c>
      <c r="AO293" s="4" t="s">
        <v>1346</v>
      </c>
      <c r="AP293" s="4" t="s">
        <v>1288</v>
      </c>
      <c r="AQ293" s="4" t="s">
        <v>1288</v>
      </c>
      <c r="AS293" s="4" t="s">
        <v>1861</v>
      </c>
      <c r="AT293" s="4" t="s">
        <v>1582</v>
      </c>
    </row>
    <row r="294">
      <c r="A294" s="4" t="s">
        <v>377</v>
      </c>
      <c r="B294" s="4">
        <v>0.0</v>
      </c>
      <c r="D294" s="4" t="s">
        <v>1272</v>
      </c>
      <c r="E294" s="4" t="s">
        <v>1840</v>
      </c>
      <c r="F294" s="4" t="s">
        <v>3085</v>
      </c>
      <c r="G294" s="4" t="s">
        <v>1840</v>
      </c>
      <c r="H294" s="4" t="s">
        <v>3086</v>
      </c>
      <c r="J294" s="4" t="s">
        <v>3087</v>
      </c>
      <c r="P294" s="4" t="s">
        <v>3088</v>
      </c>
      <c r="Q294" s="4" t="s">
        <v>3089</v>
      </c>
      <c r="R294" s="4" t="s">
        <v>1279</v>
      </c>
      <c r="S294" s="4" t="s">
        <v>1280</v>
      </c>
      <c r="T294" s="4" t="s">
        <v>1389</v>
      </c>
      <c r="U294" s="4" t="s">
        <v>1860</v>
      </c>
      <c r="W294" s="4" t="s">
        <v>2316</v>
      </c>
      <c r="X294" s="4" t="s">
        <v>1315</v>
      </c>
      <c r="Y294" s="4" t="s">
        <v>1285</v>
      </c>
      <c r="Z294" s="4" t="s">
        <v>1286</v>
      </c>
      <c r="AB294" s="4" t="s">
        <v>1286</v>
      </c>
      <c r="AC294" s="4" t="s">
        <v>1994</v>
      </c>
      <c r="AE294" s="4" t="s">
        <v>1346</v>
      </c>
      <c r="AF294" s="4" t="s">
        <v>1346</v>
      </c>
      <c r="AG294" s="4" t="s">
        <v>1288</v>
      </c>
      <c r="AH294" s="4" t="s">
        <v>1346</v>
      </c>
      <c r="AI294" s="4" t="s">
        <v>1288</v>
      </c>
      <c r="AJ294" s="4" t="s">
        <v>1288</v>
      </c>
      <c r="AK294" s="4" t="s">
        <v>1290</v>
      </c>
      <c r="AL294" s="4" t="s">
        <v>1288</v>
      </c>
      <c r="AM294" s="4" t="s">
        <v>1346</v>
      </c>
      <c r="AN294" s="4" t="s">
        <v>1288</v>
      </c>
      <c r="AO294" s="4" t="s">
        <v>1346</v>
      </c>
      <c r="AP294" s="4" t="s">
        <v>1288</v>
      </c>
      <c r="AQ294" s="4" t="s">
        <v>1288</v>
      </c>
      <c r="AS294" s="4" t="s">
        <v>1861</v>
      </c>
      <c r="AT294" s="4" t="s">
        <v>1519</v>
      </c>
    </row>
    <row r="295">
      <c r="A295" s="4" t="s">
        <v>379</v>
      </c>
      <c r="B295" s="4">
        <v>0.0</v>
      </c>
      <c r="D295" s="4" t="s">
        <v>1272</v>
      </c>
      <c r="E295" s="4" t="s">
        <v>1840</v>
      </c>
      <c r="F295" s="4" t="s">
        <v>3090</v>
      </c>
      <c r="G295" s="4" t="s">
        <v>1840</v>
      </c>
      <c r="H295" s="4" t="s">
        <v>3091</v>
      </c>
      <c r="J295" s="4" t="s">
        <v>3092</v>
      </c>
      <c r="P295" s="4" t="s">
        <v>3093</v>
      </c>
      <c r="Q295" s="4" t="s">
        <v>3094</v>
      </c>
      <c r="R295" s="4" t="s">
        <v>1279</v>
      </c>
      <c r="S295" s="4" t="s">
        <v>1280</v>
      </c>
      <c r="T295" s="4" t="s">
        <v>1564</v>
      </c>
      <c r="U295" s="4" t="s">
        <v>1860</v>
      </c>
      <c r="W295" s="4" t="s">
        <v>1283</v>
      </c>
      <c r="X295" s="4" t="s">
        <v>1315</v>
      </c>
      <c r="Y295" s="4" t="s">
        <v>1382</v>
      </c>
      <c r="Z295" s="4" t="s">
        <v>1286</v>
      </c>
      <c r="AB295" s="4" t="s">
        <v>1286</v>
      </c>
      <c r="AC295" s="4" t="s">
        <v>3040</v>
      </c>
      <c r="AE295" s="4" t="s">
        <v>1346</v>
      </c>
      <c r="AF295" s="4" t="s">
        <v>1346</v>
      </c>
      <c r="AG295" s="4" t="s">
        <v>1288</v>
      </c>
      <c r="AH295" s="4" t="s">
        <v>1346</v>
      </c>
      <c r="AI295" s="4" t="s">
        <v>1288</v>
      </c>
      <c r="AJ295" s="4" t="s">
        <v>1288</v>
      </c>
      <c r="AK295" s="4" t="s">
        <v>1290</v>
      </c>
      <c r="AL295" s="4" t="s">
        <v>1288</v>
      </c>
      <c r="AM295" s="4" t="s">
        <v>1346</v>
      </c>
      <c r="AN295" s="4" t="s">
        <v>1288</v>
      </c>
      <c r="AO295" s="4" t="s">
        <v>1346</v>
      </c>
      <c r="AP295" s="4" t="s">
        <v>1288</v>
      </c>
      <c r="AQ295" s="4" t="s">
        <v>1288</v>
      </c>
      <c r="AS295" s="4" t="s">
        <v>1861</v>
      </c>
      <c r="AT295" s="4" t="s">
        <v>1582</v>
      </c>
    </row>
    <row r="296">
      <c r="A296" s="4" t="s">
        <v>380</v>
      </c>
      <c r="B296" s="4">
        <v>0.0</v>
      </c>
      <c r="D296" s="4" t="s">
        <v>1272</v>
      </c>
      <c r="E296" s="4" t="s">
        <v>1840</v>
      </c>
      <c r="F296" s="4" t="s">
        <v>3095</v>
      </c>
      <c r="G296" s="4" t="s">
        <v>1840</v>
      </c>
      <c r="H296" s="4" t="s">
        <v>3096</v>
      </c>
      <c r="J296" s="4" t="s">
        <v>3097</v>
      </c>
      <c r="P296" s="4" t="s">
        <v>3097</v>
      </c>
      <c r="Q296" s="4" t="s">
        <v>3098</v>
      </c>
      <c r="R296" s="4" t="s">
        <v>1279</v>
      </c>
      <c r="S296" s="4" t="s">
        <v>1280</v>
      </c>
      <c r="T296" s="4" t="s">
        <v>1389</v>
      </c>
      <c r="U296" s="4" t="s">
        <v>1860</v>
      </c>
      <c r="W296" s="4" t="s">
        <v>1283</v>
      </c>
      <c r="X296" s="4" t="s">
        <v>1315</v>
      </c>
      <c r="Y296" s="4" t="s">
        <v>1302</v>
      </c>
      <c r="Z296" s="4" t="s">
        <v>1286</v>
      </c>
      <c r="AB296" s="4" t="s">
        <v>1286</v>
      </c>
      <c r="AC296" s="4" t="s">
        <v>3040</v>
      </c>
      <c r="AE296" s="4" t="s">
        <v>1346</v>
      </c>
      <c r="AF296" s="4" t="s">
        <v>1346</v>
      </c>
      <c r="AG296" s="4" t="s">
        <v>1288</v>
      </c>
      <c r="AH296" s="4" t="s">
        <v>1346</v>
      </c>
      <c r="AI296" s="4" t="s">
        <v>1288</v>
      </c>
      <c r="AJ296" s="4" t="s">
        <v>1288</v>
      </c>
      <c r="AK296" s="4" t="s">
        <v>1290</v>
      </c>
      <c r="AL296" s="4" t="s">
        <v>1288</v>
      </c>
      <c r="AM296" s="4" t="s">
        <v>1346</v>
      </c>
      <c r="AN296" s="4" t="s">
        <v>1288</v>
      </c>
      <c r="AO296" s="4" t="s">
        <v>1346</v>
      </c>
      <c r="AP296" s="4" t="s">
        <v>1288</v>
      </c>
      <c r="AQ296" s="4" t="s">
        <v>1288</v>
      </c>
      <c r="AS296" s="4" t="s">
        <v>1861</v>
      </c>
      <c r="AT296" s="4" t="s">
        <v>1519</v>
      </c>
    </row>
    <row r="297">
      <c r="A297" s="4" t="s">
        <v>382</v>
      </c>
      <c r="B297" s="4">
        <v>0.0</v>
      </c>
      <c r="D297" s="4" t="s">
        <v>1272</v>
      </c>
      <c r="E297" s="4" t="s">
        <v>1840</v>
      </c>
      <c r="F297" s="4" t="s">
        <v>3099</v>
      </c>
      <c r="G297" s="4" t="s">
        <v>1840</v>
      </c>
      <c r="H297" s="4" t="s">
        <v>3100</v>
      </c>
      <c r="J297" s="4" t="s">
        <v>3101</v>
      </c>
      <c r="P297" s="4" t="s">
        <v>3102</v>
      </c>
      <c r="Q297" s="4" t="s">
        <v>3103</v>
      </c>
      <c r="R297" s="4" t="s">
        <v>1361</v>
      </c>
      <c r="S297" s="4" t="s">
        <v>3104</v>
      </c>
      <c r="T297" s="4" t="s">
        <v>2672</v>
      </c>
      <c r="U297" s="4" t="s">
        <v>126</v>
      </c>
      <c r="W297" s="4" t="s">
        <v>1283</v>
      </c>
      <c r="X297" s="4" t="s">
        <v>1315</v>
      </c>
      <c r="Y297" s="4" t="s">
        <v>1302</v>
      </c>
      <c r="Z297" s="4" t="s">
        <v>1286</v>
      </c>
      <c r="AB297" s="4" t="s">
        <v>1316</v>
      </c>
      <c r="AE297" s="4" t="s">
        <v>1288</v>
      </c>
      <c r="AF297" s="4" t="s">
        <v>1289</v>
      </c>
      <c r="AG297" s="4" t="s">
        <v>1289</v>
      </c>
      <c r="AH297" s="4" t="s">
        <v>1289</v>
      </c>
      <c r="AI297" s="4" t="s">
        <v>1289</v>
      </c>
      <c r="AJ297" s="4" t="s">
        <v>1289</v>
      </c>
      <c r="AK297" s="4" t="s">
        <v>1289</v>
      </c>
      <c r="AL297" s="4" t="s">
        <v>1288</v>
      </c>
      <c r="AM297" s="4" t="s">
        <v>1289</v>
      </c>
      <c r="AN297" s="4" t="s">
        <v>1288</v>
      </c>
      <c r="AO297" s="4" t="s">
        <v>1289</v>
      </c>
      <c r="AP297" s="4" t="s">
        <v>1289</v>
      </c>
      <c r="AQ297" s="4" t="s">
        <v>1289</v>
      </c>
      <c r="AS297" s="4" t="s">
        <v>3105</v>
      </c>
      <c r="AT297" s="4" t="s">
        <v>1557</v>
      </c>
    </row>
    <row r="298">
      <c r="A298" s="4" t="s">
        <v>384</v>
      </c>
      <c r="B298" s="4">
        <v>0.0</v>
      </c>
      <c r="D298" s="4" t="s">
        <v>1272</v>
      </c>
      <c r="E298" s="4" t="s">
        <v>1840</v>
      </c>
      <c r="F298" s="4" t="s">
        <v>3106</v>
      </c>
      <c r="G298" s="4" t="s">
        <v>1840</v>
      </c>
      <c r="H298" s="4" t="s">
        <v>3107</v>
      </c>
      <c r="J298" s="4" t="s">
        <v>3108</v>
      </c>
      <c r="P298" s="4" t="s">
        <v>3108</v>
      </c>
      <c r="Q298" s="4" t="s">
        <v>3109</v>
      </c>
      <c r="R298" s="4" t="s">
        <v>1279</v>
      </c>
      <c r="S298" s="4" t="s">
        <v>1280</v>
      </c>
      <c r="T298" s="4" t="s">
        <v>1564</v>
      </c>
      <c r="U298" s="4" t="s">
        <v>1860</v>
      </c>
      <c r="W298" s="4" t="s">
        <v>1283</v>
      </c>
      <c r="X298" s="4" t="s">
        <v>1315</v>
      </c>
      <c r="Y298" s="4" t="s">
        <v>1302</v>
      </c>
      <c r="Z298" s="4" t="s">
        <v>1286</v>
      </c>
      <c r="AB298" s="4" t="s">
        <v>1286</v>
      </c>
      <c r="AC298" s="4" t="s">
        <v>2368</v>
      </c>
      <c r="AE298" s="4" t="s">
        <v>1346</v>
      </c>
      <c r="AF298" s="4" t="s">
        <v>1346</v>
      </c>
      <c r="AG298" s="4" t="s">
        <v>1288</v>
      </c>
      <c r="AH298" s="4" t="s">
        <v>1346</v>
      </c>
      <c r="AI298" s="4" t="s">
        <v>1288</v>
      </c>
      <c r="AJ298" s="4" t="s">
        <v>1288</v>
      </c>
      <c r="AK298" s="4" t="s">
        <v>1290</v>
      </c>
      <c r="AL298" s="4" t="s">
        <v>1288</v>
      </c>
      <c r="AM298" s="4" t="s">
        <v>1346</v>
      </c>
      <c r="AN298" s="4" t="s">
        <v>1288</v>
      </c>
      <c r="AO298" s="4" t="s">
        <v>1346</v>
      </c>
      <c r="AP298" s="4" t="s">
        <v>1288</v>
      </c>
      <c r="AQ298" s="4" t="s">
        <v>1288</v>
      </c>
      <c r="AS298" s="4" t="s">
        <v>1861</v>
      </c>
      <c r="AT298" s="4" t="s">
        <v>1519</v>
      </c>
    </row>
    <row r="299">
      <c r="A299" s="4" t="s">
        <v>385</v>
      </c>
      <c r="B299" s="4">
        <v>0.0</v>
      </c>
      <c r="D299" s="4" t="s">
        <v>1272</v>
      </c>
      <c r="E299" s="4" t="s">
        <v>1840</v>
      </c>
      <c r="F299" s="4" t="s">
        <v>3110</v>
      </c>
      <c r="G299" s="4" t="s">
        <v>1840</v>
      </c>
      <c r="H299" s="4" t="s">
        <v>3111</v>
      </c>
      <c r="J299" s="4" t="s">
        <v>3112</v>
      </c>
      <c r="P299" s="4" t="s">
        <v>3113</v>
      </c>
      <c r="Q299" s="4" t="s">
        <v>3114</v>
      </c>
      <c r="R299" s="4" t="s">
        <v>1279</v>
      </c>
      <c r="S299" s="4" t="s">
        <v>1280</v>
      </c>
      <c r="T299" s="4" t="s">
        <v>1810</v>
      </c>
      <c r="U299" s="4" t="s">
        <v>126</v>
      </c>
      <c r="W299" s="4" t="s">
        <v>1337</v>
      </c>
      <c r="X299" s="4" t="s">
        <v>1400</v>
      </c>
      <c r="Y299" s="4" t="s">
        <v>1285</v>
      </c>
      <c r="Z299" s="4" t="s">
        <v>1286</v>
      </c>
      <c r="AB299" s="4" t="s">
        <v>1316</v>
      </c>
      <c r="AE299" s="4" t="s">
        <v>1289</v>
      </c>
      <c r="AF299" s="4" t="s">
        <v>1288</v>
      </c>
      <c r="AG299" s="4" t="s">
        <v>1288</v>
      </c>
      <c r="AH299" s="4" t="s">
        <v>1288</v>
      </c>
      <c r="AI299" s="4" t="s">
        <v>1288</v>
      </c>
      <c r="AJ299" s="4" t="s">
        <v>1288</v>
      </c>
      <c r="AK299" s="4" t="s">
        <v>1288</v>
      </c>
      <c r="AL299" s="4" t="s">
        <v>1288</v>
      </c>
      <c r="AM299" s="4" t="s">
        <v>1288</v>
      </c>
      <c r="AN299" s="4" t="s">
        <v>1288</v>
      </c>
      <c r="AO299" s="4" t="s">
        <v>1289</v>
      </c>
      <c r="AP299" s="4" t="s">
        <v>1288</v>
      </c>
      <c r="AQ299" s="4" t="s">
        <v>1288</v>
      </c>
      <c r="AS299" s="4" t="s">
        <v>2931</v>
      </c>
      <c r="AT299" s="4" t="s">
        <v>1622</v>
      </c>
    </row>
    <row r="300">
      <c r="A300" s="4" t="s">
        <v>388</v>
      </c>
      <c r="B300" s="4">
        <v>0.0</v>
      </c>
      <c r="D300" s="4" t="s">
        <v>1272</v>
      </c>
      <c r="E300" s="4" t="s">
        <v>1840</v>
      </c>
      <c r="F300" s="4" t="s">
        <v>3115</v>
      </c>
      <c r="G300" s="4" t="s">
        <v>1840</v>
      </c>
      <c r="H300" s="4" t="s">
        <v>3116</v>
      </c>
      <c r="J300" s="4" t="s">
        <v>3117</v>
      </c>
      <c r="P300" s="4" t="s">
        <v>3117</v>
      </c>
      <c r="Q300" s="4" t="s">
        <v>3118</v>
      </c>
      <c r="R300" s="4" t="s">
        <v>1279</v>
      </c>
      <c r="S300" s="4" t="s">
        <v>1280</v>
      </c>
      <c r="T300" s="4" t="s">
        <v>1408</v>
      </c>
      <c r="U300" s="4" t="s">
        <v>1313</v>
      </c>
      <c r="V300" s="4" t="s">
        <v>2930</v>
      </c>
      <c r="W300" s="4" t="s">
        <v>1283</v>
      </c>
      <c r="X300" s="4" t="s">
        <v>1301</v>
      </c>
      <c r="Y300" s="4" t="s">
        <v>1302</v>
      </c>
      <c r="Z300" s="4" t="s">
        <v>1286</v>
      </c>
      <c r="AB300" s="4" t="s">
        <v>1316</v>
      </c>
      <c r="AE300" s="4" t="s">
        <v>1346</v>
      </c>
      <c r="AF300" s="4" t="s">
        <v>1346</v>
      </c>
      <c r="AG300" s="4" t="s">
        <v>1288</v>
      </c>
      <c r="AH300" s="4" t="s">
        <v>1346</v>
      </c>
      <c r="AI300" s="4" t="s">
        <v>1346</v>
      </c>
      <c r="AJ300" s="4" t="s">
        <v>1288</v>
      </c>
      <c r="AK300" s="4" t="s">
        <v>1288</v>
      </c>
      <c r="AL300" s="4" t="s">
        <v>1288</v>
      </c>
      <c r="AM300" s="4" t="s">
        <v>1346</v>
      </c>
      <c r="AN300" s="4" t="s">
        <v>1288</v>
      </c>
      <c r="AO300" s="4" t="s">
        <v>1289</v>
      </c>
      <c r="AP300" s="4" t="s">
        <v>1346</v>
      </c>
      <c r="AQ300" s="4" t="s">
        <v>1290</v>
      </c>
      <c r="AS300" s="4" t="s">
        <v>3119</v>
      </c>
      <c r="AT300" s="4" t="s">
        <v>1421</v>
      </c>
    </row>
    <row r="301">
      <c r="A301" s="4" t="s">
        <v>392</v>
      </c>
      <c r="B301" s="4">
        <v>0.0</v>
      </c>
      <c r="D301" s="4" t="s">
        <v>1272</v>
      </c>
      <c r="E301" s="4" t="s">
        <v>3120</v>
      </c>
      <c r="F301" s="4" t="s">
        <v>3121</v>
      </c>
      <c r="G301" s="4" t="s">
        <v>3120</v>
      </c>
      <c r="H301" s="4" t="s">
        <v>3122</v>
      </c>
      <c r="J301" s="4" t="s">
        <v>3123</v>
      </c>
      <c r="P301" s="4" t="s">
        <v>3124</v>
      </c>
      <c r="Q301" s="4" t="s">
        <v>3125</v>
      </c>
      <c r="R301" s="4" t="s">
        <v>1279</v>
      </c>
      <c r="S301" s="4" t="s">
        <v>1280</v>
      </c>
      <c r="T301" s="4" t="s">
        <v>1556</v>
      </c>
      <c r="U301" s="4" t="s">
        <v>1371</v>
      </c>
      <c r="W301" s="4" t="s">
        <v>1283</v>
      </c>
      <c r="X301" s="4" t="s">
        <v>1315</v>
      </c>
      <c r="Y301" s="4" t="s">
        <v>1382</v>
      </c>
      <c r="Z301" s="4" t="s">
        <v>1286</v>
      </c>
      <c r="AB301" s="4" t="s">
        <v>1316</v>
      </c>
      <c r="AE301" s="4" t="s">
        <v>1289</v>
      </c>
      <c r="AF301" s="4" t="s">
        <v>1288</v>
      </c>
      <c r="AG301" s="4" t="s">
        <v>1288</v>
      </c>
      <c r="AH301" s="4" t="s">
        <v>1346</v>
      </c>
      <c r="AI301" s="4" t="s">
        <v>1328</v>
      </c>
      <c r="AJ301" s="4" t="s">
        <v>1328</v>
      </c>
      <c r="AK301" s="4" t="s">
        <v>1289</v>
      </c>
      <c r="AL301" s="4" t="s">
        <v>1289</v>
      </c>
      <c r="AM301" s="4" t="s">
        <v>1289</v>
      </c>
      <c r="AN301" s="4" t="s">
        <v>1328</v>
      </c>
      <c r="AO301" s="4" t="s">
        <v>1289</v>
      </c>
      <c r="AP301" s="4" t="s">
        <v>1289</v>
      </c>
      <c r="AQ301" s="4" t="s">
        <v>1289</v>
      </c>
      <c r="AS301" s="4" t="s">
        <v>3126</v>
      </c>
      <c r="AT301" s="4" t="s">
        <v>3127</v>
      </c>
    </row>
    <row r="302">
      <c r="A302" s="4" t="s">
        <v>393</v>
      </c>
      <c r="B302" s="4">
        <v>0.0</v>
      </c>
      <c r="D302" s="4" t="s">
        <v>1272</v>
      </c>
      <c r="E302" s="4" t="s">
        <v>3120</v>
      </c>
      <c r="F302" s="4" t="s">
        <v>3128</v>
      </c>
      <c r="G302" s="4" t="s">
        <v>3120</v>
      </c>
      <c r="H302" s="4" t="s">
        <v>3129</v>
      </c>
      <c r="J302" s="4" t="s">
        <v>3130</v>
      </c>
      <c r="P302" s="4" t="s">
        <v>3131</v>
      </c>
      <c r="Q302" s="4" t="s">
        <v>3132</v>
      </c>
      <c r="R302" s="4" t="s">
        <v>1279</v>
      </c>
      <c r="S302" s="4" t="s">
        <v>1298</v>
      </c>
      <c r="T302" s="4" t="s">
        <v>1299</v>
      </c>
      <c r="U302" s="4" t="s">
        <v>1300</v>
      </c>
      <c r="W302" s="4" t="s">
        <v>1337</v>
      </c>
      <c r="X302" s="4" t="s">
        <v>1315</v>
      </c>
      <c r="Y302" s="4" t="s">
        <v>1302</v>
      </c>
      <c r="Z302" s="4" t="s">
        <v>1286</v>
      </c>
      <c r="AB302" s="4" t="s">
        <v>1316</v>
      </c>
      <c r="AE302" s="4" t="s">
        <v>1288</v>
      </c>
      <c r="AF302" s="4" t="s">
        <v>1288</v>
      </c>
      <c r="AG302" s="4" t="s">
        <v>1288</v>
      </c>
      <c r="AH302" s="4" t="s">
        <v>1288</v>
      </c>
      <c r="AI302" s="4" t="s">
        <v>1288</v>
      </c>
      <c r="AJ302" s="4" t="s">
        <v>1288</v>
      </c>
      <c r="AK302" s="4" t="s">
        <v>1288</v>
      </c>
      <c r="AL302" s="4" t="s">
        <v>1288</v>
      </c>
      <c r="AM302" s="4" t="s">
        <v>1288</v>
      </c>
      <c r="AN302" s="4" t="s">
        <v>1288</v>
      </c>
      <c r="AO302" s="4" t="s">
        <v>1288</v>
      </c>
      <c r="AP302" s="4" t="s">
        <v>1288</v>
      </c>
      <c r="AQ302" s="4" t="s">
        <v>1288</v>
      </c>
      <c r="AS302" s="4" t="s">
        <v>3133</v>
      </c>
      <c r="AT302" s="4" t="s">
        <v>1778</v>
      </c>
    </row>
    <row r="303">
      <c r="A303" s="4" t="s">
        <v>395</v>
      </c>
      <c r="B303" s="4">
        <v>0.0</v>
      </c>
      <c r="D303" s="4" t="s">
        <v>1272</v>
      </c>
      <c r="E303" s="4" t="s">
        <v>3120</v>
      </c>
      <c r="F303" s="4" t="s">
        <v>3134</v>
      </c>
      <c r="G303" s="4" t="s">
        <v>3120</v>
      </c>
      <c r="H303" s="4" t="s">
        <v>3135</v>
      </c>
      <c r="J303" s="4" t="s">
        <v>3136</v>
      </c>
      <c r="P303" s="4" t="s">
        <v>3137</v>
      </c>
      <c r="Q303" s="4" t="s">
        <v>3138</v>
      </c>
      <c r="R303" s="4" t="s">
        <v>1323</v>
      </c>
      <c r="S303" s="4" t="s">
        <v>1612</v>
      </c>
      <c r="T303" s="4" t="s">
        <v>1437</v>
      </c>
      <c r="U303" s="4" t="s">
        <v>1580</v>
      </c>
      <c r="W303" s="4" t="s">
        <v>1337</v>
      </c>
      <c r="X303" s="4" t="s">
        <v>1446</v>
      </c>
      <c r="Y303" s="4" t="s">
        <v>1302</v>
      </c>
      <c r="Z303" s="4" t="s">
        <v>1286</v>
      </c>
      <c r="AB303" s="4" t="s">
        <v>1286</v>
      </c>
      <c r="AC303" s="4" t="s">
        <v>3139</v>
      </c>
      <c r="AE303" s="4" t="s">
        <v>1288</v>
      </c>
      <c r="AF303" s="4" t="s">
        <v>1288</v>
      </c>
      <c r="AG303" s="4" t="s">
        <v>1288</v>
      </c>
      <c r="AH303" s="4" t="s">
        <v>1288</v>
      </c>
      <c r="AI303" s="4" t="s">
        <v>1288</v>
      </c>
      <c r="AJ303" s="4" t="s">
        <v>1288</v>
      </c>
      <c r="AK303" s="4" t="s">
        <v>1288</v>
      </c>
      <c r="AL303" s="4" t="s">
        <v>1288</v>
      </c>
      <c r="AM303" s="4" t="s">
        <v>1288</v>
      </c>
      <c r="AN303" s="4" t="s">
        <v>1289</v>
      </c>
      <c r="AO303" s="4" t="s">
        <v>1288</v>
      </c>
      <c r="AP303" s="4" t="s">
        <v>1288</v>
      </c>
      <c r="AQ303" s="4" t="s">
        <v>1288</v>
      </c>
      <c r="AS303" s="4" t="s">
        <v>1496</v>
      </c>
      <c r="AT303" s="4" t="s">
        <v>1383</v>
      </c>
    </row>
    <row r="304">
      <c r="A304" s="4" t="s">
        <v>396</v>
      </c>
      <c r="B304" s="4">
        <v>0.0</v>
      </c>
      <c r="D304" s="4" t="s">
        <v>1272</v>
      </c>
      <c r="E304" s="4" t="s">
        <v>3120</v>
      </c>
      <c r="F304" s="4" t="s">
        <v>3140</v>
      </c>
      <c r="G304" s="4" t="s">
        <v>3120</v>
      </c>
      <c r="H304" s="4" t="s">
        <v>3141</v>
      </c>
      <c r="J304" s="4" t="s">
        <v>3142</v>
      </c>
      <c r="P304" s="4" t="s">
        <v>3143</v>
      </c>
      <c r="Q304" s="4" t="s">
        <v>3144</v>
      </c>
      <c r="R304" s="4" t="s">
        <v>1494</v>
      </c>
      <c r="S304" s="4" t="s">
        <v>2614</v>
      </c>
      <c r="T304" s="4" t="s">
        <v>1516</v>
      </c>
      <c r="U304" s="4" t="s">
        <v>1371</v>
      </c>
      <c r="W304" s="4" t="s">
        <v>1337</v>
      </c>
      <c r="X304" s="4" t="s">
        <v>1315</v>
      </c>
      <c r="Y304" s="4" t="s">
        <v>1302</v>
      </c>
      <c r="Z304" s="4" t="s">
        <v>1286</v>
      </c>
      <c r="AB304" s="4" t="s">
        <v>1372</v>
      </c>
      <c r="AE304" s="4" t="s">
        <v>1289</v>
      </c>
      <c r="AF304" s="4" t="s">
        <v>1288</v>
      </c>
      <c r="AG304" s="4" t="s">
        <v>1288</v>
      </c>
      <c r="AH304" s="4" t="s">
        <v>1288</v>
      </c>
      <c r="AI304" s="4" t="s">
        <v>1288</v>
      </c>
      <c r="AJ304" s="4" t="s">
        <v>1288</v>
      </c>
      <c r="AK304" s="4" t="s">
        <v>1288</v>
      </c>
      <c r="AL304" s="4" t="s">
        <v>1288</v>
      </c>
      <c r="AM304" s="4" t="s">
        <v>1289</v>
      </c>
      <c r="AN304" s="4" t="s">
        <v>1288</v>
      </c>
      <c r="AO304" s="4" t="s">
        <v>1288</v>
      </c>
      <c r="AP304" s="4" t="s">
        <v>1289</v>
      </c>
      <c r="AQ304" s="4" t="s">
        <v>1289</v>
      </c>
      <c r="AS304" s="4" t="s">
        <v>3145</v>
      </c>
      <c r="AT304" s="4" t="s">
        <v>3146</v>
      </c>
    </row>
    <row r="305">
      <c r="A305" s="4" t="s">
        <v>400</v>
      </c>
      <c r="B305" s="4">
        <v>0.0</v>
      </c>
      <c r="D305" s="4" t="s">
        <v>1272</v>
      </c>
      <c r="E305" s="4" t="s">
        <v>3120</v>
      </c>
      <c r="F305" s="4" t="s">
        <v>3147</v>
      </c>
      <c r="G305" s="4" t="s">
        <v>3120</v>
      </c>
      <c r="H305" s="4" t="s">
        <v>3148</v>
      </c>
      <c r="J305" s="4" t="s">
        <v>3149</v>
      </c>
      <c r="P305" s="4" t="s">
        <v>3149</v>
      </c>
      <c r="Q305" s="4" t="s">
        <v>3150</v>
      </c>
      <c r="R305" s="4" t="s">
        <v>1323</v>
      </c>
      <c r="S305" s="4" t="s">
        <v>3151</v>
      </c>
      <c r="T305" s="4" t="s">
        <v>1534</v>
      </c>
      <c r="U305" s="4" t="s">
        <v>1313</v>
      </c>
      <c r="V305" s="4" t="s">
        <v>2930</v>
      </c>
      <c r="W305" s="4" t="s">
        <v>1283</v>
      </c>
      <c r="X305" s="4" t="s">
        <v>1315</v>
      </c>
      <c r="Y305" s="4" t="s">
        <v>1382</v>
      </c>
      <c r="Z305" s="4" t="s">
        <v>1316</v>
      </c>
      <c r="AA305" s="4" t="s">
        <v>3152</v>
      </c>
      <c r="AB305" s="4" t="s">
        <v>1286</v>
      </c>
      <c r="AC305" s="4" t="s">
        <v>3153</v>
      </c>
      <c r="AE305" s="4" t="s">
        <v>1289</v>
      </c>
      <c r="AF305" s="4" t="s">
        <v>1289</v>
      </c>
      <c r="AG305" s="4" t="s">
        <v>1289</v>
      </c>
      <c r="AH305" s="4" t="s">
        <v>1289</v>
      </c>
      <c r="AI305" s="4" t="s">
        <v>1289</v>
      </c>
      <c r="AJ305" s="4" t="s">
        <v>1289</v>
      </c>
      <c r="AK305" s="4" t="s">
        <v>1289</v>
      </c>
      <c r="AL305" s="4" t="s">
        <v>1289</v>
      </c>
      <c r="AM305" s="4" t="s">
        <v>1289</v>
      </c>
      <c r="AN305" s="4" t="s">
        <v>1288</v>
      </c>
      <c r="AO305" s="4" t="s">
        <v>1289</v>
      </c>
      <c r="AP305" s="4" t="s">
        <v>1289</v>
      </c>
      <c r="AQ305" s="4" t="s">
        <v>1288</v>
      </c>
      <c r="AS305" s="4" t="s">
        <v>1770</v>
      </c>
      <c r="AT305" s="4" t="s">
        <v>3154</v>
      </c>
    </row>
    <row r="306">
      <c r="A306" s="4" t="s">
        <v>403</v>
      </c>
      <c r="B306" s="4">
        <v>0.0</v>
      </c>
      <c r="D306" s="4" t="s">
        <v>1272</v>
      </c>
      <c r="E306" s="4" t="s">
        <v>3120</v>
      </c>
      <c r="F306" s="4" t="s">
        <v>3155</v>
      </c>
      <c r="G306" s="4" t="s">
        <v>3120</v>
      </c>
      <c r="H306" s="4" t="s">
        <v>3156</v>
      </c>
      <c r="J306" s="4" t="s">
        <v>3157</v>
      </c>
      <c r="P306" s="4" t="s">
        <v>3158</v>
      </c>
      <c r="Q306" s="4" t="s">
        <v>3159</v>
      </c>
      <c r="R306" s="4" t="s">
        <v>1323</v>
      </c>
      <c r="S306" s="4" t="s">
        <v>1718</v>
      </c>
      <c r="T306" s="4" t="s">
        <v>1534</v>
      </c>
      <c r="U306" s="4" t="s">
        <v>1300</v>
      </c>
      <c r="W306" s="4" t="s">
        <v>1283</v>
      </c>
      <c r="X306" s="4" t="s">
        <v>3160</v>
      </c>
      <c r="Y306" s="4" t="s">
        <v>1302</v>
      </c>
      <c r="Z306" s="4" t="s">
        <v>1286</v>
      </c>
      <c r="AB306" s="4" t="s">
        <v>1372</v>
      </c>
      <c r="AE306" s="4" t="s">
        <v>1290</v>
      </c>
      <c r="AF306" s="4" t="s">
        <v>1346</v>
      </c>
      <c r="AG306" s="4" t="s">
        <v>1288</v>
      </c>
      <c r="AH306" s="4" t="s">
        <v>1289</v>
      </c>
      <c r="AI306" s="4" t="s">
        <v>1328</v>
      </c>
      <c r="AJ306" s="4" t="s">
        <v>1288</v>
      </c>
      <c r="AK306" s="4" t="s">
        <v>1288</v>
      </c>
      <c r="AL306" s="4" t="s">
        <v>1328</v>
      </c>
      <c r="AM306" s="4" t="s">
        <v>1288</v>
      </c>
      <c r="AN306" s="4" t="s">
        <v>1328</v>
      </c>
      <c r="AO306" s="4" t="s">
        <v>1328</v>
      </c>
      <c r="AP306" s="4" t="s">
        <v>1328</v>
      </c>
      <c r="AQ306" s="4" t="s">
        <v>1289</v>
      </c>
      <c r="AS306" s="4" t="s">
        <v>1464</v>
      </c>
      <c r="AT306" s="4" t="s">
        <v>1421</v>
      </c>
    </row>
    <row r="307">
      <c r="A307" s="4" t="s">
        <v>406</v>
      </c>
      <c r="B307" s="4">
        <v>0.0</v>
      </c>
      <c r="D307" s="4" t="s">
        <v>1272</v>
      </c>
      <c r="E307" s="4" t="s">
        <v>3120</v>
      </c>
      <c r="F307" s="4" t="s">
        <v>3161</v>
      </c>
      <c r="G307" s="4" t="s">
        <v>3120</v>
      </c>
      <c r="H307" s="4" t="s">
        <v>3162</v>
      </c>
      <c r="J307" s="4" t="s">
        <v>3163</v>
      </c>
      <c r="P307" s="4" t="s">
        <v>3163</v>
      </c>
      <c r="Q307" s="4" t="s">
        <v>3164</v>
      </c>
      <c r="R307" s="4" t="s">
        <v>1279</v>
      </c>
      <c r="S307" s="4" t="s">
        <v>1471</v>
      </c>
      <c r="T307" s="4" t="s">
        <v>1336</v>
      </c>
      <c r="U307" s="4" t="s">
        <v>1860</v>
      </c>
      <c r="W307" s="4" t="s">
        <v>1337</v>
      </c>
      <c r="X307" s="4" t="s">
        <v>1315</v>
      </c>
      <c r="Y307" s="4" t="s">
        <v>1382</v>
      </c>
      <c r="Z307" s="4" t="s">
        <v>1286</v>
      </c>
      <c r="AB307" s="4" t="s">
        <v>1286</v>
      </c>
      <c r="AC307" s="4" t="s">
        <v>3040</v>
      </c>
      <c r="AE307" s="4" t="s">
        <v>1346</v>
      </c>
      <c r="AF307" s="4" t="s">
        <v>1346</v>
      </c>
      <c r="AG307" s="4" t="s">
        <v>1288</v>
      </c>
      <c r="AH307" s="4" t="s">
        <v>1346</v>
      </c>
      <c r="AI307" s="4" t="s">
        <v>1288</v>
      </c>
      <c r="AJ307" s="4" t="s">
        <v>1288</v>
      </c>
      <c r="AK307" s="4" t="s">
        <v>1290</v>
      </c>
      <c r="AL307" s="4" t="s">
        <v>1288</v>
      </c>
      <c r="AM307" s="4" t="s">
        <v>1346</v>
      </c>
      <c r="AN307" s="4" t="s">
        <v>1288</v>
      </c>
      <c r="AO307" s="4" t="s">
        <v>1346</v>
      </c>
      <c r="AP307" s="4" t="s">
        <v>1288</v>
      </c>
      <c r="AQ307" s="4" t="s">
        <v>1288</v>
      </c>
      <c r="AS307" s="4" t="s">
        <v>1861</v>
      </c>
      <c r="AT307" s="4" t="s">
        <v>1519</v>
      </c>
    </row>
    <row r="308">
      <c r="A308" s="4" t="s">
        <v>407</v>
      </c>
      <c r="B308" s="4">
        <v>0.0</v>
      </c>
      <c r="D308" s="4" t="s">
        <v>1272</v>
      </c>
      <c r="E308" s="4" t="s">
        <v>3120</v>
      </c>
      <c r="F308" s="4" t="s">
        <v>3165</v>
      </c>
      <c r="G308" s="4" t="s">
        <v>3120</v>
      </c>
      <c r="H308" s="4" t="s">
        <v>3166</v>
      </c>
      <c r="J308" s="4" t="s">
        <v>3167</v>
      </c>
      <c r="P308" s="4" t="s">
        <v>3168</v>
      </c>
      <c r="Q308" s="4" t="s">
        <v>3169</v>
      </c>
      <c r="R308" s="4" t="s">
        <v>1279</v>
      </c>
      <c r="S308" s="4" t="s">
        <v>1280</v>
      </c>
      <c r="T308" s="4" t="s">
        <v>2672</v>
      </c>
      <c r="U308" s="4" t="s">
        <v>1390</v>
      </c>
      <c r="W308" s="4" t="s">
        <v>1283</v>
      </c>
      <c r="X308" s="4" t="s">
        <v>1315</v>
      </c>
      <c r="Y308" s="4" t="s">
        <v>1302</v>
      </c>
      <c r="Z308" s="4" t="s">
        <v>1286</v>
      </c>
      <c r="AB308" s="4" t="s">
        <v>1286</v>
      </c>
      <c r="AC308" s="4" t="s">
        <v>3170</v>
      </c>
      <c r="AE308" s="4" t="s">
        <v>1288</v>
      </c>
      <c r="AF308" s="4" t="s">
        <v>1288</v>
      </c>
      <c r="AG308" s="4" t="s">
        <v>1288</v>
      </c>
      <c r="AH308" s="4" t="s">
        <v>1288</v>
      </c>
      <c r="AI308" s="4" t="s">
        <v>1289</v>
      </c>
      <c r="AJ308" s="4" t="s">
        <v>1288</v>
      </c>
      <c r="AK308" s="4" t="s">
        <v>1289</v>
      </c>
      <c r="AL308" s="4" t="s">
        <v>1289</v>
      </c>
      <c r="AM308" s="4" t="s">
        <v>1328</v>
      </c>
      <c r="AN308" s="4" t="s">
        <v>1328</v>
      </c>
      <c r="AO308" s="4" t="s">
        <v>1289</v>
      </c>
      <c r="AP308" s="4" t="s">
        <v>1289</v>
      </c>
      <c r="AQ308" s="4" t="s">
        <v>1289</v>
      </c>
      <c r="AS308" s="4" t="s">
        <v>1304</v>
      </c>
      <c r="AT308" s="4" t="s">
        <v>2697</v>
      </c>
    </row>
    <row r="309">
      <c r="A309" s="4" t="s">
        <v>409</v>
      </c>
      <c r="B309" s="4">
        <v>0.0</v>
      </c>
      <c r="D309" s="4" t="s">
        <v>1272</v>
      </c>
      <c r="E309" s="4" t="s">
        <v>3120</v>
      </c>
      <c r="F309" s="4" t="s">
        <v>3171</v>
      </c>
      <c r="G309" s="4" t="s">
        <v>3120</v>
      </c>
      <c r="H309" s="4" t="s">
        <v>3172</v>
      </c>
      <c r="J309" s="4" t="s">
        <v>3173</v>
      </c>
      <c r="P309" s="4" t="s">
        <v>3173</v>
      </c>
      <c r="Q309" s="4" t="s">
        <v>3174</v>
      </c>
      <c r="R309" s="4" t="s">
        <v>1279</v>
      </c>
      <c r="S309" s="4" t="s">
        <v>1471</v>
      </c>
      <c r="T309" s="4" t="s">
        <v>1589</v>
      </c>
      <c r="U309" s="4" t="s">
        <v>1455</v>
      </c>
      <c r="W309" s="4" t="s">
        <v>1337</v>
      </c>
      <c r="X309" s="4" t="s">
        <v>1315</v>
      </c>
      <c r="Y309" s="4" t="s">
        <v>1382</v>
      </c>
      <c r="Z309" s="4" t="s">
        <v>1286</v>
      </c>
      <c r="AB309" s="4" t="s">
        <v>1316</v>
      </c>
      <c r="AE309" s="4" t="s">
        <v>1346</v>
      </c>
      <c r="AF309" s="4" t="s">
        <v>1328</v>
      </c>
      <c r="AG309" s="4" t="s">
        <v>1346</v>
      </c>
      <c r="AH309" s="4" t="s">
        <v>1328</v>
      </c>
      <c r="AI309" s="4" t="s">
        <v>1290</v>
      </c>
      <c r="AJ309" s="4" t="s">
        <v>1346</v>
      </c>
      <c r="AK309" s="4" t="s">
        <v>1328</v>
      </c>
      <c r="AL309" s="4" t="s">
        <v>1288</v>
      </c>
      <c r="AM309" s="4" t="s">
        <v>1289</v>
      </c>
      <c r="AN309" s="4" t="s">
        <v>1328</v>
      </c>
      <c r="AO309" s="4" t="s">
        <v>1290</v>
      </c>
      <c r="AP309" s="4" t="s">
        <v>1328</v>
      </c>
      <c r="AQ309" s="4" t="s">
        <v>1328</v>
      </c>
      <c r="AS309" s="4" t="s">
        <v>3175</v>
      </c>
      <c r="AT309" s="4" t="s">
        <v>3176</v>
      </c>
    </row>
    <row r="310">
      <c r="A310" s="4" t="s">
        <v>411</v>
      </c>
      <c r="B310" s="4">
        <v>0.0</v>
      </c>
      <c r="D310" s="4" t="s">
        <v>1272</v>
      </c>
      <c r="E310" s="4" t="s">
        <v>3120</v>
      </c>
      <c r="F310" s="4" t="s">
        <v>3177</v>
      </c>
      <c r="G310" s="4" t="s">
        <v>3120</v>
      </c>
      <c r="H310" s="4" t="s">
        <v>2839</v>
      </c>
      <c r="J310" s="4" t="s">
        <v>3178</v>
      </c>
      <c r="P310" s="4" t="s">
        <v>3178</v>
      </c>
      <c r="Q310" s="4" t="s">
        <v>3179</v>
      </c>
      <c r="R310" s="4" t="s">
        <v>1279</v>
      </c>
      <c r="S310" s="4" t="s">
        <v>1280</v>
      </c>
      <c r="T310" s="4" t="s">
        <v>1966</v>
      </c>
      <c r="U310" s="4" t="s">
        <v>1860</v>
      </c>
      <c r="W310" s="4" t="s">
        <v>1283</v>
      </c>
      <c r="X310" s="4" t="s">
        <v>1315</v>
      </c>
      <c r="Y310" s="4" t="s">
        <v>1382</v>
      </c>
      <c r="Z310" s="4" t="s">
        <v>1286</v>
      </c>
      <c r="AB310" s="4" t="s">
        <v>1286</v>
      </c>
      <c r="AC310" s="4" t="s">
        <v>3040</v>
      </c>
      <c r="AE310" s="4" t="s">
        <v>1346</v>
      </c>
      <c r="AF310" s="4" t="s">
        <v>1346</v>
      </c>
      <c r="AG310" s="4" t="s">
        <v>1288</v>
      </c>
      <c r="AH310" s="4" t="s">
        <v>1346</v>
      </c>
      <c r="AI310" s="4" t="s">
        <v>1288</v>
      </c>
      <c r="AJ310" s="4" t="s">
        <v>1288</v>
      </c>
      <c r="AK310" s="4" t="s">
        <v>1290</v>
      </c>
      <c r="AL310" s="4" t="s">
        <v>1288</v>
      </c>
      <c r="AM310" s="4" t="s">
        <v>1346</v>
      </c>
      <c r="AN310" s="4" t="s">
        <v>1288</v>
      </c>
      <c r="AO310" s="4" t="s">
        <v>1346</v>
      </c>
      <c r="AP310" s="4" t="s">
        <v>1288</v>
      </c>
      <c r="AQ310" s="4" t="s">
        <v>1288</v>
      </c>
      <c r="AS310" s="4" t="s">
        <v>1861</v>
      </c>
      <c r="AT310" s="4" t="s">
        <v>1582</v>
      </c>
    </row>
    <row r="311">
      <c r="A311" s="4" t="s">
        <v>412</v>
      </c>
      <c r="B311" s="4">
        <v>0.0</v>
      </c>
      <c r="D311" s="4" t="s">
        <v>1272</v>
      </c>
      <c r="E311" s="4" t="s">
        <v>3120</v>
      </c>
      <c r="F311" s="4" t="s">
        <v>3180</v>
      </c>
      <c r="G311" s="4" t="s">
        <v>3120</v>
      </c>
      <c r="H311" s="4" t="s">
        <v>3181</v>
      </c>
      <c r="J311" s="4" t="s">
        <v>3182</v>
      </c>
      <c r="P311" s="4" t="s">
        <v>3183</v>
      </c>
      <c r="Q311" s="4" t="s">
        <v>3184</v>
      </c>
      <c r="R311" s="4" t="s">
        <v>1279</v>
      </c>
      <c r="S311" s="4" t="s">
        <v>1471</v>
      </c>
      <c r="T311" s="4" t="s">
        <v>1408</v>
      </c>
      <c r="U311" s="4" t="s">
        <v>1636</v>
      </c>
      <c r="W311" s="4" t="s">
        <v>1337</v>
      </c>
      <c r="X311" s="4" t="s">
        <v>1315</v>
      </c>
      <c r="Y311" s="4" t="s">
        <v>1285</v>
      </c>
      <c r="Z311" s="4" t="s">
        <v>1286</v>
      </c>
      <c r="AB311" s="4" t="s">
        <v>1286</v>
      </c>
      <c r="AC311" s="4" t="s">
        <v>3040</v>
      </c>
      <c r="AE311" s="4" t="s">
        <v>1346</v>
      </c>
      <c r="AF311" s="4" t="s">
        <v>1346</v>
      </c>
      <c r="AG311" s="4" t="s">
        <v>1288</v>
      </c>
      <c r="AH311" s="4" t="s">
        <v>1346</v>
      </c>
      <c r="AI311" s="4" t="s">
        <v>1288</v>
      </c>
      <c r="AJ311" s="4" t="s">
        <v>1288</v>
      </c>
      <c r="AK311" s="4" t="s">
        <v>1290</v>
      </c>
      <c r="AL311" s="4" t="s">
        <v>1288</v>
      </c>
      <c r="AM311" s="4" t="s">
        <v>1346</v>
      </c>
      <c r="AN311" s="4" t="s">
        <v>1288</v>
      </c>
      <c r="AO311" s="4" t="s">
        <v>1346</v>
      </c>
      <c r="AP311" s="4" t="s">
        <v>1288</v>
      </c>
      <c r="AQ311" s="4" t="s">
        <v>1288</v>
      </c>
      <c r="AS311" s="4" t="s">
        <v>1861</v>
      </c>
      <c r="AT311" s="4" t="s">
        <v>1519</v>
      </c>
    </row>
    <row r="312">
      <c r="A312" s="4" t="s">
        <v>413</v>
      </c>
      <c r="B312" s="4">
        <v>0.0</v>
      </c>
      <c r="D312" s="4" t="s">
        <v>1272</v>
      </c>
      <c r="E312" s="4" t="s">
        <v>3120</v>
      </c>
      <c r="F312" s="4" t="s">
        <v>3185</v>
      </c>
      <c r="G312" s="4" t="s">
        <v>3120</v>
      </c>
      <c r="H312" s="4" t="s">
        <v>3186</v>
      </c>
      <c r="J312" s="4" t="s">
        <v>3187</v>
      </c>
      <c r="P312" s="4" t="s">
        <v>3188</v>
      </c>
      <c r="Q312" s="4" t="s">
        <v>3189</v>
      </c>
      <c r="R312" s="4" t="s">
        <v>1279</v>
      </c>
      <c r="S312" s="4" t="s">
        <v>3190</v>
      </c>
      <c r="T312" s="4" t="s">
        <v>1336</v>
      </c>
      <c r="U312" s="4" t="s">
        <v>126</v>
      </c>
      <c r="W312" s="4" t="s">
        <v>1283</v>
      </c>
      <c r="X312" s="4" t="s">
        <v>1446</v>
      </c>
      <c r="Y312" s="4" t="s">
        <v>1285</v>
      </c>
      <c r="Z312" s="4" t="s">
        <v>1286</v>
      </c>
      <c r="AB312" s="4" t="s">
        <v>1286</v>
      </c>
      <c r="AC312" s="4" t="s">
        <v>3191</v>
      </c>
      <c r="AE312" s="4" t="s">
        <v>1288</v>
      </c>
      <c r="AF312" s="4" t="s">
        <v>1288</v>
      </c>
      <c r="AG312" s="4" t="s">
        <v>1288</v>
      </c>
      <c r="AH312" s="4" t="s">
        <v>1288</v>
      </c>
      <c r="AI312" s="4" t="s">
        <v>1288</v>
      </c>
      <c r="AJ312" s="4" t="s">
        <v>1288</v>
      </c>
      <c r="AK312" s="4" t="s">
        <v>1288</v>
      </c>
      <c r="AL312" s="4" t="s">
        <v>1288</v>
      </c>
      <c r="AM312" s="4" t="s">
        <v>1288</v>
      </c>
      <c r="AN312" s="4" t="s">
        <v>1288</v>
      </c>
      <c r="AO312" s="4" t="s">
        <v>1288</v>
      </c>
      <c r="AP312" s="4" t="s">
        <v>1288</v>
      </c>
      <c r="AQ312" s="4" t="s">
        <v>1288</v>
      </c>
      <c r="AS312" s="4" t="s">
        <v>3192</v>
      </c>
      <c r="AT312" s="4" t="s">
        <v>3193</v>
      </c>
    </row>
    <row r="313">
      <c r="A313" s="4" t="s">
        <v>417</v>
      </c>
      <c r="B313" s="4">
        <v>0.0</v>
      </c>
      <c r="D313" s="4" t="s">
        <v>1272</v>
      </c>
      <c r="E313" s="4" t="s">
        <v>3120</v>
      </c>
      <c r="F313" s="4" t="s">
        <v>3194</v>
      </c>
      <c r="G313" s="4" t="s">
        <v>3120</v>
      </c>
      <c r="H313" s="4" t="s">
        <v>3195</v>
      </c>
      <c r="J313" s="4" t="s">
        <v>3196</v>
      </c>
      <c r="P313" s="4" t="s">
        <v>3197</v>
      </c>
      <c r="Q313" s="4" t="s">
        <v>3198</v>
      </c>
      <c r="R313" s="4" t="s">
        <v>1279</v>
      </c>
      <c r="S313" s="4" t="s">
        <v>1471</v>
      </c>
      <c r="T313" s="4" t="s">
        <v>3199</v>
      </c>
      <c r="U313" s="4" t="s">
        <v>1399</v>
      </c>
      <c r="W313" s="4" t="s">
        <v>1337</v>
      </c>
      <c r="X313" s="4" t="s">
        <v>1315</v>
      </c>
      <c r="Y313" s="4" t="s">
        <v>1382</v>
      </c>
      <c r="Z313" s="4" t="s">
        <v>1286</v>
      </c>
      <c r="AB313" s="4" t="s">
        <v>1286</v>
      </c>
      <c r="AC313" s="4" t="s">
        <v>3040</v>
      </c>
      <c r="AE313" s="4" t="s">
        <v>1346</v>
      </c>
      <c r="AF313" s="4" t="s">
        <v>1346</v>
      </c>
      <c r="AG313" s="4" t="s">
        <v>1288</v>
      </c>
      <c r="AH313" s="4" t="s">
        <v>1346</v>
      </c>
      <c r="AI313" s="4" t="s">
        <v>1288</v>
      </c>
      <c r="AJ313" s="4" t="s">
        <v>1288</v>
      </c>
      <c r="AK313" s="4" t="s">
        <v>1290</v>
      </c>
      <c r="AL313" s="4" t="s">
        <v>1288</v>
      </c>
      <c r="AM313" s="4" t="s">
        <v>1346</v>
      </c>
      <c r="AN313" s="4" t="s">
        <v>1288</v>
      </c>
      <c r="AO313" s="4" t="s">
        <v>1346</v>
      </c>
      <c r="AP313" s="4" t="s">
        <v>1288</v>
      </c>
      <c r="AQ313" s="4" t="s">
        <v>1288</v>
      </c>
      <c r="AS313" s="4" t="s">
        <v>1861</v>
      </c>
      <c r="AT313" s="4" t="s">
        <v>1582</v>
      </c>
    </row>
    <row r="314">
      <c r="A314" s="4" t="s">
        <v>418</v>
      </c>
      <c r="B314" s="4">
        <v>0.0</v>
      </c>
      <c r="D314" s="4" t="s">
        <v>1272</v>
      </c>
      <c r="E314" s="4" t="s">
        <v>3120</v>
      </c>
      <c r="F314" s="4" t="s">
        <v>3200</v>
      </c>
      <c r="G314" s="4" t="s">
        <v>3120</v>
      </c>
      <c r="H314" s="4" t="s">
        <v>3201</v>
      </c>
      <c r="J314" s="4" t="s">
        <v>3202</v>
      </c>
      <c r="P314" s="4" t="s">
        <v>3202</v>
      </c>
      <c r="Q314" s="4" t="s">
        <v>3203</v>
      </c>
      <c r="R314" s="4" t="s">
        <v>1279</v>
      </c>
      <c r="S314" s="4" t="s">
        <v>1280</v>
      </c>
      <c r="T314" s="4" t="s">
        <v>1598</v>
      </c>
      <c r="U314" s="4" t="s">
        <v>1860</v>
      </c>
      <c r="W314" s="4" t="s">
        <v>1283</v>
      </c>
      <c r="X314" s="4" t="s">
        <v>1315</v>
      </c>
      <c r="Y314" s="4" t="s">
        <v>1302</v>
      </c>
      <c r="Z314" s="4" t="s">
        <v>1286</v>
      </c>
      <c r="AB314" s="4" t="s">
        <v>1286</v>
      </c>
      <c r="AC314" s="4" t="s">
        <v>3040</v>
      </c>
      <c r="AE314" s="4" t="s">
        <v>1346</v>
      </c>
      <c r="AF314" s="4" t="s">
        <v>1346</v>
      </c>
      <c r="AG314" s="4" t="s">
        <v>1288</v>
      </c>
      <c r="AH314" s="4" t="s">
        <v>1346</v>
      </c>
      <c r="AI314" s="4" t="s">
        <v>1288</v>
      </c>
      <c r="AJ314" s="4" t="s">
        <v>1288</v>
      </c>
      <c r="AK314" s="4" t="s">
        <v>1290</v>
      </c>
      <c r="AL314" s="4" t="s">
        <v>1288</v>
      </c>
      <c r="AM314" s="4" t="s">
        <v>1346</v>
      </c>
      <c r="AN314" s="4" t="s">
        <v>1288</v>
      </c>
      <c r="AO314" s="4" t="s">
        <v>1346</v>
      </c>
      <c r="AP314" s="4" t="s">
        <v>1288</v>
      </c>
      <c r="AQ314" s="4" t="s">
        <v>1288</v>
      </c>
      <c r="AS314" s="4" t="s">
        <v>1861</v>
      </c>
      <c r="AT314" s="4" t="s">
        <v>1519</v>
      </c>
    </row>
    <row r="315">
      <c r="A315" s="4" t="s">
        <v>419</v>
      </c>
      <c r="B315" s="4">
        <v>0.0</v>
      </c>
      <c r="D315" s="4" t="s">
        <v>1272</v>
      </c>
      <c r="E315" s="4" t="s">
        <v>3120</v>
      </c>
      <c r="F315" s="4" t="s">
        <v>3204</v>
      </c>
      <c r="G315" s="4" t="s">
        <v>3120</v>
      </c>
      <c r="H315" s="4" t="s">
        <v>3205</v>
      </c>
      <c r="J315" s="4" t="s">
        <v>3206</v>
      </c>
      <c r="P315" s="4" t="s">
        <v>3206</v>
      </c>
      <c r="Q315" s="4" t="s">
        <v>3207</v>
      </c>
      <c r="R315" s="4" t="s">
        <v>1279</v>
      </c>
      <c r="S315" s="4" t="s">
        <v>1280</v>
      </c>
      <c r="T315" s="4" t="s">
        <v>2274</v>
      </c>
      <c r="U315" s="4" t="s">
        <v>1860</v>
      </c>
      <c r="W315" s="4" t="s">
        <v>1283</v>
      </c>
      <c r="X315" s="4" t="s">
        <v>1315</v>
      </c>
      <c r="Y315" s="4" t="s">
        <v>1382</v>
      </c>
      <c r="Z315" s="4" t="s">
        <v>1286</v>
      </c>
      <c r="AB315" s="4" t="s">
        <v>1286</v>
      </c>
      <c r="AC315" s="4" t="s">
        <v>3040</v>
      </c>
      <c r="AE315" s="4" t="s">
        <v>1346</v>
      </c>
      <c r="AF315" s="4" t="s">
        <v>1346</v>
      </c>
      <c r="AG315" s="4" t="s">
        <v>1288</v>
      </c>
      <c r="AH315" s="4" t="s">
        <v>1346</v>
      </c>
      <c r="AI315" s="4" t="s">
        <v>1288</v>
      </c>
      <c r="AJ315" s="4" t="s">
        <v>1288</v>
      </c>
      <c r="AK315" s="4" t="s">
        <v>1290</v>
      </c>
      <c r="AL315" s="4" t="s">
        <v>1288</v>
      </c>
      <c r="AM315" s="4" t="s">
        <v>1346</v>
      </c>
      <c r="AN315" s="4" t="s">
        <v>1288</v>
      </c>
      <c r="AO315" s="4" t="s">
        <v>1346</v>
      </c>
      <c r="AP315" s="4" t="s">
        <v>1288</v>
      </c>
      <c r="AQ315" s="4" t="s">
        <v>1288</v>
      </c>
      <c r="AS315" s="4" t="s">
        <v>1861</v>
      </c>
      <c r="AT315" s="4" t="s">
        <v>1519</v>
      </c>
    </row>
    <row r="316">
      <c r="A316" s="4" t="s">
        <v>420</v>
      </c>
      <c r="B316" s="4">
        <v>0.0</v>
      </c>
      <c r="D316" s="4" t="s">
        <v>1272</v>
      </c>
      <c r="E316" s="4" t="s">
        <v>3120</v>
      </c>
      <c r="F316" s="4" t="s">
        <v>3208</v>
      </c>
      <c r="G316" s="4" t="s">
        <v>3120</v>
      </c>
      <c r="H316" s="4" t="s">
        <v>3209</v>
      </c>
      <c r="J316" s="4" t="s">
        <v>3210</v>
      </c>
      <c r="P316" s="4" t="s">
        <v>3211</v>
      </c>
      <c r="Q316" s="4" t="s">
        <v>3212</v>
      </c>
      <c r="R316" s="4" t="s">
        <v>1279</v>
      </c>
      <c r="S316" s="4" t="s">
        <v>1280</v>
      </c>
      <c r="T316" s="4" t="s">
        <v>1389</v>
      </c>
      <c r="U316" s="4" t="s">
        <v>1860</v>
      </c>
      <c r="W316" s="4" t="s">
        <v>1283</v>
      </c>
      <c r="X316" s="4" t="s">
        <v>1315</v>
      </c>
      <c r="Y316" s="4" t="s">
        <v>1302</v>
      </c>
      <c r="Z316" s="4" t="s">
        <v>1286</v>
      </c>
      <c r="AB316" s="4" t="s">
        <v>1286</v>
      </c>
      <c r="AC316" s="4" t="s">
        <v>3040</v>
      </c>
      <c r="AE316" s="4" t="s">
        <v>1346</v>
      </c>
      <c r="AF316" s="4" t="s">
        <v>1346</v>
      </c>
      <c r="AG316" s="4" t="s">
        <v>1288</v>
      </c>
      <c r="AH316" s="4" t="s">
        <v>1346</v>
      </c>
      <c r="AI316" s="4" t="s">
        <v>1288</v>
      </c>
      <c r="AJ316" s="4" t="s">
        <v>1288</v>
      </c>
      <c r="AK316" s="4" t="s">
        <v>1290</v>
      </c>
      <c r="AL316" s="4" t="s">
        <v>1288</v>
      </c>
      <c r="AM316" s="4" t="s">
        <v>1346</v>
      </c>
      <c r="AN316" s="4" t="s">
        <v>1288</v>
      </c>
      <c r="AO316" s="4" t="s">
        <v>1346</v>
      </c>
      <c r="AP316" s="4" t="s">
        <v>1288</v>
      </c>
      <c r="AQ316" s="4" t="s">
        <v>1288</v>
      </c>
      <c r="AS316" s="4" t="s">
        <v>1861</v>
      </c>
      <c r="AT316" s="4" t="s">
        <v>1519</v>
      </c>
    </row>
    <row r="317">
      <c r="A317" s="4" t="s">
        <v>421</v>
      </c>
      <c r="B317" s="4">
        <v>0.0</v>
      </c>
      <c r="D317" s="4" t="s">
        <v>1272</v>
      </c>
      <c r="E317" s="4" t="s">
        <v>3120</v>
      </c>
      <c r="F317" s="4" t="s">
        <v>3213</v>
      </c>
      <c r="G317" s="4" t="s">
        <v>3120</v>
      </c>
      <c r="H317" s="4" t="s">
        <v>3214</v>
      </c>
      <c r="J317" s="4" t="s">
        <v>3215</v>
      </c>
      <c r="P317" s="4" t="s">
        <v>3215</v>
      </c>
      <c r="Q317" s="4" t="s">
        <v>3216</v>
      </c>
      <c r="R317" s="4" t="s">
        <v>1279</v>
      </c>
      <c r="S317" s="4" t="s">
        <v>1471</v>
      </c>
      <c r="T317" s="4" t="s">
        <v>1542</v>
      </c>
      <c r="U317" s="4" t="s">
        <v>1636</v>
      </c>
      <c r="W317" s="4" t="s">
        <v>1337</v>
      </c>
      <c r="X317" s="4" t="s">
        <v>1315</v>
      </c>
      <c r="Y317" s="4" t="s">
        <v>1382</v>
      </c>
      <c r="Z317" s="4" t="s">
        <v>1286</v>
      </c>
      <c r="AB317" s="4" t="s">
        <v>1286</v>
      </c>
      <c r="AC317" s="4" t="s">
        <v>3040</v>
      </c>
      <c r="AE317" s="4" t="s">
        <v>1346</v>
      </c>
      <c r="AF317" s="4" t="s">
        <v>1346</v>
      </c>
      <c r="AG317" s="4" t="s">
        <v>1288</v>
      </c>
      <c r="AH317" s="4" t="s">
        <v>1346</v>
      </c>
      <c r="AI317" s="4" t="s">
        <v>1288</v>
      </c>
      <c r="AJ317" s="4" t="s">
        <v>1288</v>
      </c>
      <c r="AK317" s="4" t="s">
        <v>1290</v>
      </c>
      <c r="AL317" s="4" t="s">
        <v>1288</v>
      </c>
      <c r="AM317" s="4" t="s">
        <v>1346</v>
      </c>
      <c r="AN317" s="4" t="s">
        <v>1288</v>
      </c>
      <c r="AO317" s="4" t="s">
        <v>1346</v>
      </c>
      <c r="AP317" s="4" t="s">
        <v>1288</v>
      </c>
      <c r="AQ317" s="4" t="s">
        <v>1288</v>
      </c>
      <c r="AS317" s="4" t="s">
        <v>1861</v>
      </c>
      <c r="AT317" s="4" t="s">
        <v>1519</v>
      </c>
    </row>
    <row r="318">
      <c r="A318" s="4" t="s">
        <v>422</v>
      </c>
      <c r="B318" s="4">
        <v>0.0</v>
      </c>
      <c r="D318" s="4" t="s">
        <v>1272</v>
      </c>
      <c r="E318" s="4" t="s">
        <v>3120</v>
      </c>
      <c r="F318" s="4" t="s">
        <v>3217</v>
      </c>
      <c r="G318" s="4" t="s">
        <v>3120</v>
      </c>
      <c r="H318" s="4" t="s">
        <v>3218</v>
      </c>
      <c r="J318" s="4" t="s">
        <v>3219</v>
      </c>
      <c r="P318" s="4" t="s">
        <v>3220</v>
      </c>
      <c r="Q318" s="4" t="s">
        <v>3221</v>
      </c>
      <c r="R318" s="4" t="s">
        <v>1279</v>
      </c>
      <c r="S318" s="4" t="s">
        <v>1280</v>
      </c>
      <c r="T318" s="4" t="s">
        <v>1428</v>
      </c>
      <c r="U318" s="4" t="s">
        <v>1455</v>
      </c>
      <c r="W318" s="4" t="s">
        <v>1337</v>
      </c>
      <c r="X318" s="4" t="s">
        <v>1315</v>
      </c>
      <c r="Y318" s="4" t="s">
        <v>1302</v>
      </c>
      <c r="Z318" s="4" t="s">
        <v>1286</v>
      </c>
      <c r="AB318" s="4" t="s">
        <v>1286</v>
      </c>
      <c r="AC318" s="4" t="s">
        <v>3222</v>
      </c>
      <c r="AE318" s="4" t="s">
        <v>1288</v>
      </c>
      <c r="AF318" s="4" t="s">
        <v>1288</v>
      </c>
      <c r="AG318" s="4" t="s">
        <v>1288</v>
      </c>
      <c r="AH318" s="4" t="s">
        <v>1288</v>
      </c>
      <c r="AI318" s="4" t="s">
        <v>1288</v>
      </c>
      <c r="AJ318" s="4" t="s">
        <v>1288</v>
      </c>
      <c r="AK318" s="4" t="s">
        <v>1288</v>
      </c>
      <c r="AL318" s="4" t="s">
        <v>1289</v>
      </c>
      <c r="AM318" s="4" t="s">
        <v>1288</v>
      </c>
      <c r="AN318" s="4" t="s">
        <v>1289</v>
      </c>
      <c r="AO318" s="4" t="s">
        <v>1289</v>
      </c>
      <c r="AP318" s="4" t="s">
        <v>1289</v>
      </c>
      <c r="AQ318" s="4" t="s">
        <v>1288</v>
      </c>
      <c r="AS318" s="4" t="s">
        <v>3223</v>
      </c>
      <c r="AT318" s="4" t="s">
        <v>1698</v>
      </c>
    </row>
    <row r="319">
      <c r="A319" s="4" t="s">
        <v>427</v>
      </c>
      <c r="B319" s="4">
        <v>0.0</v>
      </c>
      <c r="D319" s="4" t="s">
        <v>1272</v>
      </c>
      <c r="E319" s="4" t="s">
        <v>3120</v>
      </c>
      <c r="F319" s="4" t="s">
        <v>3224</v>
      </c>
      <c r="G319" s="4" t="s">
        <v>3120</v>
      </c>
      <c r="H319" s="4" t="s">
        <v>3225</v>
      </c>
      <c r="J319" s="4" t="s">
        <v>3226</v>
      </c>
      <c r="P319" s="4" t="s">
        <v>3227</v>
      </c>
      <c r="Q319" s="4" t="s">
        <v>3228</v>
      </c>
      <c r="R319" s="4" t="s">
        <v>1279</v>
      </c>
      <c r="S319" s="4" t="s">
        <v>1407</v>
      </c>
      <c r="T319" s="4" t="s">
        <v>1966</v>
      </c>
      <c r="U319" s="4" t="s">
        <v>1473</v>
      </c>
      <c r="W319" s="4" t="s">
        <v>1337</v>
      </c>
      <c r="X319" s="4" t="s">
        <v>1315</v>
      </c>
      <c r="Y319" s="4" t="s">
        <v>1382</v>
      </c>
      <c r="Z319" s="4" t="s">
        <v>1286</v>
      </c>
      <c r="AB319" s="4" t="s">
        <v>1286</v>
      </c>
      <c r="AC319" s="4" t="s">
        <v>3040</v>
      </c>
      <c r="AE319" s="4" t="s">
        <v>1346</v>
      </c>
      <c r="AF319" s="4" t="s">
        <v>1346</v>
      </c>
      <c r="AG319" s="4" t="s">
        <v>1288</v>
      </c>
      <c r="AH319" s="4" t="s">
        <v>1346</v>
      </c>
      <c r="AI319" s="4" t="s">
        <v>1288</v>
      </c>
      <c r="AJ319" s="4" t="s">
        <v>1288</v>
      </c>
      <c r="AK319" s="4" t="s">
        <v>1290</v>
      </c>
      <c r="AL319" s="4" t="s">
        <v>1288</v>
      </c>
      <c r="AM319" s="4" t="s">
        <v>1346</v>
      </c>
      <c r="AN319" s="4" t="s">
        <v>1288</v>
      </c>
      <c r="AO319" s="4" t="s">
        <v>1346</v>
      </c>
      <c r="AP319" s="4" t="s">
        <v>1288</v>
      </c>
      <c r="AQ319" s="4" t="s">
        <v>1288</v>
      </c>
      <c r="AS319" s="4" t="s">
        <v>1861</v>
      </c>
      <c r="AT319" s="4" t="s">
        <v>1582</v>
      </c>
    </row>
    <row r="320">
      <c r="A320" s="4" t="s">
        <v>428</v>
      </c>
      <c r="B320" s="4">
        <v>0.0</v>
      </c>
      <c r="D320" s="4" t="s">
        <v>1272</v>
      </c>
      <c r="E320" s="4" t="s">
        <v>3120</v>
      </c>
      <c r="F320" s="4" t="s">
        <v>3229</v>
      </c>
      <c r="G320" s="4" t="s">
        <v>3120</v>
      </c>
      <c r="H320" s="4" t="s">
        <v>3230</v>
      </c>
      <c r="J320" s="4" t="s">
        <v>3231</v>
      </c>
      <c r="P320" s="4" t="s">
        <v>3232</v>
      </c>
      <c r="Q320" s="4" t="s">
        <v>3233</v>
      </c>
      <c r="R320" s="4" t="s">
        <v>1279</v>
      </c>
      <c r="S320" s="4" t="s">
        <v>1280</v>
      </c>
      <c r="T320" s="4" t="s">
        <v>2418</v>
      </c>
      <c r="U320" s="4" t="s">
        <v>1399</v>
      </c>
      <c r="W320" s="4" t="s">
        <v>1337</v>
      </c>
      <c r="X320" s="4" t="s">
        <v>1315</v>
      </c>
      <c r="Y320" s="4" t="s">
        <v>1382</v>
      </c>
      <c r="Z320" s="4" t="s">
        <v>1286</v>
      </c>
      <c r="AB320" s="4" t="s">
        <v>1286</v>
      </c>
      <c r="AC320" s="4" t="s">
        <v>3040</v>
      </c>
      <c r="AE320" s="4" t="s">
        <v>1346</v>
      </c>
      <c r="AF320" s="4" t="s">
        <v>1346</v>
      </c>
      <c r="AG320" s="4" t="s">
        <v>1288</v>
      </c>
      <c r="AH320" s="4" t="s">
        <v>1346</v>
      </c>
      <c r="AI320" s="4" t="s">
        <v>1288</v>
      </c>
      <c r="AJ320" s="4" t="s">
        <v>1288</v>
      </c>
      <c r="AK320" s="4" t="s">
        <v>1290</v>
      </c>
      <c r="AL320" s="4" t="s">
        <v>1288</v>
      </c>
      <c r="AM320" s="4" t="s">
        <v>1346</v>
      </c>
      <c r="AN320" s="4" t="s">
        <v>1288</v>
      </c>
      <c r="AO320" s="4" t="s">
        <v>1346</v>
      </c>
      <c r="AP320" s="4" t="s">
        <v>1288</v>
      </c>
      <c r="AQ320" s="4" t="s">
        <v>1288</v>
      </c>
      <c r="AS320" s="4" t="s">
        <v>1861</v>
      </c>
      <c r="AT320" s="4" t="s">
        <v>1519</v>
      </c>
    </row>
    <row r="321">
      <c r="A321" s="4" t="s">
        <v>429</v>
      </c>
      <c r="B321" s="4">
        <v>0.0</v>
      </c>
      <c r="D321" s="4" t="s">
        <v>1272</v>
      </c>
      <c r="E321" s="4" t="s">
        <v>3120</v>
      </c>
      <c r="F321" s="4" t="s">
        <v>3234</v>
      </c>
      <c r="G321" s="4" t="s">
        <v>3120</v>
      </c>
      <c r="H321" s="4" t="s">
        <v>3235</v>
      </c>
      <c r="J321" s="4" t="s">
        <v>3236</v>
      </c>
      <c r="P321" s="4" t="s">
        <v>3237</v>
      </c>
      <c r="Q321" s="4" t="s">
        <v>3238</v>
      </c>
      <c r="R321" s="4" t="s">
        <v>1279</v>
      </c>
      <c r="S321" s="4" t="s">
        <v>1380</v>
      </c>
      <c r="T321" s="4" t="s">
        <v>1825</v>
      </c>
      <c r="U321" s="4" t="s">
        <v>1636</v>
      </c>
      <c r="W321" s="4" t="s">
        <v>1337</v>
      </c>
      <c r="X321" s="4" t="s">
        <v>1315</v>
      </c>
      <c r="Y321" s="4" t="s">
        <v>1302</v>
      </c>
      <c r="Z321" s="4" t="s">
        <v>1286</v>
      </c>
      <c r="AB321" s="4" t="s">
        <v>1286</v>
      </c>
      <c r="AC321" s="4" t="s">
        <v>3040</v>
      </c>
      <c r="AE321" s="4" t="s">
        <v>1346</v>
      </c>
      <c r="AF321" s="4" t="s">
        <v>1346</v>
      </c>
      <c r="AG321" s="4" t="s">
        <v>1288</v>
      </c>
      <c r="AH321" s="4" t="s">
        <v>1346</v>
      </c>
      <c r="AI321" s="4" t="s">
        <v>1288</v>
      </c>
      <c r="AJ321" s="4" t="s">
        <v>1288</v>
      </c>
      <c r="AK321" s="4" t="s">
        <v>1290</v>
      </c>
      <c r="AL321" s="4" t="s">
        <v>1288</v>
      </c>
      <c r="AM321" s="4" t="s">
        <v>1346</v>
      </c>
      <c r="AN321" s="4" t="s">
        <v>1288</v>
      </c>
      <c r="AO321" s="4" t="s">
        <v>1288</v>
      </c>
      <c r="AP321" s="4" t="s">
        <v>1288</v>
      </c>
      <c r="AQ321" s="4" t="s">
        <v>1288</v>
      </c>
      <c r="AS321" s="4" t="s">
        <v>1861</v>
      </c>
      <c r="AT321" s="4" t="s">
        <v>1519</v>
      </c>
    </row>
    <row r="322">
      <c r="A322" s="4" t="s">
        <v>430</v>
      </c>
      <c r="B322" s="4">
        <v>0.0</v>
      </c>
      <c r="D322" s="4" t="s">
        <v>1272</v>
      </c>
      <c r="E322" s="4" t="s">
        <v>3120</v>
      </c>
      <c r="F322" s="4" t="s">
        <v>3239</v>
      </c>
      <c r="G322" s="4" t="s">
        <v>3120</v>
      </c>
      <c r="H322" s="4" t="s">
        <v>3240</v>
      </c>
      <c r="J322" s="4" t="s">
        <v>3241</v>
      </c>
      <c r="P322" s="4" t="s">
        <v>3241</v>
      </c>
      <c r="Q322" s="4" t="s">
        <v>3242</v>
      </c>
      <c r="R322" s="4" t="s">
        <v>1279</v>
      </c>
      <c r="S322" s="4" t="s">
        <v>1280</v>
      </c>
      <c r="T322" s="4" t="s">
        <v>1381</v>
      </c>
      <c r="U322" s="4" t="s">
        <v>1860</v>
      </c>
      <c r="W322" s="4" t="s">
        <v>1283</v>
      </c>
      <c r="X322" s="4" t="s">
        <v>1315</v>
      </c>
      <c r="Y322" s="4" t="s">
        <v>1302</v>
      </c>
      <c r="Z322" s="4" t="s">
        <v>1286</v>
      </c>
      <c r="AB322" s="4" t="s">
        <v>1286</v>
      </c>
      <c r="AC322" s="4" t="s">
        <v>3040</v>
      </c>
      <c r="AE322" s="4" t="s">
        <v>1346</v>
      </c>
      <c r="AF322" s="4" t="s">
        <v>1346</v>
      </c>
      <c r="AG322" s="4" t="s">
        <v>1288</v>
      </c>
      <c r="AH322" s="4" t="s">
        <v>1346</v>
      </c>
      <c r="AI322" s="4" t="s">
        <v>1288</v>
      </c>
      <c r="AJ322" s="4" t="s">
        <v>1288</v>
      </c>
      <c r="AK322" s="4" t="s">
        <v>1290</v>
      </c>
      <c r="AL322" s="4" t="s">
        <v>1288</v>
      </c>
      <c r="AM322" s="4" t="s">
        <v>1346</v>
      </c>
      <c r="AN322" s="4" t="s">
        <v>1288</v>
      </c>
      <c r="AO322" s="4" t="s">
        <v>1346</v>
      </c>
      <c r="AP322" s="4" t="s">
        <v>1288</v>
      </c>
      <c r="AQ322" s="4" t="s">
        <v>1288</v>
      </c>
      <c r="AS322" s="4" t="s">
        <v>1861</v>
      </c>
      <c r="AT322" s="4" t="s">
        <v>1582</v>
      </c>
    </row>
    <row r="323">
      <c r="A323" s="4" t="s">
        <v>431</v>
      </c>
      <c r="B323" s="4">
        <v>0.0</v>
      </c>
      <c r="D323" s="4" t="s">
        <v>1272</v>
      </c>
      <c r="E323" s="4" t="s">
        <v>3120</v>
      </c>
      <c r="F323" s="4" t="s">
        <v>3243</v>
      </c>
      <c r="G323" s="4" t="s">
        <v>3120</v>
      </c>
      <c r="H323" s="4" t="s">
        <v>3244</v>
      </c>
      <c r="J323" s="4" t="s">
        <v>3245</v>
      </c>
      <c r="P323" s="4" t="s">
        <v>3246</v>
      </c>
      <c r="Q323" s="4" t="s">
        <v>3247</v>
      </c>
      <c r="R323" s="4" t="s">
        <v>1279</v>
      </c>
      <c r="S323" s="4" t="s">
        <v>1280</v>
      </c>
      <c r="T323" s="4" t="s">
        <v>2848</v>
      </c>
      <c r="U323" s="4" t="s">
        <v>1860</v>
      </c>
      <c r="W323" s="4" t="s">
        <v>1337</v>
      </c>
      <c r="X323" s="4" t="s">
        <v>1315</v>
      </c>
      <c r="Y323" s="4" t="s">
        <v>1382</v>
      </c>
      <c r="Z323" s="4" t="s">
        <v>1286</v>
      </c>
      <c r="AB323" s="4" t="s">
        <v>1286</v>
      </c>
      <c r="AC323" s="4" t="s">
        <v>3040</v>
      </c>
      <c r="AE323" s="4" t="s">
        <v>1346</v>
      </c>
      <c r="AF323" s="4" t="s">
        <v>1346</v>
      </c>
      <c r="AG323" s="4" t="s">
        <v>1288</v>
      </c>
      <c r="AH323" s="4" t="s">
        <v>1346</v>
      </c>
      <c r="AI323" s="4" t="s">
        <v>1288</v>
      </c>
      <c r="AJ323" s="4" t="s">
        <v>1288</v>
      </c>
      <c r="AK323" s="4" t="s">
        <v>1290</v>
      </c>
      <c r="AL323" s="4" t="s">
        <v>1288</v>
      </c>
      <c r="AM323" s="4" t="s">
        <v>1346</v>
      </c>
      <c r="AN323" s="4" t="s">
        <v>1288</v>
      </c>
      <c r="AO323" s="4" t="s">
        <v>1346</v>
      </c>
      <c r="AP323" s="4" t="s">
        <v>1288</v>
      </c>
      <c r="AQ323" s="4" t="s">
        <v>1288</v>
      </c>
      <c r="AS323" s="4" t="s">
        <v>1861</v>
      </c>
      <c r="AT323" s="4" t="s">
        <v>1519</v>
      </c>
    </row>
    <row r="324">
      <c r="A324" s="4" t="s">
        <v>432</v>
      </c>
      <c r="B324" s="4">
        <v>0.0</v>
      </c>
      <c r="D324" s="4" t="s">
        <v>1272</v>
      </c>
      <c r="E324" s="4" t="s">
        <v>3120</v>
      </c>
      <c r="F324" s="4" t="s">
        <v>3248</v>
      </c>
      <c r="G324" s="4" t="s">
        <v>3120</v>
      </c>
      <c r="H324" s="4" t="s">
        <v>3249</v>
      </c>
      <c r="J324" s="4" t="s">
        <v>3250</v>
      </c>
      <c r="P324" s="4" t="s">
        <v>3251</v>
      </c>
      <c r="Q324" s="4" t="s">
        <v>3252</v>
      </c>
      <c r="R324" s="4" t="s">
        <v>1279</v>
      </c>
      <c r="S324" s="4" t="s">
        <v>1280</v>
      </c>
      <c r="T324" s="4" t="s">
        <v>1666</v>
      </c>
      <c r="U324" s="4" t="s">
        <v>1390</v>
      </c>
      <c r="W324" s="4" t="s">
        <v>1283</v>
      </c>
      <c r="X324" s="4" t="s">
        <v>1315</v>
      </c>
      <c r="Y324" s="4" t="s">
        <v>1285</v>
      </c>
      <c r="Z324" s="4" t="s">
        <v>1286</v>
      </c>
      <c r="AB324" s="4" t="s">
        <v>1286</v>
      </c>
      <c r="AC324" s="4" t="s">
        <v>3040</v>
      </c>
      <c r="AE324" s="4" t="s">
        <v>1346</v>
      </c>
      <c r="AF324" s="4" t="s">
        <v>1346</v>
      </c>
      <c r="AG324" s="4" t="s">
        <v>1288</v>
      </c>
      <c r="AH324" s="4" t="s">
        <v>1346</v>
      </c>
      <c r="AI324" s="4" t="s">
        <v>1288</v>
      </c>
      <c r="AJ324" s="4" t="s">
        <v>1288</v>
      </c>
      <c r="AK324" s="4" t="s">
        <v>1290</v>
      </c>
      <c r="AL324" s="4" t="s">
        <v>1288</v>
      </c>
      <c r="AM324" s="4" t="s">
        <v>1346</v>
      </c>
      <c r="AN324" s="4" t="s">
        <v>1288</v>
      </c>
      <c r="AO324" s="4" t="s">
        <v>1346</v>
      </c>
      <c r="AP324" s="4" t="s">
        <v>1288</v>
      </c>
      <c r="AQ324" s="4" t="s">
        <v>1288</v>
      </c>
      <c r="AS324" s="4" t="s">
        <v>1861</v>
      </c>
      <c r="AT324" s="4" t="s">
        <v>1519</v>
      </c>
    </row>
    <row r="325">
      <c r="A325" s="4" t="s">
        <v>433</v>
      </c>
      <c r="B325" s="4">
        <v>0.0</v>
      </c>
      <c r="D325" s="4" t="s">
        <v>1272</v>
      </c>
      <c r="E325" s="4" t="s">
        <v>3120</v>
      </c>
      <c r="F325" s="4" t="s">
        <v>3253</v>
      </c>
      <c r="G325" s="4" t="s">
        <v>3120</v>
      </c>
      <c r="H325" s="4" t="s">
        <v>3254</v>
      </c>
      <c r="J325" s="4" t="s">
        <v>3255</v>
      </c>
      <c r="P325" s="4" t="s">
        <v>3255</v>
      </c>
      <c r="Q325" s="4" t="s">
        <v>3256</v>
      </c>
      <c r="R325" s="4" t="s">
        <v>1279</v>
      </c>
      <c r="S325" s="4" t="s">
        <v>1280</v>
      </c>
      <c r="T325" s="4" t="s">
        <v>2013</v>
      </c>
      <c r="U325" s="4" t="s">
        <v>1860</v>
      </c>
      <c r="W325" s="4" t="s">
        <v>1283</v>
      </c>
      <c r="X325" s="4" t="s">
        <v>1315</v>
      </c>
      <c r="Y325" s="4" t="s">
        <v>1302</v>
      </c>
      <c r="Z325" s="4" t="s">
        <v>1286</v>
      </c>
      <c r="AB325" s="4" t="s">
        <v>1286</v>
      </c>
      <c r="AC325" s="4" t="s">
        <v>3040</v>
      </c>
      <c r="AE325" s="4" t="s">
        <v>1346</v>
      </c>
      <c r="AF325" s="4" t="s">
        <v>1346</v>
      </c>
      <c r="AG325" s="4" t="s">
        <v>1288</v>
      </c>
      <c r="AH325" s="4" t="s">
        <v>1346</v>
      </c>
      <c r="AI325" s="4" t="s">
        <v>1288</v>
      </c>
      <c r="AJ325" s="4" t="s">
        <v>1288</v>
      </c>
      <c r="AK325" s="4" t="s">
        <v>1290</v>
      </c>
      <c r="AL325" s="4" t="s">
        <v>1288</v>
      </c>
      <c r="AM325" s="4" t="s">
        <v>1346</v>
      </c>
      <c r="AN325" s="4" t="s">
        <v>1288</v>
      </c>
      <c r="AO325" s="4" t="s">
        <v>1346</v>
      </c>
      <c r="AP325" s="4" t="s">
        <v>1288</v>
      </c>
      <c r="AQ325" s="4" t="s">
        <v>1288</v>
      </c>
      <c r="AS325" s="4" t="s">
        <v>1861</v>
      </c>
      <c r="AT325" s="4" t="s">
        <v>1519</v>
      </c>
    </row>
    <row r="326">
      <c r="A326" s="4" t="s">
        <v>434</v>
      </c>
      <c r="B326" s="4">
        <v>0.0</v>
      </c>
      <c r="D326" s="4" t="s">
        <v>1272</v>
      </c>
      <c r="E326" s="4" t="s">
        <v>3120</v>
      </c>
      <c r="F326" s="4" t="s">
        <v>3257</v>
      </c>
      <c r="G326" s="4" t="s">
        <v>3120</v>
      </c>
      <c r="H326" s="4" t="s">
        <v>3258</v>
      </c>
      <c r="J326" s="4" t="s">
        <v>3259</v>
      </c>
      <c r="P326" s="4" t="s">
        <v>3260</v>
      </c>
      <c r="Q326" s="4" t="s">
        <v>3261</v>
      </c>
      <c r="R326" s="4" t="s">
        <v>1279</v>
      </c>
      <c r="S326" s="4" t="s">
        <v>1280</v>
      </c>
      <c r="T326" s="4" t="s">
        <v>1381</v>
      </c>
      <c r="U326" s="4" t="s">
        <v>1860</v>
      </c>
      <c r="W326" s="4" t="s">
        <v>1283</v>
      </c>
      <c r="X326" s="4" t="s">
        <v>1315</v>
      </c>
      <c r="Y326" s="4" t="s">
        <v>1302</v>
      </c>
      <c r="Z326" s="4" t="s">
        <v>1286</v>
      </c>
      <c r="AB326" s="4" t="s">
        <v>1286</v>
      </c>
      <c r="AC326" s="4" t="s">
        <v>3040</v>
      </c>
      <c r="AE326" s="4" t="s">
        <v>1346</v>
      </c>
      <c r="AF326" s="4" t="s">
        <v>1346</v>
      </c>
      <c r="AG326" s="4" t="s">
        <v>1288</v>
      </c>
      <c r="AH326" s="4" t="s">
        <v>1346</v>
      </c>
      <c r="AI326" s="4" t="s">
        <v>1288</v>
      </c>
      <c r="AJ326" s="4" t="s">
        <v>1288</v>
      </c>
      <c r="AK326" s="4" t="s">
        <v>1290</v>
      </c>
      <c r="AL326" s="4" t="s">
        <v>1288</v>
      </c>
      <c r="AM326" s="4" t="s">
        <v>1346</v>
      </c>
      <c r="AN326" s="4" t="s">
        <v>1288</v>
      </c>
      <c r="AO326" s="4" t="s">
        <v>1346</v>
      </c>
      <c r="AP326" s="4" t="s">
        <v>1288</v>
      </c>
      <c r="AQ326" s="4" t="s">
        <v>1288</v>
      </c>
      <c r="AS326" s="4" t="s">
        <v>1861</v>
      </c>
      <c r="AT326" s="4" t="s">
        <v>1519</v>
      </c>
    </row>
    <row r="327">
      <c r="A327" s="4" t="s">
        <v>435</v>
      </c>
      <c r="B327" s="4">
        <v>0.0</v>
      </c>
      <c r="D327" s="4" t="s">
        <v>1272</v>
      </c>
      <c r="E327" s="4" t="s">
        <v>3120</v>
      </c>
      <c r="F327" s="4" t="s">
        <v>3262</v>
      </c>
      <c r="G327" s="4" t="s">
        <v>3120</v>
      </c>
      <c r="H327" s="4" t="s">
        <v>3263</v>
      </c>
      <c r="J327" s="4" t="s">
        <v>3264</v>
      </c>
      <c r="P327" s="4" t="s">
        <v>3264</v>
      </c>
      <c r="Q327" s="4" t="s">
        <v>3265</v>
      </c>
      <c r="R327" s="4" t="s">
        <v>1279</v>
      </c>
      <c r="S327" s="4" t="s">
        <v>1280</v>
      </c>
      <c r="T327" s="4" t="s">
        <v>1810</v>
      </c>
      <c r="U327" s="4" t="s">
        <v>1860</v>
      </c>
      <c r="W327" s="4" t="s">
        <v>1283</v>
      </c>
      <c r="X327" s="4" t="s">
        <v>1315</v>
      </c>
      <c r="Y327" s="4" t="s">
        <v>1302</v>
      </c>
      <c r="Z327" s="4" t="s">
        <v>1286</v>
      </c>
      <c r="AB327" s="4" t="s">
        <v>1286</v>
      </c>
      <c r="AC327" s="4" t="s">
        <v>3040</v>
      </c>
      <c r="AE327" s="4" t="s">
        <v>1346</v>
      </c>
      <c r="AF327" s="4" t="s">
        <v>1346</v>
      </c>
      <c r="AG327" s="4" t="s">
        <v>1288</v>
      </c>
      <c r="AH327" s="4" t="s">
        <v>1346</v>
      </c>
      <c r="AI327" s="4" t="s">
        <v>1288</v>
      </c>
      <c r="AJ327" s="4" t="s">
        <v>1288</v>
      </c>
      <c r="AK327" s="4" t="s">
        <v>1290</v>
      </c>
      <c r="AL327" s="4" t="s">
        <v>1288</v>
      </c>
      <c r="AM327" s="4" t="s">
        <v>1346</v>
      </c>
      <c r="AN327" s="4" t="s">
        <v>1288</v>
      </c>
      <c r="AO327" s="4" t="s">
        <v>1346</v>
      </c>
      <c r="AP327" s="4" t="s">
        <v>1288</v>
      </c>
      <c r="AQ327" s="4" t="s">
        <v>1288</v>
      </c>
      <c r="AS327" s="4" t="s">
        <v>1861</v>
      </c>
      <c r="AT327" s="4" t="s">
        <v>1519</v>
      </c>
    </row>
    <row r="328">
      <c r="A328" s="4" t="s">
        <v>436</v>
      </c>
      <c r="B328" s="4">
        <v>0.0</v>
      </c>
      <c r="D328" s="4" t="s">
        <v>1272</v>
      </c>
      <c r="E328" s="4" t="s">
        <v>3120</v>
      </c>
      <c r="F328" s="4" t="s">
        <v>3266</v>
      </c>
      <c r="G328" s="4" t="s">
        <v>3120</v>
      </c>
      <c r="H328" s="4" t="s">
        <v>3267</v>
      </c>
      <c r="J328" s="4" t="s">
        <v>3268</v>
      </c>
      <c r="P328" s="4" t="s">
        <v>3269</v>
      </c>
      <c r="Q328" s="4" t="s">
        <v>3270</v>
      </c>
      <c r="R328" s="4" t="s">
        <v>1494</v>
      </c>
      <c r="S328" s="4" t="s">
        <v>2171</v>
      </c>
      <c r="T328" s="4" t="s">
        <v>1299</v>
      </c>
      <c r="U328" s="4" t="s">
        <v>1636</v>
      </c>
      <c r="W328" s="4" t="s">
        <v>1337</v>
      </c>
      <c r="X328" s="4" t="s">
        <v>1315</v>
      </c>
      <c r="Y328" s="4" t="s">
        <v>1302</v>
      </c>
      <c r="Z328" s="4" t="s">
        <v>1286</v>
      </c>
      <c r="AB328" s="4" t="s">
        <v>1286</v>
      </c>
      <c r="AC328" s="4" t="s">
        <v>3271</v>
      </c>
      <c r="AE328" s="4" t="s">
        <v>1288</v>
      </c>
      <c r="AF328" s="4" t="s">
        <v>1288</v>
      </c>
      <c r="AG328" s="4" t="s">
        <v>1288</v>
      </c>
      <c r="AH328" s="4" t="s">
        <v>1288</v>
      </c>
      <c r="AI328" s="4" t="s">
        <v>1288</v>
      </c>
      <c r="AJ328" s="4" t="s">
        <v>1288</v>
      </c>
      <c r="AK328" s="4" t="s">
        <v>1288</v>
      </c>
      <c r="AL328" s="4" t="s">
        <v>1288</v>
      </c>
      <c r="AM328" s="4" t="s">
        <v>1288</v>
      </c>
      <c r="AN328" s="4" t="s">
        <v>1288</v>
      </c>
      <c r="AO328" s="4" t="s">
        <v>1288</v>
      </c>
      <c r="AP328" s="4" t="s">
        <v>1289</v>
      </c>
      <c r="AQ328" s="4" t="s">
        <v>1288</v>
      </c>
      <c r="AS328" s="4" t="s">
        <v>3272</v>
      </c>
      <c r="AT328" s="4" t="s">
        <v>1330</v>
      </c>
    </row>
    <row r="329">
      <c r="A329" s="4" t="s">
        <v>438</v>
      </c>
      <c r="B329" s="4">
        <v>0.0</v>
      </c>
      <c r="D329" s="4" t="s">
        <v>1272</v>
      </c>
      <c r="E329" s="4" t="s">
        <v>3120</v>
      </c>
      <c r="F329" s="4" t="s">
        <v>3273</v>
      </c>
      <c r="G329" s="4" t="s">
        <v>3120</v>
      </c>
      <c r="H329" s="4" t="s">
        <v>3274</v>
      </c>
      <c r="J329" s="4" t="s">
        <v>3275</v>
      </c>
      <c r="P329" s="4" t="s">
        <v>3276</v>
      </c>
      <c r="Q329" s="4" t="s">
        <v>3277</v>
      </c>
      <c r="R329" s="4" t="s">
        <v>1279</v>
      </c>
      <c r="S329" s="4" t="s">
        <v>1280</v>
      </c>
      <c r="T329" s="4" t="s">
        <v>1418</v>
      </c>
      <c r="U329" s="4" t="s">
        <v>126</v>
      </c>
      <c r="W329" s="4" t="s">
        <v>1283</v>
      </c>
      <c r="X329" s="4" t="s">
        <v>1315</v>
      </c>
      <c r="Y329" s="4" t="s">
        <v>1302</v>
      </c>
      <c r="Z329" s="4" t="s">
        <v>1286</v>
      </c>
      <c r="AB329" s="4" t="s">
        <v>1286</v>
      </c>
      <c r="AC329" s="4" t="s">
        <v>3040</v>
      </c>
      <c r="AE329" s="4" t="s">
        <v>1346</v>
      </c>
      <c r="AF329" s="4" t="s">
        <v>1346</v>
      </c>
      <c r="AG329" s="4" t="s">
        <v>1288</v>
      </c>
      <c r="AH329" s="4" t="s">
        <v>1346</v>
      </c>
      <c r="AI329" s="4" t="s">
        <v>1288</v>
      </c>
      <c r="AJ329" s="4" t="s">
        <v>1288</v>
      </c>
      <c r="AK329" s="4" t="s">
        <v>1290</v>
      </c>
      <c r="AL329" s="4" t="s">
        <v>1288</v>
      </c>
      <c r="AM329" s="4" t="s">
        <v>1346</v>
      </c>
      <c r="AN329" s="4" t="s">
        <v>1288</v>
      </c>
      <c r="AO329" s="4" t="s">
        <v>1288</v>
      </c>
      <c r="AP329" s="4" t="s">
        <v>1288</v>
      </c>
      <c r="AQ329" s="4" t="s">
        <v>1288</v>
      </c>
      <c r="AS329" s="4" t="s">
        <v>1861</v>
      </c>
      <c r="AT329" s="4" t="s">
        <v>1519</v>
      </c>
    </row>
    <row r="330">
      <c r="A330" s="4" t="s">
        <v>439</v>
      </c>
      <c r="B330" s="4">
        <v>0.0</v>
      </c>
      <c r="D330" s="4" t="s">
        <v>1272</v>
      </c>
      <c r="E330" s="4" t="s">
        <v>3120</v>
      </c>
      <c r="F330" s="4" t="s">
        <v>1819</v>
      </c>
      <c r="G330" s="4" t="s">
        <v>3120</v>
      </c>
      <c r="H330" s="4" t="s">
        <v>3278</v>
      </c>
      <c r="J330" s="4" t="s">
        <v>3279</v>
      </c>
      <c r="P330" s="4" t="s">
        <v>3280</v>
      </c>
      <c r="Q330" s="4" t="s">
        <v>3281</v>
      </c>
      <c r="R330" s="4" t="s">
        <v>1279</v>
      </c>
      <c r="S330" s="4" t="s">
        <v>1280</v>
      </c>
      <c r="T330" s="4" t="s">
        <v>1810</v>
      </c>
      <c r="U330" s="4" t="s">
        <v>1636</v>
      </c>
      <c r="W330" s="4" t="s">
        <v>1337</v>
      </c>
      <c r="X330" s="4" t="s">
        <v>1315</v>
      </c>
      <c r="Y330" s="4" t="s">
        <v>1302</v>
      </c>
      <c r="Z330" s="4" t="s">
        <v>1286</v>
      </c>
      <c r="AB330" s="4" t="s">
        <v>1286</v>
      </c>
      <c r="AC330" s="4" t="s">
        <v>3040</v>
      </c>
      <c r="AE330" s="4" t="s">
        <v>1346</v>
      </c>
      <c r="AF330" s="4" t="s">
        <v>1346</v>
      </c>
      <c r="AG330" s="4" t="s">
        <v>1288</v>
      </c>
      <c r="AH330" s="4" t="s">
        <v>1346</v>
      </c>
      <c r="AI330" s="4" t="s">
        <v>1288</v>
      </c>
      <c r="AJ330" s="4" t="s">
        <v>1288</v>
      </c>
      <c r="AK330" s="4" t="s">
        <v>1290</v>
      </c>
      <c r="AL330" s="4" t="s">
        <v>1288</v>
      </c>
      <c r="AM330" s="4" t="s">
        <v>1346</v>
      </c>
      <c r="AN330" s="4" t="s">
        <v>1288</v>
      </c>
      <c r="AO330" s="4" t="s">
        <v>1346</v>
      </c>
      <c r="AP330" s="4" t="s">
        <v>1288</v>
      </c>
      <c r="AQ330" s="4" t="s">
        <v>1288</v>
      </c>
      <c r="AS330" s="4" t="s">
        <v>1861</v>
      </c>
      <c r="AT330" s="4" t="s">
        <v>1582</v>
      </c>
    </row>
    <row r="331">
      <c r="A331" s="4" t="s">
        <v>440</v>
      </c>
      <c r="B331" s="4">
        <v>0.0</v>
      </c>
      <c r="D331" s="4" t="s">
        <v>1272</v>
      </c>
      <c r="E331" s="4" t="s">
        <v>3120</v>
      </c>
      <c r="F331" s="4" t="s">
        <v>3282</v>
      </c>
      <c r="G331" s="4" t="s">
        <v>3120</v>
      </c>
      <c r="H331" s="4" t="s">
        <v>3283</v>
      </c>
      <c r="J331" s="4" t="s">
        <v>3284</v>
      </c>
      <c r="P331" s="4" t="s">
        <v>3284</v>
      </c>
      <c r="Q331" s="4" t="s">
        <v>3285</v>
      </c>
      <c r="R331" s="4" t="s">
        <v>1279</v>
      </c>
      <c r="S331" s="4" t="s">
        <v>1280</v>
      </c>
      <c r="T331" s="4" t="s">
        <v>1810</v>
      </c>
      <c r="U331" s="4" t="s">
        <v>1636</v>
      </c>
      <c r="W331" s="4" t="s">
        <v>1337</v>
      </c>
      <c r="X331" s="4" t="s">
        <v>1315</v>
      </c>
      <c r="Y331" s="4" t="s">
        <v>1302</v>
      </c>
      <c r="Z331" s="4" t="s">
        <v>1286</v>
      </c>
      <c r="AB331" s="4" t="s">
        <v>1286</v>
      </c>
      <c r="AC331" s="4" t="s">
        <v>3040</v>
      </c>
      <c r="AE331" s="4" t="s">
        <v>1346</v>
      </c>
      <c r="AF331" s="4" t="s">
        <v>1346</v>
      </c>
      <c r="AG331" s="4" t="s">
        <v>1288</v>
      </c>
      <c r="AH331" s="4" t="s">
        <v>1346</v>
      </c>
      <c r="AI331" s="4" t="s">
        <v>1288</v>
      </c>
      <c r="AJ331" s="4" t="s">
        <v>1288</v>
      </c>
      <c r="AK331" s="4" t="s">
        <v>1290</v>
      </c>
      <c r="AL331" s="4" t="s">
        <v>1288</v>
      </c>
      <c r="AM331" s="4" t="s">
        <v>1346</v>
      </c>
      <c r="AN331" s="4" t="s">
        <v>1288</v>
      </c>
      <c r="AO331" s="4" t="s">
        <v>1346</v>
      </c>
      <c r="AP331" s="4" t="s">
        <v>1288</v>
      </c>
      <c r="AQ331" s="4" t="s">
        <v>1288</v>
      </c>
      <c r="AS331" s="4" t="s">
        <v>1861</v>
      </c>
      <c r="AT331" s="4" t="s">
        <v>1582</v>
      </c>
    </row>
    <row r="332">
      <c r="A332" s="4" t="s">
        <v>441</v>
      </c>
      <c r="B332" s="4">
        <v>0.0</v>
      </c>
      <c r="D332" s="4" t="s">
        <v>1272</v>
      </c>
      <c r="E332" s="4" t="s">
        <v>3120</v>
      </c>
      <c r="F332" s="4" t="s">
        <v>3286</v>
      </c>
      <c r="G332" s="4" t="s">
        <v>3120</v>
      </c>
      <c r="H332" s="4" t="s">
        <v>3287</v>
      </c>
      <c r="J332" s="4" t="s">
        <v>3288</v>
      </c>
      <c r="P332" s="4" t="s">
        <v>3288</v>
      </c>
      <c r="Q332" s="4" t="s">
        <v>3289</v>
      </c>
      <c r="R332" s="4" t="s">
        <v>1279</v>
      </c>
      <c r="S332" s="4" t="s">
        <v>1280</v>
      </c>
      <c r="T332" s="4" t="s">
        <v>1312</v>
      </c>
      <c r="U332" s="4" t="s">
        <v>126</v>
      </c>
      <c r="W332" s="4" t="s">
        <v>1283</v>
      </c>
      <c r="X332" s="4" t="s">
        <v>1315</v>
      </c>
      <c r="Y332" s="4" t="s">
        <v>1302</v>
      </c>
      <c r="Z332" s="4" t="s">
        <v>1286</v>
      </c>
      <c r="AB332" s="4" t="s">
        <v>1286</v>
      </c>
      <c r="AC332" s="4" t="s">
        <v>3040</v>
      </c>
      <c r="AE332" s="4" t="s">
        <v>1346</v>
      </c>
      <c r="AF332" s="4" t="s">
        <v>1346</v>
      </c>
      <c r="AG332" s="4" t="s">
        <v>1288</v>
      </c>
      <c r="AH332" s="4" t="s">
        <v>1346</v>
      </c>
      <c r="AI332" s="4" t="s">
        <v>1288</v>
      </c>
      <c r="AJ332" s="4" t="s">
        <v>1288</v>
      </c>
      <c r="AK332" s="4" t="s">
        <v>1290</v>
      </c>
      <c r="AL332" s="4" t="s">
        <v>1288</v>
      </c>
      <c r="AM332" s="4" t="s">
        <v>1346</v>
      </c>
      <c r="AN332" s="4" t="s">
        <v>1288</v>
      </c>
      <c r="AO332" s="4" t="s">
        <v>1346</v>
      </c>
      <c r="AP332" s="4" t="s">
        <v>1288</v>
      </c>
      <c r="AQ332" s="4" t="s">
        <v>1288</v>
      </c>
      <c r="AS332" s="4" t="s">
        <v>1861</v>
      </c>
      <c r="AT332" s="4" t="s">
        <v>1519</v>
      </c>
    </row>
    <row r="333">
      <c r="A333" s="4" t="s">
        <v>442</v>
      </c>
      <c r="B333" s="4">
        <v>0.0</v>
      </c>
      <c r="D333" s="4" t="s">
        <v>1272</v>
      </c>
      <c r="E333" s="4" t="s">
        <v>3120</v>
      </c>
      <c r="F333" s="4" t="s">
        <v>3290</v>
      </c>
      <c r="G333" s="4" t="s">
        <v>3120</v>
      </c>
      <c r="H333" s="4" t="s">
        <v>3291</v>
      </c>
      <c r="J333" s="4" t="s">
        <v>3292</v>
      </c>
      <c r="P333" s="4" t="s">
        <v>3292</v>
      </c>
      <c r="Q333" s="4" t="s">
        <v>3293</v>
      </c>
      <c r="R333" s="4" t="s">
        <v>1279</v>
      </c>
      <c r="S333" s="4" t="s">
        <v>1280</v>
      </c>
      <c r="T333" s="4" t="s">
        <v>1299</v>
      </c>
      <c r="U333" s="4" t="s">
        <v>1390</v>
      </c>
      <c r="W333" s="4" t="s">
        <v>1283</v>
      </c>
      <c r="X333" s="4" t="s">
        <v>1315</v>
      </c>
      <c r="Y333" s="4" t="s">
        <v>1302</v>
      </c>
      <c r="Z333" s="4" t="s">
        <v>1286</v>
      </c>
      <c r="AB333" s="4" t="s">
        <v>1286</v>
      </c>
      <c r="AC333" s="4" t="s">
        <v>3040</v>
      </c>
      <c r="AE333" s="4" t="s">
        <v>1346</v>
      </c>
      <c r="AF333" s="4" t="s">
        <v>1346</v>
      </c>
      <c r="AG333" s="4" t="s">
        <v>1288</v>
      </c>
      <c r="AH333" s="4" t="s">
        <v>1346</v>
      </c>
      <c r="AI333" s="4" t="s">
        <v>1288</v>
      </c>
      <c r="AJ333" s="4" t="s">
        <v>1288</v>
      </c>
      <c r="AK333" s="4" t="s">
        <v>1290</v>
      </c>
      <c r="AL333" s="4" t="s">
        <v>1288</v>
      </c>
      <c r="AM333" s="4" t="s">
        <v>1346</v>
      </c>
      <c r="AN333" s="4" t="s">
        <v>1288</v>
      </c>
      <c r="AO333" s="4" t="s">
        <v>1346</v>
      </c>
      <c r="AP333" s="4" t="s">
        <v>1288</v>
      </c>
      <c r="AQ333" s="4" t="s">
        <v>1288</v>
      </c>
      <c r="AS333" s="4" t="s">
        <v>1861</v>
      </c>
      <c r="AT333" s="4" t="s">
        <v>1519</v>
      </c>
    </row>
    <row r="334">
      <c r="A334" s="4" t="s">
        <v>443</v>
      </c>
      <c r="B334" s="4">
        <v>0.0</v>
      </c>
      <c r="D334" s="4" t="s">
        <v>1272</v>
      </c>
      <c r="E334" s="4" t="s">
        <v>3120</v>
      </c>
      <c r="F334" s="4" t="s">
        <v>3294</v>
      </c>
      <c r="G334" s="4" t="s">
        <v>3120</v>
      </c>
      <c r="H334" s="4" t="s">
        <v>3295</v>
      </c>
      <c r="J334" s="4" t="s">
        <v>3296</v>
      </c>
      <c r="P334" s="4" t="s">
        <v>3296</v>
      </c>
      <c r="Q334" s="4" t="s">
        <v>3297</v>
      </c>
      <c r="R334" s="4" t="s">
        <v>1279</v>
      </c>
      <c r="S334" s="4" t="s">
        <v>3298</v>
      </c>
      <c r="T334" s="4" t="s">
        <v>2013</v>
      </c>
      <c r="U334" s="4" t="s">
        <v>1860</v>
      </c>
      <c r="W334" s="4" t="s">
        <v>1283</v>
      </c>
      <c r="X334" s="4" t="s">
        <v>1315</v>
      </c>
      <c r="Y334" s="4" t="s">
        <v>1302</v>
      </c>
      <c r="Z334" s="4" t="s">
        <v>1286</v>
      </c>
      <c r="AB334" s="4" t="s">
        <v>1286</v>
      </c>
      <c r="AC334" s="4" t="s">
        <v>3040</v>
      </c>
      <c r="AE334" s="4" t="s">
        <v>1346</v>
      </c>
      <c r="AF334" s="4" t="s">
        <v>1346</v>
      </c>
      <c r="AG334" s="4" t="s">
        <v>1288</v>
      </c>
      <c r="AH334" s="4" t="s">
        <v>1346</v>
      </c>
      <c r="AI334" s="4" t="s">
        <v>1288</v>
      </c>
      <c r="AJ334" s="4" t="s">
        <v>1288</v>
      </c>
      <c r="AK334" s="4" t="s">
        <v>1290</v>
      </c>
      <c r="AL334" s="4" t="s">
        <v>1288</v>
      </c>
      <c r="AM334" s="4" t="s">
        <v>1346</v>
      </c>
      <c r="AN334" s="4" t="s">
        <v>1288</v>
      </c>
      <c r="AO334" s="4" t="s">
        <v>1346</v>
      </c>
      <c r="AP334" s="4" t="s">
        <v>1288</v>
      </c>
      <c r="AQ334" s="4" t="s">
        <v>1288</v>
      </c>
      <c r="AS334" s="4" t="s">
        <v>1861</v>
      </c>
      <c r="AT334" s="4" t="s">
        <v>1519</v>
      </c>
    </row>
    <row r="335">
      <c r="A335" s="4" t="s">
        <v>444</v>
      </c>
      <c r="B335" s="4">
        <v>0.0</v>
      </c>
      <c r="D335" s="4" t="s">
        <v>1272</v>
      </c>
      <c r="E335" s="4" t="s">
        <v>3120</v>
      </c>
      <c r="F335" s="4" t="s">
        <v>3299</v>
      </c>
      <c r="G335" s="4" t="s">
        <v>3120</v>
      </c>
      <c r="H335" s="4" t="s">
        <v>3300</v>
      </c>
      <c r="J335" s="4" t="s">
        <v>3301</v>
      </c>
      <c r="P335" s="4" t="s">
        <v>3301</v>
      </c>
      <c r="Q335" s="4" t="s">
        <v>3302</v>
      </c>
      <c r="R335" s="4" t="s">
        <v>1279</v>
      </c>
      <c r="S335" s="4" t="s">
        <v>1280</v>
      </c>
      <c r="T335" s="4" t="s">
        <v>1534</v>
      </c>
      <c r="U335" s="4" t="s">
        <v>1572</v>
      </c>
      <c r="W335" s="4" t="s">
        <v>1337</v>
      </c>
      <c r="X335" s="4" t="s">
        <v>1315</v>
      </c>
      <c r="Y335" s="4" t="s">
        <v>1302</v>
      </c>
      <c r="Z335" s="4" t="s">
        <v>1286</v>
      </c>
      <c r="AB335" s="4" t="s">
        <v>1286</v>
      </c>
      <c r="AC335" s="4" t="s">
        <v>3040</v>
      </c>
      <c r="AE335" s="4" t="s">
        <v>1346</v>
      </c>
      <c r="AF335" s="4" t="s">
        <v>1346</v>
      </c>
      <c r="AG335" s="4" t="s">
        <v>1288</v>
      </c>
      <c r="AH335" s="4" t="s">
        <v>1346</v>
      </c>
      <c r="AI335" s="4" t="s">
        <v>1288</v>
      </c>
      <c r="AJ335" s="4" t="s">
        <v>1288</v>
      </c>
      <c r="AK335" s="4" t="s">
        <v>1290</v>
      </c>
      <c r="AL335" s="4" t="s">
        <v>1288</v>
      </c>
      <c r="AM335" s="4" t="s">
        <v>1346</v>
      </c>
      <c r="AN335" s="4" t="s">
        <v>1288</v>
      </c>
      <c r="AO335" s="4" t="s">
        <v>1346</v>
      </c>
      <c r="AP335" s="4" t="s">
        <v>1288</v>
      </c>
      <c r="AQ335" s="4" t="s">
        <v>1288</v>
      </c>
      <c r="AS335" s="4" t="s">
        <v>1861</v>
      </c>
      <c r="AT335" s="4" t="s">
        <v>1519</v>
      </c>
    </row>
    <row r="336">
      <c r="A336" s="4" t="s">
        <v>445</v>
      </c>
      <c r="B336" s="4">
        <v>0.0</v>
      </c>
      <c r="D336" s="4" t="s">
        <v>1272</v>
      </c>
      <c r="E336" s="4" t="s">
        <v>3120</v>
      </c>
      <c r="F336" s="4" t="s">
        <v>3303</v>
      </c>
      <c r="G336" s="4" t="s">
        <v>3120</v>
      </c>
      <c r="H336" s="4" t="s">
        <v>3304</v>
      </c>
      <c r="J336" s="4" t="s">
        <v>3305</v>
      </c>
      <c r="P336" s="4" t="s">
        <v>3306</v>
      </c>
      <c r="Q336" s="4" t="s">
        <v>3307</v>
      </c>
      <c r="R336" s="4" t="s">
        <v>1279</v>
      </c>
      <c r="S336" s="4" t="s">
        <v>1280</v>
      </c>
      <c r="T336" s="4" t="s">
        <v>1381</v>
      </c>
      <c r="U336" s="4" t="s">
        <v>1580</v>
      </c>
      <c r="W336" s="4" t="s">
        <v>1337</v>
      </c>
      <c r="X336" s="4" t="s">
        <v>1315</v>
      </c>
      <c r="Y336" s="4" t="s">
        <v>1382</v>
      </c>
      <c r="Z336" s="4" t="s">
        <v>1286</v>
      </c>
      <c r="AB336" s="4" t="s">
        <v>1316</v>
      </c>
      <c r="AE336" s="4" t="s">
        <v>1328</v>
      </c>
      <c r="AF336" s="4" t="s">
        <v>1289</v>
      </c>
      <c r="AG336" s="4" t="s">
        <v>1289</v>
      </c>
      <c r="AH336" s="4" t="s">
        <v>1328</v>
      </c>
      <c r="AI336" s="4" t="s">
        <v>1328</v>
      </c>
      <c r="AJ336" s="4" t="s">
        <v>1328</v>
      </c>
      <c r="AK336" s="4" t="s">
        <v>1346</v>
      </c>
      <c r="AL336" s="4" t="s">
        <v>1328</v>
      </c>
      <c r="AM336" s="4" t="s">
        <v>1328</v>
      </c>
      <c r="AN336" s="4" t="s">
        <v>1328</v>
      </c>
      <c r="AO336" s="4" t="s">
        <v>1328</v>
      </c>
      <c r="AP336" s="4" t="s">
        <v>1289</v>
      </c>
      <c r="AQ336" s="4" t="s">
        <v>1328</v>
      </c>
      <c r="AS336" s="4" t="s">
        <v>3308</v>
      </c>
      <c r="AT336" s="4" t="s">
        <v>1465</v>
      </c>
    </row>
    <row r="337">
      <c r="A337" s="4" t="s">
        <v>447</v>
      </c>
      <c r="B337" s="4">
        <v>0.0</v>
      </c>
      <c r="D337" s="4" t="s">
        <v>1272</v>
      </c>
      <c r="E337" s="4" t="s">
        <v>3120</v>
      </c>
      <c r="F337" s="4" t="s">
        <v>3309</v>
      </c>
      <c r="G337" s="4" t="s">
        <v>3120</v>
      </c>
      <c r="H337" s="4" t="s">
        <v>3310</v>
      </c>
      <c r="J337" s="4" t="s">
        <v>3311</v>
      </c>
      <c r="P337" s="4" t="s">
        <v>3311</v>
      </c>
      <c r="Q337" s="4" t="s">
        <v>3312</v>
      </c>
      <c r="R337" s="4" t="s">
        <v>1279</v>
      </c>
      <c r="S337" s="4" t="s">
        <v>1280</v>
      </c>
      <c r="T337" s="4" t="s">
        <v>1299</v>
      </c>
      <c r="U337" s="4" t="s">
        <v>1860</v>
      </c>
      <c r="W337" s="4" t="s">
        <v>1337</v>
      </c>
      <c r="X337" s="4" t="s">
        <v>1315</v>
      </c>
      <c r="Y337" s="4" t="s">
        <v>1302</v>
      </c>
      <c r="Z337" s="4" t="s">
        <v>1286</v>
      </c>
      <c r="AB337" s="4" t="s">
        <v>1286</v>
      </c>
      <c r="AC337" s="4" t="s">
        <v>3040</v>
      </c>
      <c r="AE337" s="4" t="s">
        <v>1346</v>
      </c>
      <c r="AF337" s="4" t="s">
        <v>1346</v>
      </c>
      <c r="AG337" s="4" t="s">
        <v>1288</v>
      </c>
      <c r="AH337" s="4" t="s">
        <v>1346</v>
      </c>
      <c r="AI337" s="4" t="s">
        <v>1288</v>
      </c>
      <c r="AJ337" s="4" t="s">
        <v>1288</v>
      </c>
      <c r="AK337" s="4" t="s">
        <v>1290</v>
      </c>
      <c r="AL337" s="4" t="s">
        <v>1288</v>
      </c>
      <c r="AM337" s="4" t="s">
        <v>1346</v>
      </c>
      <c r="AN337" s="4" t="s">
        <v>1288</v>
      </c>
      <c r="AO337" s="4" t="s">
        <v>1346</v>
      </c>
      <c r="AP337" s="4" t="s">
        <v>1288</v>
      </c>
      <c r="AQ337" s="4" t="s">
        <v>1288</v>
      </c>
      <c r="AS337" s="4" t="s">
        <v>1861</v>
      </c>
      <c r="AT337" s="4" t="s">
        <v>1519</v>
      </c>
    </row>
    <row r="338">
      <c r="A338" s="4" t="s">
        <v>448</v>
      </c>
      <c r="B338" s="4">
        <v>0.0</v>
      </c>
      <c r="D338" s="4" t="s">
        <v>1272</v>
      </c>
      <c r="E338" s="4" t="s">
        <v>3120</v>
      </c>
      <c r="F338" s="4" t="s">
        <v>3313</v>
      </c>
      <c r="G338" s="4" t="s">
        <v>3120</v>
      </c>
      <c r="H338" s="4" t="s">
        <v>3314</v>
      </c>
      <c r="J338" s="4" t="s">
        <v>3315</v>
      </c>
      <c r="P338" s="4" t="s">
        <v>3315</v>
      </c>
      <c r="Q338" s="4" t="s">
        <v>3316</v>
      </c>
      <c r="R338" s="4" t="s">
        <v>1279</v>
      </c>
      <c r="S338" s="4" t="s">
        <v>1280</v>
      </c>
      <c r="T338" s="4" t="s">
        <v>1336</v>
      </c>
      <c r="U338" s="4" t="s">
        <v>1860</v>
      </c>
      <c r="W338" s="4" t="s">
        <v>1283</v>
      </c>
      <c r="X338" s="4" t="s">
        <v>1315</v>
      </c>
      <c r="Y338" s="4" t="s">
        <v>1302</v>
      </c>
      <c r="Z338" s="4" t="s">
        <v>1286</v>
      </c>
      <c r="AB338" s="4" t="s">
        <v>1286</v>
      </c>
      <c r="AC338" s="4" t="s">
        <v>3040</v>
      </c>
      <c r="AE338" s="4" t="s">
        <v>1346</v>
      </c>
      <c r="AF338" s="4" t="s">
        <v>1346</v>
      </c>
      <c r="AG338" s="4" t="s">
        <v>1288</v>
      </c>
      <c r="AH338" s="4" t="s">
        <v>1346</v>
      </c>
      <c r="AI338" s="4" t="s">
        <v>1288</v>
      </c>
      <c r="AJ338" s="4" t="s">
        <v>1288</v>
      </c>
      <c r="AK338" s="4" t="s">
        <v>1290</v>
      </c>
      <c r="AL338" s="4" t="s">
        <v>1288</v>
      </c>
      <c r="AM338" s="4" t="s">
        <v>1346</v>
      </c>
      <c r="AN338" s="4" t="s">
        <v>1288</v>
      </c>
      <c r="AO338" s="4" t="s">
        <v>1346</v>
      </c>
      <c r="AP338" s="4" t="s">
        <v>1288</v>
      </c>
      <c r="AQ338" s="4" t="s">
        <v>1288</v>
      </c>
      <c r="AS338" s="4" t="s">
        <v>1861</v>
      </c>
      <c r="AT338" s="4" t="s">
        <v>1519</v>
      </c>
    </row>
    <row r="339">
      <c r="A339" s="4" t="s">
        <v>449</v>
      </c>
      <c r="B339" s="4">
        <v>0.0</v>
      </c>
      <c r="D339" s="4" t="s">
        <v>1272</v>
      </c>
      <c r="E339" s="4" t="s">
        <v>3120</v>
      </c>
      <c r="F339" s="4" t="s">
        <v>3317</v>
      </c>
      <c r="G339" s="4" t="s">
        <v>3120</v>
      </c>
      <c r="H339" s="4" t="s">
        <v>3318</v>
      </c>
      <c r="J339" s="4" t="s">
        <v>3319</v>
      </c>
      <c r="P339" s="4" t="s">
        <v>3319</v>
      </c>
      <c r="Q339" s="4" t="s">
        <v>3320</v>
      </c>
      <c r="R339" s="4" t="s">
        <v>1279</v>
      </c>
      <c r="S339" s="4" t="s">
        <v>1280</v>
      </c>
      <c r="T339" s="4" t="s">
        <v>1817</v>
      </c>
      <c r="U339" s="4" t="s">
        <v>1572</v>
      </c>
      <c r="W339" s="4" t="s">
        <v>1337</v>
      </c>
      <c r="X339" s="4" t="s">
        <v>1315</v>
      </c>
      <c r="Y339" s="4" t="s">
        <v>1302</v>
      </c>
      <c r="Z339" s="4" t="s">
        <v>1286</v>
      </c>
      <c r="AB339" s="4" t="s">
        <v>1286</v>
      </c>
      <c r="AC339" s="4" t="s">
        <v>3040</v>
      </c>
      <c r="AE339" s="4" t="s">
        <v>1346</v>
      </c>
      <c r="AF339" s="4" t="s">
        <v>1346</v>
      </c>
      <c r="AG339" s="4" t="s">
        <v>1288</v>
      </c>
      <c r="AH339" s="4" t="s">
        <v>1346</v>
      </c>
      <c r="AI339" s="4" t="s">
        <v>1288</v>
      </c>
      <c r="AJ339" s="4" t="s">
        <v>1288</v>
      </c>
      <c r="AK339" s="4" t="s">
        <v>1290</v>
      </c>
      <c r="AL339" s="4" t="s">
        <v>1288</v>
      </c>
      <c r="AM339" s="4" t="s">
        <v>1346</v>
      </c>
      <c r="AN339" s="4" t="s">
        <v>1288</v>
      </c>
      <c r="AO339" s="4" t="s">
        <v>1346</v>
      </c>
      <c r="AP339" s="4" t="s">
        <v>1288</v>
      </c>
      <c r="AQ339" s="4" t="s">
        <v>1288</v>
      </c>
      <c r="AS339" s="4" t="s">
        <v>1861</v>
      </c>
      <c r="AT339" s="4" t="s">
        <v>1519</v>
      </c>
    </row>
    <row r="340">
      <c r="A340" s="4" t="s">
        <v>450</v>
      </c>
      <c r="B340" s="4">
        <v>0.0</v>
      </c>
      <c r="D340" s="4" t="s">
        <v>1272</v>
      </c>
      <c r="E340" s="4" t="s">
        <v>3120</v>
      </c>
      <c r="F340" s="4" t="s">
        <v>3321</v>
      </c>
      <c r="G340" s="4" t="s">
        <v>3120</v>
      </c>
      <c r="H340" s="4" t="s">
        <v>3322</v>
      </c>
      <c r="J340" s="4" t="s">
        <v>3323</v>
      </c>
      <c r="P340" s="4" t="s">
        <v>3323</v>
      </c>
      <c r="Q340" s="4" t="s">
        <v>3324</v>
      </c>
      <c r="R340" s="4" t="s">
        <v>1279</v>
      </c>
      <c r="S340" s="4" t="s">
        <v>1280</v>
      </c>
      <c r="T340" s="4" t="s">
        <v>1966</v>
      </c>
      <c r="U340" s="4" t="s">
        <v>126</v>
      </c>
      <c r="W340" s="4" t="s">
        <v>1337</v>
      </c>
      <c r="X340" s="4" t="s">
        <v>1315</v>
      </c>
      <c r="Y340" s="4" t="s">
        <v>1302</v>
      </c>
      <c r="Z340" s="4" t="s">
        <v>1286</v>
      </c>
      <c r="AB340" s="4" t="s">
        <v>1286</v>
      </c>
      <c r="AC340" s="4" t="s">
        <v>3040</v>
      </c>
      <c r="AE340" s="4" t="s">
        <v>1346</v>
      </c>
      <c r="AF340" s="4" t="s">
        <v>1346</v>
      </c>
      <c r="AG340" s="4" t="s">
        <v>1288</v>
      </c>
      <c r="AH340" s="4" t="s">
        <v>1346</v>
      </c>
      <c r="AI340" s="4" t="s">
        <v>1288</v>
      </c>
      <c r="AJ340" s="4" t="s">
        <v>1288</v>
      </c>
      <c r="AK340" s="4" t="s">
        <v>1290</v>
      </c>
      <c r="AL340" s="4" t="s">
        <v>1288</v>
      </c>
      <c r="AM340" s="4" t="s">
        <v>1346</v>
      </c>
      <c r="AN340" s="4" t="s">
        <v>1288</v>
      </c>
      <c r="AO340" s="4" t="s">
        <v>1346</v>
      </c>
      <c r="AP340" s="4" t="s">
        <v>1288</v>
      </c>
      <c r="AQ340" s="4" t="s">
        <v>1288</v>
      </c>
      <c r="AS340" s="4" t="s">
        <v>1861</v>
      </c>
      <c r="AT340" s="4" t="s">
        <v>1519</v>
      </c>
    </row>
    <row r="341">
      <c r="A341" s="4" t="s">
        <v>451</v>
      </c>
      <c r="B341" s="4">
        <v>0.0</v>
      </c>
      <c r="D341" s="4" t="s">
        <v>1272</v>
      </c>
      <c r="E341" s="4" t="s">
        <v>3120</v>
      </c>
      <c r="F341" s="4" t="s">
        <v>3325</v>
      </c>
      <c r="G341" s="4" t="s">
        <v>3120</v>
      </c>
      <c r="H341" s="4" t="s">
        <v>3326</v>
      </c>
      <c r="J341" s="4" t="s">
        <v>3327</v>
      </c>
      <c r="P341" s="4" t="s">
        <v>3327</v>
      </c>
      <c r="Q341" s="4" t="s">
        <v>3328</v>
      </c>
      <c r="R341" s="4" t="s">
        <v>1279</v>
      </c>
      <c r="S341" s="4" t="s">
        <v>1280</v>
      </c>
      <c r="T341" s="4" t="s">
        <v>1564</v>
      </c>
      <c r="U341" s="4" t="s">
        <v>1860</v>
      </c>
      <c r="W341" s="4" t="s">
        <v>1283</v>
      </c>
      <c r="X341" s="4" t="s">
        <v>1315</v>
      </c>
      <c r="Y341" s="4" t="s">
        <v>1302</v>
      </c>
      <c r="Z341" s="4" t="s">
        <v>1286</v>
      </c>
      <c r="AB341" s="4" t="s">
        <v>1286</v>
      </c>
      <c r="AC341" s="4" t="s">
        <v>3040</v>
      </c>
      <c r="AE341" s="4" t="s">
        <v>1346</v>
      </c>
      <c r="AF341" s="4" t="s">
        <v>1346</v>
      </c>
      <c r="AG341" s="4" t="s">
        <v>1288</v>
      </c>
      <c r="AH341" s="4" t="s">
        <v>1346</v>
      </c>
      <c r="AI341" s="4" t="s">
        <v>1288</v>
      </c>
      <c r="AJ341" s="4" t="s">
        <v>1288</v>
      </c>
      <c r="AK341" s="4" t="s">
        <v>1290</v>
      </c>
      <c r="AL341" s="4" t="s">
        <v>1288</v>
      </c>
      <c r="AM341" s="4" t="s">
        <v>1346</v>
      </c>
      <c r="AN341" s="4" t="s">
        <v>1288</v>
      </c>
      <c r="AO341" s="4" t="s">
        <v>1346</v>
      </c>
      <c r="AP341" s="4" t="s">
        <v>1288</v>
      </c>
      <c r="AQ341" s="4" t="s">
        <v>1288</v>
      </c>
      <c r="AS341" s="4" t="s">
        <v>1861</v>
      </c>
      <c r="AT341" s="4" t="s">
        <v>1519</v>
      </c>
    </row>
    <row r="342">
      <c r="A342" s="4" t="s">
        <v>452</v>
      </c>
      <c r="B342" s="4">
        <v>0.0</v>
      </c>
      <c r="D342" s="4" t="s">
        <v>1272</v>
      </c>
      <c r="E342" s="4" t="s">
        <v>3120</v>
      </c>
      <c r="F342" s="4" t="s">
        <v>3329</v>
      </c>
      <c r="G342" s="4" t="s">
        <v>3120</v>
      </c>
      <c r="H342" s="4" t="s">
        <v>3330</v>
      </c>
      <c r="J342" s="4" t="s">
        <v>3331</v>
      </c>
      <c r="P342" s="4" t="s">
        <v>3332</v>
      </c>
      <c r="Q342" s="4" t="s">
        <v>3333</v>
      </c>
      <c r="R342" s="4" t="s">
        <v>1279</v>
      </c>
      <c r="S342" s="4" t="s">
        <v>1280</v>
      </c>
      <c r="T342" s="4" t="s">
        <v>1542</v>
      </c>
      <c r="U342" s="4" t="s">
        <v>1390</v>
      </c>
      <c r="W342" s="4" t="s">
        <v>1283</v>
      </c>
      <c r="X342" s="4" t="s">
        <v>1315</v>
      </c>
      <c r="Y342" s="4" t="s">
        <v>1302</v>
      </c>
      <c r="Z342" s="4" t="s">
        <v>1286</v>
      </c>
      <c r="AB342" s="4" t="s">
        <v>1286</v>
      </c>
      <c r="AC342" s="4" t="s">
        <v>3040</v>
      </c>
      <c r="AE342" s="4" t="s">
        <v>1346</v>
      </c>
      <c r="AF342" s="4" t="s">
        <v>1346</v>
      </c>
      <c r="AG342" s="4" t="s">
        <v>1288</v>
      </c>
      <c r="AH342" s="4" t="s">
        <v>1346</v>
      </c>
      <c r="AI342" s="4" t="s">
        <v>1288</v>
      </c>
      <c r="AJ342" s="4" t="s">
        <v>1288</v>
      </c>
      <c r="AK342" s="4" t="s">
        <v>1290</v>
      </c>
      <c r="AL342" s="4" t="s">
        <v>1288</v>
      </c>
      <c r="AM342" s="4" t="s">
        <v>1346</v>
      </c>
      <c r="AN342" s="4" t="s">
        <v>1288</v>
      </c>
      <c r="AO342" s="4" t="s">
        <v>1346</v>
      </c>
      <c r="AP342" s="4" t="s">
        <v>1288</v>
      </c>
      <c r="AQ342" s="4" t="s">
        <v>1288</v>
      </c>
      <c r="AS342" s="4" t="s">
        <v>1861</v>
      </c>
      <c r="AT342" s="4" t="s">
        <v>1519</v>
      </c>
    </row>
    <row r="343">
      <c r="A343" s="4" t="s">
        <v>453</v>
      </c>
      <c r="B343" s="4">
        <v>0.0</v>
      </c>
      <c r="D343" s="4" t="s">
        <v>1272</v>
      </c>
      <c r="E343" s="4" t="s">
        <v>3120</v>
      </c>
      <c r="F343" s="4" t="s">
        <v>3334</v>
      </c>
      <c r="G343" s="4" t="s">
        <v>3120</v>
      </c>
      <c r="H343" s="4" t="s">
        <v>3335</v>
      </c>
      <c r="J343" s="4" t="s">
        <v>3336</v>
      </c>
      <c r="P343" s="4" t="s">
        <v>3336</v>
      </c>
      <c r="Q343" s="4" t="s">
        <v>3337</v>
      </c>
      <c r="R343" s="4" t="s">
        <v>1279</v>
      </c>
      <c r="S343" s="4" t="s">
        <v>1280</v>
      </c>
      <c r="T343" s="4" t="s">
        <v>2418</v>
      </c>
      <c r="U343" s="4" t="s">
        <v>1860</v>
      </c>
      <c r="W343" s="4" t="s">
        <v>1283</v>
      </c>
      <c r="X343" s="4" t="s">
        <v>1315</v>
      </c>
      <c r="Y343" s="4" t="s">
        <v>1382</v>
      </c>
      <c r="Z343" s="4" t="s">
        <v>1286</v>
      </c>
      <c r="AB343" s="4" t="s">
        <v>1286</v>
      </c>
      <c r="AC343" s="4" t="s">
        <v>3040</v>
      </c>
      <c r="AE343" s="4" t="s">
        <v>1290</v>
      </c>
      <c r="AF343" s="4" t="s">
        <v>1346</v>
      </c>
      <c r="AG343" s="4" t="s">
        <v>1288</v>
      </c>
      <c r="AH343" s="4" t="s">
        <v>1346</v>
      </c>
      <c r="AI343" s="4" t="s">
        <v>1288</v>
      </c>
      <c r="AJ343" s="4" t="s">
        <v>1288</v>
      </c>
      <c r="AK343" s="4" t="s">
        <v>1290</v>
      </c>
      <c r="AL343" s="4" t="s">
        <v>1288</v>
      </c>
      <c r="AM343" s="4" t="s">
        <v>1346</v>
      </c>
      <c r="AN343" s="4" t="s">
        <v>1288</v>
      </c>
      <c r="AO343" s="4" t="s">
        <v>1346</v>
      </c>
      <c r="AP343" s="4" t="s">
        <v>1288</v>
      </c>
      <c r="AQ343" s="4" t="s">
        <v>1288</v>
      </c>
      <c r="AS343" s="4" t="s">
        <v>1861</v>
      </c>
      <c r="AT343" s="4" t="s">
        <v>1519</v>
      </c>
    </row>
    <row r="344">
      <c r="A344" s="4" t="s">
        <v>454</v>
      </c>
      <c r="B344" s="4">
        <v>0.0</v>
      </c>
      <c r="D344" s="4" t="s">
        <v>1272</v>
      </c>
      <c r="E344" s="4" t="s">
        <v>3120</v>
      </c>
      <c r="F344" s="4" t="s">
        <v>3338</v>
      </c>
      <c r="G344" s="4" t="s">
        <v>3120</v>
      </c>
      <c r="H344" s="4" t="s">
        <v>3339</v>
      </c>
      <c r="J344" s="4" t="s">
        <v>3340</v>
      </c>
      <c r="P344" s="4" t="s">
        <v>3340</v>
      </c>
      <c r="Q344" s="4" t="s">
        <v>3341</v>
      </c>
      <c r="R344" s="4" t="s">
        <v>1279</v>
      </c>
      <c r="S344" s="4" t="s">
        <v>1280</v>
      </c>
      <c r="T344" s="4" t="s">
        <v>1299</v>
      </c>
      <c r="U344" s="4" t="s">
        <v>1473</v>
      </c>
      <c r="W344" s="4" t="s">
        <v>1283</v>
      </c>
      <c r="X344" s="4" t="s">
        <v>1315</v>
      </c>
      <c r="Y344" s="4" t="s">
        <v>1302</v>
      </c>
      <c r="Z344" s="4" t="s">
        <v>1286</v>
      </c>
      <c r="AB344" s="4" t="s">
        <v>1286</v>
      </c>
      <c r="AC344" s="4" t="s">
        <v>3040</v>
      </c>
      <c r="AE344" s="4" t="s">
        <v>1346</v>
      </c>
      <c r="AF344" s="4" t="s">
        <v>1346</v>
      </c>
      <c r="AG344" s="4" t="s">
        <v>1288</v>
      </c>
      <c r="AH344" s="4" t="s">
        <v>1346</v>
      </c>
      <c r="AI344" s="4" t="s">
        <v>1288</v>
      </c>
      <c r="AJ344" s="4" t="s">
        <v>1288</v>
      </c>
      <c r="AK344" s="4" t="s">
        <v>1290</v>
      </c>
      <c r="AL344" s="4" t="s">
        <v>1288</v>
      </c>
      <c r="AM344" s="4" t="s">
        <v>1346</v>
      </c>
      <c r="AN344" s="4" t="s">
        <v>1288</v>
      </c>
      <c r="AO344" s="4" t="s">
        <v>1346</v>
      </c>
      <c r="AP344" s="4" t="s">
        <v>1288</v>
      </c>
      <c r="AQ344" s="4" t="s">
        <v>1288</v>
      </c>
      <c r="AS344" s="4" t="s">
        <v>1861</v>
      </c>
      <c r="AT344" s="4" t="s">
        <v>1519</v>
      </c>
    </row>
    <row r="345">
      <c r="A345" s="4" t="s">
        <v>455</v>
      </c>
      <c r="B345" s="4">
        <v>0.0</v>
      </c>
      <c r="D345" s="4" t="s">
        <v>1272</v>
      </c>
      <c r="E345" s="4" t="s">
        <v>3120</v>
      </c>
      <c r="F345" s="4" t="s">
        <v>3342</v>
      </c>
      <c r="G345" s="4" t="s">
        <v>3120</v>
      </c>
      <c r="H345" s="4" t="s">
        <v>3343</v>
      </c>
      <c r="J345" s="4" t="s">
        <v>3344</v>
      </c>
      <c r="P345" s="4" t="s">
        <v>3344</v>
      </c>
      <c r="Q345" s="4" t="s">
        <v>3345</v>
      </c>
      <c r="R345" s="4" t="s">
        <v>1279</v>
      </c>
      <c r="S345" s="4" t="s">
        <v>1407</v>
      </c>
      <c r="T345" s="4" t="s">
        <v>1542</v>
      </c>
      <c r="U345" s="4" t="s">
        <v>1860</v>
      </c>
      <c r="W345" s="4" t="s">
        <v>1283</v>
      </c>
      <c r="X345" s="4" t="s">
        <v>1315</v>
      </c>
      <c r="Y345" s="4" t="s">
        <v>1302</v>
      </c>
      <c r="Z345" s="4" t="s">
        <v>1286</v>
      </c>
      <c r="AB345" s="4" t="s">
        <v>1286</v>
      </c>
      <c r="AC345" s="4" t="s">
        <v>3040</v>
      </c>
      <c r="AE345" s="4" t="s">
        <v>1346</v>
      </c>
      <c r="AF345" s="4" t="s">
        <v>1346</v>
      </c>
      <c r="AG345" s="4" t="s">
        <v>1288</v>
      </c>
      <c r="AH345" s="4" t="s">
        <v>1346</v>
      </c>
      <c r="AI345" s="4" t="s">
        <v>1288</v>
      </c>
      <c r="AJ345" s="4" t="s">
        <v>1288</v>
      </c>
      <c r="AK345" s="4" t="s">
        <v>1290</v>
      </c>
      <c r="AL345" s="4" t="s">
        <v>1288</v>
      </c>
      <c r="AM345" s="4" t="s">
        <v>1346</v>
      </c>
      <c r="AN345" s="4" t="s">
        <v>1288</v>
      </c>
      <c r="AO345" s="4" t="s">
        <v>1346</v>
      </c>
      <c r="AP345" s="4" t="s">
        <v>1288</v>
      </c>
      <c r="AQ345" s="4" t="s">
        <v>1288</v>
      </c>
      <c r="AS345" s="4" t="s">
        <v>1861</v>
      </c>
      <c r="AT345" s="4" t="s">
        <v>1519</v>
      </c>
    </row>
    <row r="346">
      <c r="A346" s="4" t="s">
        <v>456</v>
      </c>
      <c r="B346" s="4">
        <v>0.0</v>
      </c>
      <c r="D346" s="4" t="s">
        <v>1272</v>
      </c>
      <c r="E346" s="4" t="s">
        <v>3120</v>
      </c>
      <c r="F346" s="4" t="s">
        <v>3346</v>
      </c>
      <c r="G346" s="4" t="s">
        <v>3120</v>
      </c>
      <c r="H346" s="4" t="s">
        <v>3347</v>
      </c>
      <c r="J346" s="4" t="s">
        <v>3348</v>
      </c>
      <c r="P346" s="4" t="s">
        <v>3349</v>
      </c>
      <c r="Q346" s="4" t="s">
        <v>3350</v>
      </c>
      <c r="R346" s="4" t="s">
        <v>1279</v>
      </c>
      <c r="S346" s="4" t="s">
        <v>1280</v>
      </c>
      <c r="T346" s="4" t="s">
        <v>1979</v>
      </c>
      <c r="U346" s="4" t="s">
        <v>1636</v>
      </c>
      <c r="W346" s="4" t="s">
        <v>1337</v>
      </c>
      <c r="X346" s="4" t="s">
        <v>1315</v>
      </c>
      <c r="Y346" s="4" t="s">
        <v>1302</v>
      </c>
      <c r="Z346" s="4" t="s">
        <v>1286</v>
      </c>
      <c r="AB346" s="4" t="s">
        <v>1286</v>
      </c>
      <c r="AC346" s="4" t="s">
        <v>3040</v>
      </c>
      <c r="AE346" s="4" t="s">
        <v>1346</v>
      </c>
      <c r="AF346" s="4" t="s">
        <v>1346</v>
      </c>
      <c r="AG346" s="4" t="s">
        <v>1288</v>
      </c>
      <c r="AH346" s="4" t="s">
        <v>1346</v>
      </c>
      <c r="AI346" s="4" t="s">
        <v>1288</v>
      </c>
      <c r="AJ346" s="4" t="s">
        <v>1288</v>
      </c>
      <c r="AK346" s="4" t="s">
        <v>1290</v>
      </c>
      <c r="AL346" s="4" t="s">
        <v>1288</v>
      </c>
      <c r="AM346" s="4" t="s">
        <v>1346</v>
      </c>
      <c r="AN346" s="4" t="s">
        <v>1288</v>
      </c>
      <c r="AO346" s="4" t="s">
        <v>1346</v>
      </c>
      <c r="AP346" s="4" t="s">
        <v>1346</v>
      </c>
      <c r="AQ346" s="4" t="s">
        <v>1346</v>
      </c>
      <c r="AS346" s="4" t="s">
        <v>1861</v>
      </c>
      <c r="AT346" s="4" t="s">
        <v>1519</v>
      </c>
    </row>
    <row r="347">
      <c r="A347" s="4" t="s">
        <v>457</v>
      </c>
      <c r="B347" s="4">
        <v>0.0</v>
      </c>
      <c r="D347" s="4" t="s">
        <v>1272</v>
      </c>
      <c r="E347" s="4" t="s">
        <v>3120</v>
      </c>
      <c r="F347" s="4" t="s">
        <v>3351</v>
      </c>
      <c r="G347" s="4" t="s">
        <v>3120</v>
      </c>
      <c r="H347" s="4" t="s">
        <v>3352</v>
      </c>
      <c r="J347" s="4" t="s">
        <v>3353</v>
      </c>
      <c r="P347" s="4" t="s">
        <v>3354</v>
      </c>
      <c r="Q347" s="4" t="s">
        <v>3355</v>
      </c>
      <c r="R347" s="4" t="s">
        <v>1279</v>
      </c>
      <c r="S347" s="4" t="s">
        <v>3356</v>
      </c>
      <c r="T347" s="4" t="s">
        <v>1381</v>
      </c>
      <c r="U347" s="4" t="s">
        <v>1860</v>
      </c>
      <c r="W347" s="4" t="s">
        <v>1337</v>
      </c>
      <c r="X347" s="4" t="s">
        <v>1315</v>
      </c>
      <c r="Y347" s="4" t="s">
        <v>1302</v>
      </c>
      <c r="Z347" s="4" t="s">
        <v>1286</v>
      </c>
      <c r="AB347" s="4" t="s">
        <v>1286</v>
      </c>
      <c r="AC347" s="4" t="s">
        <v>3040</v>
      </c>
      <c r="AE347" s="4" t="s">
        <v>1346</v>
      </c>
      <c r="AF347" s="4" t="s">
        <v>1346</v>
      </c>
      <c r="AG347" s="4" t="s">
        <v>1288</v>
      </c>
      <c r="AH347" s="4" t="s">
        <v>1346</v>
      </c>
      <c r="AI347" s="4" t="s">
        <v>1288</v>
      </c>
      <c r="AJ347" s="4" t="s">
        <v>1288</v>
      </c>
      <c r="AK347" s="4" t="s">
        <v>1290</v>
      </c>
      <c r="AL347" s="4" t="s">
        <v>1288</v>
      </c>
      <c r="AM347" s="4" t="s">
        <v>1346</v>
      </c>
      <c r="AN347" s="4" t="s">
        <v>1288</v>
      </c>
      <c r="AO347" s="4" t="s">
        <v>1346</v>
      </c>
      <c r="AP347" s="4" t="s">
        <v>1288</v>
      </c>
      <c r="AQ347" s="4" t="s">
        <v>1288</v>
      </c>
      <c r="AS347" s="4" t="s">
        <v>1861</v>
      </c>
      <c r="AT347" s="4" t="s">
        <v>1519</v>
      </c>
    </row>
    <row r="348">
      <c r="A348" s="4" t="s">
        <v>458</v>
      </c>
      <c r="B348" s="4">
        <v>0.0</v>
      </c>
      <c r="D348" s="4" t="s">
        <v>1272</v>
      </c>
      <c r="E348" s="4" t="s">
        <v>3120</v>
      </c>
      <c r="F348" s="4" t="s">
        <v>3357</v>
      </c>
      <c r="G348" s="4" t="s">
        <v>3120</v>
      </c>
      <c r="H348" s="4" t="s">
        <v>3358</v>
      </c>
      <c r="J348" s="4" t="s">
        <v>3359</v>
      </c>
      <c r="P348" s="4" t="s">
        <v>3360</v>
      </c>
      <c r="Q348" s="4" t="s">
        <v>3361</v>
      </c>
      <c r="R348" s="4" t="s">
        <v>1279</v>
      </c>
      <c r="S348" s="4" t="s">
        <v>1280</v>
      </c>
      <c r="T348" s="4" t="s">
        <v>1666</v>
      </c>
      <c r="U348" s="4" t="s">
        <v>1860</v>
      </c>
      <c r="W348" s="4" t="s">
        <v>1283</v>
      </c>
      <c r="X348" s="4" t="s">
        <v>1315</v>
      </c>
      <c r="Y348" s="4" t="s">
        <v>1302</v>
      </c>
      <c r="Z348" s="4" t="s">
        <v>1286</v>
      </c>
      <c r="AB348" s="4" t="s">
        <v>1286</v>
      </c>
      <c r="AC348" s="4" t="s">
        <v>3040</v>
      </c>
      <c r="AE348" s="4" t="s">
        <v>1346</v>
      </c>
      <c r="AF348" s="4" t="s">
        <v>1346</v>
      </c>
      <c r="AG348" s="4" t="s">
        <v>1288</v>
      </c>
      <c r="AH348" s="4" t="s">
        <v>1346</v>
      </c>
      <c r="AI348" s="4" t="s">
        <v>1288</v>
      </c>
      <c r="AJ348" s="4" t="s">
        <v>1288</v>
      </c>
      <c r="AK348" s="4" t="s">
        <v>1290</v>
      </c>
      <c r="AL348" s="4" t="s">
        <v>1288</v>
      </c>
      <c r="AM348" s="4" t="s">
        <v>1346</v>
      </c>
      <c r="AN348" s="4" t="s">
        <v>1288</v>
      </c>
      <c r="AO348" s="4" t="s">
        <v>1346</v>
      </c>
      <c r="AP348" s="4" t="s">
        <v>1288</v>
      </c>
      <c r="AQ348" s="4" t="s">
        <v>1288</v>
      </c>
      <c r="AS348" s="4" t="s">
        <v>1861</v>
      </c>
      <c r="AT348" s="4" t="s">
        <v>1582</v>
      </c>
    </row>
    <row r="349">
      <c r="A349" s="4" t="s">
        <v>459</v>
      </c>
      <c r="B349" s="4">
        <v>0.0</v>
      </c>
      <c r="D349" s="4" t="s">
        <v>1272</v>
      </c>
      <c r="E349" s="4" t="s">
        <v>3120</v>
      </c>
      <c r="F349" s="4" t="s">
        <v>3362</v>
      </c>
      <c r="G349" s="4" t="s">
        <v>3120</v>
      </c>
      <c r="H349" s="4" t="s">
        <v>3363</v>
      </c>
      <c r="J349" s="4" t="s">
        <v>3364</v>
      </c>
      <c r="P349" s="4" t="s">
        <v>3364</v>
      </c>
      <c r="Q349" s="4" t="s">
        <v>3365</v>
      </c>
      <c r="R349" s="4" t="s">
        <v>1279</v>
      </c>
      <c r="S349" s="4" t="s">
        <v>1280</v>
      </c>
      <c r="T349" s="4" t="s">
        <v>2110</v>
      </c>
      <c r="U349" s="4" t="s">
        <v>1860</v>
      </c>
      <c r="W349" s="4" t="s">
        <v>1283</v>
      </c>
      <c r="X349" s="4" t="s">
        <v>1315</v>
      </c>
      <c r="Y349" s="4" t="s">
        <v>1302</v>
      </c>
      <c r="Z349" s="4" t="s">
        <v>1286</v>
      </c>
      <c r="AB349" s="4" t="s">
        <v>1286</v>
      </c>
      <c r="AC349" s="4" t="s">
        <v>3040</v>
      </c>
      <c r="AE349" s="4" t="s">
        <v>1346</v>
      </c>
      <c r="AF349" s="4" t="s">
        <v>1346</v>
      </c>
      <c r="AG349" s="4" t="s">
        <v>1288</v>
      </c>
      <c r="AH349" s="4" t="s">
        <v>1346</v>
      </c>
      <c r="AI349" s="4" t="s">
        <v>1288</v>
      </c>
      <c r="AJ349" s="4" t="s">
        <v>1346</v>
      </c>
      <c r="AK349" s="4" t="s">
        <v>1290</v>
      </c>
      <c r="AL349" s="4" t="s">
        <v>1288</v>
      </c>
      <c r="AM349" s="4" t="s">
        <v>1346</v>
      </c>
      <c r="AN349" s="4" t="s">
        <v>1288</v>
      </c>
      <c r="AO349" s="4" t="s">
        <v>1346</v>
      </c>
      <c r="AP349" s="4" t="s">
        <v>1288</v>
      </c>
      <c r="AQ349" s="4" t="s">
        <v>1288</v>
      </c>
      <c r="AS349" s="4" t="s">
        <v>1861</v>
      </c>
      <c r="AT349" s="4" t="s">
        <v>1519</v>
      </c>
    </row>
    <row r="350">
      <c r="A350" s="4" t="s">
        <v>460</v>
      </c>
      <c r="B350" s="4">
        <v>0.0</v>
      </c>
      <c r="D350" s="4" t="s">
        <v>1272</v>
      </c>
      <c r="E350" s="4" t="s">
        <v>3120</v>
      </c>
      <c r="F350" s="4" t="s">
        <v>3366</v>
      </c>
      <c r="G350" s="4" t="s">
        <v>3120</v>
      </c>
      <c r="H350" s="4" t="s">
        <v>3367</v>
      </c>
      <c r="J350" s="4" t="s">
        <v>3368</v>
      </c>
      <c r="P350" s="4" t="s">
        <v>3368</v>
      </c>
      <c r="Q350" s="4" t="s">
        <v>3369</v>
      </c>
      <c r="R350" s="4" t="s">
        <v>1279</v>
      </c>
      <c r="S350" s="4" t="s">
        <v>1280</v>
      </c>
      <c r="T350" s="4" t="s">
        <v>1408</v>
      </c>
      <c r="U350" s="4" t="s">
        <v>1572</v>
      </c>
      <c r="W350" s="4" t="s">
        <v>1337</v>
      </c>
      <c r="X350" s="4" t="s">
        <v>1315</v>
      </c>
      <c r="Y350" s="4" t="s">
        <v>1302</v>
      </c>
      <c r="Z350" s="4" t="s">
        <v>1286</v>
      </c>
      <c r="AB350" s="4" t="s">
        <v>1286</v>
      </c>
      <c r="AC350" s="4" t="s">
        <v>3040</v>
      </c>
      <c r="AE350" s="4" t="s">
        <v>1346</v>
      </c>
      <c r="AF350" s="4" t="s">
        <v>1346</v>
      </c>
      <c r="AG350" s="4" t="s">
        <v>1288</v>
      </c>
      <c r="AH350" s="4" t="s">
        <v>1346</v>
      </c>
      <c r="AI350" s="4" t="s">
        <v>1288</v>
      </c>
      <c r="AJ350" s="4" t="s">
        <v>1288</v>
      </c>
      <c r="AK350" s="4" t="s">
        <v>1290</v>
      </c>
      <c r="AL350" s="4" t="s">
        <v>1288</v>
      </c>
      <c r="AM350" s="4" t="s">
        <v>1346</v>
      </c>
      <c r="AN350" s="4" t="s">
        <v>1288</v>
      </c>
      <c r="AO350" s="4" t="s">
        <v>1346</v>
      </c>
      <c r="AP350" s="4" t="s">
        <v>1288</v>
      </c>
      <c r="AQ350" s="4" t="s">
        <v>1288</v>
      </c>
      <c r="AS350" s="4" t="s">
        <v>1861</v>
      </c>
      <c r="AT350" s="4" t="s">
        <v>1519</v>
      </c>
    </row>
    <row r="351">
      <c r="A351" s="4" t="s">
        <v>461</v>
      </c>
      <c r="B351" s="4">
        <v>0.0</v>
      </c>
      <c r="D351" s="4" t="s">
        <v>1272</v>
      </c>
      <c r="E351" s="4" t="s">
        <v>3120</v>
      </c>
      <c r="F351" s="4" t="s">
        <v>3370</v>
      </c>
      <c r="G351" s="4" t="s">
        <v>3120</v>
      </c>
      <c r="H351" s="4" t="s">
        <v>3371</v>
      </c>
      <c r="J351" s="4" t="s">
        <v>3372</v>
      </c>
      <c r="P351" s="4" t="s">
        <v>3372</v>
      </c>
      <c r="Q351" s="4" t="s">
        <v>3373</v>
      </c>
      <c r="R351" s="4" t="s">
        <v>1279</v>
      </c>
      <c r="S351" s="4" t="s">
        <v>1280</v>
      </c>
      <c r="T351" s="4" t="s">
        <v>1542</v>
      </c>
      <c r="U351" s="4" t="s">
        <v>126</v>
      </c>
      <c r="W351" s="4" t="s">
        <v>1283</v>
      </c>
      <c r="X351" s="4" t="s">
        <v>1315</v>
      </c>
      <c r="Y351" s="4" t="s">
        <v>1302</v>
      </c>
      <c r="Z351" s="4" t="s">
        <v>1286</v>
      </c>
      <c r="AB351" s="4" t="s">
        <v>1286</v>
      </c>
      <c r="AC351" s="4" t="s">
        <v>3040</v>
      </c>
      <c r="AE351" s="4" t="s">
        <v>1346</v>
      </c>
      <c r="AF351" s="4" t="s">
        <v>1346</v>
      </c>
      <c r="AG351" s="4" t="s">
        <v>1288</v>
      </c>
      <c r="AH351" s="4" t="s">
        <v>1346</v>
      </c>
      <c r="AI351" s="4" t="s">
        <v>1288</v>
      </c>
      <c r="AJ351" s="4" t="s">
        <v>1288</v>
      </c>
      <c r="AK351" s="4" t="s">
        <v>1290</v>
      </c>
      <c r="AL351" s="4" t="s">
        <v>1288</v>
      </c>
      <c r="AM351" s="4" t="s">
        <v>1346</v>
      </c>
      <c r="AN351" s="4" t="s">
        <v>1288</v>
      </c>
      <c r="AO351" s="4" t="s">
        <v>1346</v>
      </c>
      <c r="AP351" s="4" t="s">
        <v>1288</v>
      </c>
      <c r="AQ351" s="4" t="s">
        <v>1288</v>
      </c>
      <c r="AS351" s="4" t="s">
        <v>1861</v>
      </c>
      <c r="AT351" s="4" t="s">
        <v>1519</v>
      </c>
    </row>
    <row r="352">
      <c r="A352" s="4" t="s">
        <v>462</v>
      </c>
      <c r="B352" s="4">
        <v>0.0</v>
      </c>
      <c r="D352" s="4" t="s">
        <v>1272</v>
      </c>
      <c r="E352" s="4" t="s">
        <v>3120</v>
      </c>
      <c r="F352" s="4" t="s">
        <v>3374</v>
      </c>
      <c r="G352" s="4" t="s">
        <v>3120</v>
      </c>
      <c r="H352" s="4" t="s">
        <v>3375</v>
      </c>
      <c r="J352" s="4" t="s">
        <v>3376</v>
      </c>
      <c r="P352" s="4" t="s">
        <v>3376</v>
      </c>
      <c r="Q352" s="4" t="s">
        <v>3377</v>
      </c>
      <c r="R352" s="4" t="s">
        <v>1279</v>
      </c>
      <c r="S352" s="4" t="s">
        <v>1280</v>
      </c>
      <c r="T352" s="4" t="s">
        <v>1389</v>
      </c>
      <c r="U352" s="4" t="s">
        <v>1572</v>
      </c>
      <c r="W352" s="4" t="s">
        <v>1337</v>
      </c>
      <c r="X352" s="4" t="s">
        <v>1315</v>
      </c>
      <c r="Y352" s="4" t="s">
        <v>1302</v>
      </c>
      <c r="Z352" s="4" t="s">
        <v>1286</v>
      </c>
      <c r="AB352" s="4" t="s">
        <v>1286</v>
      </c>
      <c r="AC352" s="4" t="s">
        <v>3040</v>
      </c>
      <c r="AE352" s="4" t="s">
        <v>1346</v>
      </c>
      <c r="AF352" s="4" t="s">
        <v>1346</v>
      </c>
      <c r="AG352" s="4" t="s">
        <v>1288</v>
      </c>
      <c r="AH352" s="4" t="s">
        <v>1346</v>
      </c>
      <c r="AI352" s="4" t="s">
        <v>1288</v>
      </c>
      <c r="AJ352" s="4" t="s">
        <v>1288</v>
      </c>
      <c r="AK352" s="4" t="s">
        <v>1290</v>
      </c>
      <c r="AL352" s="4" t="s">
        <v>1288</v>
      </c>
      <c r="AM352" s="4" t="s">
        <v>1346</v>
      </c>
      <c r="AN352" s="4" t="s">
        <v>1288</v>
      </c>
      <c r="AO352" s="4" t="s">
        <v>1346</v>
      </c>
      <c r="AP352" s="4" t="s">
        <v>1288</v>
      </c>
      <c r="AQ352" s="4" t="s">
        <v>1288</v>
      </c>
      <c r="AS352" s="4" t="s">
        <v>1861</v>
      </c>
      <c r="AT352" s="4" t="s">
        <v>1519</v>
      </c>
    </row>
    <row r="353">
      <c r="A353" s="4" t="s">
        <v>463</v>
      </c>
      <c r="B353" s="4">
        <v>0.0</v>
      </c>
      <c r="D353" s="4" t="s">
        <v>1272</v>
      </c>
      <c r="E353" s="4" t="s">
        <v>3120</v>
      </c>
      <c r="F353" s="4" t="s">
        <v>3378</v>
      </c>
      <c r="G353" s="4" t="s">
        <v>3120</v>
      </c>
      <c r="H353" s="4" t="s">
        <v>3379</v>
      </c>
      <c r="J353" s="4" t="s">
        <v>3380</v>
      </c>
      <c r="P353" s="4" t="s">
        <v>3381</v>
      </c>
      <c r="Q353" s="4" t="s">
        <v>3382</v>
      </c>
      <c r="R353" s="4" t="s">
        <v>1279</v>
      </c>
      <c r="S353" s="4" t="s">
        <v>1280</v>
      </c>
      <c r="T353" s="4" t="s">
        <v>1825</v>
      </c>
      <c r="U353" s="4" t="s">
        <v>1300</v>
      </c>
      <c r="W353" s="4" t="s">
        <v>1337</v>
      </c>
      <c r="X353" s="4" t="s">
        <v>1315</v>
      </c>
      <c r="Y353" s="4" t="s">
        <v>1302</v>
      </c>
      <c r="Z353" s="4" t="s">
        <v>1286</v>
      </c>
      <c r="AB353" s="4" t="s">
        <v>1286</v>
      </c>
      <c r="AC353" s="4" t="s">
        <v>3040</v>
      </c>
      <c r="AE353" s="4" t="s">
        <v>1346</v>
      </c>
      <c r="AF353" s="4" t="s">
        <v>1346</v>
      </c>
      <c r="AG353" s="4" t="s">
        <v>1288</v>
      </c>
      <c r="AH353" s="4" t="s">
        <v>1346</v>
      </c>
      <c r="AI353" s="4" t="s">
        <v>1288</v>
      </c>
      <c r="AJ353" s="4" t="s">
        <v>1288</v>
      </c>
      <c r="AK353" s="4" t="s">
        <v>1290</v>
      </c>
      <c r="AL353" s="4" t="s">
        <v>1288</v>
      </c>
      <c r="AM353" s="4" t="s">
        <v>1346</v>
      </c>
      <c r="AN353" s="4" t="s">
        <v>1288</v>
      </c>
      <c r="AO353" s="4" t="s">
        <v>1346</v>
      </c>
      <c r="AP353" s="4" t="s">
        <v>1288</v>
      </c>
      <c r="AQ353" s="4" t="s">
        <v>1288</v>
      </c>
      <c r="AS353" s="4" t="s">
        <v>1861</v>
      </c>
      <c r="AT353" s="4" t="s">
        <v>1519</v>
      </c>
    </row>
    <row r="354">
      <c r="A354" s="4" t="s">
        <v>464</v>
      </c>
      <c r="B354" s="4">
        <v>0.0</v>
      </c>
      <c r="D354" s="4" t="s">
        <v>1272</v>
      </c>
      <c r="E354" s="4" t="s">
        <v>3120</v>
      </c>
      <c r="F354" s="4" t="s">
        <v>3383</v>
      </c>
      <c r="G354" s="4" t="s">
        <v>3120</v>
      </c>
      <c r="H354" s="4" t="s">
        <v>3384</v>
      </c>
      <c r="J354" s="4" t="s">
        <v>3385</v>
      </c>
      <c r="P354" s="4" t="s">
        <v>3385</v>
      </c>
      <c r="Q354" s="4" t="s">
        <v>3386</v>
      </c>
      <c r="R354" s="4" t="s">
        <v>1279</v>
      </c>
      <c r="S354" s="4" t="s">
        <v>1280</v>
      </c>
      <c r="T354" s="4" t="s">
        <v>1444</v>
      </c>
      <c r="U354" s="4" t="s">
        <v>1636</v>
      </c>
      <c r="W354" s="4" t="s">
        <v>1337</v>
      </c>
      <c r="X354" s="4" t="s">
        <v>1315</v>
      </c>
      <c r="Y354" s="4" t="s">
        <v>1302</v>
      </c>
      <c r="Z354" s="4" t="s">
        <v>1286</v>
      </c>
      <c r="AB354" s="4" t="s">
        <v>1286</v>
      </c>
      <c r="AC354" s="4" t="s">
        <v>3040</v>
      </c>
      <c r="AE354" s="4" t="s">
        <v>1346</v>
      </c>
      <c r="AF354" s="4" t="s">
        <v>1346</v>
      </c>
      <c r="AG354" s="4" t="s">
        <v>1288</v>
      </c>
      <c r="AH354" s="4" t="s">
        <v>1346</v>
      </c>
      <c r="AI354" s="4" t="s">
        <v>1288</v>
      </c>
      <c r="AJ354" s="4" t="s">
        <v>1288</v>
      </c>
      <c r="AK354" s="4" t="s">
        <v>1290</v>
      </c>
      <c r="AL354" s="4" t="s">
        <v>1288</v>
      </c>
      <c r="AM354" s="4" t="s">
        <v>1346</v>
      </c>
      <c r="AN354" s="4" t="s">
        <v>1288</v>
      </c>
      <c r="AO354" s="4" t="s">
        <v>1346</v>
      </c>
      <c r="AP354" s="4" t="s">
        <v>1288</v>
      </c>
      <c r="AQ354" s="4" t="s">
        <v>1288</v>
      </c>
      <c r="AS354" s="4" t="s">
        <v>1861</v>
      </c>
      <c r="AT354" s="4" t="s">
        <v>1582</v>
      </c>
    </row>
    <row r="355">
      <c r="A355" s="4" t="s">
        <v>465</v>
      </c>
      <c r="B355" s="4">
        <v>0.0</v>
      </c>
      <c r="D355" s="4" t="s">
        <v>1272</v>
      </c>
      <c r="E355" s="4" t="s">
        <v>3120</v>
      </c>
      <c r="F355" s="4" t="s">
        <v>3387</v>
      </c>
      <c r="G355" s="4" t="s">
        <v>3120</v>
      </c>
      <c r="H355" s="4" t="s">
        <v>3388</v>
      </c>
      <c r="J355" s="4" t="s">
        <v>3389</v>
      </c>
      <c r="P355" s="4" t="s">
        <v>3390</v>
      </c>
      <c r="Q355" s="4" t="s">
        <v>3391</v>
      </c>
      <c r="R355" s="4" t="s">
        <v>1279</v>
      </c>
      <c r="S355" s="4" t="s">
        <v>1471</v>
      </c>
      <c r="T355" s="4" t="s">
        <v>1389</v>
      </c>
      <c r="U355" s="4" t="s">
        <v>1399</v>
      </c>
      <c r="W355" s="4" t="s">
        <v>1337</v>
      </c>
      <c r="X355" s="4" t="s">
        <v>1446</v>
      </c>
      <c r="Y355" s="4" t="s">
        <v>1302</v>
      </c>
      <c r="Z355" s="4" t="s">
        <v>1286</v>
      </c>
      <c r="AB355" s="4" t="s">
        <v>1316</v>
      </c>
      <c r="AE355" s="4" t="s">
        <v>1289</v>
      </c>
      <c r="AF355" s="4" t="s">
        <v>1289</v>
      </c>
      <c r="AG355" s="4" t="s">
        <v>1289</v>
      </c>
      <c r="AH355" s="4" t="s">
        <v>1289</v>
      </c>
      <c r="AI355" s="4" t="s">
        <v>1288</v>
      </c>
      <c r="AJ355" s="4" t="s">
        <v>1289</v>
      </c>
      <c r="AK355" s="4" t="s">
        <v>1288</v>
      </c>
      <c r="AL355" s="4" t="s">
        <v>1288</v>
      </c>
      <c r="AM355" s="4" t="s">
        <v>1289</v>
      </c>
      <c r="AN355" s="4" t="s">
        <v>1289</v>
      </c>
      <c r="AO355" s="4" t="s">
        <v>1289</v>
      </c>
      <c r="AP355" s="4" t="s">
        <v>1289</v>
      </c>
      <c r="AQ355" s="4" t="s">
        <v>1288</v>
      </c>
      <c r="AS355" s="4" t="s">
        <v>3392</v>
      </c>
      <c r="AT355" s="4" t="s">
        <v>3393</v>
      </c>
    </row>
    <row r="356">
      <c r="A356" s="4" t="s">
        <v>468</v>
      </c>
      <c r="B356" s="4">
        <v>0.0</v>
      </c>
      <c r="D356" s="4" t="s">
        <v>1272</v>
      </c>
      <c r="E356" s="4" t="s">
        <v>3120</v>
      </c>
      <c r="F356" s="4" t="s">
        <v>3394</v>
      </c>
      <c r="G356" s="4" t="s">
        <v>3120</v>
      </c>
      <c r="H356" s="4" t="s">
        <v>3395</v>
      </c>
      <c r="J356" s="4" t="s">
        <v>3396</v>
      </c>
      <c r="P356" s="4" t="s">
        <v>3397</v>
      </c>
      <c r="Q356" s="4" t="s">
        <v>3398</v>
      </c>
      <c r="R356" s="4" t="s">
        <v>1361</v>
      </c>
      <c r="S356" s="4" t="s">
        <v>3399</v>
      </c>
      <c r="T356" s="4" t="s">
        <v>1418</v>
      </c>
      <c r="U356" s="4" t="s">
        <v>1399</v>
      </c>
      <c r="W356" s="4" t="s">
        <v>1283</v>
      </c>
      <c r="X356" s="4" t="s">
        <v>1315</v>
      </c>
      <c r="Y356" s="4" t="s">
        <v>1302</v>
      </c>
      <c r="Z356" s="4" t="s">
        <v>1286</v>
      </c>
      <c r="AB356" s="4" t="s">
        <v>1286</v>
      </c>
      <c r="AC356" s="4" t="s">
        <v>3400</v>
      </c>
      <c r="AE356" s="4" t="s">
        <v>1288</v>
      </c>
      <c r="AF356" s="4" t="s">
        <v>1288</v>
      </c>
      <c r="AG356" s="4" t="s">
        <v>1288</v>
      </c>
      <c r="AH356" s="4" t="s">
        <v>1288</v>
      </c>
      <c r="AI356" s="4" t="s">
        <v>1288</v>
      </c>
      <c r="AJ356" s="4" t="s">
        <v>1288</v>
      </c>
      <c r="AK356" s="4" t="s">
        <v>1288</v>
      </c>
      <c r="AL356" s="4" t="s">
        <v>1288</v>
      </c>
      <c r="AM356" s="4" t="s">
        <v>1288</v>
      </c>
      <c r="AN356" s="4" t="s">
        <v>1289</v>
      </c>
      <c r="AO356" s="4" t="s">
        <v>1288</v>
      </c>
      <c r="AP356" s="4" t="s">
        <v>1288</v>
      </c>
      <c r="AQ356" s="4" t="s">
        <v>1288</v>
      </c>
      <c r="AS356" s="4" t="s">
        <v>3401</v>
      </c>
      <c r="AT356" s="4" t="s">
        <v>1305</v>
      </c>
    </row>
    <row r="357">
      <c r="A357" s="4" t="s">
        <v>470</v>
      </c>
      <c r="B357" s="4">
        <v>0.0</v>
      </c>
      <c r="D357" s="4" t="s">
        <v>1272</v>
      </c>
      <c r="E357" s="4" t="s">
        <v>1712</v>
      </c>
      <c r="F357" s="4" t="s">
        <v>3402</v>
      </c>
      <c r="G357" s="4" t="s">
        <v>1712</v>
      </c>
      <c r="H357" s="4" t="s">
        <v>3403</v>
      </c>
      <c r="J357" s="4" t="s">
        <v>3404</v>
      </c>
      <c r="P357" s="4" t="s">
        <v>3405</v>
      </c>
      <c r="Q357" s="4" t="s">
        <v>3406</v>
      </c>
      <c r="R357" s="4" t="s">
        <v>1279</v>
      </c>
      <c r="S357" s="4" t="s">
        <v>1280</v>
      </c>
      <c r="T357" s="4" t="s">
        <v>1299</v>
      </c>
      <c r="U357" s="4" t="s">
        <v>1580</v>
      </c>
      <c r="W357" s="4" t="s">
        <v>1283</v>
      </c>
      <c r="X357" s="4" t="s">
        <v>1315</v>
      </c>
      <c r="Y357" s="4" t="s">
        <v>1302</v>
      </c>
      <c r="Z357" s="4" t="s">
        <v>1286</v>
      </c>
      <c r="AB357" s="4" t="s">
        <v>1316</v>
      </c>
      <c r="AE357" s="4" t="s">
        <v>1289</v>
      </c>
      <c r="AF357" s="4" t="s">
        <v>1289</v>
      </c>
      <c r="AG357" s="4" t="s">
        <v>1288</v>
      </c>
      <c r="AH357" s="4" t="s">
        <v>1288</v>
      </c>
      <c r="AI357" s="4" t="s">
        <v>1288</v>
      </c>
      <c r="AJ357" s="4" t="s">
        <v>1288</v>
      </c>
      <c r="AK357" s="4" t="s">
        <v>1288</v>
      </c>
      <c r="AL357" s="4" t="s">
        <v>1289</v>
      </c>
      <c r="AM357" s="4" t="s">
        <v>1288</v>
      </c>
      <c r="AN357" s="4" t="s">
        <v>1288</v>
      </c>
      <c r="AO357" s="4" t="s">
        <v>1288</v>
      </c>
      <c r="AP357" s="4" t="s">
        <v>1288</v>
      </c>
      <c r="AQ357" s="4" t="s">
        <v>1288</v>
      </c>
      <c r="AS357" s="4" t="s">
        <v>3407</v>
      </c>
      <c r="AT357" s="4" t="s">
        <v>1622</v>
      </c>
    </row>
    <row r="358">
      <c r="A358" s="4" t="s">
        <v>474</v>
      </c>
      <c r="B358" s="4">
        <v>0.0</v>
      </c>
      <c r="D358" s="4" t="s">
        <v>1272</v>
      </c>
      <c r="E358" s="4" t="s">
        <v>1712</v>
      </c>
      <c r="F358" s="4" t="s">
        <v>3408</v>
      </c>
      <c r="G358" s="4" t="s">
        <v>1712</v>
      </c>
      <c r="H358" s="4" t="s">
        <v>3409</v>
      </c>
      <c r="J358" s="4" t="s">
        <v>3410</v>
      </c>
      <c r="P358" s="4" t="s">
        <v>3411</v>
      </c>
      <c r="Q358" s="4" t="s">
        <v>3412</v>
      </c>
      <c r="R358" s="4" t="s">
        <v>1323</v>
      </c>
      <c r="S358" s="4" t="s">
        <v>3151</v>
      </c>
      <c r="T358" s="4" t="s">
        <v>1620</v>
      </c>
      <c r="U358" s="4" t="s">
        <v>126</v>
      </c>
      <c r="W358" s="4" t="s">
        <v>2506</v>
      </c>
      <c r="X358" s="4" t="s">
        <v>1315</v>
      </c>
      <c r="Y358" s="4" t="s">
        <v>1382</v>
      </c>
      <c r="Z358" s="4" t="s">
        <v>1286</v>
      </c>
      <c r="AB358" s="4" t="s">
        <v>1316</v>
      </c>
      <c r="AE358" s="4" t="s">
        <v>1288</v>
      </c>
      <c r="AF358" s="4" t="s">
        <v>1289</v>
      </c>
      <c r="AG358" s="4" t="s">
        <v>1288</v>
      </c>
      <c r="AH358" s="4" t="s">
        <v>1288</v>
      </c>
      <c r="AI358" s="4" t="s">
        <v>1288</v>
      </c>
      <c r="AJ358" s="4" t="s">
        <v>1288</v>
      </c>
      <c r="AK358" s="4" t="s">
        <v>1288</v>
      </c>
      <c r="AL358" s="4" t="s">
        <v>1288</v>
      </c>
      <c r="AM358" s="4" t="s">
        <v>1289</v>
      </c>
      <c r="AN358" s="4" t="s">
        <v>1288</v>
      </c>
      <c r="AO358" s="4" t="s">
        <v>1288</v>
      </c>
      <c r="AP358" s="4" t="s">
        <v>1288</v>
      </c>
      <c r="AQ358" s="4" t="s">
        <v>1288</v>
      </c>
      <c r="AS358" s="4" t="s">
        <v>1304</v>
      </c>
      <c r="AT358" s="4" t="s">
        <v>1305</v>
      </c>
    </row>
    <row r="359">
      <c r="A359" s="4" t="s">
        <v>481</v>
      </c>
      <c r="B359" s="4">
        <v>0.0</v>
      </c>
      <c r="D359" s="4" t="s">
        <v>1272</v>
      </c>
      <c r="E359" s="4" t="s">
        <v>1712</v>
      </c>
      <c r="F359" s="4" t="s">
        <v>3413</v>
      </c>
      <c r="G359" s="4" t="s">
        <v>1712</v>
      </c>
      <c r="H359" s="4" t="s">
        <v>3414</v>
      </c>
      <c r="J359" s="4" t="s">
        <v>3415</v>
      </c>
      <c r="P359" s="4" t="s">
        <v>3416</v>
      </c>
      <c r="Q359" s="4" t="s">
        <v>3417</v>
      </c>
      <c r="R359" s="4" t="s">
        <v>1323</v>
      </c>
      <c r="S359" s="4" t="s">
        <v>3151</v>
      </c>
      <c r="T359" s="4" t="s">
        <v>2013</v>
      </c>
      <c r="U359" s="4" t="s">
        <v>126</v>
      </c>
      <c r="W359" s="4" t="s">
        <v>2506</v>
      </c>
      <c r="X359" s="4" t="s">
        <v>1315</v>
      </c>
      <c r="Y359" s="4" t="s">
        <v>1302</v>
      </c>
      <c r="Z359" s="4" t="s">
        <v>1286</v>
      </c>
      <c r="AB359" s="4" t="s">
        <v>1316</v>
      </c>
      <c r="AE359" s="4" t="s">
        <v>1288</v>
      </c>
      <c r="AF359" s="4" t="s">
        <v>1288</v>
      </c>
      <c r="AG359" s="4" t="s">
        <v>1288</v>
      </c>
      <c r="AH359" s="4" t="s">
        <v>1288</v>
      </c>
      <c r="AI359" s="4" t="s">
        <v>1288</v>
      </c>
      <c r="AJ359" s="4" t="s">
        <v>1288</v>
      </c>
      <c r="AK359" s="4" t="s">
        <v>1288</v>
      </c>
      <c r="AL359" s="4" t="s">
        <v>1288</v>
      </c>
      <c r="AM359" s="4" t="s">
        <v>1288</v>
      </c>
      <c r="AN359" s="4" t="s">
        <v>1288</v>
      </c>
      <c r="AO359" s="4" t="s">
        <v>1288</v>
      </c>
      <c r="AP359" s="4" t="s">
        <v>1288</v>
      </c>
      <c r="AQ359" s="4" t="s">
        <v>1288</v>
      </c>
      <c r="AS359" s="4" t="s">
        <v>1304</v>
      </c>
      <c r="AT359" s="4" t="s">
        <v>1305</v>
      </c>
    </row>
    <row r="360">
      <c r="A360" s="4" t="s">
        <v>487</v>
      </c>
      <c r="B360" s="4">
        <v>0.0</v>
      </c>
      <c r="D360" s="4" t="s">
        <v>1272</v>
      </c>
      <c r="E360" s="4" t="s">
        <v>1712</v>
      </c>
      <c r="F360" s="4" t="s">
        <v>3418</v>
      </c>
      <c r="G360" s="4" t="s">
        <v>1712</v>
      </c>
      <c r="H360" s="4" t="s">
        <v>3419</v>
      </c>
      <c r="J360" s="4" t="s">
        <v>3420</v>
      </c>
      <c r="P360" s="4" t="s">
        <v>3421</v>
      </c>
      <c r="Q360" s="4" t="s">
        <v>3422</v>
      </c>
      <c r="R360" s="4" t="s">
        <v>1323</v>
      </c>
      <c r="S360" s="4" t="s">
        <v>3151</v>
      </c>
      <c r="T360" s="4" t="s">
        <v>1312</v>
      </c>
      <c r="U360" s="4" t="s">
        <v>126</v>
      </c>
      <c r="W360" s="4" t="s">
        <v>2506</v>
      </c>
      <c r="X360" s="4" t="s">
        <v>1315</v>
      </c>
      <c r="Y360" s="4" t="s">
        <v>1285</v>
      </c>
      <c r="Z360" s="4" t="s">
        <v>1286</v>
      </c>
      <c r="AB360" s="4" t="s">
        <v>1316</v>
      </c>
      <c r="AE360" s="4" t="s">
        <v>1288</v>
      </c>
      <c r="AF360" s="4" t="s">
        <v>1288</v>
      </c>
      <c r="AG360" s="4" t="s">
        <v>1288</v>
      </c>
      <c r="AH360" s="4" t="s">
        <v>1288</v>
      </c>
      <c r="AI360" s="4" t="s">
        <v>1288</v>
      </c>
      <c r="AJ360" s="4" t="s">
        <v>1288</v>
      </c>
      <c r="AK360" s="4" t="s">
        <v>1288</v>
      </c>
      <c r="AL360" s="4" t="s">
        <v>1288</v>
      </c>
      <c r="AM360" s="4" t="s">
        <v>1288</v>
      </c>
      <c r="AN360" s="4" t="s">
        <v>1288</v>
      </c>
      <c r="AO360" s="4" t="s">
        <v>1288</v>
      </c>
      <c r="AP360" s="4" t="s">
        <v>1288</v>
      </c>
      <c r="AQ360" s="4" t="s">
        <v>1288</v>
      </c>
      <c r="AS360" s="4" t="s">
        <v>1304</v>
      </c>
      <c r="AT360" s="4" t="s">
        <v>1305</v>
      </c>
    </row>
    <row r="361">
      <c r="A361" s="4" t="s">
        <v>494</v>
      </c>
      <c r="B361" s="4">
        <v>0.0</v>
      </c>
      <c r="D361" s="4" t="s">
        <v>1272</v>
      </c>
      <c r="E361" s="4" t="s">
        <v>1712</v>
      </c>
      <c r="F361" s="4" t="s">
        <v>3423</v>
      </c>
      <c r="G361" s="4" t="s">
        <v>1712</v>
      </c>
      <c r="H361" s="4" t="s">
        <v>3424</v>
      </c>
      <c r="J361" s="4" t="s">
        <v>3425</v>
      </c>
      <c r="P361" s="4" t="s">
        <v>3426</v>
      </c>
      <c r="Q361" s="4" t="s">
        <v>3427</v>
      </c>
      <c r="R361" s="4" t="s">
        <v>1323</v>
      </c>
      <c r="S361" s="4" t="s">
        <v>1718</v>
      </c>
      <c r="T361" s="4" t="s">
        <v>1534</v>
      </c>
      <c r="U361" s="4" t="s">
        <v>1473</v>
      </c>
      <c r="W361" s="4" t="s">
        <v>1337</v>
      </c>
      <c r="X361" s="4" t="s">
        <v>1315</v>
      </c>
      <c r="Y361" s="4" t="s">
        <v>1302</v>
      </c>
      <c r="Z361" s="4" t="s">
        <v>1286</v>
      </c>
      <c r="AB361" s="4" t="s">
        <v>1286</v>
      </c>
      <c r="AC361" s="4" t="s">
        <v>3428</v>
      </c>
      <c r="AE361" s="4" t="s">
        <v>1288</v>
      </c>
      <c r="AF361" s="4" t="s">
        <v>1288</v>
      </c>
      <c r="AG361" s="4" t="s">
        <v>1288</v>
      </c>
      <c r="AH361" s="4" t="s">
        <v>1288</v>
      </c>
      <c r="AI361" s="4" t="s">
        <v>1288</v>
      </c>
      <c r="AJ361" s="4" t="s">
        <v>1288</v>
      </c>
      <c r="AK361" s="4" t="s">
        <v>1288</v>
      </c>
      <c r="AL361" s="4" t="s">
        <v>1288</v>
      </c>
      <c r="AM361" s="4" t="s">
        <v>1288</v>
      </c>
      <c r="AN361" s="4" t="s">
        <v>1288</v>
      </c>
      <c r="AO361" s="4" t="s">
        <v>1288</v>
      </c>
      <c r="AP361" s="4" t="s">
        <v>1288</v>
      </c>
      <c r="AQ361" s="4" t="s">
        <v>1288</v>
      </c>
      <c r="AS361" s="4" t="s">
        <v>1304</v>
      </c>
      <c r="AT361" s="4" t="s">
        <v>1305</v>
      </c>
    </row>
    <row r="362">
      <c r="A362" s="4" t="s">
        <v>499</v>
      </c>
      <c r="B362" s="4">
        <v>0.0</v>
      </c>
      <c r="D362" s="4" t="s">
        <v>1272</v>
      </c>
      <c r="E362" s="4" t="s">
        <v>1712</v>
      </c>
      <c r="F362" s="4" t="s">
        <v>3429</v>
      </c>
      <c r="G362" s="4" t="s">
        <v>1712</v>
      </c>
      <c r="H362" s="4" t="s">
        <v>3430</v>
      </c>
      <c r="J362" s="4" t="s">
        <v>3431</v>
      </c>
      <c r="P362" s="4" t="s">
        <v>3432</v>
      </c>
      <c r="Q362" s="4" t="s">
        <v>3433</v>
      </c>
      <c r="R362" s="4" t="s">
        <v>1361</v>
      </c>
      <c r="S362" s="4" t="s">
        <v>3104</v>
      </c>
      <c r="T362" s="4" t="s">
        <v>1589</v>
      </c>
      <c r="U362" s="4" t="s">
        <v>1696</v>
      </c>
      <c r="W362" s="4" t="s">
        <v>1337</v>
      </c>
      <c r="X362" s="4" t="s">
        <v>1315</v>
      </c>
      <c r="Y362" s="4" t="s">
        <v>1302</v>
      </c>
      <c r="Z362" s="4" t="s">
        <v>1286</v>
      </c>
      <c r="AB362" s="4" t="s">
        <v>1286</v>
      </c>
      <c r="AC362" s="4" t="s">
        <v>3434</v>
      </c>
      <c r="AE362" s="4" t="s">
        <v>1288</v>
      </c>
      <c r="AF362" s="4" t="s">
        <v>1288</v>
      </c>
      <c r="AG362" s="4" t="s">
        <v>1288</v>
      </c>
      <c r="AH362" s="4" t="s">
        <v>1288</v>
      </c>
      <c r="AI362" s="4" t="s">
        <v>1288</v>
      </c>
      <c r="AJ362" s="4" t="s">
        <v>1288</v>
      </c>
      <c r="AK362" s="4" t="s">
        <v>1288</v>
      </c>
      <c r="AL362" s="4" t="s">
        <v>1288</v>
      </c>
      <c r="AM362" s="4" t="s">
        <v>1288</v>
      </c>
      <c r="AN362" s="4" t="s">
        <v>1288</v>
      </c>
      <c r="AO362" s="4" t="s">
        <v>1288</v>
      </c>
      <c r="AP362" s="4" t="s">
        <v>1288</v>
      </c>
      <c r="AQ362" s="4" t="s">
        <v>1288</v>
      </c>
      <c r="AS362" s="4" t="s">
        <v>1304</v>
      </c>
      <c r="AT362" s="4" t="s">
        <v>3435</v>
      </c>
    </row>
    <row r="363">
      <c r="A363" s="4" t="s">
        <v>501</v>
      </c>
      <c r="B363" s="4">
        <v>0.0</v>
      </c>
      <c r="D363" s="4" t="s">
        <v>1272</v>
      </c>
      <c r="E363" s="4" t="s">
        <v>1712</v>
      </c>
      <c r="F363" s="4" t="s">
        <v>3436</v>
      </c>
      <c r="G363" s="4" t="s">
        <v>1712</v>
      </c>
      <c r="H363" s="4" t="s">
        <v>3437</v>
      </c>
      <c r="J363" s="4" t="s">
        <v>3438</v>
      </c>
      <c r="P363" s="4" t="s">
        <v>3439</v>
      </c>
      <c r="Q363" s="4" t="s">
        <v>3440</v>
      </c>
      <c r="R363" s="4" t="s">
        <v>1323</v>
      </c>
      <c r="S363" s="4" t="s">
        <v>1718</v>
      </c>
      <c r="T363" s="4" t="s">
        <v>1635</v>
      </c>
      <c r="U363" s="4" t="s">
        <v>126</v>
      </c>
      <c r="W363" s="4" t="s">
        <v>1283</v>
      </c>
      <c r="X363" s="4" t="s">
        <v>1315</v>
      </c>
      <c r="Y363" s="4" t="s">
        <v>1302</v>
      </c>
      <c r="Z363" s="4" t="s">
        <v>1286</v>
      </c>
      <c r="AB363" s="4" t="s">
        <v>1316</v>
      </c>
      <c r="AE363" s="4" t="s">
        <v>1288</v>
      </c>
      <c r="AF363" s="4" t="s">
        <v>1288</v>
      </c>
      <c r="AG363" s="4" t="s">
        <v>1288</v>
      </c>
      <c r="AH363" s="4" t="s">
        <v>1288</v>
      </c>
      <c r="AI363" s="4" t="s">
        <v>1288</v>
      </c>
      <c r="AJ363" s="4" t="s">
        <v>1288</v>
      </c>
      <c r="AK363" s="4" t="s">
        <v>1288</v>
      </c>
      <c r="AL363" s="4" t="s">
        <v>1288</v>
      </c>
      <c r="AM363" s="4" t="s">
        <v>1288</v>
      </c>
      <c r="AN363" s="4" t="s">
        <v>1288</v>
      </c>
      <c r="AO363" s="4" t="s">
        <v>1288</v>
      </c>
      <c r="AP363" s="4" t="s">
        <v>1288</v>
      </c>
      <c r="AQ363" s="4" t="s">
        <v>1288</v>
      </c>
      <c r="AS363" s="4" t="s">
        <v>3441</v>
      </c>
      <c r="AT363" s="4" t="s">
        <v>2878</v>
      </c>
    </row>
    <row r="364">
      <c r="A364" s="4" t="s">
        <v>503</v>
      </c>
      <c r="B364" s="4">
        <v>0.0</v>
      </c>
      <c r="D364" s="4" t="s">
        <v>1272</v>
      </c>
      <c r="E364" s="4" t="s">
        <v>1712</v>
      </c>
      <c r="F364" s="4" t="s">
        <v>3442</v>
      </c>
      <c r="G364" s="4" t="s">
        <v>1712</v>
      </c>
      <c r="H364" s="4" t="s">
        <v>3443</v>
      </c>
      <c r="J364" s="4" t="s">
        <v>3444</v>
      </c>
      <c r="P364" s="4" t="s">
        <v>3445</v>
      </c>
      <c r="Q364" s="4" t="s">
        <v>3446</v>
      </c>
      <c r="R364" s="4" t="s">
        <v>1323</v>
      </c>
      <c r="S364" s="4" t="s">
        <v>1718</v>
      </c>
      <c r="T364" s="4" t="s">
        <v>1472</v>
      </c>
      <c r="U364" s="4" t="s">
        <v>1572</v>
      </c>
      <c r="W364" s="4" t="s">
        <v>1337</v>
      </c>
      <c r="X364" s="4" t="s">
        <v>1315</v>
      </c>
      <c r="Y364" s="4" t="s">
        <v>1302</v>
      </c>
      <c r="Z364" s="4" t="s">
        <v>1286</v>
      </c>
      <c r="AB364" s="4" t="s">
        <v>1286</v>
      </c>
      <c r="AC364" s="4" t="s">
        <v>3447</v>
      </c>
      <c r="AE364" s="4" t="s">
        <v>1288</v>
      </c>
      <c r="AF364" s="4" t="s">
        <v>1288</v>
      </c>
      <c r="AG364" s="4" t="s">
        <v>1288</v>
      </c>
      <c r="AH364" s="4" t="s">
        <v>1288</v>
      </c>
      <c r="AI364" s="4" t="s">
        <v>1288</v>
      </c>
      <c r="AJ364" s="4" t="s">
        <v>1288</v>
      </c>
      <c r="AK364" s="4" t="s">
        <v>1288</v>
      </c>
      <c r="AL364" s="4" t="s">
        <v>1288</v>
      </c>
      <c r="AM364" s="4" t="s">
        <v>1288</v>
      </c>
      <c r="AN364" s="4" t="s">
        <v>1288</v>
      </c>
      <c r="AO364" s="4" t="s">
        <v>1288</v>
      </c>
      <c r="AP364" s="4" t="s">
        <v>1288</v>
      </c>
      <c r="AQ364" s="4" t="s">
        <v>1288</v>
      </c>
      <c r="AS364" s="4" t="s">
        <v>3448</v>
      </c>
      <c r="AT364" s="4" t="s">
        <v>1305</v>
      </c>
    </row>
    <row r="365">
      <c r="A365" s="4" t="s">
        <v>505</v>
      </c>
      <c r="B365" s="4">
        <v>0.0</v>
      </c>
      <c r="D365" s="4" t="s">
        <v>1272</v>
      </c>
      <c r="E365" s="4" t="s">
        <v>1712</v>
      </c>
      <c r="F365" s="4" t="s">
        <v>3449</v>
      </c>
      <c r="G365" s="4" t="s">
        <v>1712</v>
      </c>
      <c r="H365" s="4" t="s">
        <v>3450</v>
      </c>
      <c r="J365" s="4" t="s">
        <v>3451</v>
      </c>
      <c r="P365" s="4" t="s">
        <v>3452</v>
      </c>
      <c r="Q365" s="4" t="s">
        <v>3453</v>
      </c>
      <c r="R365" s="4" t="s">
        <v>1323</v>
      </c>
      <c r="S365" s="4" t="s">
        <v>1718</v>
      </c>
      <c r="T365" s="4" t="s">
        <v>2274</v>
      </c>
      <c r="U365" s="4" t="s">
        <v>1473</v>
      </c>
      <c r="W365" s="4" t="s">
        <v>1337</v>
      </c>
      <c r="X365" s="4" t="s">
        <v>1315</v>
      </c>
      <c r="Y365" s="4" t="s">
        <v>1382</v>
      </c>
      <c r="Z365" s="4" t="s">
        <v>1286</v>
      </c>
      <c r="AB365" s="4" t="s">
        <v>1286</v>
      </c>
      <c r="AC365" s="4" t="s">
        <v>3454</v>
      </c>
      <c r="AE365" s="4" t="s">
        <v>1288</v>
      </c>
      <c r="AF365" s="4" t="s">
        <v>1288</v>
      </c>
      <c r="AG365" s="4" t="s">
        <v>1289</v>
      </c>
      <c r="AH365" s="4" t="s">
        <v>1288</v>
      </c>
      <c r="AI365" s="4" t="s">
        <v>1289</v>
      </c>
      <c r="AJ365" s="4" t="s">
        <v>1288</v>
      </c>
      <c r="AK365" s="4" t="s">
        <v>1288</v>
      </c>
      <c r="AL365" s="4" t="s">
        <v>1289</v>
      </c>
      <c r="AM365" s="4" t="s">
        <v>1288</v>
      </c>
      <c r="AN365" s="4" t="s">
        <v>1288</v>
      </c>
      <c r="AO365" s="4" t="s">
        <v>1288</v>
      </c>
      <c r="AP365" s="4" t="s">
        <v>1288</v>
      </c>
      <c r="AQ365" s="4" t="s">
        <v>1289</v>
      </c>
      <c r="AS365" s="4" t="s">
        <v>3455</v>
      </c>
      <c r="AT365" s="4" t="s">
        <v>1383</v>
      </c>
    </row>
    <row r="366">
      <c r="A366" s="4" t="s">
        <v>507</v>
      </c>
      <c r="B366" s="4">
        <v>0.0</v>
      </c>
      <c r="D366" s="4" t="s">
        <v>1272</v>
      </c>
      <c r="E366" s="4" t="s">
        <v>1712</v>
      </c>
      <c r="F366" s="4" t="s">
        <v>3456</v>
      </c>
      <c r="G366" s="4" t="s">
        <v>1712</v>
      </c>
      <c r="H366" s="4" t="s">
        <v>3457</v>
      </c>
      <c r="J366" s="4" t="s">
        <v>3458</v>
      </c>
      <c r="P366" s="4" t="s">
        <v>3459</v>
      </c>
      <c r="Q366" s="4" t="s">
        <v>3460</v>
      </c>
      <c r="R366" s="4" t="s">
        <v>1323</v>
      </c>
      <c r="S366" s="4" t="s">
        <v>1718</v>
      </c>
      <c r="T366" s="4" t="s">
        <v>1299</v>
      </c>
      <c r="U366" s="4" t="s">
        <v>1282</v>
      </c>
      <c r="W366" s="4" t="s">
        <v>1283</v>
      </c>
      <c r="X366" s="4" t="s">
        <v>1315</v>
      </c>
      <c r="Y366" s="4" t="s">
        <v>1382</v>
      </c>
      <c r="Z366" s="4" t="s">
        <v>1286</v>
      </c>
      <c r="AB366" s="4" t="s">
        <v>1316</v>
      </c>
      <c r="AE366" s="4" t="s">
        <v>1288</v>
      </c>
      <c r="AF366" s="4" t="s">
        <v>1288</v>
      </c>
      <c r="AG366" s="4" t="s">
        <v>1288</v>
      </c>
      <c r="AH366" s="4" t="s">
        <v>1288</v>
      </c>
      <c r="AI366" s="4" t="s">
        <v>1288</v>
      </c>
      <c r="AJ366" s="4" t="s">
        <v>1288</v>
      </c>
      <c r="AK366" s="4" t="s">
        <v>1288</v>
      </c>
      <c r="AL366" s="4" t="s">
        <v>1288</v>
      </c>
      <c r="AM366" s="4" t="s">
        <v>1288</v>
      </c>
      <c r="AN366" s="4" t="s">
        <v>1288</v>
      </c>
      <c r="AO366" s="4" t="s">
        <v>1288</v>
      </c>
      <c r="AP366" s="4" t="s">
        <v>1288</v>
      </c>
      <c r="AQ366" s="4" t="s">
        <v>1288</v>
      </c>
      <c r="AS366" s="4" t="s">
        <v>3461</v>
      </c>
      <c r="AT366" s="4" t="s">
        <v>3462</v>
      </c>
    </row>
    <row r="367">
      <c r="A367" s="4" t="s">
        <v>514</v>
      </c>
      <c r="B367" s="4">
        <v>0.0</v>
      </c>
      <c r="D367" s="4" t="s">
        <v>1272</v>
      </c>
      <c r="E367" s="4" t="s">
        <v>1712</v>
      </c>
      <c r="F367" s="4" t="s">
        <v>3463</v>
      </c>
      <c r="G367" s="4" t="s">
        <v>1712</v>
      </c>
      <c r="H367" s="4" t="s">
        <v>3464</v>
      </c>
      <c r="J367" s="4" t="s">
        <v>2503</v>
      </c>
      <c r="P367" s="4" t="s">
        <v>3465</v>
      </c>
      <c r="Q367" s="4" t="s">
        <v>3466</v>
      </c>
      <c r="R367" s="4" t="s">
        <v>1323</v>
      </c>
      <c r="S367" s="4" t="s">
        <v>1718</v>
      </c>
      <c r="T367" s="4" t="s">
        <v>1370</v>
      </c>
      <c r="U367" s="4" t="s">
        <v>1300</v>
      </c>
      <c r="W367" s="4" t="s">
        <v>1337</v>
      </c>
      <c r="X367" s="4" t="s">
        <v>1446</v>
      </c>
      <c r="Y367" s="4" t="s">
        <v>1302</v>
      </c>
      <c r="Z367" s="4" t="s">
        <v>1286</v>
      </c>
      <c r="AB367" s="4" t="s">
        <v>1372</v>
      </c>
      <c r="AE367" s="4" t="s">
        <v>1288</v>
      </c>
      <c r="AF367" s="4" t="s">
        <v>1328</v>
      </c>
      <c r="AG367" s="4" t="s">
        <v>1288</v>
      </c>
      <c r="AH367" s="4" t="s">
        <v>1289</v>
      </c>
      <c r="AI367" s="4" t="s">
        <v>1289</v>
      </c>
      <c r="AJ367" s="4" t="s">
        <v>1288</v>
      </c>
      <c r="AK367" s="4" t="s">
        <v>1289</v>
      </c>
      <c r="AL367" s="4" t="s">
        <v>1289</v>
      </c>
      <c r="AM367" s="4" t="s">
        <v>1289</v>
      </c>
      <c r="AN367" s="4" t="s">
        <v>1289</v>
      </c>
      <c r="AO367" s="4" t="s">
        <v>1289</v>
      </c>
      <c r="AP367" s="4" t="s">
        <v>1289</v>
      </c>
      <c r="AQ367" s="4" t="s">
        <v>1288</v>
      </c>
      <c r="AS367" s="4" t="s">
        <v>3467</v>
      </c>
      <c r="AT367" s="4" t="s">
        <v>3468</v>
      </c>
    </row>
    <row r="368">
      <c r="A368" s="4" t="s">
        <v>516</v>
      </c>
      <c r="B368" s="4">
        <v>0.0</v>
      </c>
      <c r="D368" s="4" t="s">
        <v>1272</v>
      </c>
      <c r="E368" s="4" t="s">
        <v>1712</v>
      </c>
      <c r="F368" s="4" t="s">
        <v>3469</v>
      </c>
      <c r="G368" s="4" t="s">
        <v>1712</v>
      </c>
      <c r="H368" s="4" t="s">
        <v>3470</v>
      </c>
      <c r="J368" s="4" t="s">
        <v>3471</v>
      </c>
      <c r="P368" s="4" t="s">
        <v>3472</v>
      </c>
      <c r="Q368" s="4" t="s">
        <v>3473</v>
      </c>
      <c r="R368" s="4" t="s">
        <v>1323</v>
      </c>
      <c r="S368" s="4" t="s">
        <v>1718</v>
      </c>
      <c r="T368" s="4" t="s">
        <v>1370</v>
      </c>
      <c r="U368" s="4" t="s">
        <v>1371</v>
      </c>
      <c r="W368" s="4" t="s">
        <v>1337</v>
      </c>
      <c r="X368" s="4" t="s">
        <v>1315</v>
      </c>
      <c r="Y368" s="4" t="s">
        <v>1285</v>
      </c>
      <c r="Z368" s="4" t="s">
        <v>1286</v>
      </c>
      <c r="AB368" s="4" t="s">
        <v>1316</v>
      </c>
      <c r="AE368" s="4" t="s">
        <v>1289</v>
      </c>
      <c r="AF368" s="4" t="s">
        <v>1288</v>
      </c>
      <c r="AG368" s="4" t="s">
        <v>1288</v>
      </c>
      <c r="AH368" s="4" t="s">
        <v>1288</v>
      </c>
      <c r="AI368" s="4" t="s">
        <v>1288</v>
      </c>
      <c r="AJ368" s="4" t="s">
        <v>1288</v>
      </c>
      <c r="AK368" s="4" t="s">
        <v>1288</v>
      </c>
      <c r="AL368" s="4" t="s">
        <v>1288</v>
      </c>
      <c r="AM368" s="4" t="s">
        <v>1288</v>
      </c>
      <c r="AN368" s="4" t="s">
        <v>1288</v>
      </c>
      <c r="AO368" s="4" t="s">
        <v>1288</v>
      </c>
      <c r="AP368" s="4" t="s">
        <v>1288</v>
      </c>
      <c r="AQ368" s="4" t="s">
        <v>1288</v>
      </c>
      <c r="AS368" s="4" t="s">
        <v>1304</v>
      </c>
      <c r="AT368" s="4" t="s">
        <v>1854</v>
      </c>
    </row>
    <row r="369">
      <c r="A369" s="4" t="s">
        <v>518</v>
      </c>
      <c r="B369" s="4">
        <v>0.0</v>
      </c>
      <c r="D369" s="4" t="s">
        <v>1272</v>
      </c>
      <c r="E369" s="4" t="s">
        <v>1712</v>
      </c>
      <c r="F369" s="4" t="s">
        <v>3474</v>
      </c>
      <c r="G369" s="4" t="s">
        <v>1712</v>
      </c>
      <c r="H369" s="4" t="s">
        <v>3475</v>
      </c>
      <c r="J369" s="4" t="s">
        <v>3476</v>
      </c>
      <c r="P369" s="4" t="s">
        <v>3476</v>
      </c>
      <c r="Q369" s="4" t="s">
        <v>3477</v>
      </c>
      <c r="R369" s="4" t="s">
        <v>1323</v>
      </c>
      <c r="S369" s="4" t="s">
        <v>1718</v>
      </c>
      <c r="T369" s="4" t="s">
        <v>1966</v>
      </c>
      <c r="U369" s="4" t="s">
        <v>1473</v>
      </c>
      <c r="W369" s="4" t="s">
        <v>1283</v>
      </c>
      <c r="X369" s="4" t="s">
        <v>1315</v>
      </c>
      <c r="Y369" s="4" t="s">
        <v>1382</v>
      </c>
      <c r="Z369" s="4" t="s">
        <v>1286</v>
      </c>
      <c r="AB369" s="4" t="s">
        <v>1286</v>
      </c>
      <c r="AC369" s="4" t="s">
        <v>3478</v>
      </c>
      <c r="AE369" s="4" t="s">
        <v>1288</v>
      </c>
      <c r="AF369" s="4" t="s">
        <v>1288</v>
      </c>
      <c r="AG369" s="4" t="s">
        <v>1288</v>
      </c>
      <c r="AH369" s="4" t="s">
        <v>1288</v>
      </c>
      <c r="AI369" s="4" t="s">
        <v>1288</v>
      </c>
      <c r="AJ369" s="4" t="s">
        <v>1288</v>
      </c>
      <c r="AK369" s="4" t="s">
        <v>1288</v>
      </c>
      <c r="AL369" s="4" t="s">
        <v>1288</v>
      </c>
      <c r="AM369" s="4" t="s">
        <v>1288</v>
      </c>
      <c r="AN369" s="4" t="s">
        <v>1288</v>
      </c>
      <c r="AO369" s="4" t="s">
        <v>1288</v>
      </c>
      <c r="AP369" s="4" t="s">
        <v>1289</v>
      </c>
      <c r="AQ369" s="4" t="s">
        <v>1288</v>
      </c>
      <c r="AS369" s="4" t="s">
        <v>2931</v>
      </c>
      <c r="AT369" s="4" t="s">
        <v>2878</v>
      </c>
    </row>
    <row r="370">
      <c r="A370" s="4" t="s">
        <v>520</v>
      </c>
      <c r="B370" s="4">
        <v>0.0</v>
      </c>
      <c r="D370" s="4" t="s">
        <v>1272</v>
      </c>
      <c r="E370" s="4" t="s">
        <v>1712</v>
      </c>
      <c r="F370" s="4" t="s">
        <v>3479</v>
      </c>
      <c r="G370" s="4" t="s">
        <v>1712</v>
      </c>
      <c r="H370" s="4" t="s">
        <v>3480</v>
      </c>
      <c r="J370" s="4" t="s">
        <v>3481</v>
      </c>
      <c r="P370" s="4" t="s">
        <v>3482</v>
      </c>
      <c r="Q370" s="4" t="s">
        <v>3483</v>
      </c>
      <c r="R370" s="4" t="s">
        <v>1323</v>
      </c>
      <c r="S370" s="4" t="s">
        <v>1718</v>
      </c>
      <c r="T370" s="4" t="s">
        <v>1389</v>
      </c>
      <c r="U370" s="4" t="s">
        <v>1390</v>
      </c>
      <c r="W370" s="4" t="s">
        <v>1337</v>
      </c>
      <c r="X370" s="4" t="s">
        <v>1315</v>
      </c>
      <c r="Y370" s="4" t="s">
        <v>1302</v>
      </c>
      <c r="Z370" s="4" t="s">
        <v>1286</v>
      </c>
      <c r="AB370" s="4" t="s">
        <v>1316</v>
      </c>
      <c r="AE370" s="4" t="s">
        <v>1288</v>
      </c>
      <c r="AF370" s="4" t="s">
        <v>1288</v>
      </c>
      <c r="AG370" s="4" t="s">
        <v>1288</v>
      </c>
      <c r="AH370" s="4" t="s">
        <v>1288</v>
      </c>
      <c r="AI370" s="4" t="s">
        <v>1288</v>
      </c>
      <c r="AJ370" s="4" t="s">
        <v>1288</v>
      </c>
      <c r="AK370" s="4" t="s">
        <v>1288</v>
      </c>
      <c r="AL370" s="4" t="s">
        <v>1288</v>
      </c>
      <c r="AM370" s="4" t="s">
        <v>1288</v>
      </c>
      <c r="AN370" s="4" t="s">
        <v>1288</v>
      </c>
      <c r="AO370" s="4" t="s">
        <v>1288</v>
      </c>
      <c r="AP370" s="4" t="s">
        <v>1288</v>
      </c>
      <c r="AQ370" s="4" t="s">
        <v>1328</v>
      </c>
      <c r="AS370" s="4" t="s">
        <v>1304</v>
      </c>
      <c r="AT370" s="4" t="s">
        <v>1383</v>
      </c>
    </row>
    <row r="371">
      <c r="A371" s="4" t="s">
        <v>523</v>
      </c>
      <c r="B371" s="4">
        <v>0.0</v>
      </c>
      <c r="D371" s="4" t="s">
        <v>1272</v>
      </c>
      <c r="E371" s="4" t="s">
        <v>1712</v>
      </c>
      <c r="F371" s="4" t="s">
        <v>3484</v>
      </c>
      <c r="G371" s="4" t="s">
        <v>1712</v>
      </c>
      <c r="H371" s="4" t="s">
        <v>3485</v>
      </c>
      <c r="J371" s="4" t="s">
        <v>3486</v>
      </c>
      <c r="P371" s="4" t="s">
        <v>3487</v>
      </c>
      <c r="Q371" s="4" t="s">
        <v>3488</v>
      </c>
      <c r="R371" s="4" t="s">
        <v>1323</v>
      </c>
      <c r="S371" s="4" t="s">
        <v>1718</v>
      </c>
      <c r="T371" s="4" t="s">
        <v>2214</v>
      </c>
      <c r="U371" s="4" t="s">
        <v>1503</v>
      </c>
      <c r="W371" s="4" t="s">
        <v>2316</v>
      </c>
      <c r="X371" s="4" t="s">
        <v>1315</v>
      </c>
      <c r="Y371" s="4" t="s">
        <v>1302</v>
      </c>
      <c r="Z371" s="4" t="s">
        <v>1286</v>
      </c>
      <c r="AB371" s="4" t="s">
        <v>1286</v>
      </c>
      <c r="AC371" s="4" t="s">
        <v>3489</v>
      </c>
      <c r="AE371" s="4" t="s">
        <v>1288</v>
      </c>
      <c r="AF371" s="4" t="s">
        <v>1288</v>
      </c>
      <c r="AG371" s="4" t="s">
        <v>1288</v>
      </c>
      <c r="AH371" s="4" t="s">
        <v>1288</v>
      </c>
      <c r="AI371" s="4" t="s">
        <v>1288</v>
      </c>
      <c r="AJ371" s="4" t="s">
        <v>1288</v>
      </c>
      <c r="AK371" s="4" t="s">
        <v>1288</v>
      </c>
      <c r="AL371" s="4" t="s">
        <v>1288</v>
      </c>
      <c r="AM371" s="4" t="s">
        <v>1288</v>
      </c>
      <c r="AN371" s="4" t="s">
        <v>1288</v>
      </c>
      <c r="AO371" s="4" t="s">
        <v>1288</v>
      </c>
      <c r="AP371" s="4" t="s">
        <v>1288</v>
      </c>
      <c r="AQ371" s="4" t="s">
        <v>1288</v>
      </c>
      <c r="AS371" s="4" t="s">
        <v>3490</v>
      </c>
      <c r="AT371" s="4" t="s">
        <v>1854</v>
      </c>
    </row>
    <row r="372">
      <c r="A372" s="4" t="s">
        <v>525</v>
      </c>
      <c r="B372" s="4">
        <v>0.0</v>
      </c>
      <c r="D372" s="4" t="s">
        <v>1272</v>
      </c>
      <c r="E372" s="4" t="s">
        <v>1712</v>
      </c>
      <c r="F372" s="4" t="s">
        <v>3491</v>
      </c>
      <c r="G372" s="4" t="s">
        <v>1712</v>
      </c>
      <c r="H372" s="4" t="s">
        <v>3492</v>
      </c>
      <c r="J372" s="4" t="s">
        <v>3493</v>
      </c>
      <c r="P372" s="4" t="s">
        <v>3494</v>
      </c>
      <c r="Q372" s="4" t="s">
        <v>3495</v>
      </c>
      <c r="R372" s="4" t="s">
        <v>1323</v>
      </c>
      <c r="S372" s="4" t="s">
        <v>1791</v>
      </c>
      <c r="T372" s="4" t="s">
        <v>1556</v>
      </c>
      <c r="U372" s="4" t="s">
        <v>1445</v>
      </c>
      <c r="W372" s="4" t="s">
        <v>1337</v>
      </c>
      <c r="X372" s="4" t="s">
        <v>1315</v>
      </c>
      <c r="Y372" s="4" t="s">
        <v>1285</v>
      </c>
      <c r="Z372" s="4" t="s">
        <v>1286</v>
      </c>
      <c r="AB372" s="4" t="s">
        <v>1316</v>
      </c>
      <c r="AE372" s="4" t="s">
        <v>1288</v>
      </c>
      <c r="AF372" s="4" t="s">
        <v>1288</v>
      </c>
      <c r="AG372" s="4" t="s">
        <v>1288</v>
      </c>
      <c r="AH372" s="4" t="s">
        <v>1288</v>
      </c>
      <c r="AI372" s="4" t="s">
        <v>1288</v>
      </c>
      <c r="AJ372" s="4" t="s">
        <v>1288</v>
      </c>
      <c r="AK372" s="4" t="s">
        <v>1288</v>
      </c>
      <c r="AL372" s="4" t="s">
        <v>1288</v>
      </c>
      <c r="AM372" s="4" t="s">
        <v>1288</v>
      </c>
      <c r="AN372" s="4" t="s">
        <v>1288</v>
      </c>
      <c r="AO372" s="4" t="s">
        <v>1288</v>
      </c>
      <c r="AP372" s="4" t="s">
        <v>1288</v>
      </c>
      <c r="AQ372" s="4" t="s">
        <v>1288</v>
      </c>
      <c r="AS372" s="4" t="s">
        <v>3496</v>
      </c>
      <c r="AT372" s="4" t="s">
        <v>1330</v>
      </c>
    </row>
    <row r="373">
      <c r="A373" s="4" t="s">
        <v>527</v>
      </c>
      <c r="B373" s="4">
        <v>0.0</v>
      </c>
      <c r="D373" s="4" t="s">
        <v>1272</v>
      </c>
      <c r="E373" s="4" t="s">
        <v>1712</v>
      </c>
      <c r="F373" s="4" t="s">
        <v>3497</v>
      </c>
      <c r="G373" s="4" t="s">
        <v>1712</v>
      </c>
      <c r="H373" s="4" t="s">
        <v>3498</v>
      </c>
      <c r="J373" s="4" t="s">
        <v>3499</v>
      </c>
      <c r="P373" s="4" t="s">
        <v>3500</v>
      </c>
      <c r="Q373" s="4" t="s">
        <v>3501</v>
      </c>
      <c r="R373" s="4" t="s">
        <v>1323</v>
      </c>
      <c r="S373" s="4" t="s">
        <v>1718</v>
      </c>
      <c r="T373" s="4" t="s">
        <v>1353</v>
      </c>
      <c r="U373" s="4" t="s">
        <v>1455</v>
      </c>
      <c r="W373" s="4" t="s">
        <v>1283</v>
      </c>
      <c r="X373" s="4" t="s">
        <v>1315</v>
      </c>
      <c r="Y373" s="4" t="s">
        <v>1285</v>
      </c>
      <c r="Z373" s="4" t="s">
        <v>1286</v>
      </c>
      <c r="AB373" s="4" t="s">
        <v>1316</v>
      </c>
      <c r="AE373" s="4" t="s">
        <v>1288</v>
      </c>
      <c r="AF373" s="4" t="s">
        <v>1288</v>
      </c>
      <c r="AG373" s="4" t="s">
        <v>1288</v>
      </c>
      <c r="AH373" s="4" t="s">
        <v>1288</v>
      </c>
      <c r="AI373" s="4" t="s">
        <v>1288</v>
      </c>
      <c r="AJ373" s="4" t="s">
        <v>1288</v>
      </c>
      <c r="AK373" s="4" t="s">
        <v>1288</v>
      </c>
      <c r="AL373" s="4" t="s">
        <v>1288</v>
      </c>
      <c r="AM373" s="4" t="s">
        <v>1288</v>
      </c>
      <c r="AN373" s="4" t="s">
        <v>1288</v>
      </c>
      <c r="AO373" s="4" t="s">
        <v>1288</v>
      </c>
      <c r="AP373" s="4" t="s">
        <v>1288</v>
      </c>
      <c r="AQ373" s="4" t="s">
        <v>1288</v>
      </c>
      <c r="AS373" s="4" t="s">
        <v>3502</v>
      </c>
      <c r="AT373" s="4" t="s">
        <v>1622</v>
      </c>
    </row>
    <row r="374">
      <c r="A374" s="4" t="s">
        <v>529</v>
      </c>
      <c r="B374" s="4">
        <v>0.0</v>
      </c>
      <c r="D374" s="4" t="s">
        <v>1272</v>
      </c>
      <c r="E374" s="4" t="s">
        <v>1712</v>
      </c>
      <c r="F374" s="4" t="s">
        <v>3503</v>
      </c>
      <c r="G374" s="4" t="s">
        <v>1712</v>
      </c>
      <c r="H374" s="4" t="s">
        <v>3504</v>
      </c>
      <c r="J374" s="4" t="s">
        <v>3505</v>
      </c>
      <c r="P374" s="4" t="s">
        <v>3505</v>
      </c>
      <c r="Q374" s="4" t="s">
        <v>3506</v>
      </c>
      <c r="R374" s="4" t="s">
        <v>1279</v>
      </c>
      <c r="S374" s="4" t="s">
        <v>1471</v>
      </c>
      <c r="T374" s="4" t="s">
        <v>1605</v>
      </c>
      <c r="U374" s="4" t="s">
        <v>126</v>
      </c>
      <c r="W374" s="4" t="s">
        <v>1283</v>
      </c>
      <c r="X374" s="4" t="s">
        <v>1315</v>
      </c>
      <c r="Y374" s="4" t="s">
        <v>1302</v>
      </c>
      <c r="Z374" s="4" t="s">
        <v>1286</v>
      </c>
      <c r="AB374" s="4" t="s">
        <v>1286</v>
      </c>
      <c r="AC374" s="4" t="s">
        <v>3040</v>
      </c>
      <c r="AE374" s="4" t="s">
        <v>1346</v>
      </c>
      <c r="AF374" s="4" t="s">
        <v>1346</v>
      </c>
      <c r="AG374" s="4" t="s">
        <v>1288</v>
      </c>
      <c r="AH374" s="4" t="s">
        <v>1346</v>
      </c>
      <c r="AI374" s="4" t="s">
        <v>1288</v>
      </c>
      <c r="AJ374" s="4" t="s">
        <v>1288</v>
      </c>
      <c r="AK374" s="4" t="s">
        <v>1290</v>
      </c>
      <c r="AL374" s="4" t="s">
        <v>1288</v>
      </c>
      <c r="AM374" s="4" t="s">
        <v>1346</v>
      </c>
      <c r="AN374" s="4" t="s">
        <v>1288</v>
      </c>
      <c r="AO374" s="4" t="s">
        <v>1346</v>
      </c>
      <c r="AP374" s="4" t="s">
        <v>1288</v>
      </c>
      <c r="AQ374" s="4" t="s">
        <v>1288</v>
      </c>
      <c r="AS374" s="4" t="s">
        <v>1861</v>
      </c>
      <c r="AT374" s="4" t="s">
        <v>1582</v>
      </c>
    </row>
    <row r="375">
      <c r="A375" s="4" t="s">
        <v>530</v>
      </c>
      <c r="B375" s="4">
        <v>0.0</v>
      </c>
      <c r="D375" s="4" t="s">
        <v>1272</v>
      </c>
      <c r="E375" s="4" t="s">
        <v>1712</v>
      </c>
      <c r="F375" s="4" t="s">
        <v>3507</v>
      </c>
      <c r="G375" s="4" t="s">
        <v>1712</v>
      </c>
      <c r="H375" s="4" t="s">
        <v>3508</v>
      </c>
      <c r="J375" s="4" t="s">
        <v>3509</v>
      </c>
      <c r="P375" s="4" t="s">
        <v>3509</v>
      </c>
      <c r="Q375" s="4" t="s">
        <v>3510</v>
      </c>
      <c r="R375" s="4" t="s">
        <v>1279</v>
      </c>
      <c r="S375" s="4" t="s">
        <v>1471</v>
      </c>
      <c r="T375" s="4" t="s">
        <v>2099</v>
      </c>
      <c r="U375" s="4" t="s">
        <v>126</v>
      </c>
      <c r="W375" s="4" t="s">
        <v>1283</v>
      </c>
      <c r="X375" s="4" t="s">
        <v>1315</v>
      </c>
      <c r="Y375" s="4" t="s">
        <v>1382</v>
      </c>
      <c r="Z375" s="4" t="s">
        <v>1286</v>
      </c>
      <c r="AB375" s="4" t="s">
        <v>1286</v>
      </c>
      <c r="AC375" s="4" t="s">
        <v>3040</v>
      </c>
      <c r="AE375" s="4" t="s">
        <v>1346</v>
      </c>
      <c r="AF375" s="4" t="s">
        <v>1346</v>
      </c>
      <c r="AG375" s="4" t="s">
        <v>1288</v>
      </c>
      <c r="AH375" s="4" t="s">
        <v>1346</v>
      </c>
      <c r="AI375" s="4" t="s">
        <v>1288</v>
      </c>
      <c r="AJ375" s="4" t="s">
        <v>1288</v>
      </c>
      <c r="AK375" s="4" t="s">
        <v>1290</v>
      </c>
      <c r="AL375" s="4" t="s">
        <v>1288</v>
      </c>
      <c r="AM375" s="4" t="s">
        <v>1346</v>
      </c>
      <c r="AN375" s="4" t="s">
        <v>1288</v>
      </c>
      <c r="AO375" s="4" t="s">
        <v>1346</v>
      </c>
      <c r="AP375" s="4" t="s">
        <v>1288</v>
      </c>
      <c r="AQ375" s="4" t="s">
        <v>1288</v>
      </c>
      <c r="AS375" s="4" t="s">
        <v>1861</v>
      </c>
      <c r="AT375" s="4" t="s">
        <v>1519</v>
      </c>
    </row>
    <row r="376">
      <c r="A376" s="4" t="s">
        <v>531</v>
      </c>
      <c r="B376" s="4">
        <v>0.0</v>
      </c>
      <c r="D376" s="4" t="s">
        <v>1272</v>
      </c>
      <c r="E376" s="4" t="s">
        <v>1712</v>
      </c>
      <c r="F376" s="4" t="s">
        <v>3511</v>
      </c>
      <c r="G376" s="4" t="s">
        <v>1712</v>
      </c>
      <c r="H376" s="4" t="s">
        <v>3512</v>
      </c>
      <c r="J376" s="4" t="s">
        <v>3513</v>
      </c>
      <c r="P376" s="4" t="s">
        <v>3513</v>
      </c>
      <c r="Q376" s="4" t="s">
        <v>3514</v>
      </c>
      <c r="R376" s="4" t="s">
        <v>1361</v>
      </c>
      <c r="S376" s="4" t="s">
        <v>2084</v>
      </c>
      <c r="T376" s="4" t="s">
        <v>1389</v>
      </c>
      <c r="U376" s="4" t="s">
        <v>126</v>
      </c>
      <c r="W376" s="4" t="s">
        <v>1337</v>
      </c>
      <c r="X376" s="4" t="s">
        <v>1400</v>
      </c>
      <c r="Y376" s="4" t="s">
        <v>1302</v>
      </c>
      <c r="Z376" s="4" t="s">
        <v>1286</v>
      </c>
      <c r="AB376" s="4" t="s">
        <v>1372</v>
      </c>
      <c r="AE376" s="4" t="s">
        <v>1288</v>
      </c>
      <c r="AF376" s="4" t="s">
        <v>1289</v>
      </c>
      <c r="AG376" s="4" t="s">
        <v>1288</v>
      </c>
      <c r="AH376" s="4" t="s">
        <v>1289</v>
      </c>
      <c r="AI376" s="4" t="s">
        <v>1289</v>
      </c>
      <c r="AJ376" s="4" t="s">
        <v>1288</v>
      </c>
      <c r="AK376" s="4" t="s">
        <v>1288</v>
      </c>
      <c r="AL376" s="4" t="s">
        <v>1289</v>
      </c>
      <c r="AM376" s="4" t="s">
        <v>1288</v>
      </c>
      <c r="AN376" s="4" t="s">
        <v>1288</v>
      </c>
      <c r="AO376" s="4" t="s">
        <v>1289</v>
      </c>
      <c r="AP376" s="4" t="s">
        <v>1328</v>
      </c>
      <c r="AQ376" s="4" t="s">
        <v>1288</v>
      </c>
      <c r="AS376" s="4" t="s">
        <v>3515</v>
      </c>
      <c r="AT376" s="4" t="s">
        <v>3516</v>
      </c>
    </row>
    <row r="377">
      <c r="A377" s="4" t="s">
        <v>533</v>
      </c>
      <c r="B377" s="4">
        <v>0.0</v>
      </c>
      <c r="D377" s="4" t="s">
        <v>1272</v>
      </c>
      <c r="E377" s="4" t="s">
        <v>1712</v>
      </c>
      <c r="F377" s="4" t="s">
        <v>3517</v>
      </c>
      <c r="G377" s="4" t="s">
        <v>1712</v>
      </c>
      <c r="H377" s="4" t="s">
        <v>3518</v>
      </c>
      <c r="J377" s="4" t="s">
        <v>3519</v>
      </c>
      <c r="P377" s="4" t="s">
        <v>3520</v>
      </c>
      <c r="Q377" s="4" t="s">
        <v>3521</v>
      </c>
      <c r="R377" s="4" t="s">
        <v>1279</v>
      </c>
      <c r="S377" s="4" t="s">
        <v>1380</v>
      </c>
      <c r="T377" s="4" t="s">
        <v>1534</v>
      </c>
      <c r="U377" s="4" t="s">
        <v>1390</v>
      </c>
      <c r="W377" s="4" t="s">
        <v>1337</v>
      </c>
      <c r="X377" s="4" t="s">
        <v>1315</v>
      </c>
      <c r="Y377" s="4" t="s">
        <v>1285</v>
      </c>
      <c r="Z377" s="4" t="s">
        <v>1286</v>
      </c>
      <c r="AB377" s="4" t="s">
        <v>1316</v>
      </c>
      <c r="AE377" s="4" t="s">
        <v>1288</v>
      </c>
      <c r="AF377" s="4" t="s">
        <v>1288</v>
      </c>
      <c r="AG377" s="4" t="s">
        <v>1288</v>
      </c>
      <c r="AH377" s="4" t="s">
        <v>1288</v>
      </c>
      <c r="AI377" s="4" t="s">
        <v>1288</v>
      </c>
      <c r="AJ377" s="4" t="s">
        <v>1288</v>
      </c>
      <c r="AK377" s="4" t="s">
        <v>1288</v>
      </c>
      <c r="AL377" s="4" t="s">
        <v>1288</v>
      </c>
      <c r="AM377" s="4" t="s">
        <v>1288</v>
      </c>
      <c r="AN377" s="4" t="s">
        <v>1288</v>
      </c>
      <c r="AO377" s="4" t="s">
        <v>1288</v>
      </c>
      <c r="AP377" s="4" t="s">
        <v>1288</v>
      </c>
      <c r="AQ377" s="4" t="s">
        <v>1288</v>
      </c>
      <c r="AS377" s="4" t="s">
        <v>3522</v>
      </c>
      <c r="AT377" s="4" t="s">
        <v>1481</v>
      </c>
    </row>
    <row r="378">
      <c r="A378" s="4" t="s">
        <v>535</v>
      </c>
      <c r="B378" s="4">
        <v>0.0</v>
      </c>
      <c r="D378" s="4" t="s">
        <v>1272</v>
      </c>
      <c r="E378" s="4" t="s">
        <v>1712</v>
      </c>
      <c r="F378" s="4" t="s">
        <v>3523</v>
      </c>
      <c r="G378" s="4" t="s">
        <v>1712</v>
      </c>
      <c r="H378" s="4" t="s">
        <v>3524</v>
      </c>
      <c r="J378" s="4" t="s">
        <v>3525</v>
      </c>
      <c r="P378" s="4" t="s">
        <v>3526</v>
      </c>
      <c r="Q378" s="4" t="s">
        <v>3527</v>
      </c>
      <c r="R378" s="4" t="s">
        <v>1361</v>
      </c>
      <c r="S378" s="4" t="s">
        <v>2084</v>
      </c>
      <c r="T378" s="4" t="s">
        <v>1589</v>
      </c>
      <c r="U378" s="4" t="s">
        <v>1580</v>
      </c>
      <c r="W378" s="4" t="s">
        <v>1337</v>
      </c>
      <c r="X378" s="4" t="s">
        <v>1315</v>
      </c>
      <c r="Y378" s="4" t="s">
        <v>1382</v>
      </c>
      <c r="Z378" s="4" t="s">
        <v>1286</v>
      </c>
      <c r="AB378" s="4" t="s">
        <v>1316</v>
      </c>
      <c r="AE378" s="4" t="s">
        <v>1288</v>
      </c>
      <c r="AF378" s="4" t="s">
        <v>1288</v>
      </c>
      <c r="AG378" s="4" t="s">
        <v>1288</v>
      </c>
      <c r="AH378" s="4" t="s">
        <v>1288</v>
      </c>
      <c r="AI378" s="4" t="s">
        <v>1328</v>
      </c>
      <c r="AJ378" s="4" t="s">
        <v>1288</v>
      </c>
      <c r="AK378" s="4" t="s">
        <v>1288</v>
      </c>
      <c r="AL378" s="4" t="s">
        <v>1288</v>
      </c>
      <c r="AM378" s="4" t="s">
        <v>1288</v>
      </c>
      <c r="AN378" s="4" t="s">
        <v>1328</v>
      </c>
      <c r="AO378" s="4" t="s">
        <v>1288</v>
      </c>
      <c r="AP378" s="4" t="s">
        <v>1328</v>
      </c>
      <c r="AQ378" s="4" t="s">
        <v>1289</v>
      </c>
      <c r="AS378" s="4" t="s">
        <v>3528</v>
      </c>
      <c r="AT378" s="4" t="s">
        <v>1691</v>
      </c>
    </row>
    <row r="379">
      <c r="A379" s="4" t="s">
        <v>538</v>
      </c>
      <c r="B379" s="4">
        <v>0.0</v>
      </c>
      <c r="D379" s="4" t="s">
        <v>1272</v>
      </c>
      <c r="E379" s="4" t="s">
        <v>1712</v>
      </c>
      <c r="F379" s="4" t="s">
        <v>3529</v>
      </c>
      <c r="G379" s="4" t="s">
        <v>1712</v>
      </c>
      <c r="H379" s="4" t="s">
        <v>3530</v>
      </c>
      <c r="J379" s="4" t="s">
        <v>3531</v>
      </c>
      <c r="P379" s="4" t="s">
        <v>3532</v>
      </c>
      <c r="Q379" s="4" t="s">
        <v>3533</v>
      </c>
      <c r="R379" s="4" t="s">
        <v>1279</v>
      </c>
      <c r="S379" s="4" t="s">
        <v>1471</v>
      </c>
      <c r="T379" s="4" t="s">
        <v>1542</v>
      </c>
      <c r="U379" s="4" t="s">
        <v>1860</v>
      </c>
      <c r="W379" s="4" t="s">
        <v>1337</v>
      </c>
      <c r="X379" s="4" t="s">
        <v>1315</v>
      </c>
      <c r="Y379" s="4" t="s">
        <v>1302</v>
      </c>
      <c r="Z379" s="4" t="s">
        <v>1286</v>
      </c>
      <c r="AB379" s="4" t="s">
        <v>1286</v>
      </c>
      <c r="AC379" s="4" t="s">
        <v>3040</v>
      </c>
      <c r="AE379" s="4" t="s">
        <v>1346</v>
      </c>
      <c r="AF379" s="4" t="s">
        <v>1346</v>
      </c>
      <c r="AG379" s="4" t="s">
        <v>1288</v>
      </c>
      <c r="AH379" s="4" t="s">
        <v>1346</v>
      </c>
      <c r="AI379" s="4" t="s">
        <v>1288</v>
      </c>
      <c r="AJ379" s="4" t="s">
        <v>1288</v>
      </c>
      <c r="AK379" s="4" t="s">
        <v>1290</v>
      </c>
      <c r="AL379" s="4" t="s">
        <v>1288</v>
      </c>
      <c r="AM379" s="4" t="s">
        <v>1346</v>
      </c>
      <c r="AN379" s="4" t="s">
        <v>1288</v>
      </c>
      <c r="AO379" s="4" t="s">
        <v>1346</v>
      </c>
      <c r="AP379" s="4" t="s">
        <v>1288</v>
      </c>
      <c r="AQ379" s="4" t="s">
        <v>1288</v>
      </c>
      <c r="AS379" s="4" t="s">
        <v>1861</v>
      </c>
      <c r="AT379" s="4" t="s">
        <v>1519</v>
      </c>
    </row>
    <row r="380">
      <c r="A380" s="4" t="s">
        <v>539</v>
      </c>
      <c r="B380" s="4">
        <v>0.0</v>
      </c>
      <c r="D380" s="4" t="s">
        <v>1272</v>
      </c>
      <c r="E380" s="4" t="s">
        <v>1712</v>
      </c>
      <c r="F380" s="4" t="s">
        <v>3534</v>
      </c>
      <c r="G380" s="4" t="s">
        <v>1712</v>
      </c>
      <c r="H380" s="4" t="s">
        <v>3535</v>
      </c>
      <c r="J380" s="4" t="s">
        <v>3536</v>
      </c>
      <c r="P380" s="4" t="s">
        <v>3537</v>
      </c>
      <c r="Q380" s="4" t="s">
        <v>2067</v>
      </c>
      <c r="R380" s="4" t="s">
        <v>1279</v>
      </c>
      <c r="S380" s="4" t="s">
        <v>1471</v>
      </c>
      <c r="T380" s="4" t="s">
        <v>2672</v>
      </c>
      <c r="U380" s="4" t="s">
        <v>1300</v>
      </c>
      <c r="W380" s="4" t="s">
        <v>1283</v>
      </c>
      <c r="X380" s="4" t="s">
        <v>1315</v>
      </c>
      <c r="Y380" s="4" t="s">
        <v>1400</v>
      </c>
      <c r="Z380" s="4" t="s">
        <v>1286</v>
      </c>
      <c r="AB380" s="4" t="s">
        <v>1316</v>
      </c>
      <c r="AE380" s="4" t="s">
        <v>1288</v>
      </c>
      <c r="AF380" s="4" t="s">
        <v>1288</v>
      </c>
      <c r="AG380" s="4" t="s">
        <v>1288</v>
      </c>
      <c r="AH380" s="4" t="s">
        <v>1288</v>
      </c>
      <c r="AI380" s="4" t="s">
        <v>1288</v>
      </c>
      <c r="AJ380" s="4" t="s">
        <v>1288</v>
      </c>
      <c r="AK380" s="4" t="s">
        <v>1288</v>
      </c>
      <c r="AL380" s="4" t="s">
        <v>1288</v>
      </c>
      <c r="AM380" s="4" t="s">
        <v>1288</v>
      </c>
      <c r="AN380" s="4" t="s">
        <v>1288</v>
      </c>
      <c r="AO380" s="4" t="s">
        <v>1288</v>
      </c>
      <c r="AP380" s="4" t="s">
        <v>1288</v>
      </c>
      <c r="AQ380" s="4" t="s">
        <v>1288</v>
      </c>
      <c r="AS380" s="4" t="s">
        <v>1304</v>
      </c>
      <c r="AT380" s="4" t="s">
        <v>1305</v>
      </c>
    </row>
    <row r="381">
      <c r="A381" s="4" t="s">
        <v>541</v>
      </c>
      <c r="B381" s="4">
        <v>0.0</v>
      </c>
      <c r="D381" s="4" t="s">
        <v>1272</v>
      </c>
      <c r="E381" s="4" t="s">
        <v>1712</v>
      </c>
      <c r="F381" s="4" t="s">
        <v>3538</v>
      </c>
      <c r="G381" s="4" t="s">
        <v>1712</v>
      </c>
      <c r="H381" s="4" t="s">
        <v>3539</v>
      </c>
      <c r="J381" s="4" t="s">
        <v>3540</v>
      </c>
      <c r="P381" s="4" t="s">
        <v>3541</v>
      </c>
      <c r="Q381" s="4" t="s">
        <v>3542</v>
      </c>
      <c r="R381" s="4" t="s">
        <v>1323</v>
      </c>
      <c r="S381" s="4" t="s">
        <v>1324</v>
      </c>
      <c r="T381" s="4" t="s">
        <v>1437</v>
      </c>
      <c r="U381" s="4" t="s">
        <v>1636</v>
      </c>
      <c r="W381" s="4" t="s">
        <v>1337</v>
      </c>
      <c r="X381" s="4" t="s">
        <v>1315</v>
      </c>
      <c r="Y381" s="4" t="s">
        <v>1382</v>
      </c>
      <c r="Z381" s="4" t="s">
        <v>1286</v>
      </c>
      <c r="AB381" s="4" t="s">
        <v>1286</v>
      </c>
      <c r="AC381" s="4" t="s">
        <v>3543</v>
      </c>
      <c r="AE381" s="4" t="s">
        <v>1288</v>
      </c>
      <c r="AF381" s="4" t="s">
        <v>1288</v>
      </c>
      <c r="AG381" s="4" t="s">
        <v>1288</v>
      </c>
      <c r="AH381" s="4" t="s">
        <v>1288</v>
      </c>
      <c r="AI381" s="4" t="s">
        <v>1288</v>
      </c>
      <c r="AJ381" s="4" t="s">
        <v>1288</v>
      </c>
      <c r="AK381" s="4" t="s">
        <v>1288</v>
      </c>
      <c r="AL381" s="4" t="s">
        <v>1288</v>
      </c>
      <c r="AM381" s="4" t="s">
        <v>1288</v>
      </c>
      <c r="AN381" s="4" t="s">
        <v>1288</v>
      </c>
      <c r="AO381" s="4" t="s">
        <v>1288</v>
      </c>
      <c r="AP381" s="4" t="s">
        <v>1288</v>
      </c>
      <c r="AQ381" s="4" t="s">
        <v>1288</v>
      </c>
      <c r="AS381" s="4" t="s">
        <v>3014</v>
      </c>
      <c r="AT381" s="4" t="s">
        <v>1305</v>
      </c>
    </row>
    <row r="382">
      <c r="A382" s="4" t="s">
        <v>543</v>
      </c>
      <c r="B382" s="4">
        <v>0.0</v>
      </c>
      <c r="D382" s="4" t="s">
        <v>1272</v>
      </c>
      <c r="E382" s="4" t="s">
        <v>1712</v>
      </c>
      <c r="F382" s="4" t="s">
        <v>3544</v>
      </c>
      <c r="G382" s="4" t="s">
        <v>1712</v>
      </c>
      <c r="H382" s="4" t="s">
        <v>3545</v>
      </c>
      <c r="J382" s="4" t="s">
        <v>3546</v>
      </c>
      <c r="P382" s="4" t="s">
        <v>3547</v>
      </c>
      <c r="Q382" s="4" t="s">
        <v>3548</v>
      </c>
      <c r="R382" s="4" t="s">
        <v>1279</v>
      </c>
      <c r="S382" s="4" t="s">
        <v>1280</v>
      </c>
      <c r="T382" s="4" t="s">
        <v>1353</v>
      </c>
      <c r="U382" s="4" t="s">
        <v>1860</v>
      </c>
      <c r="W382" s="4" t="s">
        <v>1283</v>
      </c>
      <c r="X382" s="4" t="s">
        <v>1315</v>
      </c>
      <c r="Y382" s="4" t="s">
        <v>1302</v>
      </c>
      <c r="Z382" s="4" t="s">
        <v>1286</v>
      </c>
      <c r="AB382" s="4" t="s">
        <v>1286</v>
      </c>
      <c r="AC382" s="4" t="s">
        <v>3040</v>
      </c>
      <c r="AE382" s="4" t="s">
        <v>1346</v>
      </c>
      <c r="AF382" s="4" t="s">
        <v>1346</v>
      </c>
      <c r="AG382" s="4" t="s">
        <v>1288</v>
      </c>
      <c r="AH382" s="4" t="s">
        <v>1346</v>
      </c>
      <c r="AI382" s="4" t="s">
        <v>1288</v>
      </c>
      <c r="AJ382" s="4" t="s">
        <v>1288</v>
      </c>
      <c r="AK382" s="4" t="s">
        <v>1290</v>
      </c>
      <c r="AL382" s="4" t="s">
        <v>1288</v>
      </c>
      <c r="AM382" s="4" t="s">
        <v>1346</v>
      </c>
      <c r="AN382" s="4" t="s">
        <v>1288</v>
      </c>
      <c r="AO382" s="4" t="s">
        <v>1346</v>
      </c>
      <c r="AP382" s="4" t="s">
        <v>1288</v>
      </c>
      <c r="AQ382" s="4" t="s">
        <v>1288</v>
      </c>
      <c r="AS382" s="4" t="s">
        <v>1861</v>
      </c>
      <c r="AT382" s="4" t="s">
        <v>1519</v>
      </c>
    </row>
    <row r="383">
      <c r="A383" s="4" t="s">
        <v>544</v>
      </c>
      <c r="B383" s="4">
        <v>0.0</v>
      </c>
      <c r="D383" s="4" t="s">
        <v>1272</v>
      </c>
      <c r="E383" s="4" t="s">
        <v>1712</v>
      </c>
      <c r="F383" s="4" t="s">
        <v>3549</v>
      </c>
      <c r="G383" s="4" t="s">
        <v>1712</v>
      </c>
      <c r="H383" s="4" t="s">
        <v>3550</v>
      </c>
      <c r="J383" s="4" t="s">
        <v>3551</v>
      </c>
      <c r="P383" s="4" t="s">
        <v>3552</v>
      </c>
      <c r="Q383" s="4" t="s">
        <v>3553</v>
      </c>
      <c r="R383" s="4" t="s">
        <v>1323</v>
      </c>
      <c r="S383" s="4" t="s">
        <v>1344</v>
      </c>
      <c r="T383" s="4" t="s">
        <v>1437</v>
      </c>
      <c r="U383" s="4" t="s">
        <v>1580</v>
      </c>
      <c r="W383" s="4" t="s">
        <v>1283</v>
      </c>
      <c r="X383" s="4" t="s">
        <v>1315</v>
      </c>
      <c r="Y383" s="4" t="s">
        <v>1382</v>
      </c>
      <c r="Z383" s="4" t="s">
        <v>1286</v>
      </c>
      <c r="AB383" s="4" t="s">
        <v>1286</v>
      </c>
      <c r="AC383" s="4" t="s">
        <v>3554</v>
      </c>
      <c r="AE383" s="4" t="s">
        <v>1288</v>
      </c>
      <c r="AF383" s="4" t="s">
        <v>1288</v>
      </c>
      <c r="AG383" s="4" t="s">
        <v>1288</v>
      </c>
      <c r="AH383" s="4" t="s">
        <v>1288</v>
      </c>
      <c r="AI383" s="4" t="s">
        <v>1288</v>
      </c>
      <c r="AJ383" s="4" t="s">
        <v>1289</v>
      </c>
      <c r="AK383" s="4" t="s">
        <v>1289</v>
      </c>
      <c r="AL383" s="4" t="s">
        <v>1289</v>
      </c>
      <c r="AM383" s="4" t="s">
        <v>1288</v>
      </c>
      <c r="AN383" s="4" t="s">
        <v>1289</v>
      </c>
      <c r="AO383" s="4" t="s">
        <v>1289</v>
      </c>
      <c r="AP383" s="4" t="s">
        <v>1289</v>
      </c>
      <c r="AQ383" s="4" t="s">
        <v>1288</v>
      </c>
      <c r="AS383" s="4" t="s">
        <v>3555</v>
      </c>
      <c r="AT383" s="4" t="s">
        <v>3556</v>
      </c>
    </row>
    <row r="384">
      <c r="A384" s="4" t="s">
        <v>547</v>
      </c>
      <c r="B384" s="4">
        <v>0.0</v>
      </c>
      <c r="D384" s="4" t="s">
        <v>1272</v>
      </c>
      <c r="E384" s="4" t="s">
        <v>1712</v>
      </c>
      <c r="F384" s="4" t="s">
        <v>3557</v>
      </c>
      <c r="G384" s="4" t="s">
        <v>1712</v>
      </c>
      <c r="H384" s="4" t="s">
        <v>1476</v>
      </c>
      <c r="J384" s="4" t="s">
        <v>3558</v>
      </c>
      <c r="P384" s="4" t="s">
        <v>3558</v>
      </c>
      <c r="Q384" s="4" t="s">
        <v>3559</v>
      </c>
      <c r="R384" s="4" t="s">
        <v>1279</v>
      </c>
      <c r="S384" s="4" t="s">
        <v>1280</v>
      </c>
      <c r="T384" s="4" t="s">
        <v>2848</v>
      </c>
      <c r="U384" s="4" t="s">
        <v>1860</v>
      </c>
      <c r="W384" s="4" t="s">
        <v>1283</v>
      </c>
      <c r="X384" s="4" t="s">
        <v>1315</v>
      </c>
      <c r="Y384" s="4" t="s">
        <v>1302</v>
      </c>
      <c r="Z384" s="4" t="s">
        <v>1286</v>
      </c>
      <c r="AB384" s="4" t="s">
        <v>1286</v>
      </c>
      <c r="AC384" s="4" t="s">
        <v>3040</v>
      </c>
      <c r="AE384" s="4" t="s">
        <v>1346</v>
      </c>
      <c r="AF384" s="4" t="s">
        <v>1346</v>
      </c>
      <c r="AG384" s="4" t="s">
        <v>1288</v>
      </c>
      <c r="AH384" s="4" t="s">
        <v>1346</v>
      </c>
      <c r="AI384" s="4" t="s">
        <v>1288</v>
      </c>
      <c r="AJ384" s="4" t="s">
        <v>1288</v>
      </c>
      <c r="AK384" s="4" t="s">
        <v>1290</v>
      </c>
      <c r="AL384" s="4" t="s">
        <v>1288</v>
      </c>
      <c r="AM384" s="4" t="s">
        <v>1346</v>
      </c>
      <c r="AN384" s="4" t="s">
        <v>1288</v>
      </c>
      <c r="AO384" s="4" t="s">
        <v>1346</v>
      </c>
      <c r="AP384" s="4" t="s">
        <v>1288</v>
      </c>
      <c r="AQ384" s="4" t="s">
        <v>1288</v>
      </c>
      <c r="AS384" s="4" t="s">
        <v>1861</v>
      </c>
      <c r="AT384" s="4" t="s">
        <v>1519</v>
      </c>
    </row>
    <row r="385">
      <c r="A385" s="4" t="s">
        <v>548</v>
      </c>
      <c r="B385" s="4">
        <v>0.0</v>
      </c>
      <c r="D385" s="4" t="s">
        <v>1272</v>
      </c>
      <c r="E385" s="4" t="s">
        <v>1712</v>
      </c>
      <c r="F385" s="4" t="s">
        <v>3560</v>
      </c>
      <c r="G385" s="4" t="s">
        <v>1712</v>
      </c>
      <c r="H385" s="4" t="s">
        <v>3561</v>
      </c>
      <c r="J385" s="4" t="s">
        <v>3562</v>
      </c>
      <c r="P385" s="4" t="s">
        <v>3562</v>
      </c>
      <c r="Q385" s="4" t="s">
        <v>3563</v>
      </c>
      <c r="R385" s="4" t="s">
        <v>1279</v>
      </c>
      <c r="S385" s="4" t="s">
        <v>1471</v>
      </c>
      <c r="T385" s="4" t="s">
        <v>1542</v>
      </c>
      <c r="U385" s="4" t="s">
        <v>126</v>
      </c>
      <c r="W385" s="4" t="s">
        <v>1337</v>
      </c>
      <c r="X385" s="4" t="s">
        <v>1315</v>
      </c>
      <c r="Y385" s="4" t="s">
        <v>1302</v>
      </c>
      <c r="Z385" s="4" t="s">
        <v>1286</v>
      </c>
      <c r="AB385" s="4" t="s">
        <v>1286</v>
      </c>
      <c r="AC385" s="4" t="s">
        <v>3040</v>
      </c>
      <c r="AE385" s="4" t="s">
        <v>1346</v>
      </c>
      <c r="AF385" s="4" t="s">
        <v>1346</v>
      </c>
      <c r="AG385" s="4" t="s">
        <v>1288</v>
      </c>
      <c r="AH385" s="4" t="s">
        <v>1346</v>
      </c>
      <c r="AI385" s="4" t="s">
        <v>1288</v>
      </c>
      <c r="AJ385" s="4" t="s">
        <v>1288</v>
      </c>
      <c r="AK385" s="4" t="s">
        <v>1290</v>
      </c>
      <c r="AL385" s="4" t="s">
        <v>1288</v>
      </c>
      <c r="AM385" s="4" t="s">
        <v>1346</v>
      </c>
      <c r="AN385" s="4" t="s">
        <v>1288</v>
      </c>
      <c r="AO385" s="4" t="s">
        <v>1346</v>
      </c>
      <c r="AP385" s="4" t="s">
        <v>1288</v>
      </c>
      <c r="AQ385" s="4" t="s">
        <v>1288</v>
      </c>
      <c r="AS385" s="4" t="s">
        <v>1861</v>
      </c>
      <c r="AT385" s="4" t="s">
        <v>1519</v>
      </c>
    </row>
    <row r="386">
      <c r="A386" s="4" t="s">
        <v>549</v>
      </c>
      <c r="B386" s="4">
        <v>0.0</v>
      </c>
      <c r="D386" s="4" t="s">
        <v>1272</v>
      </c>
      <c r="E386" s="4" t="s">
        <v>1712</v>
      </c>
      <c r="F386" s="4" t="s">
        <v>3564</v>
      </c>
      <c r="G386" s="4" t="s">
        <v>1712</v>
      </c>
      <c r="H386" s="4" t="s">
        <v>3565</v>
      </c>
      <c r="J386" s="4" t="s">
        <v>3566</v>
      </c>
      <c r="P386" s="4" t="s">
        <v>3566</v>
      </c>
      <c r="Q386" s="4" t="s">
        <v>3567</v>
      </c>
      <c r="R386" s="4" t="s">
        <v>1279</v>
      </c>
      <c r="S386" s="4" t="s">
        <v>1471</v>
      </c>
      <c r="T386" s="4" t="s">
        <v>1389</v>
      </c>
      <c r="U386" s="4" t="s">
        <v>1636</v>
      </c>
      <c r="W386" s="4" t="s">
        <v>1337</v>
      </c>
      <c r="X386" s="4" t="s">
        <v>1315</v>
      </c>
      <c r="Y386" s="4" t="s">
        <v>1382</v>
      </c>
      <c r="Z386" s="4" t="s">
        <v>1286</v>
      </c>
      <c r="AB386" s="4" t="s">
        <v>1286</v>
      </c>
      <c r="AC386" s="4" t="s">
        <v>3040</v>
      </c>
      <c r="AE386" s="4" t="s">
        <v>1346</v>
      </c>
      <c r="AF386" s="4" t="s">
        <v>1346</v>
      </c>
      <c r="AG386" s="4" t="s">
        <v>1288</v>
      </c>
      <c r="AH386" s="4" t="s">
        <v>1346</v>
      </c>
      <c r="AI386" s="4" t="s">
        <v>1288</v>
      </c>
      <c r="AJ386" s="4" t="s">
        <v>1288</v>
      </c>
      <c r="AK386" s="4" t="s">
        <v>1290</v>
      </c>
      <c r="AL386" s="4" t="s">
        <v>1288</v>
      </c>
      <c r="AM386" s="4" t="s">
        <v>1346</v>
      </c>
      <c r="AN386" s="4" t="s">
        <v>1288</v>
      </c>
      <c r="AO386" s="4" t="s">
        <v>1346</v>
      </c>
      <c r="AP386" s="4" t="s">
        <v>1288</v>
      </c>
      <c r="AQ386" s="4" t="s">
        <v>1288</v>
      </c>
      <c r="AS386" s="4" t="s">
        <v>1861</v>
      </c>
      <c r="AT386" s="4" t="s">
        <v>1519</v>
      </c>
    </row>
    <row r="387">
      <c r="A387" s="4" t="s">
        <v>550</v>
      </c>
      <c r="B387" s="4">
        <v>0.0</v>
      </c>
      <c r="D387" s="4" t="s">
        <v>1272</v>
      </c>
      <c r="E387" s="4" t="s">
        <v>1712</v>
      </c>
      <c r="F387" s="4" t="s">
        <v>3568</v>
      </c>
      <c r="G387" s="4" t="s">
        <v>1712</v>
      </c>
      <c r="H387" s="4" t="s">
        <v>3569</v>
      </c>
      <c r="J387" s="4" t="s">
        <v>3570</v>
      </c>
      <c r="P387" s="4" t="s">
        <v>3571</v>
      </c>
      <c r="Q387" s="4" t="s">
        <v>3572</v>
      </c>
      <c r="R387" s="4" t="s">
        <v>1279</v>
      </c>
      <c r="S387" s="4" t="s">
        <v>1280</v>
      </c>
      <c r="T387" s="4" t="s">
        <v>1336</v>
      </c>
      <c r="U387" s="4" t="s">
        <v>126</v>
      </c>
      <c r="W387" s="4" t="s">
        <v>1283</v>
      </c>
      <c r="X387" s="4" t="s">
        <v>1315</v>
      </c>
      <c r="Y387" s="4" t="s">
        <v>1302</v>
      </c>
      <c r="Z387" s="4" t="s">
        <v>1286</v>
      </c>
      <c r="AB387" s="4" t="s">
        <v>1286</v>
      </c>
      <c r="AC387" s="4" t="s">
        <v>3040</v>
      </c>
      <c r="AE387" s="4" t="s">
        <v>1346</v>
      </c>
      <c r="AF387" s="4" t="s">
        <v>1346</v>
      </c>
      <c r="AG387" s="4" t="s">
        <v>1288</v>
      </c>
      <c r="AH387" s="4" t="s">
        <v>1346</v>
      </c>
      <c r="AI387" s="4" t="s">
        <v>1288</v>
      </c>
      <c r="AJ387" s="4" t="s">
        <v>1288</v>
      </c>
      <c r="AK387" s="4" t="s">
        <v>1290</v>
      </c>
      <c r="AL387" s="4" t="s">
        <v>1288</v>
      </c>
      <c r="AM387" s="4" t="s">
        <v>1346</v>
      </c>
      <c r="AN387" s="4" t="s">
        <v>1288</v>
      </c>
      <c r="AO387" s="4" t="s">
        <v>1346</v>
      </c>
      <c r="AP387" s="4" t="s">
        <v>1288</v>
      </c>
      <c r="AQ387" s="4" t="s">
        <v>1288</v>
      </c>
      <c r="AS387" s="4" t="s">
        <v>1861</v>
      </c>
      <c r="AT387" s="4" t="s">
        <v>1519</v>
      </c>
    </row>
    <row r="388">
      <c r="A388" s="4" t="s">
        <v>551</v>
      </c>
      <c r="B388" s="4">
        <v>0.0</v>
      </c>
      <c r="D388" s="4" t="s">
        <v>1272</v>
      </c>
      <c r="E388" s="4" t="s">
        <v>1712</v>
      </c>
      <c r="F388" s="4" t="s">
        <v>3573</v>
      </c>
      <c r="G388" s="4" t="s">
        <v>1712</v>
      </c>
      <c r="H388" s="4" t="s">
        <v>3574</v>
      </c>
      <c r="J388" s="4" t="s">
        <v>3575</v>
      </c>
      <c r="P388" s="4" t="s">
        <v>3576</v>
      </c>
      <c r="Q388" s="4" t="s">
        <v>3577</v>
      </c>
      <c r="R388" s="4" t="s">
        <v>1279</v>
      </c>
      <c r="S388" s="4" t="s">
        <v>1471</v>
      </c>
      <c r="T388" s="4" t="s">
        <v>1979</v>
      </c>
      <c r="U388" s="4" t="s">
        <v>1636</v>
      </c>
      <c r="W388" s="4" t="s">
        <v>1337</v>
      </c>
      <c r="X388" s="4" t="s">
        <v>1315</v>
      </c>
      <c r="Y388" s="4" t="s">
        <v>3578</v>
      </c>
      <c r="Z388" s="4" t="s">
        <v>1286</v>
      </c>
      <c r="AB388" s="4" t="s">
        <v>1286</v>
      </c>
      <c r="AC388" s="4" t="s">
        <v>3040</v>
      </c>
      <c r="AE388" s="4" t="s">
        <v>1346</v>
      </c>
      <c r="AF388" s="4" t="s">
        <v>1346</v>
      </c>
      <c r="AG388" s="4" t="s">
        <v>1288</v>
      </c>
      <c r="AH388" s="4" t="s">
        <v>1346</v>
      </c>
      <c r="AI388" s="4" t="s">
        <v>1288</v>
      </c>
      <c r="AJ388" s="4" t="s">
        <v>1288</v>
      </c>
      <c r="AK388" s="4" t="s">
        <v>1290</v>
      </c>
      <c r="AL388" s="4" t="s">
        <v>1288</v>
      </c>
      <c r="AM388" s="4" t="s">
        <v>1346</v>
      </c>
      <c r="AN388" s="4" t="s">
        <v>1288</v>
      </c>
      <c r="AO388" s="4" t="s">
        <v>1346</v>
      </c>
      <c r="AP388" s="4" t="s">
        <v>1288</v>
      </c>
      <c r="AQ388" s="4" t="s">
        <v>1288</v>
      </c>
      <c r="AS388" s="4" t="s">
        <v>1861</v>
      </c>
      <c r="AT388" s="4" t="s">
        <v>1519</v>
      </c>
    </row>
    <row r="389">
      <c r="A389" s="4" t="s">
        <v>552</v>
      </c>
      <c r="B389" s="4">
        <v>0.0</v>
      </c>
      <c r="D389" s="4" t="s">
        <v>1272</v>
      </c>
      <c r="E389" s="4" t="s">
        <v>1712</v>
      </c>
      <c r="F389" s="4" t="s">
        <v>3579</v>
      </c>
      <c r="G389" s="4" t="s">
        <v>1712</v>
      </c>
      <c r="H389" s="4" t="s">
        <v>3580</v>
      </c>
      <c r="J389" s="4" t="s">
        <v>3581</v>
      </c>
      <c r="P389" s="4" t="s">
        <v>3582</v>
      </c>
      <c r="Q389" s="4" t="s">
        <v>3583</v>
      </c>
      <c r="R389" s="4" t="s">
        <v>1279</v>
      </c>
      <c r="S389" s="4" t="s">
        <v>1280</v>
      </c>
      <c r="T389" s="4" t="s">
        <v>1598</v>
      </c>
      <c r="U389" s="4" t="s">
        <v>1860</v>
      </c>
      <c r="W389" s="4" t="s">
        <v>1283</v>
      </c>
      <c r="X389" s="4" t="s">
        <v>1315</v>
      </c>
      <c r="Y389" s="4" t="s">
        <v>1302</v>
      </c>
      <c r="Z389" s="4" t="s">
        <v>1286</v>
      </c>
      <c r="AB389" s="4" t="s">
        <v>1286</v>
      </c>
      <c r="AC389" s="4" t="s">
        <v>3040</v>
      </c>
      <c r="AE389" s="4" t="s">
        <v>1346</v>
      </c>
      <c r="AF389" s="4" t="s">
        <v>1346</v>
      </c>
      <c r="AG389" s="4" t="s">
        <v>1288</v>
      </c>
      <c r="AH389" s="4" t="s">
        <v>1346</v>
      </c>
      <c r="AI389" s="4" t="s">
        <v>1288</v>
      </c>
      <c r="AJ389" s="4" t="s">
        <v>1288</v>
      </c>
      <c r="AK389" s="4" t="s">
        <v>1290</v>
      </c>
      <c r="AL389" s="4" t="s">
        <v>1288</v>
      </c>
      <c r="AM389" s="4" t="s">
        <v>1346</v>
      </c>
      <c r="AN389" s="4" t="s">
        <v>1288</v>
      </c>
      <c r="AO389" s="4" t="s">
        <v>1346</v>
      </c>
      <c r="AP389" s="4" t="s">
        <v>1288</v>
      </c>
      <c r="AQ389" s="4" t="s">
        <v>1288</v>
      </c>
      <c r="AS389" s="4" t="s">
        <v>1861</v>
      </c>
      <c r="AT389" s="4" t="s">
        <v>1519</v>
      </c>
    </row>
    <row r="390">
      <c r="A390" s="4" t="s">
        <v>553</v>
      </c>
      <c r="B390" s="4">
        <v>0.0</v>
      </c>
      <c r="D390" s="4" t="s">
        <v>1272</v>
      </c>
      <c r="E390" s="4" t="s">
        <v>1712</v>
      </c>
      <c r="F390" s="4" t="s">
        <v>3584</v>
      </c>
      <c r="G390" s="4" t="s">
        <v>1712</v>
      </c>
      <c r="H390" s="4" t="s">
        <v>3585</v>
      </c>
      <c r="J390" s="4" t="s">
        <v>3586</v>
      </c>
      <c r="P390" s="4" t="s">
        <v>3586</v>
      </c>
      <c r="Q390" s="4" t="s">
        <v>3587</v>
      </c>
      <c r="R390" s="4" t="s">
        <v>1279</v>
      </c>
      <c r="S390" s="4" t="s">
        <v>1471</v>
      </c>
      <c r="T390" s="4" t="s">
        <v>1542</v>
      </c>
      <c r="U390" s="4" t="s">
        <v>1390</v>
      </c>
      <c r="W390" s="4" t="s">
        <v>1283</v>
      </c>
      <c r="X390" s="4" t="s">
        <v>1315</v>
      </c>
      <c r="Y390" s="4" t="s">
        <v>1302</v>
      </c>
      <c r="Z390" s="4" t="s">
        <v>1286</v>
      </c>
      <c r="AB390" s="4" t="s">
        <v>1286</v>
      </c>
      <c r="AC390" s="4" t="s">
        <v>3040</v>
      </c>
      <c r="AE390" s="4" t="s">
        <v>1346</v>
      </c>
      <c r="AF390" s="4" t="s">
        <v>1346</v>
      </c>
      <c r="AG390" s="4" t="s">
        <v>1288</v>
      </c>
      <c r="AH390" s="4" t="s">
        <v>1346</v>
      </c>
      <c r="AI390" s="4" t="s">
        <v>1288</v>
      </c>
      <c r="AJ390" s="4" t="s">
        <v>1288</v>
      </c>
      <c r="AK390" s="4" t="s">
        <v>1290</v>
      </c>
      <c r="AL390" s="4" t="s">
        <v>1288</v>
      </c>
      <c r="AM390" s="4" t="s">
        <v>1346</v>
      </c>
      <c r="AN390" s="4" t="s">
        <v>1288</v>
      </c>
      <c r="AO390" s="4" t="s">
        <v>1346</v>
      </c>
      <c r="AP390" s="4" t="s">
        <v>1288</v>
      </c>
      <c r="AQ390" s="4" t="s">
        <v>1288</v>
      </c>
      <c r="AS390" s="4" t="s">
        <v>1861</v>
      </c>
      <c r="AT390" s="4" t="s">
        <v>1519</v>
      </c>
    </row>
    <row r="391">
      <c r="A391" s="4" t="s">
        <v>554</v>
      </c>
      <c r="B391" s="4">
        <v>0.0</v>
      </c>
      <c r="D391" s="4" t="s">
        <v>1272</v>
      </c>
      <c r="E391" s="4" t="s">
        <v>1712</v>
      </c>
      <c r="F391" s="4" t="s">
        <v>3588</v>
      </c>
      <c r="G391" s="4" t="s">
        <v>1712</v>
      </c>
      <c r="H391" s="4" t="s">
        <v>3589</v>
      </c>
      <c r="J391" s="4" t="s">
        <v>3590</v>
      </c>
      <c r="P391" s="4" t="s">
        <v>3591</v>
      </c>
      <c r="Q391" s="4" t="s">
        <v>3592</v>
      </c>
      <c r="R391" s="4" t="s">
        <v>1279</v>
      </c>
      <c r="S391" s="4" t="s">
        <v>1471</v>
      </c>
      <c r="T391" s="4" t="s">
        <v>1336</v>
      </c>
      <c r="U391" s="4" t="s">
        <v>1390</v>
      </c>
      <c r="W391" s="4" t="s">
        <v>1337</v>
      </c>
      <c r="X391" s="4" t="s">
        <v>1315</v>
      </c>
      <c r="Y391" s="4" t="s">
        <v>1302</v>
      </c>
      <c r="Z391" s="4" t="s">
        <v>1286</v>
      </c>
      <c r="AB391" s="4" t="s">
        <v>1286</v>
      </c>
      <c r="AC391" s="4" t="s">
        <v>3040</v>
      </c>
      <c r="AE391" s="4" t="s">
        <v>1346</v>
      </c>
      <c r="AF391" s="4" t="s">
        <v>1346</v>
      </c>
      <c r="AG391" s="4" t="s">
        <v>1288</v>
      </c>
      <c r="AH391" s="4" t="s">
        <v>1346</v>
      </c>
      <c r="AI391" s="4" t="s">
        <v>1288</v>
      </c>
      <c r="AJ391" s="4" t="s">
        <v>1288</v>
      </c>
      <c r="AK391" s="4" t="s">
        <v>1290</v>
      </c>
      <c r="AL391" s="4" t="s">
        <v>1288</v>
      </c>
      <c r="AM391" s="4" t="s">
        <v>1346</v>
      </c>
      <c r="AN391" s="4" t="s">
        <v>1288</v>
      </c>
      <c r="AO391" s="4" t="s">
        <v>1346</v>
      </c>
      <c r="AP391" s="4" t="s">
        <v>1288</v>
      </c>
      <c r="AQ391" s="4" t="s">
        <v>1288</v>
      </c>
      <c r="AS391" s="4" t="s">
        <v>1861</v>
      </c>
      <c r="AT391" s="4" t="s">
        <v>1519</v>
      </c>
    </row>
    <row r="392">
      <c r="A392" s="4" t="s">
        <v>555</v>
      </c>
      <c r="B392" s="4">
        <v>0.0</v>
      </c>
      <c r="D392" s="4" t="s">
        <v>1272</v>
      </c>
      <c r="E392" s="4" t="s">
        <v>1712</v>
      </c>
      <c r="F392" s="4" t="s">
        <v>3593</v>
      </c>
      <c r="G392" s="4" t="s">
        <v>1712</v>
      </c>
      <c r="H392" s="4" t="s">
        <v>3594</v>
      </c>
      <c r="J392" s="4" t="s">
        <v>3595</v>
      </c>
      <c r="P392" s="4" t="s">
        <v>3596</v>
      </c>
      <c r="Q392" s="4" t="s">
        <v>3597</v>
      </c>
      <c r="R392" s="4" t="s">
        <v>1279</v>
      </c>
      <c r="S392" s="4" t="s">
        <v>1280</v>
      </c>
      <c r="T392" s="4" t="s">
        <v>1605</v>
      </c>
      <c r="U392" s="4" t="s">
        <v>1572</v>
      </c>
      <c r="W392" s="4" t="s">
        <v>1337</v>
      </c>
      <c r="X392" s="4" t="s">
        <v>1315</v>
      </c>
      <c r="Y392" s="4" t="s">
        <v>1302</v>
      </c>
      <c r="Z392" s="4" t="s">
        <v>1286</v>
      </c>
      <c r="AB392" s="4" t="s">
        <v>1286</v>
      </c>
      <c r="AC392" s="4" t="s">
        <v>3040</v>
      </c>
      <c r="AE392" s="4" t="s">
        <v>1346</v>
      </c>
      <c r="AF392" s="4" t="s">
        <v>1346</v>
      </c>
      <c r="AG392" s="4" t="s">
        <v>1288</v>
      </c>
      <c r="AH392" s="4" t="s">
        <v>1346</v>
      </c>
      <c r="AI392" s="4" t="s">
        <v>1288</v>
      </c>
      <c r="AJ392" s="4" t="s">
        <v>1288</v>
      </c>
      <c r="AK392" s="4" t="s">
        <v>1290</v>
      </c>
      <c r="AL392" s="4" t="s">
        <v>1288</v>
      </c>
      <c r="AM392" s="4" t="s">
        <v>1346</v>
      </c>
      <c r="AN392" s="4" t="s">
        <v>1288</v>
      </c>
      <c r="AO392" s="4" t="s">
        <v>1346</v>
      </c>
      <c r="AP392" s="4" t="s">
        <v>1288</v>
      </c>
      <c r="AQ392" s="4" t="s">
        <v>1288</v>
      </c>
      <c r="AS392" s="4" t="s">
        <v>1861</v>
      </c>
      <c r="AT392" s="4" t="s">
        <v>1519</v>
      </c>
    </row>
    <row r="393">
      <c r="A393" s="4" t="s">
        <v>556</v>
      </c>
      <c r="B393" s="4">
        <v>0.0</v>
      </c>
      <c r="D393" s="4" t="s">
        <v>1272</v>
      </c>
      <c r="E393" s="4" t="s">
        <v>1712</v>
      </c>
      <c r="F393" s="4" t="s">
        <v>3598</v>
      </c>
      <c r="G393" s="4" t="s">
        <v>1712</v>
      </c>
      <c r="H393" s="4" t="s">
        <v>3599</v>
      </c>
      <c r="J393" s="4" t="s">
        <v>3600</v>
      </c>
      <c r="P393" s="4" t="s">
        <v>3600</v>
      </c>
      <c r="Q393" s="4" t="s">
        <v>3601</v>
      </c>
      <c r="R393" s="4" t="s">
        <v>1279</v>
      </c>
      <c r="S393" s="4" t="s">
        <v>1471</v>
      </c>
      <c r="T393" s="4" t="s">
        <v>2099</v>
      </c>
      <c r="U393" s="4" t="s">
        <v>1572</v>
      </c>
      <c r="W393" s="4" t="s">
        <v>1283</v>
      </c>
      <c r="X393" s="4" t="s">
        <v>1315</v>
      </c>
      <c r="Y393" s="4" t="s">
        <v>1302</v>
      </c>
      <c r="Z393" s="4" t="s">
        <v>1286</v>
      </c>
      <c r="AB393" s="4" t="s">
        <v>1286</v>
      </c>
      <c r="AC393" s="4" t="s">
        <v>3040</v>
      </c>
      <c r="AE393" s="4" t="s">
        <v>1346</v>
      </c>
      <c r="AF393" s="4" t="s">
        <v>1346</v>
      </c>
      <c r="AG393" s="4" t="s">
        <v>1288</v>
      </c>
      <c r="AH393" s="4" t="s">
        <v>1346</v>
      </c>
      <c r="AI393" s="4" t="s">
        <v>1288</v>
      </c>
      <c r="AJ393" s="4" t="s">
        <v>1288</v>
      </c>
      <c r="AK393" s="4" t="s">
        <v>1290</v>
      </c>
      <c r="AL393" s="4" t="s">
        <v>1288</v>
      </c>
      <c r="AM393" s="4" t="s">
        <v>1346</v>
      </c>
      <c r="AN393" s="4" t="s">
        <v>1288</v>
      </c>
      <c r="AO393" s="4" t="s">
        <v>1346</v>
      </c>
      <c r="AP393" s="4" t="s">
        <v>1288</v>
      </c>
      <c r="AQ393" s="4" t="s">
        <v>1288</v>
      </c>
      <c r="AS393" s="4" t="s">
        <v>1861</v>
      </c>
      <c r="AT393" s="4" t="s">
        <v>1519</v>
      </c>
    </row>
    <row r="394">
      <c r="A394" s="4" t="s">
        <v>557</v>
      </c>
      <c r="B394" s="4">
        <v>0.0</v>
      </c>
      <c r="D394" s="4" t="s">
        <v>1272</v>
      </c>
      <c r="E394" s="4" t="s">
        <v>1712</v>
      </c>
      <c r="F394" s="4" t="s">
        <v>3602</v>
      </c>
      <c r="G394" s="4" t="s">
        <v>1712</v>
      </c>
      <c r="H394" s="4" t="s">
        <v>3603</v>
      </c>
      <c r="J394" s="4" t="s">
        <v>3604</v>
      </c>
      <c r="P394" s="4" t="s">
        <v>3604</v>
      </c>
      <c r="Q394" s="4" t="s">
        <v>3605</v>
      </c>
      <c r="R394" s="4" t="s">
        <v>1279</v>
      </c>
      <c r="S394" s="4" t="s">
        <v>1471</v>
      </c>
      <c r="T394" s="4" t="s">
        <v>1299</v>
      </c>
      <c r="U394" s="4" t="s">
        <v>126</v>
      </c>
      <c r="W394" s="4" t="s">
        <v>1283</v>
      </c>
      <c r="X394" s="4" t="s">
        <v>1315</v>
      </c>
      <c r="Y394" s="4" t="s">
        <v>1302</v>
      </c>
      <c r="Z394" s="4" t="s">
        <v>1286</v>
      </c>
      <c r="AB394" s="4" t="s">
        <v>1286</v>
      </c>
      <c r="AC394" s="4" t="s">
        <v>3040</v>
      </c>
      <c r="AE394" s="4" t="s">
        <v>1346</v>
      </c>
      <c r="AF394" s="4" t="s">
        <v>1346</v>
      </c>
      <c r="AG394" s="4" t="s">
        <v>1288</v>
      </c>
      <c r="AH394" s="4" t="s">
        <v>1346</v>
      </c>
      <c r="AI394" s="4" t="s">
        <v>1288</v>
      </c>
      <c r="AJ394" s="4" t="s">
        <v>1288</v>
      </c>
      <c r="AK394" s="4" t="s">
        <v>1290</v>
      </c>
      <c r="AL394" s="4" t="s">
        <v>1288</v>
      </c>
      <c r="AM394" s="4" t="s">
        <v>1346</v>
      </c>
      <c r="AN394" s="4" t="s">
        <v>1288</v>
      </c>
      <c r="AO394" s="4" t="s">
        <v>1346</v>
      </c>
      <c r="AP394" s="4" t="s">
        <v>1288</v>
      </c>
      <c r="AQ394" s="4" t="s">
        <v>1288</v>
      </c>
      <c r="AS394" s="4" t="s">
        <v>1861</v>
      </c>
      <c r="AT394" s="4" t="s">
        <v>1519</v>
      </c>
    </row>
    <row r="395">
      <c r="A395" s="4" t="s">
        <v>558</v>
      </c>
      <c r="B395" s="4">
        <v>0.0</v>
      </c>
      <c r="D395" s="4" t="s">
        <v>1272</v>
      </c>
      <c r="E395" s="4" t="s">
        <v>1712</v>
      </c>
      <c r="F395" s="4" t="s">
        <v>3606</v>
      </c>
      <c r="G395" s="4" t="s">
        <v>1712</v>
      </c>
      <c r="H395" s="4" t="s">
        <v>3607</v>
      </c>
      <c r="J395" s="4" t="s">
        <v>3608</v>
      </c>
      <c r="P395" s="4" t="s">
        <v>3609</v>
      </c>
      <c r="Q395" s="4" t="s">
        <v>3610</v>
      </c>
      <c r="R395" s="4" t="s">
        <v>1279</v>
      </c>
      <c r="S395" s="4" t="s">
        <v>1280</v>
      </c>
      <c r="T395" s="4" t="s">
        <v>1556</v>
      </c>
      <c r="U395" s="4" t="s">
        <v>126</v>
      </c>
      <c r="W395" s="4" t="s">
        <v>1337</v>
      </c>
      <c r="X395" s="4" t="s">
        <v>1400</v>
      </c>
      <c r="Y395" s="4" t="s">
        <v>1285</v>
      </c>
      <c r="Z395" s="4" t="s">
        <v>1286</v>
      </c>
      <c r="AB395" s="4" t="s">
        <v>1316</v>
      </c>
      <c r="AE395" s="4" t="s">
        <v>1289</v>
      </c>
      <c r="AF395" s="4" t="s">
        <v>1289</v>
      </c>
      <c r="AG395" s="4" t="s">
        <v>1288</v>
      </c>
      <c r="AH395" s="4" t="s">
        <v>1289</v>
      </c>
      <c r="AI395" s="4" t="s">
        <v>1289</v>
      </c>
      <c r="AJ395" s="4" t="s">
        <v>1288</v>
      </c>
      <c r="AK395" s="4" t="s">
        <v>1289</v>
      </c>
      <c r="AL395" s="4" t="s">
        <v>1289</v>
      </c>
      <c r="AM395" s="4" t="s">
        <v>1289</v>
      </c>
      <c r="AN395" s="4" t="s">
        <v>1288</v>
      </c>
      <c r="AO395" s="4" t="s">
        <v>1289</v>
      </c>
      <c r="AP395" s="4" t="s">
        <v>1289</v>
      </c>
      <c r="AQ395" s="4" t="s">
        <v>1288</v>
      </c>
      <c r="AS395" s="4" t="s">
        <v>2716</v>
      </c>
      <c r="AT395" s="4" t="s">
        <v>1465</v>
      </c>
    </row>
    <row r="396">
      <c r="A396" s="4" t="s">
        <v>560</v>
      </c>
      <c r="B396" s="4">
        <v>0.0</v>
      </c>
      <c r="D396" s="4" t="s">
        <v>1272</v>
      </c>
      <c r="E396" s="4" t="s">
        <v>1712</v>
      </c>
      <c r="F396" s="4" t="s">
        <v>3611</v>
      </c>
      <c r="G396" s="4" t="s">
        <v>1712</v>
      </c>
      <c r="H396" s="4" t="s">
        <v>3612</v>
      </c>
      <c r="J396" s="4" t="s">
        <v>3613</v>
      </c>
      <c r="P396" s="4" t="s">
        <v>3613</v>
      </c>
      <c r="Q396" s="4" t="s">
        <v>3614</v>
      </c>
      <c r="R396" s="4" t="s">
        <v>1323</v>
      </c>
      <c r="S396" s="4" t="s">
        <v>3615</v>
      </c>
      <c r="T396" s="4" t="s">
        <v>2214</v>
      </c>
      <c r="U396" s="4" t="s">
        <v>1390</v>
      </c>
      <c r="W396" s="4" t="s">
        <v>1283</v>
      </c>
      <c r="X396" s="4" t="s">
        <v>1315</v>
      </c>
      <c r="Y396" s="4" t="s">
        <v>1285</v>
      </c>
      <c r="Z396" s="4" t="s">
        <v>1286</v>
      </c>
      <c r="AB396" s="4" t="s">
        <v>1286</v>
      </c>
      <c r="AC396" s="4" t="s">
        <v>3616</v>
      </c>
      <c r="AE396" s="4" t="s">
        <v>1288</v>
      </c>
      <c r="AF396" s="4" t="s">
        <v>1288</v>
      </c>
      <c r="AG396" s="4" t="s">
        <v>1288</v>
      </c>
      <c r="AH396" s="4" t="s">
        <v>1288</v>
      </c>
      <c r="AI396" s="4" t="s">
        <v>1289</v>
      </c>
      <c r="AJ396" s="4" t="s">
        <v>1289</v>
      </c>
      <c r="AK396" s="4" t="s">
        <v>1288</v>
      </c>
      <c r="AL396" s="4" t="s">
        <v>1288</v>
      </c>
      <c r="AM396" s="4" t="s">
        <v>1289</v>
      </c>
      <c r="AN396" s="4" t="s">
        <v>1328</v>
      </c>
      <c r="AO396" s="4" t="s">
        <v>1288</v>
      </c>
      <c r="AP396" s="4" t="s">
        <v>1289</v>
      </c>
      <c r="AQ396" s="4" t="s">
        <v>1289</v>
      </c>
      <c r="AS396" s="4" t="s">
        <v>3617</v>
      </c>
      <c r="AT396" s="4" t="s">
        <v>1383</v>
      </c>
    </row>
    <row r="397">
      <c r="A397" s="4" t="s">
        <v>562</v>
      </c>
      <c r="B397" s="4">
        <v>0.0</v>
      </c>
      <c r="D397" s="4" t="s">
        <v>1272</v>
      </c>
      <c r="E397" s="4" t="s">
        <v>1712</v>
      </c>
      <c r="F397" s="4" t="s">
        <v>3618</v>
      </c>
      <c r="G397" s="4" t="s">
        <v>1712</v>
      </c>
      <c r="H397" s="4" t="s">
        <v>3619</v>
      </c>
      <c r="J397" s="4" t="s">
        <v>3620</v>
      </c>
      <c r="P397" s="4" t="s">
        <v>3620</v>
      </c>
      <c r="Q397" s="4" t="s">
        <v>3621</v>
      </c>
      <c r="R397" s="4" t="s">
        <v>1279</v>
      </c>
      <c r="S397" s="4" t="s">
        <v>1471</v>
      </c>
      <c r="T397" s="4" t="s">
        <v>2099</v>
      </c>
      <c r="U397" s="4" t="s">
        <v>1572</v>
      </c>
      <c r="W397" s="4" t="s">
        <v>1337</v>
      </c>
      <c r="X397" s="4" t="s">
        <v>1315</v>
      </c>
      <c r="Y397" s="4" t="s">
        <v>1302</v>
      </c>
      <c r="Z397" s="4" t="s">
        <v>1286</v>
      </c>
      <c r="AB397" s="4" t="s">
        <v>1286</v>
      </c>
      <c r="AC397" s="4" t="s">
        <v>1994</v>
      </c>
      <c r="AE397" s="4" t="s">
        <v>1346</v>
      </c>
      <c r="AF397" s="4" t="s">
        <v>1346</v>
      </c>
      <c r="AG397" s="4" t="s">
        <v>1288</v>
      </c>
      <c r="AH397" s="4" t="s">
        <v>1346</v>
      </c>
      <c r="AI397" s="4" t="s">
        <v>1288</v>
      </c>
      <c r="AJ397" s="4" t="s">
        <v>1288</v>
      </c>
      <c r="AK397" s="4" t="s">
        <v>1290</v>
      </c>
      <c r="AL397" s="4" t="s">
        <v>1288</v>
      </c>
      <c r="AM397" s="4" t="s">
        <v>1346</v>
      </c>
      <c r="AN397" s="4" t="s">
        <v>1288</v>
      </c>
      <c r="AO397" s="4" t="s">
        <v>1346</v>
      </c>
      <c r="AP397" s="4" t="s">
        <v>1288</v>
      </c>
      <c r="AQ397" s="4" t="s">
        <v>1288</v>
      </c>
      <c r="AS397" s="4" t="s">
        <v>1861</v>
      </c>
      <c r="AT397" s="4" t="s">
        <v>1519</v>
      </c>
    </row>
    <row r="398">
      <c r="A398" s="4" t="s">
        <v>563</v>
      </c>
      <c r="B398" s="4">
        <v>0.0</v>
      </c>
      <c r="D398" s="4" t="s">
        <v>1272</v>
      </c>
      <c r="E398" s="4" t="s">
        <v>1712</v>
      </c>
      <c r="F398" s="4" t="s">
        <v>3622</v>
      </c>
      <c r="G398" s="4" t="s">
        <v>1712</v>
      </c>
      <c r="H398" s="4" t="s">
        <v>3623</v>
      </c>
      <c r="J398" s="4" t="s">
        <v>3624</v>
      </c>
      <c r="P398" s="4" t="s">
        <v>3625</v>
      </c>
      <c r="Q398" s="4" t="s">
        <v>3626</v>
      </c>
      <c r="R398" s="4" t="s">
        <v>1279</v>
      </c>
      <c r="S398" s="4" t="s">
        <v>1471</v>
      </c>
      <c r="T398" s="4" t="s">
        <v>1444</v>
      </c>
      <c r="U398" s="4" t="s">
        <v>126</v>
      </c>
      <c r="W398" s="4" t="s">
        <v>1337</v>
      </c>
      <c r="X398" s="4" t="s">
        <v>1315</v>
      </c>
      <c r="Y398" s="4" t="s">
        <v>1302</v>
      </c>
      <c r="Z398" s="4" t="s">
        <v>1286</v>
      </c>
      <c r="AB398" s="4" t="s">
        <v>1286</v>
      </c>
      <c r="AC398" s="4" t="s">
        <v>1994</v>
      </c>
      <c r="AE398" s="4" t="s">
        <v>1346</v>
      </c>
      <c r="AF398" s="4" t="s">
        <v>1346</v>
      </c>
      <c r="AG398" s="4" t="s">
        <v>1288</v>
      </c>
      <c r="AH398" s="4" t="s">
        <v>1346</v>
      </c>
      <c r="AI398" s="4" t="s">
        <v>1288</v>
      </c>
      <c r="AJ398" s="4" t="s">
        <v>1288</v>
      </c>
      <c r="AK398" s="4" t="s">
        <v>1290</v>
      </c>
      <c r="AL398" s="4" t="s">
        <v>1288</v>
      </c>
      <c r="AM398" s="4" t="s">
        <v>1346</v>
      </c>
      <c r="AN398" s="4" t="s">
        <v>1288</v>
      </c>
      <c r="AO398" s="4" t="s">
        <v>1346</v>
      </c>
      <c r="AP398" s="4" t="s">
        <v>1288</v>
      </c>
      <c r="AQ398" s="4" t="s">
        <v>1288</v>
      </c>
      <c r="AS398" s="4" t="s">
        <v>1861</v>
      </c>
      <c r="AT398" s="4" t="s">
        <v>1519</v>
      </c>
    </row>
    <row r="399">
      <c r="A399" s="4" t="s">
        <v>564</v>
      </c>
      <c r="B399" s="4">
        <v>0.0</v>
      </c>
      <c r="D399" s="4" t="s">
        <v>1272</v>
      </c>
      <c r="E399" s="4" t="s">
        <v>1712</v>
      </c>
      <c r="F399" s="4" t="s">
        <v>3627</v>
      </c>
      <c r="G399" s="4" t="s">
        <v>1712</v>
      </c>
      <c r="H399" s="4" t="s">
        <v>3628</v>
      </c>
      <c r="J399" s="4" t="s">
        <v>3629</v>
      </c>
      <c r="P399" s="4" t="s">
        <v>3630</v>
      </c>
      <c r="Q399" s="4" t="s">
        <v>3631</v>
      </c>
      <c r="R399" s="4" t="s">
        <v>1279</v>
      </c>
      <c r="S399" s="4" t="s">
        <v>1280</v>
      </c>
      <c r="T399" s="4" t="s">
        <v>1542</v>
      </c>
      <c r="U399" s="4" t="s">
        <v>126</v>
      </c>
      <c r="W399" s="4" t="s">
        <v>1283</v>
      </c>
      <c r="X399" s="4" t="s">
        <v>1315</v>
      </c>
      <c r="Y399" s="4" t="s">
        <v>1302</v>
      </c>
      <c r="Z399" s="4" t="s">
        <v>1286</v>
      </c>
      <c r="AB399" s="4" t="s">
        <v>1286</v>
      </c>
      <c r="AC399" s="4" t="s">
        <v>1994</v>
      </c>
      <c r="AE399" s="4" t="s">
        <v>1346</v>
      </c>
      <c r="AF399" s="4" t="s">
        <v>1346</v>
      </c>
      <c r="AG399" s="4" t="s">
        <v>1288</v>
      </c>
      <c r="AH399" s="4" t="s">
        <v>1346</v>
      </c>
      <c r="AI399" s="4" t="s">
        <v>1288</v>
      </c>
      <c r="AJ399" s="4" t="s">
        <v>1288</v>
      </c>
      <c r="AK399" s="4" t="s">
        <v>1290</v>
      </c>
      <c r="AL399" s="4" t="s">
        <v>1288</v>
      </c>
      <c r="AM399" s="4" t="s">
        <v>1346</v>
      </c>
      <c r="AN399" s="4" t="s">
        <v>1288</v>
      </c>
      <c r="AO399" s="4" t="s">
        <v>1346</v>
      </c>
      <c r="AP399" s="4" t="s">
        <v>1288</v>
      </c>
      <c r="AQ399" s="4" t="s">
        <v>1288</v>
      </c>
      <c r="AS399" s="4" t="s">
        <v>1861</v>
      </c>
      <c r="AT399" s="4" t="s">
        <v>1519</v>
      </c>
    </row>
    <row r="400">
      <c r="A400" s="4" t="s">
        <v>565</v>
      </c>
      <c r="B400" s="4">
        <v>0.0</v>
      </c>
      <c r="D400" s="4" t="s">
        <v>1272</v>
      </c>
      <c r="E400" s="4" t="s">
        <v>1712</v>
      </c>
      <c r="F400" s="4" t="s">
        <v>3632</v>
      </c>
      <c r="G400" s="4" t="s">
        <v>1712</v>
      </c>
      <c r="H400" s="4" t="s">
        <v>3633</v>
      </c>
      <c r="J400" s="4" t="s">
        <v>3634</v>
      </c>
      <c r="P400" s="4" t="s">
        <v>3635</v>
      </c>
      <c r="Q400" s="4" t="s">
        <v>3636</v>
      </c>
      <c r="R400" s="4" t="s">
        <v>1279</v>
      </c>
      <c r="S400" s="4" t="s">
        <v>1380</v>
      </c>
      <c r="T400" s="4" t="s">
        <v>1381</v>
      </c>
      <c r="U400" s="4" t="s">
        <v>126</v>
      </c>
      <c r="W400" s="4" t="s">
        <v>1337</v>
      </c>
      <c r="X400" s="4" t="s">
        <v>1315</v>
      </c>
      <c r="Y400" s="4" t="s">
        <v>1302</v>
      </c>
      <c r="Z400" s="4" t="s">
        <v>1286</v>
      </c>
      <c r="AB400" s="4" t="s">
        <v>1286</v>
      </c>
      <c r="AC400" s="4" t="s">
        <v>1994</v>
      </c>
      <c r="AE400" s="4" t="s">
        <v>1346</v>
      </c>
      <c r="AF400" s="4" t="s">
        <v>1346</v>
      </c>
      <c r="AG400" s="4" t="s">
        <v>1288</v>
      </c>
      <c r="AH400" s="4" t="s">
        <v>1346</v>
      </c>
      <c r="AI400" s="4" t="s">
        <v>1288</v>
      </c>
      <c r="AJ400" s="4" t="s">
        <v>1288</v>
      </c>
      <c r="AK400" s="4" t="s">
        <v>1290</v>
      </c>
      <c r="AL400" s="4" t="s">
        <v>1288</v>
      </c>
      <c r="AM400" s="4" t="s">
        <v>1346</v>
      </c>
      <c r="AN400" s="4" t="s">
        <v>1288</v>
      </c>
      <c r="AO400" s="4" t="s">
        <v>1346</v>
      </c>
      <c r="AP400" s="4" t="s">
        <v>1288</v>
      </c>
      <c r="AQ400" s="4" t="s">
        <v>1288</v>
      </c>
      <c r="AS400" s="4" t="s">
        <v>1861</v>
      </c>
      <c r="AT400" s="4" t="s">
        <v>1519</v>
      </c>
    </row>
    <row r="401">
      <c r="A401" s="4" t="s">
        <v>566</v>
      </c>
      <c r="B401" s="4">
        <v>0.0</v>
      </c>
      <c r="D401" s="4" t="s">
        <v>1272</v>
      </c>
      <c r="E401" s="4" t="s">
        <v>1712</v>
      </c>
      <c r="F401" s="4" t="s">
        <v>3637</v>
      </c>
      <c r="G401" s="4" t="s">
        <v>1712</v>
      </c>
      <c r="H401" s="4" t="s">
        <v>3638</v>
      </c>
      <c r="J401" s="4" t="s">
        <v>3639</v>
      </c>
      <c r="P401" s="4" t="s">
        <v>3640</v>
      </c>
      <c r="Q401" s="4" t="s">
        <v>3641</v>
      </c>
      <c r="R401" s="4" t="s">
        <v>1279</v>
      </c>
      <c r="S401" s="4" t="s">
        <v>1280</v>
      </c>
      <c r="T401" s="4" t="s">
        <v>1666</v>
      </c>
      <c r="U401" s="4" t="s">
        <v>1390</v>
      </c>
      <c r="W401" s="4" t="s">
        <v>1337</v>
      </c>
      <c r="X401" s="4" t="s">
        <v>1315</v>
      </c>
      <c r="Y401" s="4" t="s">
        <v>1285</v>
      </c>
      <c r="Z401" s="4" t="s">
        <v>1286</v>
      </c>
      <c r="AB401" s="4" t="s">
        <v>1286</v>
      </c>
      <c r="AC401" s="4" t="s">
        <v>1994</v>
      </c>
      <c r="AE401" s="4" t="s">
        <v>1346</v>
      </c>
      <c r="AF401" s="4" t="s">
        <v>1346</v>
      </c>
      <c r="AG401" s="4" t="s">
        <v>1288</v>
      </c>
      <c r="AH401" s="4" t="s">
        <v>1346</v>
      </c>
      <c r="AI401" s="4" t="s">
        <v>1288</v>
      </c>
      <c r="AJ401" s="4" t="s">
        <v>1288</v>
      </c>
      <c r="AK401" s="4" t="s">
        <v>1290</v>
      </c>
      <c r="AL401" s="4" t="s">
        <v>1288</v>
      </c>
      <c r="AM401" s="4" t="s">
        <v>1346</v>
      </c>
      <c r="AN401" s="4" t="s">
        <v>1288</v>
      </c>
      <c r="AO401" s="4" t="s">
        <v>1346</v>
      </c>
      <c r="AP401" s="4" t="s">
        <v>1288</v>
      </c>
      <c r="AQ401" s="4" t="s">
        <v>1288</v>
      </c>
      <c r="AS401" s="4" t="s">
        <v>1861</v>
      </c>
      <c r="AT401" s="4" t="s">
        <v>1519</v>
      </c>
    </row>
    <row r="402">
      <c r="A402" s="4" t="s">
        <v>567</v>
      </c>
      <c r="B402" s="4">
        <v>0.0</v>
      </c>
      <c r="D402" s="4" t="s">
        <v>1272</v>
      </c>
      <c r="E402" s="4" t="s">
        <v>1712</v>
      </c>
      <c r="F402" s="4" t="s">
        <v>3642</v>
      </c>
      <c r="G402" s="4" t="s">
        <v>1712</v>
      </c>
      <c r="H402" s="4" t="s">
        <v>3643</v>
      </c>
      <c r="J402" s="4" t="s">
        <v>3644</v>
      </c>
      <c r="P402" s="4" t="s">
        <v>3644</v>
      </c>
      <c r="Q402" s="4" t="s">
        <v>3645</v>
      </c>
      <c r="R402" s="4" t="s">
        <v>1279</v>
      </c>
      <c r="S402" s="4" t="s">
        <v>1380</v>
      </c>
      <c r="T402" s="4" t="s">
        <v>1325</v>
      </c>
      <c r="U402" s="4" t="s">
        <v>126</v>
      </c>
      <c r="W402" s="4" t="s">
        <v>1283</v>
      </c>
      <c r="X402" s="4" t="s">
        <v>1315</v>
      </c>
      <c r="Y402" s="4" t="s">
        <v>1302</v>
      </c>
      <c r="Z402" s="4" t="s">
        <v>1286</v>
      </c>
      <c r="AB402" s="4" t="s">
        <v>1286</v>
      </c>
      <c r="AC402" s="4" t="s">
        <v>1994</v>
      </c>
      <c r="AE402" s="4" t="s">
        <v>1346</v>
      </c>
      <c r="AF402" s="4" t="s">
        <v>1346</v>
      </c>
      <c r="AG402" s="4" t="s">
        <v>1288</v>
      </c>
      <c r="AH402" s="4" t="s">
        <v>1346</v>
      </c>
      <c r="AI402" s="4" t="s">
        <v>1288</v>
      </c>
      <c r="AJ402" s="4" t="s">
        <v>1288</v>
      </c>
      <c r="AK402" s="4" t="s">
        <v>1290</v>
      </c>
      <c r="AL402" s="4" t="s">
        <v>1288</v>
      </c>
      <c r="AM402" s="4" t="s">
        <v>1346</v>
      </c>
      <c r="AN402" s="4" t="s">
        <v>1288</v>
      </c>
      <c r="AO402" s="4" t="s">
        <v>1346</v>
      </c>
      <c r="AP402" s="4" t="s">
        <v>1288</v>
      </c>
      <c r="AQ402" s="4" t="s">
        <v>1288</v>
      </c>
      <c r="AS402" s="4" t="s">
        <v>1861</v>
      </c>
      <c r="AT402" s="4" t="s">
        <v>1582</v>
      </c>
    </row>
    <row r="403">
      <c r="A403" s="4" t="s">
        <v>568</v>
      </c>
      <c r="B403" s="4">
        <v>0.0</v>
      </c>
      <c r="D403" s="4" t="s">
        <v>1272</v>
      </c>
      <c r="E403" s="4" t="s">
        <v>1712</v>
      </c>
      <c r="F403" s="4" t="s">
        <v>3646</v>
      </c>
      <c r="G403" s="4" t="s">
        <v>1712</v>
      </c>
      <c r="H403" s="4" t="s">
        <v>3647</v>
      </c>
      <c r="J403" s="4" t="s">
        <v>3648</v>
      </c>
      <c r="P403" s="4" t="s">
        <v>3649</v>
      </c>
      <c r="Q403" s="4" t="s">
        <v>3650</v>
      </c>
      <c r="R403" s="4" t="s">
        <v>1323</v>
      </c>
      <c r="S403" s="4" t="s">
        <v>1718</v>
      </c>
      <c r="T403" s="4" t="s">
        <v>1534</v>
      </c>
      <c r="U403" s="4" t="s">
        <v>1580</v>
      </c>
      <c r="W403" s="4" t="s">
        <v>1283</v>
      </c>
      <c r="X403" s="4" t="s">
        <v>1315</v>
      </c>
      <c r="Y403" s="4" t="s">
        <v>1382</v>
      </c>
      <c r="Z403" s="4" t="s">
        <v>1286</v>
      </c>
      <c r="AB403" s="4" t="s">
        <v>1316</v>
      </c>
      <c r="AE403" s="4" t="s">
        <v>1288</v>
      </c>
      <c r="AF403" s="4" t="s">
        <v>1288</v>
      </c>
      <c r="AG403" s="4" t="s">
        <v>1288</v>
      </c>
      <c r="AH403" s="4" t="s">
        <v>1288</v>
      </c>
      <c r="AI403" s="4" t="s">
        <v>1288</v>
      </c>
      <c r="AJ403" s="4" t="s">
        <v>1288</v>
      </c>
      <c r="AK403" s="4" t="s">
        <v>1288</v>
      </c>
      <c r="AL403" s="4" t="s">
        <v>1288</v>
      </c>
      <c r="AM403" s="4" t="s">
        <v>1288</v>
      </c>
      <c r="AN403" s="4" t="s">
        <v>1288</v>
      </c>
      <c r="AO403" s="4" t="s">
        <v>1288</v>
      </c>
      <c r="AP403" s="4" t="s">
        <v>1288</v>
      </c>
      <c r="AQ403" s="4" t="s">
        <v>1288</v>
      </c>
      <c r="AS403" s="4" t="s">
        <v>3651</v>
      </c>
      <c r="AT403" s="4" t="s">
        <v>3652</v>
      </c>
    </row>
    <row r="404">
      <c r="A404" s="4" t="s">
        <v>570</v>
      </c>
      <c r="B404" s="4">
        <v>0.0</v>
      </c>
      <c r="D404" s="4" t="s">
        <v>1272</v>
      </c>
      <c r="E404" s="4" t="s">
        <v>1712</v>
      </c>
      <c r="F404" s="4" t="s">
        <v>3653</v>
      </c>
      <c r="G404" s="4" t="s">
        <v>1712</v>
      </c>
      <c r="H404" s="4" t="s">
        <v>3654</v>
      </c>
      <c r="J404" s="4" t="s">
        <v>3655</v>
      </c>
      <c r="P404" s="4" t="s">
        <v>3656</v>
      </c>
      <c r="Q404" s="4" t="s">
        <v>3657</v>
      </c>
      <c r="R404" s="4" t="s">
        <v>1323</v>
      </c>
      <c r="S404" s="4" t="s">
        <v>1718</v>
      </c>
      <c r="T404" s="4" t="s">
        <v>2672</v>
      </c>
      <c r="U404" s="4" t="s">
        <v>1300</v>
      </c>
      <c r="W404" s="4" t="s">
        <v>1337</v>
      </c>
      <c r="X404" s="4" t="s">
        <v>1315</v>
      </c>
      <c r="Y404" s="4" t="s">
        <v>1285</v>
      </c>
      <c r="Z404" s="4" t="s">
        <v>1286</v>
      </c>
      <c r="AB404" s="4" t="s">
        <v>1372</v>
      </c>
      <c r="AE404" s="4" t="s">
        <v>1288</v>
      </c>
      <c r="AF404" s="4" t="s">
        <v>1288</v>
      </c>
      <c r="AG404" s="4" t="s">
        <v>1288</v>
      </c>
      <c r="AH404" s="4" t="s">
        <v>1289</v>
      </c>
      <c r="AI404" s="4" t="s">
        <v>1288</v>
      </c>
      <c r="AJ404" s="4" t="s">
        <v>1289</v>
      </c>
      <c r="AK404" s="4" t="s">
        <v>1328</v>
      </c>
      <c r="AL404" s="4" t="s">
        <v>1289</v>
      </c>
      <c r="AM404" s="4" t="s">
        <v>1328</v>
      </c>
      <c r="AN404" s="4" t="s">
        <v>1288</v>
      </c>
      <c r="AO404" s="4" t="s">
        <v>1288</v>
      </c>
      <c r="AP404" s="4" t="s">
        <v>1328</v>
      </c>
      <c r="AQ404" s="4" t="s">
        <v>1328</v>
      </c>
      <c r="AS404" s="4" t="s">
        <v>3658</v>
      </c>
      <c r="AT404" s="4" t="s">
        <v>2878</v>
      </c>
    </row>
    <row r="405">
      <c r="A405" s="4" t="s">
        <v>581</v>
      </c>
      <c r="B405" s="4">
        <v>0.0</v>
      </c>
      <c r="D405" s="4" t="s">
        <v>1272</v>
      </c>
      <c r="E405" s="4" t="s">
        <v>1712</v>
      </c>
      <c r="F405" s="4" t="s">
        <v>3659</v>
      </c>
      <c r="G405" s="4" t="s">
        <v>1712</v>
      </c>
      <c r="H405" s="4" t="s">
        <v>3660</v>
      </c>
      <c r="J405" s="4" t="s">
        <v>3661</v>
      </c>
      <c r="P405" s="4" t="s">
        <v>3662</v>
      </c>
      <c r="Q405" s="4" t="s">
        <v>3663</v>
      </c>
      <c r="R405" s="4" t="s">
        <v>1279</v>
      </c>
      <c r="S405" s="4" t="s">
        <v>1380</v>
      </c>
      <c r="T405" s="4" t="s">
        <v>1299</v>
      </c>
      <c r="U405" s="4" t="s">
        <v>1390</v>
      </c>
      <c r="W405" s="4" t="s">
        <v>1283</v>
      </c>
      <c r="X405" s="4" t="s">
        <v>1315</v>
      </c>
      <c r="Y405" s="4" t="s">
        <v>1285</v>
      </c>
      <c r="Z405" s="4" t="s">
        <v>1286</v>
      </c>
      <c r="AB405" s="4" t="s">
        <v>1286</v>
      </c>
      <c r="AC405" s="4" t="s">
        <v>3664</v>
      </c>
      <c r="AE405" s="4" t="s">
        <v>1288</v>
      </c>
      <c r="AF405" s="4" t="s">
        <v>1288</v>
      </c>
      <c r="AG405" s="4" t="s">
        <v>1288</v>
      </c>
      <c r="AH405" s="4" t="s">
        <v>1288</v>
      </c>
      <c r="AI405" s="4" t="s">
        <v>1288</v>
      </c>
      <c r="AJ405" s="4" t="s">
        <v>1288</v>
      </c>
      <c r="AK405" s="4" t="s">
        <v>1288</v>
      </c>
      <c r="AL405" s="4" t="s">
        <v>1288</v>
      </c>
      <c r="AM405" s="4" t="s">
        <v>1288</v>
      </c>
      <c r="AN405" s="4" t="s">
        <v>1288</v>
      </c>
      <c r="AO405" s="4" t="s">
        <v>1288</v>
      </c>
      <c r="AP405" s="4" t="s">
        <v>1288</v>
      </c>
      <c r="AQ405" s="4" t="s">
        <v>1288</v>
      </c>
      <c r="AS405" s="4" t="s">
        <v>1304</v>
      </c>
      <c r="AT405" s="4" t="s">
        <v>3665</v>
      </c>
    </row>
    <row r="406">
      <c r="A406" s="4" t="s">
        <v>584</v>
      </c>
      <c r="B406" s="4">
        <v>0.0</v>
      </c>
      <c r="D406" s="4" t="s">
        <v>1272</v>
      </c>
      <c r="E406" s="4" t="s">
        <v>1712</v>
      </c>
      <c r="F406" s="4" t="s">
        <v>3666</v>
      </c>
      <c r="G406" s="4" t="s">
        <v>1712</v>
      </c>
      <c r="H406" s="4" t="s">
        <v>3667</v>
      </c>
      <c r="J406" s="4" t="s">
        <v>3668</v>
      </c>
      <c r="P406" s="4" t="s">
        <v>3669</v>
      </c>
      <c r="Q406" s="4" t="s">
        <v>3670</v>
      </c>
      <c r="R406" s="4" t="s">
        <v>1279</v>
      </c>
      <c r="S406" s="4" t="s">
        <v>1471</v>
      </c>
      <c r="T406" s="4" t="s">
        <v>1564</v>
      </c>
      <c r="U406" s="4" t="s">
        <v>126</v>
      </c>
      <c r="W406" s="4" t="s">
        <v>1337</v>
      </c>
      <c r="X406" s="4" t="s">
        <v>1315</v>
      </c>
      <c r="Y406" s="4" t="s">
        <v>1285</v>
      </c>
      <c r="Z406" s="4" t="s">
        <v>1286</v>
      </c>
      <c r="AB406" s="4" t="s">
        <v>1286</v>
      </c>
      <c r="AC406" s="4" t="s">
        <v>3040</v>
      </c>
      <c r="AE406" s="4" t="s">
        <v>1346</v>
      </c>
      <c r="AF406" s="4" t="s">
        <v>1346</v>
      </c>
      <c r="AG406" s="4" t="s">
        <v>1288</v>
      </c>
      <c r="AH406" s="4" t="s">
        <v>1346</v>
      </c>
      <c r="AI406" s="4" t="s">
        <v>1288</v>
      </c>
      <c r="AJ406" s="4" t="s">
        <v>1288</v>
      </c>
      <c r="AK406" s="4" t="s">
        <v>1290</v>
      </c>
      <c r="AL406" s="4" t="s">
        <v>1288</v>
      </c>
      <c r="AM406" s="4" t="s">
        <v>1346</v>
      </c>
      <c r="AN406" s="4" t="s">
        <v>1288</v>
      </c>
      <c r="AO406" s="4" t="s">
        <v>1346</v>
      </c>
      <c r="AP406" s="4" t="s">
        <v>1288</v>
      </c>
      <c r="AQ406" s="4" t="s">
        <v>1288</v>
      </c>
      <c r="AS406" s="4" t="s">
        <v>1861</v>
      </c>
      <c r="AT406" s="4" t="s">
        <v>1582</v>
      </c>
    </row>
    <row r="407">
      <c r="A407" s="4" t="s">
        <v>586</v>
      </c>
      <c r="B407" s="4">
        <v>0.0</v>
      </c>
      <c r="D407" s="4" t="s">
        <v>1272</v>
      </c>
      <c r="E407" s="4" t="s">
        <v>1712</v>
      </c>
      <c r="F407" s="4" t="s">
        <v>3671</v>
      </c>
      <c r="G407" s="4" t="s">
        <v>1712</v>
      </c>
      <c r="H407" s="4" t="s">
        <v>3672</v>
      </c>
      <c r="J407" s="4" t="s">
        <v>3673</v>
      </c>
      <c r="P407" s="4" t="s">
        <v>3673</v>
      </c>
      <c r="Q407" s="4" t="s">
        <v>3674</v>
      </c>
      <c r="R407" s="4" t="s">
        <v>1279</v>
      </c>
      <c r="S407" s="4" t="s">
        <v>1471</v>
      </c>
      <c r="T407" s="4" t="s">
        <v>1749</v>
      </c>
      <c r="U407" s="4" t="s">
        <v>1390</v>
      </c>
      <c r="W407" s="4" t="s">
        <v>1283</v>
      </c>
      <c r="X407" s="4" t="s">
        <v>1315</v>
      </c>
      <c r="Y407" s="4" t="s">
        <v>1382</v>
      </c>
      <c r="Z407" s="4" t="s">
        <v>1286</v>
      </c>
      <c r="AB407" s="4" t="s">
        <v>1286</v>
      </c>
      <c r="AC407" s="4" t="s">
        <v>3040</v>
      </c>
      <c r="AE407" s="4" t="s">
        <v>1346</v>
      </c>
      <c r="AF407" s="4" t="s">
        <v>1346</v>
      </c>
      <c r="AG407" s="4" t="s">
        <v>1288</v>
      </c>
      <c r="AH407" s="4" t="s">
        <v>1346</v>
      </c>
      <c r="AI407" s="4" t="s">
        <v>1288</v>
      </c>
      <c r="AJ407" s="4" t="s">
        <v>1288</v>
      </c>
      <c r="AK407" s="4" t="s">
        <v>1290</v>
      </c>
      <c r="AL407" s="4" t="s">
        <v>1288</v>
      </c>
      <c r="AM407" s="4" t="s">
        <v>1346</v>
      </c>
      <c r="AN407" s="4" t="s">
        <v>1288</v>
      </c>
      <c r="AO407" s="4" t="s">
        <v>1346</v>
      </c>
      <c r="AP407" s="4" t="s">
        <v>1288</v>
      </c>
      <c r="AQ407" s="4" t="s">
        <v>1288</v>
      </c>
      <c r="AS407" s="4" t="s">
        <v>1861</v>
      </c>
      <c r="AT407" s="4" t="s">
        <v>1519</v>
      </c>
    </row>
    <row r="408">
      <c r="A408" s="4" t="s">
        <v>588</v>
      </c>
      <c r="B408" s="4">
        <v>0.0</v>
      </c>
      <c r="D408" s="4" t="s">
        <v>1272</v>
      </c>
      <c r="E408" s="4" t="s">
        <v>1712</v>
      </c>
      <c r="F408" s="4" t="s">
        <v>3675</v>
      </c>
      <c r="G408" s="4" t="s">
        <v>1712</v>
      </c>
      <c r="H408" s="4" t="s">
        <v>3676</v>
      </c>
      <c r="J408" s="4" t="s">
        <v>3677</v>
      </c>
      <c r="P408" s="4" t="s">
        <v>3677</v>
      </c>
      <c r="Q408" s="4" t="s">
        <v>3678</v>
      </c>
      <c r="R408" s="4" t="s">
        <v>1279</v>
      </c>
      <c r="S408" s="4" t="s">
        <v>1380</v>
      </c>
      <c r="T408" s="4" t="s">
        <v>1666</v>
      </c>
      <c r="U408" s="4" t="s">
        <v>1636</v>
      </c>
      <c r="W408" s="4" t="s">
        <v>1337</v>
      </c>
      <c r="X408" s="4" t="s">
        <v>1315</v>
      </c>
      <c r="Y408" s="4" t="s">
        <v>1302</v>
      </c>
      <c r="Z408" s="4" t="s">
        <v>1286</v>
      </c>
      <c r="AB408" s="4" t="s">
        <v>1286</v>
      </c>
      <c r="AC408" s="4" t="s">
        <v>3040</v>
      </c>
      <c r="AE408" s="4" t="s">
        <v>1346</v>
      </c>
      <c r="AF408" s="4" t="s">
        <v>1346</v>
      </c>
      <c r="AG408" s="4" t="s">
        <v>1288</v>
      </c>
      <c r="AH408" s="4" t="s">
        <v>1346</v>
      </c>
      <c r="AI408" s="4" t="s">
        <v>1288</v>
      </c>
      <c r="AJ408" s="4" t="s">
        <v>1288</v>
      </c>
      <c r="AK408" s="4" t="s">
        <v>1290</v>
      </c>
      <c r="AL408" s="4" t="s">
        <v>1288</v>
      </c>
      <c r="AM408" s="4" t="s">
        <v>1346</v>
      </c>
      <c r="AN408" s="4" t="s">
        <v>1288</v>
      </c>
      <c r="AO408" s="4" t="s">
        <v>1346</v>
      </c>
      <c r="AP408" s="4" t="s">
        <v>1288</v>
      </c>
      <c r="AQ408" s="4" t="s">
        <v>1288</v>
      </c>
      <c r="AS408" s="4" t="s">
        <v>1861</v>
      </c>
      <c r="AT408" s="4" t="s">
        <v>1582</v>
      </c>
    </row>
    <row r="409">
      <c r="A409" s="4" t="s">
        <v>589</v>
      </c>
      <c r="B409" s="4">
        <v>0.0</v>
      </c>
      <c r="D409" s="4" t="s">
        <v>1272</v>
      </c>
      <c r="E409" s="4" t="s">
        <v>1712</v>
      </c>
      <c r="F409" s="4" t="s">
        <v>3679</v>
      </c>
      <c r="G409" s="4" t="s">
        <v>1712</v>
      </c>
      <c r="H409" s="4" t="s">
        <v>3680</v>
      </c>
      <c r="J409" s="4" t="s">
        <v>3681</v>
      </c>
      <c r="P409" s="4" t="s">
        <v>3682</v>
      </c>
      <c r="Q409" s="4" t="s">
        <v>3683</v>
      </c>
      <c r="R409" s="4" t="s">
        <v>1279</v>
      </c>
      <c r="S409" s="4" t="s">
        <v>1471</v>
      </c>
      <c r="T409" s="4" t="s">
        <v>1353</v>
      </c>
      <c r="U409" s="4" t="s">
        <v>1860</v>
      </c>
      <c r="W409" s="4" t="s">
        <v>1337</v>
      </c>
      <c r="X409" s="4" t="s">
        <v>1315</v>
      </c>
      <c r="Y409" s="4" t="s">
        <v>1285</v>
      </c>
      <c r="Z409" s="4" t="s">
        <v>1286</v>
      </c>
      <c r="AB409" s="4" t="s">
        <v>1286</v>
      </c>
      <c r="AC409" s="4" t="s">
        <v>3040</v>
      </c>
      <c r="AE409" s="4" t="s">
        <v>1346</v>
      </c>
      <c r="AF409" s="4" t="s">
        <v>1346</v>
      </c>
      <c r="AG409" s="4" t="s">
        <v>1288</v>
      </c>
      <c r="AH409" s="4" t="s">
        <v>1346</v>
      </c>
      <c r="AI409" s="4" t="s">
        <v>1288</v>
      </c>
      <c r="AJ409" s="4" t="s">
        <v>1288</v>
      </c>
      <c r="AK409" s="4" t="s">
        <v>1290</v>
      </c>
      <c r="AL409" s="4" t="s">
        <v>1288</v>
      </c>
      <c r="AM409" s="4" t="s">
        <v>1346</v>
      </c>
      <c r="AN409" s="4" t="s">
        <v>1288</v>
      </c>
      <c r="AO409" s="4" t="s">
        <v>1346</v>
      </c>
      <c r="AP409" s="4" t="s">
        <v>1288</v>
      </c>
      <c r="AQ409" s="4" t="s">
        <v>1288</v>
      </c>
      <c r="AS409" s="4" t="s">
        <v>1861</v>
      </c>
      <c r="AT409" s="4" t="s">
        <v>1519</v>
      </c>
    </row>
    <row r="410">
      <c r="A410" s="4" t="s">
        <v>590</v>
      </c>
      <c r="B410" s="4">
        <v>0.0</v>
      </c>
      <c r="D410" s="4" t="s">
        <v>1272</v>
      </c>
      <c r="E410" s="4" t="s">
        <v>1712</v>
      </c>
      <c r="F410" s="4" t="s">
        <v>3684</v>
      </c>
      <c r="G410" s="4" t="s">
        <v>1712</v>
      </c>
      <c r="H410" s="4" t="s">
        <v>3685</v>
      </c>
      <c r="J410" s="4" t="s">
        <v>3686</v>
      </c>
      <c r="P410" s="4" t="s">
        <v>3687</v>
      </c>
      <c r="Q410" s="4" t="s">
        <v>3688</v>
      </c>
      <c r="R410" s="4" t="s">
        <v>1279</v>
      </c>
      <c r="S410" s="4" t="s">
        <v>1380</v>
      </c>
      <c r="T410" s="4" t="s">
        <v>1299</v>
      </c>
      <c r="U410" s="4" t="s">
        <v>1473</v>
      </c>
      <c r="W410" s="4" t="s">
        <v>1337</v>
      </c>
      <c r="X410" s="4" t="s">
        <v>1315</v>
      </c>
      <c r="Y410" s="4" t="s">
        <v>1302</v>
      </c>
      <c r="Z410" s="4" t="s">
        <v>1286</v>
      </c>
      <c r="AB410" s="4" t="s">
        <v>1286</v>
      </c>
      <c r="AC410" s="4" t="s">
        <v>3040</v>
      </c>
      <c r="AE410" s="4" t="s">
        <v>1346</v>
      </c>
      <c r="AF410" s="4" t="s">
        <v>1346</v>
      </c>
      <c r="AG410" s="4" t="s">
        <v>1288</v>
      </c>
      <c r="AH410" s="4" t="s">
        <v>1346</v>
      </c>
      <c r="AI410" s="4" t="s">
        <v>1288</v>
      </c>
      <c r="AJ410" s="4" t="s">
        <v>1288</v>
      </c>
      <c r="AK410" s="4" t="s">
        <v>1290</v>
      </c>
      <c r="AL410" s="4" t="s">
        <v>1288</v>
      </c>
      <c r="AM410" s="4" t="s">
        <v>1346</v>
      </c>
      <c r="AN410" s="4" t="s">
        <v>1288</v>
      </c>
      <c r="AO410" s="4" t="s">
        <v>1346</v>
      </c>
      <c r="AP410" s="4" t="s">
        <v>1288</v>
      </c>
      <c r="AQ410" s="4" t="s">
        <v>1288</v>
      </c>
      <c r="AS410" s="4" t="s">
        <v>1861</v>
      </c>
      <c r="AT410" s="4" t="s">
        <v>1519</v>
      </c>
    </row>
    <row r="411">
      <c r="A411" s="4" t="s">
        <v>591</v>
      </c>
      <c r="B411" s="4">
        <v>0.0</v>
      </c>
      <c r="D411" s="4" t="s">
        <v>1272</v>
      </c>
      <c r="E411" s="4" t="s">
        <v>1712</v>
      </c>
      <c r="F411" s="4" t="s">
        <v>3689</v>
      </c>
      <c r="G411" s="4" t="s">
        <v>1712</v>
      </c>
      <c r="H411" s="4" t="s">
        <v>3690</v>
      </c>
      <c r="J411" s="4" t="s">
        <v>3691</v>
      </c>
      <c r="P411" s="4" t="s">
        <v>3691</v>
      </c>
      <c r="Q411" s="4" t="s">
        <v>3692</v>
      </c>
      <c r="R411" s="4" t="s">
        <v>1279</v>
      </c>
      <c r="S411" s="4" t="s">
        <v>1380</v>
      </c>
      <c r="T411" s="4" t="s">
        <v>1825</v>
      </c>
      <c r="U411" s="4" t="s">
        <v>1860</v>
      </c>
      <c r="W411" s="4" t="s">
        <v>1283</v>
      </c>
      <c r="X411" s="4" t="s">
        <v>1315</v>
      </c>
      <c r="Y411" s="4" t="s">
        <v>1302</v>
      </c>
      <c r="Z411" s="4" t="s">
        <v>1286</v>
      </c>
      <c r="AB411" s="4" t="s">
        <v>1286</v>
      </c>
      <c r="AC411" s="4" t="s">
        <v>3040</v>
      </c>
      <c r="AE411" s="4" t="s">
        <v>1346</v>
      </c>
      <c r="AF411" s="4" t="s">
        <v>1346</v>
      </c>
      <c r="AG411" s="4" t="s">
        <v>1288</v>
      </c>
      <c r="AH411" s="4" t="s">
        <v>1346</v>
      </c>
      <c r="AI411" s="4" t="s">
        <v>1288</v>
      </c>
      <c r="AJ411" s="4" t="s">
        <v>1288</v>
      </c>
      <c r="AK411" s="4" t="s">
        <v>1290</v>
      </c>
      <c r="AL411" s="4" t="s">
        <v>1288</v>
      </c>
      <c r="AM411" s="4" t="s">
        <v>1346</v>
      </c>
      <c r="AN411" s="4" t="s">
        <v>1288</v>
      </c>
      <c r="AO411" s="4" t="s">
        <v>1346</v>
      </c>
      <c r="AP411" s="4" t="s">
        <v>1288</v>
      </c>
      <c r="AQ411" s="4" t="s">
        <v>1288</v>
      </c>
      <c r="AS411" s="4" t="s">
        <v>1861</v>
      </c>
      <c r="AT411" s="4" t="s">
        <v>1519</v>
      </c>
    </row>
    <row r="412">
      <c r="A412" s="4" t="s">
        <v>592</v>
      </c>
      <c r="B412" s="4">
        <v>0.0</v>
      </c>
      <c r="D412" s="4" t="s">
        <v>1272</v>
      </c>
      <c r="E412" s="4" t="s">
        <v>1712</v>
      </c>
      <c r="F412" s="4" t="s">
        <v>3693</v>
      </c>
      <c r="G412" s="4" t="s">
        <v>1712</v>
      </c>
      <c r="H412" s="4" t="s">
        <v>3694</v>
      </c>
      <c r="J412" s="4" t="s">
        <v>3695</v>
      </c>
      <c r="P412" s="4" t="s">
        <v>3696</v>
      </c>
      <c r="Q412" s="4" t="s">
        <v>3697</v>
      </c>
      <c r="R412" s="4" t="s">
        <v>1279</v>
      </c>
      <c r="S412" s="4" t="s">
        <v>1380</v>
      </c>
      <c r="T412" s="4" t="s">
        <v>1666</v>
      </c>
      <c r="U412" s="4" t="s">
        <v>1390</v>
      </c>
      <c r="W412" s="4" t="s">
        <v>1283</v>
      </c>
      <c r="X412" s="4" t="s">
        <v>1315</v>
      </c>
      <c r="Y412" s="4" t="s">
        <v>1285</v>
      </c>
      <c r="Z412" s="4" t="s">
        <v>1286</v>
      </c>
      <c r="AB412" s="4" t="s">
        <v>1286</v>
      </c>
      <c r="AC412" s="4" t="s">
        <v>3040</v>
      </c>
      <c r="AE412" s="4" t="s">
        <v>1346</v>
      </c>
      <c r="AF412" s="4" t="s">
        <v>1346</v>
      </c>
      <c r="AG412" s="4" t="s">
        <v>1288</v>
      </c>
      <c r="AH412" s="4" t="s">
        <v>1346</v>
      </c>
      <c r="AI412" s="4" t="s">
        <v>1288</v>
      </c>
      <c r="AJ412" s="4" t="s">
        <v>1346</v>
      </c>
      <c r="AK412" s="4" t="s">
        <v>1290</v>
      </c>
      <c r="AL412" s="4" t="s">
        <v>1288</v>
      </c>
      <c r="AM412" s="4" t="s">
        <v>1346</v>
      </c>
      <c r="AN412" s="4" t="s">
        <v>1288</v>
      </c>
      <c r="AO412" s="4" t="s">
        <v>1346</v>
      </c>
      <c r="AP412" s="4" t="s">
        <v>1288</v>
      </c>
      <c r="AQ412" s="4" t="s">
        <v>1288</v>
      </c>
      <c r="AS412" s="4" t="s">
        <v>1861</v>
      </c>
      <c r="AT412" s="4" t="s">
        <v>1519</v>
      </c>
    </row>
    <row r="413">
      <c r="A413" s="4" t="s">
        <v>593</v>
      </c>
      <c r="B413" s="4">
        <v>0.0</v>
      </c>
      <c r="D413" s="4" t="s">
        <v>1272</v>
      </c>
      <c r="E413" s="4" t="s">
        <v>1712</v>
      </c>
      <c r="F413" s="4" t="s">
        <v>3698</v>
      </c>
      <c r="G413" s="4" t="s">
        <v>1712</v>
      </c>
      <c r="H413" s="4" t="s">
        <v>3699</v>
      </c>
      <c r="J413" s="4" t="s">
        <v>3700</v>
      </c>
      <c r="P413" s="4" t="s">
        <v>3700</v>
      </c>
      <c r="Q413" s="4" t="s">
        <v>3701</v>
      </c>
      <c r="R413" s="4" t="s">
        <v>1279</v>
      </c>
      <c r="S413" s="4" t="s">
        <v>1380</v>
      </c>
      <c r="T413" s="4" t="s">
        <v>1312</v>
      </c>
      <c r="U413" s="4" t="s">
        <v>1860</v>
      </c>
      <c r="W413" s="4" t="s">
        <v>2316</v>
      </c>
      <c r="X413" s="4" t="s">
        <v>1315</v>
      </c>
      <c r="Y413" s="4" t="s">
        <v>1382</v>
      </c>
      <c r="Z413" s="4" t="s">
        <v>1286</v>
      </c>
      <c r="AB413" s="4" t="s">
        <v>1286</v>
      </c>
      <c r="AC413" s="4" t="s">
        <v>2368</v>
      </c>
      <c r="AE413" s="4" t="s">
        <v>1346</v>
      </c>
      <c r="AF413" s="4" t="s">
        <v>1346</v>
      </c>
      <c r="AG413" s="4" t="s">
        <v>1288</v>
      </c>
      <c r="AH413" s="4" t="s">
        <v>1346</v>
      </c>
      <c r="AI413" s="4" t="s">
        <v>1288</v>
      </c>
      <c r="AJ413" s="4" t="s">
        <v>1288</v>
      </c>
      <c r="AK413" s="4" t="s">
        <v>1290</v>
      </c>
      <c r="AL413" s="4" t="s">
        <v>1288</v>
      </c>
      <c r="AM413" s="4" t="s">
        <v>1346</v>
      </c>
      <c r="AN413" s="4" t="s">
        <v>1288</v>
      </c>
      <c r="AO413" s="4" t="s">
        <v>1346</v>
      </c>
      <c r="AP413" s="4" t="s">
        <v>1288</v>
      </c>
      <c r="AQ413" s="4" t="s">
        <v>1288</v>
      </c>
      <c r="AS413" s="4" t="s">
        <v>1861</v>
      </c>
      <c r="AT413" s="4" t="s">
        <v>1519</v>
      </c>
    </row>
    <row r="414">
      <c r="A414" s="4" t="s">
        <v>594</v>
      </c>
      <c r="B414" s="4">
        <v>0.0</v>
      </c>
      <c r="D414" s="4" t="s">
        <v>1272</v>
      </c>
      <c r="E414" s="4" t="s">
        <v>1712</v>
      </c>
      <c r="F414" s="4" t="s">
        <v>3702</v>
      </c>
      <c r="G414" s="4" t="s">
        <v>1712</v>
      </c>
      <c r="H414" s="4" t="s">
        <v>3703</v>
      </c>
      <c r="J414" s="4" t="s">
        <v>3704</v>
      </c>
      <c r="P414" s="4" t="s">
        <v>3705</v>
      </c>
      <c r="Q414" s="4" t="s">
        <v>3706</v>
      </c>
      <c r="R414" s="4" t="s">
        <v>1323</v>
      </c>
      <c r="S414" s="4" t="s">
        <v>1352</v>
      </c>
      <c r="T414" s="4" t="s">
        <v>1312</v>
      </c>
      <c r="U414" s="4" t="s">
        <v>126</v>
      </c>
      <c r="W414" s="4" t="s">
        <v>1283</v>
      </c>
      <c r="X414" s="4" t="s">
        <v>3707</v>
      </c>
      <c r="Y414" s="4" t="s">
        <v>1285</v>
      </c>
      <c r="Z414" s="4" t="s">
        <v>1286</v>
      </c>
      <c r="AB414" s="4" t="s">
        <v>1372</v>
      </c>
      <c r="AE414" s="4" t="s">
        <v>1346</v>
      </c>
      <c r="AF414" s="4" t="s">
        <v>1289</v>
      </c>
      <c r="AG414" s="4" t="s">
        <v>1288</v>
      </c>
      <c r="AH414" s="4" t="s">
        <v>1346</v>
      </c>
      <c r="AI414" s="4" t="s">
        <v>1328</v>
      </c>
      <c r="AJ414" s="4" t="s">
        <v>1289</v>
      </c>
      <c r="AK414" s="4" t="s">
        <v>1288</v>
      </c>
      <c r="AL414" s="4" t="s">
        <v>1288</v>
      </c>
      <c r="AM414" s="4" t="s">
        <v>1346</v>
      </c>
      <c r="AN414" s="4" t="s">
        <v>1288</v>
      </c>
      <c r="AO414" s="4" t="s">
        <v>1289</v>
      </c>
      <c r="AP414" s="4" t="s">
        <v>1346</v>
      </c>
      <c r="AQ414" s="4" t="s">
        <v>1288</v>
      </c>
      <c r="AS414" s="4" t="s">
        <v>3708</v>
      </c>
      <c r="AT414" s="4" t="s">
        <v>1421</v>
      </c>
    </row>
    <row r="415">
      <c r="A415" s="4" t="s">
        <v>600</v>
      </c>
      <c r="B415" s="4">
        <v>0.0</v>
      </c>
      <c r="D415" s="4" t="s">
        <v>1272</v>
      </c>
      <c r="E415" s="4" t="s">
        <v>1712</v>
      </c>
      <c r="F415" s="4" t="s">
        <v>3709</v>
      </c>
      <c r="G415" s="4" t="s">
        <v>1712</v>
      </c>
      <c r="H415" s="4" t="s">
        <v>3710</v>
      </c>
      <c r="J415" s="4" t="s">
        <v>3711</v>
      </c>
      <c r="P415" s="4" t="s">
        <v>3712</v>
      </c>
      <c r="Q415" s="4" t="s">
        <v>3713</v>
      </c>
      <c r="R415" s="4" t="s">
        <v>1279</v>
      </c>
      <c r="S415" s="4" t="s">
        <v>1280</v>
      </c>
      <c r="T415" s="4" t="s">
        <v>1534</v>
      </c>
      <c r="U415" s="4" t="s">
        <v>1572</v>
      </c>
      <c r="W415" s="4" t="s">
        <v>1337</v>
      </c>
      <c r="X415" s="4" t="s">
        <v>1315</v>
      </c>
      <c r="Y415" s="4" t="s">
        <v>1285</v>
      </c>
      <c r="Z415" s="4" t="s">
        <v>1286</v>
      </c>
      <c r="AB415" s="4" t="s">
        <v>1316</v>
      </c>
      <c r="AE415" s="4" t="s">
        <v>1288</v>
      </c>
      <c r="AF415" s="4" t="s">
        <v>1288</v>
      </c>
      <c r="AG415" s="4" t="s">
        <v>1288</v>
      </c>
      <c r="AH415" s="4" t="s">
        <v>1288</v>
      </c>
      <c r="AI415" s="4" t="s">
        <v>1288</v>
      </c>
      <c r="AJ415" s="4" t="s">
        <v>1288</v>
      </c>
      <c r="AK415" s="4" t="s">
        <v>1288</v>
      </c>
      <c r="AL415" s="4" t="s">
        <v>1288</v>
      </c>
      <c r="AM415" s="4" t="s">
        <v>1288</v>
      </c>
      <c r="AN415" s="4" t="s">
        <v>1288</v>
      </c>
      <c r="AO415" s="4" t="s">
        <v>1288</v>
      </c>
      <c r="AP415" s="4" t="s">
        <v>1288</v>
      </c>
      <c r="AQ415" s="4" t="s">
        <v>1288</v>
      </c>
      <c r="AS415" s="4" t="s">
        <v>1304</v>
      </c>
      <c r="AT415" s="4" t="s">
        <v>3714</v>
      </c>
    </row>
    <row r="416">
      <c r="A416" s="4" t="s">
        <v>602</v>
      </c>
      <c r="B416" s="4">
        <v>0.0</v>
      </c>
      <c r="D416" s="4" t="s">
        <v>1272</v>
      </c>
      <c r="E416" s="4" t="s">
        <v>1712</v>
      </c>
      <c r="F416" s="4" t="s">
        <v>3715</v>
      </c>
      <c r="G416" s="4" t="s">
        <v>1712</v>
      </c>
      <c r="H416" s="4" t="s">
        <v>3716</v>
      </c>
      <c r="J416" s="4" t="s">
        <v>3717</v>
      </c>
      <c r="P416" s="4" t="s">
        <v>3718</v>
      </c>
      <c r="Q416" s="4" t="s">
        <v>3719</v>
      </c>
      <c r="R416" s="4" t="s">
        <v>1323</v>
      </c>
      <c r="S416" s="4" t="s">
        <v>1718</v>
      </c>
      <c r="T416" s="4" t="s">
        <v>1299</v>
      </c>
      <c r="U416" s="4" t="s">
        <v>1572</v>
      </c>
      <c r="W416" s="4" t="s">
        <v>1283</v>
      </c>
      <c r="X416" s="4" t="s">
        <v>1315</v>
      </c>
      <c r="Y416" s="4" t="s">
        <v>1285</v>
      </c>
      <c r="Z416" s="4" t="s">
        <v>1286</v>
      </c>
      <c r="AB416" s="4" t="s">
        <v>1286</v>
      </c>
      <c r="AC416" s="4" t="s">
        <v>3720</v>
      </c>
      <c r="AE416" s="4" t="s">
        <v>1288</v>
      </c>
      <c r="AF416" s="4" t="s">
        <v>1288</v>
      </c>
      <c r="AG416" s="4" t="s">
        <v>1289</v>
      </c>
      <c r="AH416" s="4" t="s">
        <v>1288</v>
      </c>
      <c r="AI416" s="4" t="s">
        <v>1288</v>
      </c>
      <c r="AJ416" s="4" t="s">
        <v>1288</v>
      </c>
      <c r="AK416" s="4" t="s">
        <v>1288</v>
      </c>
      <c r="AL416" s="4" t="s">
        <v>1289</v>
      </c>
      <c r="AM416" s="4" t="s">
        <v>1289</v>
      </c>
      <c r="AN416" s="4" t="s">
        <v>1288</v>
      </c>
      <c r="AO416" s="4" t="s">
        <v>1289</v>
      </c>
      <c r="AP416" s="4" t="s">
        <v>1289</v>
      </c>
      <c r="AQ416" s="4" t="s">
        <v>1289</v>
      </c>
      <c r="AS416" s="4" t="s">
        <v>2914</v>
      </c>
      <c r="AT416" s="4" t="s">
        <v>1305</v>
      </c>
    </row>
    <row r="417">
      <c r="A417" s="4" t="s">
        <v>604</v>
      </c>
      <c r="B417" s="4">
        <v>0.0</v>
      </c>
      <c r="D417" s="4" t="s">
        <v>1272</v>
      </c>
      <c r="E417" s="4" t="s">
        <v>2138</v>
      </c>
      <c r="F417" s="4" t="s">
        <v>3721</v>
      </c>
      <c r="G417" s="4" t="s">
        <v>2138</v>
      </c>
      <c r="H417" s="4" t="s">
        <v>3722</v>
      </c>
      <c r="J417" s="4" t="s">
        <v>3723</v>
      </c>
      <c r="P417" s="4" t="s">
        <v>3723</v>
      </c>
      <c r="Q417" s="4" t="s">
        <v>3724</v>
      </c>
      <c r="R417" s="4" t="s">
        <v>1279</v>
      </c>
      <c r="S417" s="4" t="s">
        <v>1380</v>
      </c>
      <c r="T417" s="4" t="s">
        <v>2274</v>
      </c>
      <c r="U417" s="4" t="s">
        <v>1572</v>
      </c>
      <c r="W417" s="4" t="s">
        <v>1283</v>
      </c>
      <c r="X417" s="4" t="s">
        <v>1315</v>
      </c>
      <c r="Y417" s="4" t="s">
        <v>1302</v>
      </c>
      <c r="Z417" s="4" t="s">
        <v>1286</v>
      </c>
      <c r="AB417" s="4" t="s">
        <v>1286</v>
      </c>
      <c r="AC417" s="4" t="s">
        <v>3040</v>
      </c>
      <c r="AE417" s="4" t="s">
        <v>1346</v>
      </c>
      <c r="AF417" s="4" t="s">
        <v>1346</v>
      </c>
      <c r="AG417" s="4" t="s">
        <v>1288</v>
      </c>
      <c r="AH417" s="4" t="s">
        <v>1346</v>
      </c>
      <c r="AI417" s="4" t="s">
        <v>1288</v>
      </c>
      <c r="AJ417" s="4" t="s">
        <v>1288</v>
      </c>
      <c r="AK417" s="4" t="s">
        <v>1290</v>
      </c>
      <c r="AL417" s="4" t="s">
        <v>1288</v>
      </c>
      <c r="AM417" s="4" t="s">
        <v>1346</v>
      </c>
      <c r="AN417" s="4" t="s">
        <v>1288</v>
      </c>
      <c r="AO417" s="4" t="s">
        <v>1346</v>
      </c>
      <c r="AP417" s="4" t="s">
        <v>1288</v>
      </c>
      <c r="AQ417" s="4" t="s">
        <v>1288</v>
      </c>
      <c r="AS417" s="4" t="s">
        <v>1861</v>
      </c>
      <c r="AT417" s="4" t="s">
        <v>1582</v>
      </c>
    </row>
    <row r="418">
      <c r="A418" s="4" t="s">
        <v>605</v>
      </c>
      <c r="B418" s="4">
        <v>0.0</v>
      </c>
      <c r="D418" s="4" t="s">
        <v>1272</v>
      </c>
      <c r="E418" s="4" t="s">
        <v>2138</v>
      </c>
      <c r="F418" s="4" t="s">
        <v>3725</v>
      </c>
      <c r="G418" s="4" t="s">
        <v>2138</v>
      </c>
      <c r="H418" s="4" t="s">
        <v>3726</v>
      </c>
      <c r="J418" s="4" t="s">
        <v>3727</v>
      </c>
      <c r="P418" s="4" t="s">
        <v>3728</v>
      </c>
      <c r="Q418" s="4" t="s">
        <v>3729</v>
      </c>
      <c r="R418" s="4" t="s">
        <v>1494</v>
      </c>
      <c r="S418" s="4" t="s">
        <v>1680</v>
      </c>
      <c r="T418" s="4" t="s">
        <v>1444</v>
      </c>
      <c r="U418" s="4" t="s">
        <v>126</v>
      </c>
      <c r="W418" s="4" t="s">
        <v>1283</v>
      </c>
      <c r="X418" s="4" t="s">
        <v>1400</v>
      </c>
      <c r="Y418" s="4" t="s">
        <v>1285</v>
      </c>
      <c r="Z418" s="4" t="s">
        <v>1286</v>
      </c>
      <c r="AB418" s="4" t="s">
        <v>1316</v>
      </c>
      <c r="AE418" s="4" t="s">
        <v>1289</v>
      </c>
      <c r="AF418" s="4" t="s">
        <v>1288</v>
      </c>
      <c r="AG418" s="4" t="s">
        <v>1289</v>
      </c>
      <c r="AH418" s="4" t="s">
        <v>1288</v>
      </c>
      <c r="AI418" s="4" t="s">
        <v>1289</v>
      </c>
      <c r="AJ418" s="4" t="s">
        <v>1288</v>
      </c>
      <c r="AK418" s="4" t="s">
        <v>1288</v>
      </c>
      <c r="AL418" s="4" t="s">
        <v>1288</v>
      </c>
      <c r="AM418" s="4" t="s">
        <v>1288</v>
      </c>
      <c r="AN418" s="4" t="s">
        <v>1288</v>
      </c>
      <c r="AO418" s="4" t="s">
        <v>1288</v>
      </c>
      <c r="AP418" s="4" t="s">
        <v>1289</v>
      </c>
      <c r="AQ418" s="4" t="s">
        <v>1289</v>
      </c>
      <c r="AS418" s="4" t="s">
        <v>1304</v>
      </c>
      <c r="AT418" s="4" t="s">
        <v>1854</v>
      </c>
    </row>
    <row r="419">
      <c r="A419" s="4" t="s">
        <v>607</v>
      </c>
      <c r="B419" s="4">
        <v>0.0</v>
      </c>
      <c r="D419" s="4" t="s">
        <v>1272</v>
      </c>
      <c r="E419" s="4" t="s">
        <v>2138</v>
      </c>
      <c r="F419" s="4" t="s">
        <v>3730</v>
      </c>
      <c r="G419" s="4" t="s">
        <v>2138</v>
      </c>
      <c r="H419" s="4" t="s">
        <v>3731</v>
      </c>
      <c r="J419" s="4" t="s">
        <v>3732</v>
      </c>
      <c r="P419" s="4" t="s">
        <v>3733</v>
      </c>
      <c r="Q419" s="4" t="s">
        <v>3734</v>
      </c>
      <c r="R419" s="4" t="s">
        <v>1361</v>
      </c>
      <c r="S419" s="4" t="s">
        <v>3735</v>
      </c>
      <c r="T419" s="4" t="s">
        <v>1325</v>
      </c>
      <c r="U419" s="4" t="s">
        <v>1409</v>
      </c>
      <c r="W419" s="4" t="s">
        <v>1283</v>
      </c>
      <c r="X419" s="4" t="s">
        <v>1315</v>
      </c>
      <c r="Y419" s="4" t="s">
        <v>1382</v>
      </c>
      <c r="Z419" s="4" t="s">
        <v>1286</v>
      </c>
      <c r="AB419" s="4" t="s">
        <v>1286</v>
      </c>
      <c r="AC419" s="4" t="s">
        <v>3736</v>
      </c>
      <c r="AE419" s="4" t="s">
        <v>1288</v>
      </c>
      <c r="AF419" s="4" t="s">
        <v>1289</v>
      </c>
      <c r="AG419" s="4" t="s">
        <v>1288</v>
      </c>
      <c r="AH419" s="4" t="s">
        <v>1288</v>
      </c>
      <c r="AI419" s="4" t="s">
        <v>1289</v>
      </c>
      <c r="AJ419" s="4" t="s">
        <v>1289</v>
      </c>
      <c r="AK419" s="4" t="s">
        <v>1288</v>
      </c>
      <c r="AL419" s="4" t="s">
        <v>1289</v>
      </c>
      <c r="AM419" s="4" t="s">
        <v>1289</v>
      </c>
      <c r="AN419" s="4" t="s">
        <v>1288</v>
      </c>
      <c r="AO419" s="4" t="s">
        <v>1288</v>
      </c>
      <c r="AP419" s="4" t="s">
        <v>1328</v>
      </c>
      <c r="AQ419" s="4" t="s">
        <v>1288</v>
      </c>
      <c r="AS419" s="4" t="s">
        <v>1496</v>
      </c>
      <c r="AT419" s="4" t="s">
        <v>1305</v>
      </c>
    </row>
    <row r="420">
      <c r="A420" s="4" t="s">
        <v>609</v>
      </c>
      <c r="B420" s="4">
        <v>0.0</v>
      </c>
      <c r="D420" s="4" t="s">
        <v>1272</v>
      </c>
      <c r="E420" s="4" t="s">
        <v>2138</v>
      </c>
      <c r="F420" s="4" t="s">
        <v>3737</v>
      </c>
      <c r="G420" s="4" t="s">
        <v>2138</v>
      </c>
      <c r="H420" s="4" t="s">
        <v>3738</v>
      </c>
      <c r="J420" s="4" t="s">
        <v>3739</v>
      </c>
      <c r="P420" s="4" t="s">
        <v>3739</v>
      </c>
      <c r="Q420" s="4" t="s">
        <v>3740</v>
      </c>
      <c r="R420" s="4" t="s">
        <v>1361</v>
      </c>
      <c r="S420" s="4" t="s">
        <v>3741</v>
      </c>
      <c r="T420" s="4" t="s">
        <v>1534</v>
      </c>
      <c r="U420" s="4" t="s">
        <v>126</v>
      </c>
      <c r="W420" s="4" t="s">
        <v>1283</v>
      </c>
      <c r="X420" s="4" t="s">
        <v>1315</v>
      </c>
      <c r="Y420" s="4" t="s">
        <v>1382</v>
      </c>
      <c r="Z420" s="4" t="s">
        <v>1286</v>
      </c>
      <c r="AB420" s="4" t="s">
        <v>1316</v>
      </c>
      <c r="AE420" s="4" t="s">
        <v>1289</v>
      </c>
      <c r="AF420" s="4" t="s">
        <v>1328</v>
      </c>
      <c r="AG420" s="4" t="s">
        <v>1288</v>
      </c>
      <c r="AH420" s="4" t="s">
        <v>1289</v>
      </c>
      <c r="AI420" s="4" t="s">
        <v>1288</v>
      </c>
      <c r="AJ420" s="4" t="s">
        <v>1289</v>
      </c>
      <c r="AK420" s="4" t="s">
        <v>1288</v>
      </c>
      <c r="AL420" s="4" t="s">
        <v>1288</v>
      </c>
      <c r="AM420" s="4" t="s">
        <v>1288</v>
      </c>
      <c r="AN420" s="4" t="s">
        <v>1289</v>
      </c>
      <c r="AO420" s="4" t="s">
        <v>1289</v>
      </c>
      <c r="AP420" s="4" t="s">
        <v>1289</v>
      </c>
      <c r="AQ420" s="4" t="s">
        <v>1288</v>
      </c>
      <c r="AS420" s="4" t="s">
        <v>2696</v>
      </c>
      <c r="AT420" s="4" t="s">
        <v>3742</v>
      </c>
    </row>
    <row r="421">
      <c r="A421" s="4" t="s">
        <v>611</v>
      </c>
      <c r="B421" s="4">
        <v>0.0</v>
      </c>
      <c r="D421" s="4" t="s">
        <v>1272</v>
      </c>
      <c r="E421" s="4" t="s">
        <v>2138</v>
      </c>
      <c r="F421" s="4" t="s">
        <v>3743</v>
      </c>
      <c r="G421" s="4" t="s">
        <v>2138</v>
      </c>
      <c r="H421" s="4" t="s">
        <v>3744</v>
      </c>
      <c r="J421" s="4" t="s">
        <v>3745</v>
      </c>
      <c r="P421" s="4" t="s">
        <v>3745</v>
      </c>
      <c r="Q421" s="4" t="s">
        <v>3746</v>
      </c>
      <c r="R421" s="4" t="s">
        <v>1279</v>
      </c>
      <c r="S421" s="4" t="s">
        <v>2084</v>
      </c>
      <c r="T421" s="4" t="s">
        <v>1556</v>
      </c>
      <c r="U421" s="4" t="s">
        <v>1860</v>
      </c>
      <c r="W421" s="4" t="s">
        <v>1337</v>
      </c>
      <c r="X421" s="4" t="s">
        <v>1315</v>
      </c>
      <c r="Y421" s="4" t="s">
        <v>1302</v>
      </c>
      <c r="Z421" s="4" t="s">
        <v>1286</v>
      </c>
      <c r="AB421" s="4" t="s">
        <v>1286</v>
      </c>
      <c r="AC421" s="4" t="s">
        <v>3040</v>
      </c>
      <c r="AE421" s="4" t="s">
        <v>1346</v>
      </c>
      <c r="AF421" s="4" t="s">
        <v>1346</v>
      </c>
      <c r="AG421" s="4" t="s">
        <v>1288</v>
      </c>
      <c r="AH421" s="4" t="s">
        <v>1346</v>
      </c>
      <c r="AI421" s="4" t="s">
        <v>1288</v>
      </c>
      <c r="AJ421" s="4" t="s">
        <v>1288</v>
      </c>
      <c r="AK421" s="4" t="s">
        <v>1290</v>
      </c>
      <c r="AL421" s="4" t="s">
        <v>1288</v>
      </c>
      <c r="AM421" s="4" t="s">
        <v>1346</v>
      </c>
      <c r="AN421" s="4" t="s">
        <v>1288</v>
      </c>
      <c r="AO421" s="4" t="s">
        <v>1346</v>
      </c>
      <c r="AP421" s="4" t="s">
        <v>1288</v>
      </c>
      <c r="AQ421" s="4" t="s">
        <v>1288</v>
      </c>
      <c r="AS421" s="4" t="s">
        <v>1861</v>
      </c>
      <c r="AT421" s="4" t="s">
        <v>1519</v>
      </c>
    </row>
    <row r="422">
      <c r="A422" s="4" t="s">
        <v>612</v>
      </c>
      <c r="B422" s="4">
        <v>0.0</v>
      </c>
      <c r="D422" s="4" t="s">
        <v>1272</v>
      </c>
      <c r="E422" s="4" t="s">
        <v>2138</v>
      </c>
      <c r="F422" s="4" t="s">
        <v>3747</v>
      </c>
      <c r="G422" s="4" t="s">
        <v>2138</v>
      </c>
      <c r="H422" s="4" t="s">
        <v>3748</v>
      </c>
      <c r="J422" s="4" t="s">
        <v>3749</v>
      </c>
      <c r="P422" s="4" t="s">
        <v>3749</v>
      </c>
      <c r="Q422" s="4" t="s">
        <v>3750</v>
      </c>
      <c r="R422" s="4" t="s">
        <v>1361</v>
      </c>
      <c r="S422" s="4" t="s">
        <v>1280</v>
      </c>
      <c r="T422" s="4" t="s">
        <v>1299</v>
      </c>
      <c r="U422" s="4" t="s">
        <v>126</v>
      </c>
      <c r="W422" s="4" t="s">
        <v>2316</v>
      </c>
      <c r="X422" s="4" t="s">
        <v>1400</v>
      </c>
      <c r="Y422" s="4" t="s">
        <v>1302</v>
      </c>
      <c r="Z422" s="4" t="s">
        <v>1286</v>
      </c>
      <c r="AB422" s="4" t="s">
        <v>1316</v>
      </c>
      <c r="AE422" s="4" t="s">
        <v>1289</v>
      </c>
      <c r="AF422" s="4" t="s">
        <v>1289</v>
      </c>
      <c r="AG422" s="4" t="s">
        <v>1288</v>
      </c>
      <c r="AH422" s="4" t="s">
        <v>1289</v>
      </c>
      <c r="AI422" s="4" t="s">
        <v>1289</v>
      </c>
      <c r="AJ422" s="4" t="s">
        <v>1289</v>
      </c>
      <c r="AK422" s="4" t="s">
        <v>1288</v>
      </c>
      <c r="AL422" s="4" t="s">
        <v>1289</v>
      </c>
      <c r="AM422" s="4" t="s">
        <v>1289</v>
      </c>
      <c r="AN422" s="4" t="s">
        <v>1288</v>
      </c>
      <c r="AO422" s="4" t="s">
        <v>1289</v>
      </c>
      <c r="AP422" s="4" t="s">
        <v>1289</v>
      </c>
      <c r="AQ422" s="4" t="s">
        <v>1288</v>
      </c>
      <c r="AS422" s="4" t="s">
        <v>2877</v>
      </c>
      <c r="AT422" s="4" t="s">
        <v>3516</v>
      </c>
    </row>
    <row r="423">
      <c r="A423" s="4" t="s">
        <v>614</v>
      </c>
      <c r="B423" s="4">
        <v>0.0</v>
      </c>
      <c r="D423" s="4" t="s">
        <v>1272</v>
      </c>
      <c r="E423" s="4" t="s">
        <v>2138</v>
      </c>
      <c r="F423" s="4" t="s">
        <v>3751</v>
      </c>
      <c r="G423" s="4" t="s">
        <v>2138</v>
      </c>
      <c r="H423" s="4" t="s">
        <v>3752</v>
      </c>
      <c r="J423" s="4" t="s">
        <v>3753</v>
      </c>
      <c r="P423" s="4" t="s">
        <v>3754</v>
      </c>
      <c r="Q423" s="4" t="s">
        <v>3755</v>
      </c>
      <c r="R423" s="4" t="s">
        <v>1494</v>
      </c>
      <c r="S423" s="4" t="s">
        <v>3027</v>
      </c>
      <c r="T423" s="4" t="s">
        <v>1825</v>
      </c>
      <c r="U423" s="4" t="s">
        <v>1390</v>
      </c>
      <c r="W423" s="4" t="s">
        <v>1283</v>
      </c>
      <c r="X423" s="4" t="s">
        <v>1315</v>
      </c>
      <c r="Y423" s="4" t="s">
        <v>1285</v>
      </c>
      <c r="Z423" s="4" t="s">
        <v>1286</v>
      </c>
      <c r="AB423" s="4" t="s">
        <v>1316</v>
      </c>
      <c r="AE423" s="4" t="s">
        <v>1288</v>
      </c>
      <c r="AF423" s="4" t="s">
        <v>1288</v>
      </c>
      <c r="AG423" s="4" t="s">
        <v>1288</v>
      </c>
      <c r="AH423" s="4" t="s">
        <v>1288</v>
      </c>
      <c r="AI423" s="4" t="s">
        <v>1289</v>
      </c>
      <c r="AJ423" s="4" t="s">
        <v>1288</v>
      </c>
      <c r="AK423" s="4" t="s">
        <v>1288</v>
      </c>
      <c r="AL423" s="4" t="s">
        <v>1289</v>
      </c>
      <c r="AM423" s="4" t="s">
        <v>1289</v>
      </c>
      <c r="AN423" s="4" t="s">
        <v>1288</v>
      </c>
      <c r="AO423" s="4" t="s">
        <v>1288</v>
      </c>
      <c r="AP423" s="4" t="s">
        <v>1289</v>
      </c>
      <c r="AQ423" s="4" t="s">
        <v>1288</v>
      </c>
      <c r="AS423" s="4" t="s">
        <v>3756</v>
      </c>
      <c r="AT423" s="4" t="s">
        <v>1330</v>
      </c>
    </row>
    <row r="424">
      <c r="A424" s="4" t="s">
        <v>616</v>
      </c>
      <c r="B424" s="4">
        <v>0.0</v>
      </c>
      <c r="D424" s="4" t="s">
        <v>1272</v>
      </c>
      <c r="E424" s="4" t="s">
        <v>2138</v>
      </c>
      <c r="F424" s="4" t="s">
        <v>3757</v>
      </c>
      <c r="G424" s="4" t="s">
        <v>2138</v>
      </c>
      <c r="H424" s="4" t="s">
        <v>3758</v>
      </c>
      <c r="J424" s="4" t="s">
        <v>3759</v>
      </c>
      <c r="P424" s="4" t="s">
        <v>3760</v>
      </c>
      <c r="Q424" s="4" t="s">
        <v>3761</v>
      </c>
      <c r="R424" s="4" t="s">
        <v>1279</v>
      </c>
      <c r="S424" s="4" t="s">
        <v>1298</v>
      </c>
      <c r="T424" s="4" t="s">
        <v>1389</v>
      </c>
      <c r="U424" s="4" t="s">
        <v>1445</v>
      </c>
      <c r="W424" s="4" t="s">
        <v>1283</v>
      </c>
      <c r="X424" s="4" t="s">
        <v>1315</v>
      </c>
      <c r="Y424" s="4" t="s">
        <v>1285</v>
      </c>
      <c r="Z424" s="4" t="s">
        <v>1286</v>
      </c>
      <c r="AB424" s="4" t="s">
        <v>1286</v>
      </c>
      <c r="AC424" s="4" t="s">
        <v>3762</v>
      </c>
      <c r="AE424" s="4" t="s">
        <v>1289</v>
      </c>
      <c r="AF424" s="4" t="s">
        <v>1289</v>
      </c>
      <c r="AG424" s="4" t="s">
        <v>1289</v>
      </c>
      <c r="AH424" s="4" t="s">
        <v>1289</v>
      </c>
      <c r="AI424" s="4" t="s">
        <v>1289</v>
      </c>
      <c r="AJ424" s="4" t="s">
        <v>1289</v>
      </c>
      <c r="AK424" s="4" t="s">
        <v>1288</v>
      </c>
      <c r="AL424" s="4" t="s">
        <v>1288</v>
      </c>
      <c r="AM424" s="4" t="s">
        <v>1288</v>
      </c>
      <c r="AN424" s="4" t="s">
        <v>1288</v>
      </c>
      <c r="AO424" s="4" t="s">
        <v>1289</v>
      </c>
      <c r="AP424" s="4" t="s">
        <v>1289</v>
      </c>
      <c r="AQ424" s="4" t="s">
        <v>1289</v>
      </c>
      <c r="AS424" s="4" t="s">
        <v>3763</v>
      </c>
      <c r="AT424" s="4" t="s">
        <v>2866</v>
      </c>
    </row>
    <row r="425">
      <c r="A425" s="4" t="s">
        <v>617</v>
      </c>
      <c r="B425" s="4">
        <v>0.0</v>
      </c>
      <c r="D425" s="4" t="s">
        <v>1272</v>
      </c>
      <c r="E425" s="4" t="s">
        <v>2138</v>
      </c>
      <c r="F425" s="4" t="s">
        <v>3764</v>
      </c>
      <c r="G425" s="4" t="s">
        <v>2138</v>
      </c>
      <c r="H425" s="4" t="s">
        <v>3765</v>
      </c>
      <c r="J425" s="4" t="s">
        <v>3766</v>
      </c>
      <c r="P425" s="4" t="s">
        <v>3767</v>
      </c>
      <c r="Q425" s="4" t="s">
        <v>3768</v>
      </c>
      <c r="R425" s="4" t="s">
        <v>1279</v>
      </c>
      <c r="S425" s="4" t="s">
        <v>1280</v>
      </c>
      <c r="T425" s="4" t="s">
        <v>1389</v>
      </c>
      <c r="U425" s="4" t="s">
        <v>126</v>
      </c>
      <c r="W425" s="4" t="s">
        <v>1283</v>
      </c>
      <c r="X425" s="4" t="s">
        <v>1315</v>
      </c>
      <c r="Y425" s="4" t="s">
        <v>1302</v>
      </c>
      <c r="Z425" s="4" t="s">
        <v>1286</v>
      </c>
      <c r="AB425" s="4" t="s">
        <v>1286</v>
      </c>
      <c r="AC425" s="4" t="s">
        <v>3769</v>
      </c>
      <c r="AE425" s="4" t="s">
        <v>1288</v>
      </c>
      <c r="AF425" s="4" t="s">
        <v>1288</v>
      </c>
      <c r="AG425" s="4" t="s">
        <v>1288</v>
      </c>
      <c r="AH425" s="4" t="s">
        <v>1288</v>
      </c>
      <c r="AI425" s="4" t="s">
        <v>1288</v>
      </c>
      <c r="AJ425" s="4" t="s">
        <v>1288</v>
      </c>
      <c r="AK425" s="4" t="s">
        <v>1288</v>
      </c>
      <c r="AL425" s="4" t="s">
        <v>1288</v>
      </c>
      <c r="AM425" s="4" t="s">
        <v>1288</v>
      </c>
      <c r="AN425" s="4" t="s">
        <v>1288</v>
      </c>
      <c r="AO425" s="4" t="s">
        <v>1288</v>
      </c>
      <c r="AP425" s="4" t="s">
        <v>1288</v>
      </c>
      <c r="AQ425" s="4" t="s">
        <v>1288</v>
      </c>
      <c r="AS425" s="4" t="s">
        <v>1304</v>
      </c>
      <c r="AT425" s="4" t="s">
        <v>3770</v>
      </c>
    </row>
    <row r="426">
      <c r="A426" s="4" t="s">
        <v>619</v>
      </c>
      <c r="B426" s="4">
        <v>0.0</v>
      </c>
      <c r="D426" s="4" t="s">
        <v>1272</v>
      </c>
      <c r="E426" s="4" t="s">
        <v>2138</v>
      </c>
      <c r="F426" s="4" t="s">
        <v>3771</v>
      </c>
      <c r="G426" s="4" t="s">
        <v>2138</v>
      </c>
      <c r="H426" s="4" t="s">
        <v>3772</v>
      </c>
      <c r="J426" s="4" t="s">
        <v>3773</v>
      </c>
      <c r="P426" s="4" t="s">
        <v>3773</v>
      </c>
      <c r="Q426" s="4" t="s">
        <v>3774</v>
      </c>
      <c r="R426" s="4" t="s">
        <v>1279</v>
      </c>
      <c r="S426" s="4" t="s">
        <v>1380</v>
      </c>
      <c r="T426" s="4" t="s">
        <v>1534</v>
      </c>
      <c r="U426" s="4" t="s">
        <v>126</v>
      </c>
      <c r="W426" s="4" t="s">
        <v>1337</v>
      </c>
      <c r="X426" s="4" t="s">
        <v>1315</v>
      </c>
      <c r="Y426" s="4" t="s">
        <v>1302</v>
      </c>
      <c r="Z426" s="4" t="s">
        <v>1286</v>
      </c>
      <c r="AB426" s="4" t="s">
        <v>1286</v>
      </c>
      <c r="AC426" s="4" t="s">
        <v>3040</v>
      </c>
      <c r="AE426" s="4" t="s">
        <v>1346</v>
      </c>
      <c r="AF426" s="4" t="s">
        <v>1346</v>
      </c>
      <c r="AG426" s="4" t="s">
        <v>1288</v>
      </c>
      <c r="AH426" s="4" t="s">
        <v>1346</v>
      </c>
      <c r="AI426" s="4" t="s">
        <v>1288</v>
      </c>
      <c r="AJ426" s="4" t="s">
        <v>1288</v>
      </c>
      <c r="AK426" s="4" t="s">
        <v>1290</v>
      </c>
      <c r="AL426" s="4" t="s">
        <v>1288</v>
      </c>
      <c r="AM426" s="4" t="s">
        <v>1346</v>
      </c>
      <c r="AN426" s="4" t="s">
        <v>1288</v>
      </c>
      <c r="AO426" s="4" t="s">
        <v>1346</v>
      </c>
      <c r="AP426" s="4" t="s">
        <v>1288</v>
      </c>
      <c r="AQ426" s="4" t="s">
        <v>1288</v>
      </c>
      <c r="AS426" s="4" t="s">
        <v>1861</v>
      </c>
      <c r="AT426" s="4" t="s">
        <v>1519</v>
      </c>
    </row>
    <row r="427">
      <c r="A427" s="4" t="s">
        <v>4</v>
      </c>
      <c r="B427" s="4">
        <v>0.0</v>
      </c>
      <c r="D427" s="4" t="s">
        <v>1272</v>
      </c>
      <c r="E427" s="4" t="s">
        <v>2138</v>
      </c>
      <c r="F427" s="4" t="s">
        <v>3775</v>
      </c>
      <c r="G427" s="4" t="s">
        <v>2138</v>
      </c>
      <c r="H427" s="4" t="s">
        <v>3776</v>
      </c>
      <c r="J427" s="4" t="s">
        <v>3777</v>
      </c>
      <c r="P427" s="4" t="s">
        <v>3778</v>
      </c>
      <c r="Q427" s="4" t="s">
        <v>3779</v>
      </c>
      <c r="R427" s="4" t="s">
        <v>1323</v>
      </c>
      <c r="S427" s="4" t="s">
        <v>2286</v>
      </c>
      <c r="T427" s="4" t="s">
        <v>1516</v>
      </c>
      <c r="U427" s="4" t="s">
        <v>1390</v>
      </c>
      <c r="W427" s="4" t="s">
        <v>1283</v>
      </c>
      <c r="X427" s="4" t="s">
        <v>1315</v>
      </c>
      <c r="Y427" s="4" t="s">
        <v>1302</v>
      </c>
      <c r="Z427" s="4" t="s">
        <v>1286</v>
      </c>
      <c r="AB427" s="4" t="s">
        <v>1372</v>
      </c>
      <c r="AE427" s="4" t="s">
        <v>1288</v>
      </c>
      <c r="AF427" s="4" t="s">
        <v>1289</v>
      </c>
      <c r="AG427" s="4" t="s">
        <v>1288</v>
      </c>
      <c r="AH427" s="4" t="s">
        <v>1288</v>
      </c>
      <c r="AI427" s="4" t="s">
        <v>1289</v>
      </c>
      <c r="AJ427" s="4" t="s">
        <v>1288</v>
      </c>
      <c r="AK427" s="4" t="s">
        <v>1288</v>
      </c>
      <c r="AL427" s="4" t="s">
        <v>1289</v>
      </c>
      <c r="AM427" s="4" t="s">
        <v>1288</v>
      </c>
      <c r="AN427" s="4" t="s">
        <v>1288</v>
      </c>
      <c r="AO427" s="4" t="s">
        <v>1288</v>
      </c>
      <c r="AP427" s="4" t="s">
        <v>1288</v>
      </c>
      <c r="AQ427" s="4" t="s">
        <v>1328</v>
      </c>
      <c r="AS427" s="4" t="s">
        <v>1304</v>
      </c>
      <c r="AT427" s="4" t="s">
        <v>1305</v>
      </c>
    </row>
    <row r="428">
      <c r="A428" s="4" t="s">
        <v>7</v>
      </c>
      <c r="B428" s="4">
        <v>0.0</v>
      </c>
      <c r="D428" s="4" t="s">
        <v>1272</v>
      </c>
      <c r="E428" s="4" t="s">
        <v>2138</v>
      </c>
      <c r="F428" s="4" t="s">
        <v>3780</v>
      </c>
      <c r="G428" s="4" t="s">
        <v>2138</v>
      </c>
      <c r="H428" s="4" t="s">
        <v>3781</v>
      </c>
      <c r="J428" s="4" t="s">
        <v>3782</v>
      </c>
      <c r="P428" s="4" t="s">
        <v>3783</v>
      </c>
      <c r="Q428" s="4" t="s">
        <v>3784</v>
      </c>
      <c r="R428" s="4" t="s">
        <v>1323</v>
      </c>
      <c r="S428" s="4" t="s">
        <v>3785</v>
      </c>
      <c r="T428" s="4" t="s">
        <v>1564</v>
      </c>
      <c r="U428" s="4" t="s">
        <v>1390</v>
      </c>
      <c r="W428" s="4" t="s">
        <v>1337</v>
      </c>
      <c r="X428" s="4" t="s">
        <v>1345</v>
      </c>
      <c r="Y428" s="4" t="s">
        <v>1285</v>
      </c>
      <c r="Z428" s="4" t="s">
        <v>1286</v>
      </c>
      <c r="AB428" s="4" t="s">
        <v>1286</v>
      </c>
      <c r="AC428" s="4" t="s">
        <v>3786</v>
      </c>
      <c r="AE428" s="4" t="s">
        <v>1288</v>
      </c>
      <c r="AF428" s="4" t="s">
        <v>1288</v>
      </c>
      <c r="AG428" s="4" t="s">
        <v>1288</v>
      </c>
      <c r="AH428" s="4" t="s">
        <v>1288</v>
      </c>
      <c r="AI428" s="4" t="s">
        <v>1288</v>
      </c>
      <c r="AJ428" s="4" t="s">
        <v>1288</v>
      </c>
      <c r="AK428" s="4" t="s">
        <v>1288</v>
      </c>
      <c r="AL428" s="4" t="s">
        <v>1288</v>
      </c>
      <c r="AM428" s="4" t="s">
        <v>1288</v>
      </c>
      <c r="AN428" s="4" t="s">
        <v>1288</v>
      </c>
      <c r="AO428" s="4" t="s">
        <v>1288</v>
      </c>
      <c r="AP428" s="4" t="s">
        <v>1288</v>
      </c>
      <c r="AQ428" s="4" t="s">
        <v>1288</v>
      </c>
      <c r="AS428" s="4" t="s">
        <v>1304</v>
      </c>
      <c r="AT428" s="4" t="s">
        <v>1305</v>
      </c>
    </row>
    <row r="429">
      <c r="A429" s="4" t="s">
        <v>11</v>
      </c>
      <c r="B429" s="4">
        <v>0.0</v>
      </c>
      <c r="D429" s="4" t="s">
        <v>1272</v>
      </c>
      <c r="E429" s="4" t="s">
        <v>2138</v>
      </c>
      <c r="F429" s="4" t="s">
        <v>3787</v>
      </c>
      <c r="G429" s="4" t="s">
        <v>2138</v>
      </c>
      <c r="H429" s="4" t="s">
        <v>3788</v>
      </c>
      <c r="J429" s="4" t="s">
        <v>3789</v>
      </c>
      <c r="P429" s="4" t="s">
        <v>3790</v>
      </c>
      <c r="Q429" s="4" t="s">
        <v>2412</v>
      </c>
      <c r="R429" s="4" t="s">
        <v>1323</v>
      </c>
      <c r="S429" s="4" t="s">
        <v>1718</v>
      </c>
      <c r="T429" s="4" t="s">
        <v>1534</v>
      </c>
      <c r="U429" s="4" t="s">
        <v>1455</v>
      </c>
      <c r="W429" s="4" t="s">
        <v>1283</v>
      </c>
      <c r="X429" s="4" t="s">
        <v>3160</v>
      </c>
      <c r="Y429" s="4" t="s">
        <v>1285</v>
      </c>
      <c r="Z429" s="4" t="s">
        <v>1286</v>
      </c>
      <c r="AB429" s="4" t="s">
        <v>1286</v>
      </c>
      <c r="AC429" s="4" t="s">
        <v>3791</v>
      </c>
      <c r="AE429" s="4" t="s">
        <v>1289</v>
      </c>
      <c r="AF429" s="4" t="s">
        <v>1328</v>
      </c>
      <c r="AG429" s="4" t="s">
        <v>1288</v>
      </c>
      <c r="AH429" s="4" t="s">
        <v>1288</v>
      </c>
      <c r="AI429" s="4" t="s">
        <v>1288</v>
      </c>
      <c r="AJ429" s="4" t="s">
        <v>1288</v>
      </c>
      <c r="AK429" s="4" t="s">
        <v>1289</v>
      </c>
      <c r="AL429" s="4" t="s">
        <v>1289</v>
      </c>
      <c r="AM429" s="4" t="s">
        <v>1288</v>
      </c>
      <c r="AN429" s="4" t="s">
        <v>1289</v>
      </c>
      <c r="AO429" s="4" t="s">
        <v>1288</v>
      </c>
      <c r="AP429" s="4" t="s">
        <v>1289</v>
      </c>
      <c r="AQ429" s="4" t="s">
        <v>1288</v>
      </c>
      <c r="AS429" s="4" t="s">
        <v>1304</v>
      </c>
      <c r="AT429" s="4" t="s">
        <v>1305</v>
      </c>
    </row>
    <row r="430">
      <c r="A430" s="4" t="s">
        <v>15</v>
      </c>
      <c r="B430" s="4">
        <v>0.0</v>
      </c>
      <c r="D430" s="4" t="s">
        <v>1272</v>
      </c>
      <c r="E430" s="4" t="s">
        <v>2138</v>
      </c>
      <c r="F430" s="4" t="s">
        <v>3792</v>
      </c>
      <c r="G430" s="4" t="s">
        <v>2138</v>
      </c>
      <c r="H430" s="4" t="s">
        <v>3793</v>
      </c>
      <c r="J430" s="4" t="s">
        <v>2020</v>
      </c>
      <c r="P430" s="4" t="s">
        <v>3794</v>
      </c>
      <c r="Q430" s="4" t="s">
        <v>3795</v>
      </c>
      <c r="R430" s="4" t="s">
        <v>1361</v>
      </c>
      <c r="S430" s="4" t="s">
        <v>1588</v>
      </c>
      <c r="T430" s="4" t="s">
        <v>1381</v>
      </c>
      <c r="U430" s="4" t="s">
        <v>1390</v>
      </c>
      <c r="W430" s="4" t="s">
        <v>1283</v>
      </c>
      <c r="X430" s="4" t="s">
        <v>1400</v>
      </c>
      <c r="Y430" s="4" t="s">
        <v>1400</v>
      </c>
      <c r="Z430" s="4" t="s">
        <v>1286</v>
      </c>
      <c r="AB430" s="4" t="s">
        <v>1316</v>
      </c>
      <c r="AE430" s="4" t="s">
        <v>1288</v>
      </c>
      <c r="AF430" s="4" t="s">
        <v>1288</v>
      </c>
      <c r="AG430" s="4" t="s">
        <v>1288</v>
      </c>
      <c r="AH430" s="4" t="s">
        <v>1288</v>
      </c>
      <c r="AI430" s="4" t="s">
        <v>1288</v>
      </c>
      <c r="AJ430" s="4" t="s">
        <v>1288</v>
      </c>
      <c r="AK430" s="4" t="s">
        <v>1288</v>
      </c>
      <c r="AL430" s="4" t="s">
        <v>1288</v>
      </c>
      <c r="AM430" s="4" t="s">
        <v>1288</v>
      </c>
      <c r="AN430" s="4" t="s">
        <v>1288</v>
      </c>
      <c r="AO430" s="4" t="s">
        <v>1288</v>
      </c>
      <c r="AP430" s="4" t="s">
        <v>1288</v>
      </c>
      <c r="AQ430" s="4" t="s">
        <v>1288</v>
      </c>
      <c r="AS430" s="4" t="s">
        <v>3796</v>
      </c>
      <c r="AT430" s="4" t="s">
        <v>2675</v>
      </c>
    </row>
    <row r="431">
      <c r="A431" s="4" t="s">
        <v>16</v>
      </c>
      <c r="B431" s="4">
        <v>0.0</v>
      </c>
      <c r="D431" s="4" t="s">
        <v>1272</v>
      </c>
      <c r="E431" s="4" t="s">
        <v>2138</v>
      </c>
      <c r="F431" s="4" t="s">
        <v>3797</v>
      </c>
      <c r="G431" s="4" t="s">
        <v>2138</v>
      </c>
      <c r="H431" s="4" t="s">
        <v>3798</v>
      </c>
      <c r="J431" s="4" t="s">
        <v>3799</v>
      </c>
      <c r="P431" s="4" t="s">
        <v>3799</v>
      </c>
      <c r="Q431" s="4" t="s">
        <v>3800</v>
      </c>
      <c r="R431" s="4" t="s">
        <v>1279</v>
      </c>
      <c r="S431" s="4" t="s">
        <v>1280</v>
      </c>
      <c r="T431" s="4" t="s">
        <v>2848</v>
      </c>
      <c r="U431" s="4" t="s">
        <v>1572</v>
      </c>
      <c r="W431" s="4" t="s">
        <v>1337</v>
      </c>
      <c r="X431" s="4" t="s">
        <v>1315</v>
      </c>
      <c r="Y431" s="4" t="s">
        <v>1302</v>
      </c>
      <c r="Z431" s="4" t="s">
        <v>1286</v>
      </c>
      <c r="AB431" s="4" t="s">
        <v>1286</v>
      </c>
      <c r="AC431" s="4" t="s">
        <v>3040</v>
      </c>
      <c r="AE431" s="4" t="s">
        <v>1346</v>
      </c>
      <c r="AF431" s="4" t="s">
        <v>1346</v>
      </c>
      <c r="AG431" s="4" t="s">
        <v>1288</v>
      </c>
      <c r="AH431" s="4" t="s">
        <v>1346</v>
      </c>
      <c r="AI431" s="4" t="s">
        <v>1288</v>
      </c>
      <c r="AJ431" s="4" t="s">
        <v>1288</v>
      </c>
      <c r="AK431" s="4" t="s">
        <v>1290</v>
      </c>
      <c r="AL431" s="4" t="s">
        <v>1288</v>
      </c>
      <c r="AM431" s="4" t="s">
        <v>1346</v>
      </c>
      <c r="AN431" s="4" t="s">
        <v>1288</v>
      </c>
      <c r="AO431" s="4" t="s">
        <v>1346</v>
      </c>
      <c r="AP431" s="4" t="s">
        <v>1288</v>
      </c>
      <c r="AQ431" s="4" t="s">
        <v>1288</v>
      </c>
      <c r="AS431" s="4" t="s">
        <v>1861</v>
      </c>
      <c r="AT431" s="4" t="s">
        <v>1582</v>
      </c>
    </row>
    <row r="432">
      <c r="A432" s="4" t="s">
        <v>20</v>
      </c>
      <c r="B432" s="4">
        <v>0.0</v>
      </c>
      <c r="D432" s="4" t="s">
        <v>1272</v>
      </c>
      <c r="E432" s="4" t="s">
        <v>2138</v>
      </c>
      <c r="F432" s="4" t="s">
        <v>3801</v>
      </c>
      <c r="G432" s="4" t="s">
        <v>2138</v>
      </c>
      <c r="H432" s="4" t="s">
        <v>3802</v>
      </c>
      <c r="J432" s="4" t="s">
        <v>3803</v>
      </c>
      <c r="P432" s="4" t="s">
        <v>3804</v>
      </c>
      <c r="Q432" s="4" t="s">
        <v>3805</v>
      </c>
      <c r="R432" s="4" t="s">
        <v>1279</v>
      </c>
      <c r="S432" s="4" t="s">
        <v>1280</v>
      </c>
      <c r="T432" s="4" t="s">
        <v>1472</v>
      </c>
      <c r="U432" s="4" t="s">
        <v>126</v>
      </c>
      <c r="W432" s="4" t="s">
        <v>1283</v>
      </c>
      <c r="X432" s="4" t="s">
        <v>1315</v>
      </c>
      <c r="Y432" s="4" t="s">
        <v>1302</v>
      </c>
      <c r="Z432" s="4" t="s">
        <v>1286</v>
      </c>
      <c r="AB432" s="4" t="s">
        <v>1286</v>
      </c>
      <c r="AC432" s="4" t="s">
        <v>3040</v>
      </c>
      <c r="AE432" s="4" t="s">
        <v>1346</v>
      </c>
      <c r="AF432" s="4" t="s">
        <v>1346</v>
      </c>
      <c r="AG432" s="4" t="s">
        <v>1288</v>
      </c>
      <c r="AH432" s="4" t="s">
        <v>1346</v>
      </c>
      <c r="AI432" s="4" t="s">
        <v>1288</v>
      </c>
      <c r="AJ432" s="4" t="s">
        <v>1288</v>
      </c>
      <c r="AK432" s="4" t="s">
        <v>1290</v>
      </c>
      <c r="AL432" s="4" t="s">
        <v>1288</v>
      </c>
      <c r="AM432" s="4" t="s">
        <v>1346</v>
      </c>
      <c r="AN432" s="4" t="s">
        <v>1288</v>
      </c>
      <c r="AO432" s="4" t="s">
        <v>1346</v>
      </c>
      <c r="AP432" s="4" t="s">
        <v>1288</v>
      </c>
      <c r="AQ432" s="4" t="s">
        <v>1288</v>
      </c>
      <c r="AS432" s="4" t="s">
        <v>1861</v>
      </c>
      <c r="AT432" s="4" t="s">
        <v>1582</v>
      </c>
    </row>
    <row r="433">
      <c r="A433" s="4" t="s">
        <v>21</v>
      </c>
      <c r="B433" s="4">
        <v>0.0</v>
      </c>
      <c r="D433" s="4" t="s">
        <v>1272</v>
      </c>
      <c r="E433" s="4" t="s">
        <v>2138</v>
      </c>
      <c r="F433" s="4" t="s">
        <v>3806</v>
      </c>
      <c r="G433" s="4" t="s">
        <v>2138</v>
      </c>
      <c r="H433" s="4" t="s">
        <v>3807</v>
      </c>
      <c r="J433" s="4" t="s">
        <v>3808</v>
      </c>
      <c r="P433" s="4" t="s">
        <v>3808</v>
      </c>
      <c r="Q433" s="4" t="s">
        <v>3809</v>
      </c>
      <c r="R433" s="4" t="s">
        <v>1279</v>
      </c>
      <c r="S433" s="4" t="s">
        <v>1407</v>
      </c>
      <c r="T433" s="4" t="s">
        <v>1472</v>
      </c>
      <c r="U433" s="4" t="s">
        <v>1860</v>
      </c>
      <c r="W433" s="4" t="s">
        <v>1283</v>
      </c>
      <c r="X433" s="4" t="s">
        <v>1315</v>
      </c>
      <c r="Y433" s="4" t="s">
        <v>1302</v>
      </c>
      <c r="Z433" s="4" t="s">
        <v>1286</v>
      </c>
      <c r="AB433" s="4" t="s">
        <v>1286</v>
      </c>
      <c r="AC433" s="4" t="s">
        <v>3040</v>
      </c>
      <c r="AE433" s="4" t="s">
        <v>1346</v>
      </c>
      <c r="AF433" s="4" t="s">
        <v>1346</v>
      </c>
      <c r="AG433" s="4" t="s">
        <v>1288</v>
      </c>
      <c r="AH433" s="4" t="s">
        <v>1346</v>
      </c>
      <c r="AI433" s="4" t="s">
        <v>1288</v>
      </c>
      <c r="AJ433" s="4" t="s">
        <v>1288</v>
      </c>
      <c r="AK433" s="4" t="s">
        <v>1290</v>
      </c>
      <c r="AL433" s="4" t="s">
        <v>1288</v>
      </c>
      <c r="AM433" s="4" t="s">
        <v>1346</v>
      </c>
      <c r="AN433" s="4" t="s">
        <v>1288</v>
      </c>
      <c r="AO433" s="4" t="s">
        <v>1346</v>
      </c>
      <c r="AP433" s="4" t="s">
        <v>1288</v>
      </c>
      <c r="AQ433" s="4" t="s">
        <v>1288</v>
      </c>
      <c r="AS433" s="4" t="s">
        <v>1861</v>
      </c>
      <c r="AT433" s="4" t="s">
        <v>1582</v>
      </c>
    </row>
    <row r="434">
      <c r="A434" s="4" t="s">
        <v>22</v>
      </c>
      <c r="B434" s="4">
        <v>0.0</v>
      </c>
      <c r="D434" s="4" t="s">
        <v>1272</v>
      </c>
      <c r="E434" s="4" t="s">
        <v>2138</v>
      </c>
      <c r="F434" s="4" t="s">
        <v>3810</v>
      </c>
      <c r="G434" s="4" t="s">
        <v>2138</v>
      </c>
      <c r="H434" s="4" t="s">
        <v>3811</v>
      </c>
      <c r="J434" s="4" t="s">
        <v>3812</v>
      </c>
      <c r="P434" s="4" t="s">
        <v>3812</v>
      </c>
      <c r="Q434" s="4" t="s">
        <v>3813</v>
      </c>
      <c r="R434" s="4" t="s">
        <v>1323</v>
      </c>
      <c r="S434" s="4" t="s">
        <v>3814</v>
      </c>
      <c r="T434" s="4" t="s">
        <v>1444</v>
      </c>
      <c r="U434" s="4" t="s">
        <v>1636</v>
      </c>
      <c r="W434" s="4" t="s">
        <v>1337</v>
      </c>
      <c r="X434" s="4" t="s">
        <v>1315</v>
      </c>
      <c r="Y434" s="4" t="s">
        <v>1302</v>
      </c>
      <c r="Z434" s="4" t="s">
        <v>1286</v>
      </c>
      <c r="AB434" s="4" t="s">
        <v>1316</v>
      </c>
      <c r="AE434" s="4" t="s">
        <v>1288</v>
      </c>
      <c r="AF434" s="4" t="s">
        <v>1328</v>
      </c>
      <c r="AG434" s="4" t="s">
        <v>1289</v>
      </c>
      <c r="AH434" s="4" t="s">
        <v>1288</v>
      </c>
      <c r="AI434" s="4" t="s">
        <v>1288</v>
      </c>
      <c r="AJ434" s="4" t="s">
        <v>1288</v>
      </c>
      <c r="AK434" s="4" t="s">
        <v>1288</v>
      </c>
      <c r="AL434" s="4" t="s">
        <v>1288</v>
      </c>
      <c r="AM434" s="4" t="s">
        <v>1288</v>
      </c>
      <c r="AN434" s="4" t="s">
        <v>1289</v>
      </c>
      <c r="AO434" s="4" t="s">
        <v>1289</v>
      </c>
      <c r="AP434" s="4" t="s">
        <v>1289</v>
      </c>
      <c r="AQ434" s="4" t="s">
        <v>1289</v>
      </c>
      <c r="AS434" s="4" t="s">
        <v>2914</v>
      </c>
      <c r="AT434" s="4" t="s">
        <v>1622</v>
      </c>
    </row>
    <row r="435">
      <c r="A435" s="4" t="s">
        <v>23</v>
      </c>
      <c r="B435" s="4">
        <v>0.0</v>
      </c>
      <c r="D435" s="4" t="s">
        <v>1272</v>
      </c>
      <c r="E435" s="4" t="s">
        <v>2138</v>
      </c>
      <c r="F435" s="4" t="s">
        <v>3815</v>
      </c>
      <c r="G435" s="4" t="s">
        <v>2138</v>
      </c>
      <c r="H435" s="4" t="s">
        <v>3816</v>
      </c>
      <c r="J435" s="4" t="s">
        <v>3817</v>
      </c>
      <c r="P435" s="4" t="s">
        <v>3818</v>
      </c>
      <c r="Q435" s="4" t="s">
        <v>3819</v>
      </c>
      <c r="R435" s="4" t="s">
        <v>1279</v>
      </c>
      <c r="S435" s="4" t="s">
        <v>1280</v>
      </c>
      <c r="T435" s="4" t="s">
        <v>1472</v>
      </c>
      <c r="U435" s="4" t="s">
        <v>126</v>
      </c>
      <c r="W435" s="4" t="s">
        <v>1283</v>
      </c>
      <c r="X435" s="4" t="s">
        <v>1315</v>
      </c>
      <c r="Y435" s="4" t="s">
        <v>1302</v>
      </c>
      <c r="Z435" s="4" t="s">
        <v>1286</v>
      </c>
      <c r="AB435" s="4" t="s">
        <v>1286</v>
      </c>
      <c r="AC435" s="4" t="s">
        <v>3040</v>
      </c>
      <c r="AE435" s="4" t="s">
        <v>1346</v>
      </c>
      <c r="AF435" s="4" t="s">
        <v>1346</v>
      </c>
      <c r="AG435" s="4" t="s">
        <v>1288</v>
      </c>
      <c r="AH435" s="4" t="s">
        <v>1346</v>
      </c>
      <c r="AI435" s="4" t="s">
        <v>1288</v>
      </c>
      <c r="AJ435" s="4" t="s">
        <v>1288</v>
      </c>
      <c r="AK435" s="4" t="s">
        <v>1290</v>
      </c>
      <c r="AL435" s="4" t="s">
        <v>1288</v>
      </c>
      <c r="AM435" s="4" t="s">
        <v>1346</v>
      </c>
      <c r="AN435" s="4" t="s">
        <v>1288</v>
      </c>
      <c r="AO435" s="4" t="s">
        <v>1346</v>
      </c>
      <c r="AP435" s="4" t="s">
        <v>1288</v>
      </c>
      <c r="AQ435" s="4" t="s">
        <v>1288</v>
      </c>
      <c r="AS435" s="4" t="s">
        <v>1861</v>
      </c>
      <c r="AT435" s="4" t="s">
        <v>1519</v>
      </c>
    </row>
    <row r="436">
      <c r="A436" s="4" t="s">
        <v>24</v>
      </c>
      <c r="B436" s="4">
        <v>0.0</v>
      </c>
      <c r="D436" s="4" t="s">
        <v>1272</v>
      </c>
      <c r="E436" s="4" t="s">
        <v>2138</v>
      </c>
      <c r="F436" s="4" t="s">
        <v>3820</v>
      </c>
      <c r="G436" s="4" t="s">
        <v>2138</v>
      </c>
      <c r="H436" s="4" t="s">
        <v>3821</v>
      </c>
      <c r="J436" s="4" t="s">
        <v>3822</v>
      </c>
      <c r="P436" s="4" t="s">
        <v>3823</v>
      </c>
      <c r="Q436" s="4" t="s">
        <v>3824</v>
      </c>
      <c r="R436" s="4" t="s">
        <v>1494</v>
      </c>
      <c r="S436" s="4" t="s">
        <v>1762</v>
      </c>
      <c r="T436" s="4" t="s">
        <v>1534</v>
      </c>
      <c r="U436" s="4" t="s">
        <v>1636</v>
      </c>
      <c r="W436" s="4" t="s">
        <v>1337</v>
      </c>
      <c r="X436" s="4" t="s">
        <v>1284</v>
      </c>
      <c r="Y436" s="4" t="s">
        <v>1285</v>
      </c>
      <c r="Z436" s="4" t="s">
        <v>1316</v>
      </c>
      <c r="AA436" s="4" t="s">
        <v>1327</v>
      </c>
      <c r="AB436" s="4" t="s">
        <v>1316</v>
      </c>
      <c r="AE436" s="4" t="s">
        <v>1289</v>
      </c>
      <c r="AF436" s="4" t="s">
        <v>1289</v>
      </c>
      <c r="AG436" s="4" t="s">
        <v>1289</v>
      </c>
      <c r="AH436" s="4" t="s">
        <v>1289</v>
      </c>
      <c r="AI436" s="4" t="s">
        <v>1289</v>
      </c>
      <c r="AJ436" s="4" t="s">
        <v>1289</v>
      </c>
      <c r="AK436" s="4" t="s">
        <v>1328</v>
      </c>
      <c r="AL436" s="4" t="s">
        <v>1288</v>
      </c>
      <c r="AM436" s="4" t="s">
        <v>1288</v>
      </c>
      <c r="AN436" s="4" t="s">
        <v>1289</v>
      </c>
      <c r="AO436" s="4" t="s">
        <v>1289</v>
      </c>
      <c r="AP436" s="4" t="s">
        <v>1328</v>
      </c>
      <c r="AQ436" s="4" t="s">
        <v>1289</v>
      </c>
      <c r="AS436" s="4" t="s">
        <v>3825</v>
      </c>
      <c r="AT436" s="4" t="s">
        <v>3826</v>
      </c>
    </row>
    <row r="437">
      <c r="A437" s="4" t="s">
        <v>27</v>
      </c>
      <c r="B437" s="4">
        <v>0.0</v>
      </c>
      <c r="D437" s="4" t="s">
        <v>1272</v>
      </c>
      <c r="E437" s="4" t="s">
        <v>2138</v>
      </c>
      <c r="F437" s="4" t="s">
        <v>3827</v>
      </c>
      <c r="G437" s="4" t="s">
        <v>2138</v>
      </c>
      <c r="H437" s="4" t="s">
        <v>3828</v>
      </c>
      <c r="J437" s="4" t="s">
        <v>3829</v>
      </c>
      <c r="P437" s="4" t="s">
        <v>3830</v>
      </c>
      <c r="Q437" s="4" t="s">
        <v>3831</v>
      </c>
      <c r="R437" s="4" t="s">
        <v>1323</v>
      </c>
      <c r="S437" s="4" t="s">
        <v>1324</v>
      </c>
      <c r="T437" s="4" t="s">
        <v>1534</v>
      </c>
      <c r="U437" s="4" t="s">
        <v>1282</v>
      </c>
      <c r="W437" s="4" t="s">
        <v>1283</v>
      </c>
      <c r="X437" s="4" t="s">
        <v>1315</v>
      </c>
      <c r="Y437" s="4" t="s">
        <v>1302</v>
      </c>
      <c r="Z437" s="4" t="s">
        <v>1286</v>
      </c>
      <c r="AB437" s="4" t="s">
        <v>1286</v>
      </c>
      <c r="AC437" s="4" t="s">
        <v>3832</v>
      </c>
      <c r="AE437" s="4" t="s">
        <v>1288</v>
      </c>
      <c r="AF437" s="4" t="s">
        <v>1288</v>
      </c>
      <c r="AG437" s="4" t="s">
        <v>1288</v>
      </c>
      <c r="AH437" s="4" t="s">
        <v>1288</v>
      </c>
      <c r="AI437" s="4" t="s">
        <v>1288</v>
      </c>
      <c r="AJ437" s="4" t="s">
        <v>1288</v>
      </c>
      <c r="AK437" s="4" t="s">
        <v>1288</v>
      </c>
      <c r="AL437" s="4" t="s">
        <v>1288</v>
      </c>
      <c r="AM437" s="4" t="s">
        <v>1288</v>
      </c>
      <c r="AN437" s="4" t="s">
        <v>1288</v>
      </c>
      <c r="AO437" s="4" t="s">
        <v>1288</v>
      </c>
      <c r="AP437" s="4" t="s">
        <v>1288</v>
      </c>
      <c r="AQ437" s="4" t="s">
        <v>1288</v>
      </c>
      <c r="AS437" s="4" t="s">
        <v>1304</v>
      </c>
      <c r="AT437" s="4" t="s">
        <v>1449</v>
      </c>
    </row>
    <row r="438">
      <c r="A438" s="4" t="s">
        <v>30</v>
      </c>
      <c r="B438" s="4">
        <v>0.0</v>
      </c>
      <c r="D438" s="4" t="s">
        <v>1272</v>
      </c>
      <c r="E438" s="4" t="s">
        <v>2138</v>
      </c>
      <c r="F438" s="4" t="s">
        <v>3833</v>
      </c>
      <c r="G438" s="4" t="s">
        <v>2138</v>
      </c>
      <c r="H438" s="4" t="s">
        <v>3834</v>
      </c>
      <c r="J438" s="4" t="s">
        <v>3835</v>
      </c>
      <c r="P438" s="4" t="s">
        <v>3836</v>
      </c>
      <c r="Q438" s="4" t="s">
        <v>3837</v>
      </c>
      <c r="R438" s="4" t="s">
        <v>1279</v>
      </c>
      <c r="S438" s="4" t="s">
        <v>1471</v>
      </c>
      <c r="T438" s="4" t="s">
        <v>1299</v>
      </c>
      <c r="U438" s="4" t="s">
        <v>1636</v>
      </c>
      <c r="W438" s="4" t="s">
        <v>1283</v>
      </c>
      <c r="X438" s="4" t="s">
        <v>1315</v>
      </c>
      <c r="Y438" s="4" t="s">
        <v>1302</v>
      </c>
      <c r="Z438" s="4" t="s">
        <v>1286</v>
      </c>
      <c r="AB438" s="4" t="s">
        <v>1286</v>
      </c>
      <c r="AC438" s="4" t="s">
        <v>1994</v>
      </c>
      <c r="AE438" s="4" t="s">
        <v>1346</v>
      </c>
      <c r="AF438" s="4" t="s">
        <v>1346</v>
      </c>
      <c r="AG438" s="4" t="s">
        <v>1288</v>
      </c>
      <c r="AH438" s="4" t="s">
        <v>1346</v>
      </c>
      <c r="AI438" s="4" t="s">
        <v>1288</v>
      </c>
      <c r="AJ438" s="4" t="s">
        <v>1288</v>
      </c>
      <c r="AK438" s="4" t="s">
        <v>1290</v>
      </c>
      <c r="AL438" s="4" t="s">
        <v>1288</v>
      </c>
      <c r="AM438" s="4" t="s">
        <v>1346</v>
      </c>
      <c r="AN438" s="4" t="s">
        <v>1288</v>
      </c>
      <c r="AO438" s="4" t="s">
        <v>1346</v>
      </c>
      <c r="AP438" s="4" t="s">
        <v>1288</v>
      </c>
      <c r="AQ438" s="4" t="s">
        <v>1288</v>
      </c>
      <c r="AS438" s="4" t="s">
        <v>1861</v>
      </c>
      <c r="AT438" s="4" t="s">
        <v>1519</v>
      </c>
    </row>
    <row r="439">
      <c r="A439" s="4" t="s">
        <v>31</v>
      </c>
      <c r="B439" s="4">
        <v>0.0</v>
      </c>
      <c r="D439" s="4" t="s">
        <v>1272</v>
      </c>
      <c r="E439" s="4" t="s">
        <v>2138</v>
      </c>
      <c r="F439" s="4" t="s">
        <v>3838</v>
      </c>
      <c r="G439" s="4" t="s">
        <v>2138</v>
      </c>
      <c r="H439" s="4" t="s">
        <v>3839</v>
      </c>
      <c r="J439" s="4" t="s">
        <v>3840</v>
      </c>
      <c r="P439" s="4" t="s">
        <v>3841</v>
      </c>
      <c r="Q439" s="4" t="s">
        <v>3842</v>
      </c>
      <c r="R439" s="4" t="s">
        <v>1361</v>
      </c>
      <c r="S439" s="4" t="s">
        <v>2988</v>
      </c>
      <c r="T439" s="4" t="s">
        <v>1444</v>
      </c>
      <c r="U439" s="4" t="s">
        <v>1580</v>
      </c>
      <c r="W439" s="4" t="s">
        <v>1400</v>
      </c>
      <c r="X439" s="4" t="s">
        <v>1315</v>
      </c>
      <c r="Y439" s="4" t="s">
        <v>1400</v>
      </c>
      <c r="Z439" s="4" t="s">
        <v>1286</v>
      </c>
      <c r="AB439" s="4" t="s">
        <v>1372</v>
      </c>
      <c r="AE439" s="4" t="s">
        <v>1288</v>
      </c>
      <c r="AF439" s="4" t="s">
        <v>1288</v>
      </c>
      <c r="AG439" s="4" t="s">
        <v>1288</v>
      </c>
      <c r="AH439" s="4" t="s">
        <v>1288</v>
      </c>
      <c r="AI439" s="4" t="s">
        <v>1288</v>
      </c>
      <c r="AJ439" s="4" t="s">
        <v>1288</v>
      </c>
      <c r="AK439" s="4" t="s">
        <v>1288</v>
      </c>
      <c r="AL439" s="4" t="s">
        <v>1288</v>
      </c>
      <c r="AM439" s="4" t="s">
        <v>1288</v>
      </c>
      <c r="AN439" s="4" t="s">
        <v>1288</v>
      </c>
      <c r="AO439" s="4" t="s">
        <v>1288</v>
      </c>
      <c r="AP439" s="4" t="s">
        <v>1288</v>
      </c>
      <c r="AQ439" s="4" t="s">
        <v>1288</v>
      </c>
      <c r="AS439" s="4" t="s">
        <v>1304</v>
      </c>
      <c r="AT439" s="4" t="s">
        <v>1305</v>
      </c>
    </row>
    <row r="440">
      <c r="A440" s="4" t="s">
        <v>33</v>
      </c>
      <c r="B440" s="4">
        <v>0.0</v>
      </c>
      <c r="D440" s="4" t="s">
        <v>1272</v>
      </c>
      <c r="E440" s="4" t="s">
        <v>2138</v>
      </c>
      <c r="F440" s="4" t="s">
        <v>3843</v>
      </c>
      <c r="G440" s="4" t="s">
        <v>2138</v>
      </c>
      <c r="H440" s="4" t="s">
        <v>3844</v>
      </c>
      <c r="J440" s="4" t="s">
        <v>3845</v>
      </c>
      <c r="P440" s="4" t="s">
        <v>3846</v>
      </c>
      <c r="Q440" s="4" t="s">
        <v>3847</v>
      </c>
      <c r="R440" s="4" t="s">
        <v>1323</v>
      </c>
      <c r="S440" s="4" t="s">
        <v>2286</v>
      </c>
      <c r="T440" s="4" t="s">
        <v>1370</v>
      </c>
      <c r="U440" s="4" t="s">
        <v>1636</v>
      </c>
      <c r="W440" s="4" t="s">
        <v>1400</v>
      </c>
      <c r="X440" s="4" t="s">
        <v>1400</v>
      </c>
      <c r="Y440" s="4" t="s">
        <v>1302</v>
      </c>
      <c r="Z440" s="4" t="s">
        <v>1286</v>
      </c>
      <c r="AB440" s="4" t="s">
        <v>1286</v>
      </c>
      <c r="AC440" s="4" t="s">
        <v>3848</v>
      </c>
      <c r="AE440" s="4" t="s">
        <v>1328</v>
      </c>
      <c r="AF440" s="4" t="s">
        <v>1328</v>
      </c>
      <c r="AG440" s="4" t="s">
        <v>1289</v>
      </c>
      <c r="AH440" s="4" t="s">
        <v>1289</v>
      </c>
      <c r="AI440" s="4" t="s">
        <v>1289</v>
      </c>
      <c r="AJ440" s="4" t="s">
        <v>1289</v>
      </c>
      <c r="AK440" s="4" t="s">
        <v>1289</v>
      </c>
      <c r="AL440" s="4" t="s">
        <v>1289</v>
      </c>
      <c r="AM440" s="4" t="s">
        <v>1289</v>
      </c>
      <c r="AN440" s="4" t="s">
        <v>1289</v>
      </c>
      <c r="AO440" s="4" t="s">
        <v>1289</v>
      </c>
      <c r="AP440" s="4" t="s">
        <v>1289</v>
      </c>
      <c r="AQ440" s="4" t="s">
        <v>1289</v>
      </c>
      <c r="AS440" s="4" t="s">
        <v>1792</v>
      </c>
      <c r="AT440" s="4" t="s">
        <v>3849</v>
      </c>
    </row>
    <row r="441">
      <c r="A441" s="4" t="s">
        <v>34</v>
      </c>
      <c r="B441" s="4">
        <v>0.0</v>
      </c>
      <c r="D441" s="4" t="s">
        <v>1272</v>
      </c>
      <c r="E441" s="4" t="s">
        <v>2138</v>
      </c>
      <c r="F441" s="4" t="s">
        <v>3850</v>
      </c>
      <c r="G441" s="4" t="s">
        <v>2138</v>
      </c>
      <c r="H441" s="4" t="s">
        <v>3851</v>
      </c>
      <c r="J441" s="4" t="s">
        <v>3852</v>
      </c>
      <c r="P441" s="4" t="s">
        <v>3853</v>
      </c>
      <c r="Q441" s="4" t="s">
        <v>3854</v>
      </c>
      <c r="R441" s="4" t="s">
        <v>1279</v>
      </c>
      <c r="S441" s="4" t="s">
        <v>1280</v>
      </c>
      <c r="T441" s="4" t="s">
        <v>2013</v>
      </c>
      <c r="U441" s="4" t="s">
        <v>126</v>
      </c>
      <c r="W441" s="4" t="s">
        <v>1283</v>
      </c>
      <c r="X441" s="4" t="s">
        <v>1315</v>
      </c>
      <c r="Y441" s="4" t="s">
        <v>1302</v>
      </c>
      <c r="Z441" s="4" t="s">
        <v>1286</v>
      </c>
      <c r="AB441" s="4" t="s">
        <v>1286</v>
      </c>
      <c r="AC441" s="4" t="s">
        <v>1994</v>
      </c>
      <c r="AE441" s="4" t="s">
        <v>1346</v>
      </c>
      <c r="AF441" s="4" t="s">
        <v>1346</v>
      </c>
      <c r="AG441" s="4" t="s">
        <v>1288</v>
      </c>
      <c r="AH441" s="4" t="s">
        <v>1346</v>
      </c>
      <c r="AI441" s="4" t="s">
        <v>1288</v>
      </c>
      <c r="AJ441" s="4" t="s">
        <v>1288</v>
      </c>
      <c r="AK441" s="4" t="s">
        <v>1290</v>
      </c>
      <c r="AL441" s="4" t="s">
        <v>1288</v>
      </c>
      <c r="AM441" s="4" t="s">
        <v>1346</v>
      </c>
      <c r="AN441" s="4" t="s">
        <v>1288</v>
      </c>
      <c r="AO441" s="4" t="s">
        <v>1346</v>
      </c>
      <c r="AP441" s="4" t="s">
        <v>1288</v>
      </c>
      <c r="AQ441" s="4" t="s">
        <v>1288</v>
      </c>
      <c r="AS441" s="4" t="s">
        <v>1861</v>
      </c>
      <c r="AT441" s="4" t="s">
        <v>1519</v>
      </c>
    </row>
    <row r="442">
      <c r="A442" s="4" t="s">
        <v>35</v>
      </c>
      <c r="B442" s="4">
        <v>0.0</v>
      </c>
      <c r="D442" s="4" t="s">
        <v>1272</v>
      </c>
      <c r="E442" s="4" t="s">
        <v>2138</v>
      </c>
      <c r="F442" s="4" t="s">
        <v>3855</v>
      </c>
      <c r="G442" s="4" t="s">
        <v>2138</v>
      </c>
      <c r="H442" s="4" t="s">
        <v>3856</v>
      </c>
      <c r="J442" s="4" t="s">
        <v>3857</v>
      </c>
      <c r="P442" s="4" t="s">
        <v>3857</v>
      </c>
      <c r="Q442" s="4" t="s">
        <v>3858</v>
      </c>
      <c r="R442" s="4" t="s">
        <v>1279</v>
      </c>
      <c r="S442" s="4" t="s">
        <v>1280</v>
      </c>
      <c r="T442" s="4" t="s">
        <v>1299</v>
      </c>
      <c r="U442" s="4" t="s">
        <v>1636</v>
      </c>
      <c r="W442" s="4" t="s">
        <v>1337</v>
      </c>
      <c r="X442" s="4" t="s">
        <v>1315</v>
      </c>
      <c r="Y442" s="4" t="s">
        <v>1382</v>
      </c>
      <c r="Z442" s="4" t="s">
        <v>1286</v>
      </c>
      <c r="AB442" s="4" t="s">
        <v>1286</v>
      </c>
      <c r="AC442" s="4" t="s">
        <v>1994</v>
      </c>
      <c r="AE442" s="4" t="s">
        <v>1346</v>
      </c>
      <c r="AF442" s="4" t="s">
        <v>1346</v>
      </c>
      <c r="AG442" s="4" t="s">
        <v>1288</v>
      </c>
      <c r="AH442" s="4" t="s">
        <v>1346</v>
      </c>
      <c r="AI442" s="4" t="s">
        <v>1288</v>
      </c>
      <c r="AJ442" s="4" t="s">
        <v>1288</v>
      </c>
      <c r="AK442" s="4" t="s">
        <v>1290</v>
      </c>
      <c r="AL442" s="4" t="s">
        <v>1288</v>
      </c>
      <c r="AM442" s="4" t="s">
        <v>1346</v>
      </c>
      <c r="AN442" s="4" t="s">
        <v>1288</v>
      </c>
      <c r="AO442" s="4" t="s">
        <v>1346</v>
      </c>
      <c r="AP442" s="4" t="s">
        <v>1288</v>
      </c>
      <c r="AQ442" s="4" t="s">
        <v>1288</v>
      </c>
      <c r="AS442" s="4" t="s">
        <v>1861</v>
      </c>
      <c r="AT442" s="4" t="s">
        <v>1519</v>
      </c>
    </row>
    <row r="443">
      <c r="A443" s="4" t="s">
        <v>36</v>
      </c>
      <c r="B443" s="4">
        <v>0.0</v>
      </c>
      <c r="D443" s="4" t="s">
        <v>1272</v>
      </c>
      <c r="E443" s="4" t="s">
        <v>2138</v>
      </c>
      <c r="F443" s="4" t="s">
        <v>3859</v>
      </c>
      <c r="G443" s="4" t="s">
        <v>2138</v>
      </c>
      <c r="H443" s="4" t="s">
        <v>3860</v>
      </c>
      <c r="J443" s="4" t="s">
        <v>3861</v>
      </c>
      <c r="P443" s="4" t="s">
        <v>3861</v>
      </c>
      <c r="Q443" s="4" t="s">
        <v>3862</v>
      </c>
      <c r="R443" s="4" t="s">
        <v>1279</v>
      </c>
      <c r="S443" s="4" t="s">
        <v>1407</v>
      </c>
      <c r="T443" s="4" t="s">
        <v>1336</v>
      </c>
      <c r="U443" s="4" t="s">
        <v>126</v>
      </c>
      <c r="W443" s="4" t="s">
        <v>1337</v>
      </c>
      <c r="X443" s="4" t="s">
        <v>1315</v>
      </c>
      <c r="Y443" s="4" t="s">
        <v>1302</v>
      </c>
      <c r="Z443" s="4" t="s">
        <v>1286</v>
      </c>
      <c r="AB443" s="4" t="s">
        <v>1286</v>
      </c>
      <c r="AC443" s="4" t="s">
        <v>1994</v>
      </c>
      <c r="AE443" s="4" t="s">
        <v>1346</v>
      </c>
      <c r="AF443" s="4" t="s">
        <v>1346</v>
      </c>
      <c r="AG443" s="4" t="s">
        <v>1288</v>
      </c>
      <c r="AH443" s="4" t="s">
        <v>1346</v>
      </c>
      <c r="AI443" s="4" t="s">
        <v>1288</v>
      </c>
      <c r="AJ443" s="4" t="s">
        <v>1288</v>
      </c>
      <c r="AK443" s="4" t="s">
        <v>1290</v>
      </c>
      <c r="AL443" s="4" t="s">
        <v>1288</v>
      </c>
      <c r="AM443" s="4" t="s">
        <v>1346</v>
      </c>
      <c r="AN443" s="4" t="s">
        <v>1288</v>
      </c>
      <c r="AO443" s="4" t="s">
        <v>1346</v>
      </c>
      <c r="AP443" s="4" t="s">
        <v>1288</v>
      </c>
      <c r="AQ443" s="4" t="s">
        <v>1288</v>
      </c>
      <c r="AS443" s="4" t="s">
        <v>1861</v>
      </c>
      <c r="AT443" s="4" t="s">
        <v>1582</v>
      </c>
    </row>
    <row r="444">
      <c r="A444" s="4" t="s">
        <v>37</v>
      </c>
      <c r="B444" s="4">
        <v>0.0</v>
      </c>
      <c r="D444" s="4" t="s">
        <v>1272</v>
      </c>
      <c r="E444" s="4" t="s">
        <v>2138</v>
      </c>
      <c r="F444" s="4" t="s">
        <v>3863</v>
      </c>
      <c r="G444" s="4" t="s">
        <v>2138</v>
      </c>
      <c r="H444" s="4" t="s">
        <v>2446</v>
      </c>
      <c r="J444" s="4" t="s">
        <v>3864</v>
      </c>
      <c r="P444" s="4" t="s">
        <v>3864</v>
      </c>
      <c r="Q444" s="4" t="s">
        <v>3865</v>
      </c>
      <c r="R444" s="4" t="s">
        <v>1279</v>
      </c>
      <c r="S444" s="4" t="s">
        <v>1471</v>
      </c>
      <c r="T444" s="4" t="s">
        <v>1281</v>
      </c>
      <c r="U444" s="4" t="s">
        <v>1390</v>
      </c>
      <c r="W444" s="4" t="s">
        <v>1283</v>
      </c>
      <c r="X444" s="4" t="s">
        <v>1315</v>
      </c>
      <c r="Y444" s="4" t="s">
        <v>1302</v>
      </c>
      <c r="Z444" s="4" t="s">
        <v>1286</v>
      </c>
      <c r="AB444" s="4" t="s">
        <v>1286</v>
      </c>
      <c r="AC444" s="4" t="s">
        <v>1994</v>
      </c>
      <c r="AE444" s="4" t="s">
        <v>1346</v>
      </c>
      <c r="AF444" s="4" t="s">
        <v>1346</v>
      </c>
      <c r="AG444" s="4" t="s">
        <v>1288</v>
      </c>
      <c r="AH444" s="4" t="s">
        <v>1346</v>
      </c>
      <c r="AI444" s="4" t="s">
        <v>1288</v>
      </c>
      <c r="AJ444" s="4" t="s">
        <v>1288</v>
      </c>
      <c r="AK444" s="4" t="s">
        <v>1290</v>
      </c>
      <c r="AL444" s="4" t="s">
        <v>1288</v>
      </c>
      <c r="AM444" s="4" t="s">
        <v>1346</v>
      </c>
      <c r="AN444" s="4" t="s">
        <v>1288</v>
      </c>
      <c r="AO444" s="4" t="s">
        <v>1346</v>
      </c>
      <c r="AP444" s="4" t="s">
        <v>1288</v>
      </c>
      <c r="AQ444" s="4" t="s">
        <v>1288</v>
      </c>
      <c r="AS444" s="4" t="s">
        <v>1861</v>
      </c>
      <c r="AT444" s="4" t="s">
        <v>1519</v>
      </c>
    </row>
    <row r="445">
      <c r="A445" s="4" t="s">
        <v>38</v>
      </c>
      <c r="B445" s="4">
        <v>0.0</v>
      </c>
      <c r="D445" s="4" t="s">
        <v>1272</v>
      </c>
      <c r="E445" s="4" t="s">
        <v>2138</v>
      </c>
      <c r="F445" s="4" t="s">
        <v>3866</v>
      </c>
      <c r="G445" s="4" t="s">
        <v>2138</v>
      </c>
      <c r="H445" s="4" t="s">
        <v>3867</v>
      </c>
      <c r="J445" s="4" t="s">
        <v>3868</v>
      </c>
      <c r="P445" s="4" t="s">
        <v>3868</v>
      </c>
      <c r="Q445" s="4" t="s">
        <v>3869</v>
      </c>
      <c r="R445" s="4" t="s">
        <v>1279</v>
      </c>
      <c r="S445" s="4" t="s">
        <v>1380</v>
      </c>
      <c r="T445" s="4" t="s">
        <v>1381</v>
      </c>
      <c r="U445" s="4" t="s">
        <v>1390</v>
      </c>
      <c r="W445" s="4" t="s">
        <v>1283</v>
      </c>
      <c r="X445" s="4" t="s">
        <v>1315</v>
      </c>
      <c r="Y445" s="4" t="s">
        <v>1302</v>
      </c>
      <c r="Z445" s="4" t="s">
        <v>1286</v>
      </c>
      <c r="AB445" s="4" t="s">
        <v>1286</v>
      </c>
      <c r="AC445" s="4" t="s">
        <v>1994</v>
      </c>
      <c r="AE445" s="4" t="s">
        <v>1346</v>
      </c>
      <c r="AF445" s="4" t="s">
        <v>1346</v>
      </c>
      <c r="AG445" s="4" t="s">
        <v>1288</v>
      </c>
      <c r="AH445" s="4" t="s">
        <v>1346</v>
      </c>
      <c r="AI445" s="4" t="s">
        <v>1288</v>
      </c>
      <c r="AJ445" s="4" t="s">
        <v>1288</v>
      </c>
      <c r="AK445" s="4" t="s">
        <v>1290</v>
      </c>
      <c r="AL445" s="4" t="s">
        <v>1288</v>
      </c>
      <c r="AM445" s="4" t="s">
        <v>1346</v>
      </c>
      <c r="AN445" s="4" t="s">
        <v>1288</v>
      </c>
      <c r="AO445" s="4" t="s">
        <v>1346</v>
      </c>
      <c r="AP445" s="4" t="s">
        <v>1288</v>
      </c>
      <c r="AQ445" s="4" t="s">
        <v>1288</v>
      </c>
      <c r="AS445" s="4" t="s">
        <v>1861</v>
      </c>
      <c r="AT445" s="4" t="s">
        <v>1582</v>
      </c>
    </row>
    <row r="446">
      <c r="A446" s="4" t="s">
        <v>39</v>
      </c>
      <c r="B446" s="4">
        <v>0.0</v>
      </c>
      <c r="D446" s="4" t="s">
        <v>1272</v>
      </c>
      <c r="E446" s="4" t="s">
        <v>2138</v>
      </c>
      <c r="F446" s="4" t="s">
        <v>3870</v>
      </c>
      <c r="G446" s="4" t="s">
        <v>2138</v>
      </c>
      <c r="H446" s="4" t="s">
        <v>3871</v>
      </c>
      <c r="J446" s="4" t="s">
        <v>3872</v>
      </c>
      <c r="P446" s="4" t="s">
        <v>3873</v>
      </c>
      <c r="Q446" s="4" t="s">
        <v>3874</v>
      </c>
      <c r="R446" s="4" t="s">
        <v>1279</v>
      </c>
      <c r="S446" s="4" t="s">
        <v>1280</v>
      </c>
      <c r="T446" s="4" t="s">
        <v>1353</v>
      </c>
      <c r="U446" s="4" t="s">
        <v>1572</v>
      </c>
      <c r="W446" s="4" t="s">
        <v>1283</v>
      </c>
      <c r="X446" s="4" t="s">
        <v>1301</v>
      </c>
      <c r="Y446" s="4" t="s">
        <v>1302</v>
      </c>
      <c r="Z446" s="4" t="s">
        <v>1286</v>
      </c>
      <c r="AB446" s="4" t="s">
        <v>1286</v>
      </c>
      <c r="AC446" s="4" t="s">
        <v>3875</v>
      </c>
      <c r="AE446" s="4" t="s">
        <v>1289</v>
      </c>
      <c r="AF446" s="4" t="s">
        <v>1289</v>
      </c>
      <c r="AG446" s="4" t="s">
        <v>1289</v>
      </c>
      <c r="AH446" s="4" t="s">
        <v>1289</v>
      </c>
      <c r="AI446" s="4" t="s">
        <v>1289</v>
      </c>
      <c r="AJ446" s="4" t="s">
        <v>1289</v>
      </c>
      <c r="AK446" s="4" t="s">
        <v>1289</v>
      </c>
      <c r="AL446" s="4" t="s">
        <v>1289</v>
      </c>
      <c r="AM446" s="4" t="s">
        <v>1289</v>
      </c>
      <c r="AN446" s="4" t="s">
        <v>1289</v>
      </c>
      <c r="AO446" s="4" t="s">
        <v>1289</v>
      </c>
      <c r="AP446" s="4" t="s">
        <v>1289</v>
      </c>
      <c r="AQ446" s="4" t="s">
        <v>1289</v>
      </c>
      <c r="AS446" s="4" t="s">
        <v>1304</v>
      </c>
      <c r="AT446" s="4" t="s">
        <v>1305</v>
      </c>
    </row>
    <row r="447">
      <c r="A447" s="4" t="s">
        <v>41</v>
      </c>
      <c r="B447" s="4">
        <v>0.0</v>
      </c>
      <c r="D447" s="4" t="s">
        <v>1272</v>
      </c>
      <c r="E447" s="4" t="s">
        <v>2138</v>
      </c>
      <c r="F447" s="4" t="s">
        <v>3876</v>
      </c>
      <c r="G447" s="4" t="s">
        <v>2138</v>
      </c>
      <c r="H447" s="4" t="s">
        <v>3877</v>
      </c>
      <c r="J447" s="4" t="s">
        <v>3878</v>
      </c>
      <c r="P447" s="4" t="s">
        <v>3878</v>
      </c>
      <c r="Q447" s="4" t="s">
        <v>3879</v>
      </c>
      <c r="R447" s="4" t="s">
        <v>1279</v>
      </c>
      <c r="S447" s="4" t="s">
        <v>1280</v>
      </c>
      <c r="T447" s="4" t="s">
        <v>1556</v>
      </c>
      <c r="U447" s="4" t="s">
        <v>1300</v>
      </c>
      <c r="W447" s="4" t="s">
        <v>1337</v>
      </c>
      <c r="X447" s="4" t="s">
        <v>1315</v>
      </c>
      <c r="Y447" s="4" t="s">
        <v>1302</v>
      </c>
      <c r="Z447" s="4" t="s">
        <v>1286</v>
      </c>
      <c r="AB447" s="4" t="s">
        <v>1286</v>
      </c>
      <c r="AC447" s="4" t="s">
        <v>1994</v>
      </c>
      <c r="AE447" s="4" t="s">
        <v>1346</v>
      </c>
      <c r="AF447" s="4" t="s">
        <v>1346</v>
      </c>
      <c r="AG447" s="4" t="s">
        <v>1288</v>
      </c>
      <c r="AH447" s="4" t="s">
        <v>1346</v>
      </c>
      <c r="AI447" s="4" t="s">
        <v>1288</v>
      </c>
      <c r="AJ447" s="4" t="s">
        <v>1288</v>
      </c>
      <c r="AK447" s="4" t="s">
        <v>1290</v>
      </c>
      <c r="AL447" s="4" t="s">
        <v>1288</v>
      </c>
      <c r="AM447" s="4" t="s">
        <v>1346</v>
      </c>
      <c r="AN447" s="4" t="s">
        <v>1288</v>
      </c>
      <c r="AO447" s="4" t="s">
        <v>1346</v>
      </c>
      <c r="AP447" s="4" t="s">
        <v>1288</v>
      </c>
      <c r="AQ447" s="4" t="s">
        <v>1288</v>
      </c>
      <c r="AS447" s="4" t="s">
        <v>1861</v>
      </c>
      <c r="AT447" s="4" t="s">
        <v>1519</v>
      </c>
    </row>
    <row r="448">
      <c r="A448" s="4" t="s">
        <v>42</v>
      </c>
      <c r="B448" s="4">
        <v>0.0</v>
      </c>
      <c r="D448" s="4" t="s">
        <v>1272</v>
      </c>
      <c r="E448" s="4" t="s">
        <v>2138</v>
      </c>
      <c r="F448" s="4" t="s">
        <v>3880</v>
      </c>
      <c r="G448" s="4" t="s">
        <v>2138</v>
      </c>
      <c r="H448" s="4" t="s">
        <v>3881</v>
      </c>
      <c r="J448" s="4" t="s">
        <v>3882</v>
      </c>
      <c r="P448" s="4" t="s">
        <v>3882</v>
      </c>
      <c r="Q448" s="4" t="s">
        <v>3883</v>
      </c>
      <c r="R448" s="4" t="s">
        <v>1361</v>
      </c>
      <c r="S448" s="4" t="s">
        <v>2346</v>
      </c>
      <c r="T448" s="4" t="s">
        <v>1381</v>
      </c>
      <c r="U448" s="4" t="s">
        <v>1636</v>
      </c>
      <c r="W448" s="4" t="s">
        <v>1337</v>
      </c>
      <c r="X448" s="4" t="s">
        <v>1315</v>
      </c>
      <c r="Y448" s="4" t="s">
        <v>1302</v>
      </c>
      <c r="Z448" s="4" t="s">
        <v>1286</v>
      </c>
      <c r="AB448" s="4" t="s">
        <v>1286</v>
      </c>
      <c r="AC448" s="4" t="s">
        <v>3884</v>
      </c>
      <c r="AE448" s="4" t="s">
        <v>1288</v>
      </c>
      <c r="AF448" s="4" t="s">
        <v>1289</v>
      </c>
      <c r="AG448" s="4" t="s">
        <v>1288</v>
      </c>
      <c r="AH448" s="4" t="s">
        <v>1288</v>
      </c>
      <c r="AI448" s="4" t="s">
        <v>1288</v>
      </c>
      <c r="AJ448" s="4" t="s">
        <v>1288</v>
      </c>
      <c r="AK448" s="4" t="s">
        <v>1288</v>
      </c>
      <c r="AL448" s="4" t="s">
        <v>1288</v>
      </c>
      <c r="AM448" s="4" t="s">
        <v>1288</v>
      </c>
      <c r="AN448" s="4" t="s">
        <v>1288</v>
      </c>
      <c r="AO448" s="4" t="s">
        <v>1288</v>
      </c>
      <c r="AP448" s="4" t="s">
        <v>1288</v>
      </c>
      <c r="AQ448" s="4" t="s">
        <v>1289</v>
      </c>
      <c r="AS448" s="4" t="s">
        <v>1304</v>
      </c>
      <c r="AT448" s="4" t="s">
        <v>3885</v>
      </c>
    </row>
    <row r="449">
      <c r="A449" s="4" t="s">
        <v>44</v>
      </c>
      <c r="B449" s="4">
        <v>0.0</v>
      </c>
      <c r="D449" s="4" t="s">
        <v>1272</v>
      </c>
      <c r="E449" s="4" t="s">
        <v>2138</v>
      </c>
      <c r="F449" s="4" t="s">
        <v>3886</v>
      </c>
      <c r="G449" s="4" t="s">
        <v>2138</v>
      </c>
      <c r="H449" s="4" t="s">
        <v>3887</v>
      </c>
      <c r="J449" s="4" t="s">
        <v>3888</v>
      </c>
      <c r="P449" s="4" t="s">
        <v>3889</v>
      </c>
      <c r="Q449" s="4" t="s">
        <v>3890</v>
      </c>
      <c r="R449" s="4" t="s">
        <v>1323</v>
      </c>
      <c r="S449" s="4" t="s">
        <v>1324</v>
      </c>
      <c r="T449" s="4" t="s">
        <v>1620</v>
      </c>
      <c r="U449" s="4" t="s">
        <v>126</v>
      </c>
      <c r="W449" s="4" t="s">
        <v>1337</v>
      </c>
      <c r="X449" s="4" t="s">
        <v>1315</v>
      </c>
      <c r="Y449" s="4" t="s">
        <v>1382</v>
      </c>
      <c r="Z449" s="4" t="s">
        <v>1316</v>
      </c>
      <c r="AA449" s="4" t="s">
        <v>1327</v>
      </c>
      <c r="AB449" s="4" t="s">
        <v>1286</v>
      </c>
      <c r="AC449" s="4" t="s">
        <v>3891</v>
      </c>
      <c r="AE449" s="4" t="s">
        <v>1288</v>
      </c>
      <c r="AF449" s="4" t="s">
        <v>1288</v>
      </c>
      <c r="AG449" s="4" t="s">
        <v>1288</v>
      </c>
      <c r="AH449" s="4" t="s">
        <v>1288</v>
      </c>
      <c r="AI449" s="4" t="s">
        <v>1288</v>
      </c>
      <c r="AJ449" s="4" t="s">
        <v>1288</v>
      </c>
      <c r="AK449" s="4" t="s">
        <v>1288</v>
      </c>
      <c r="AL449" s="4" t="s">
        <v>1288</v>
      </c>
      <c r="AM449" s="4" t="s">
        <v>1288</v>
      </c>
      <c r="AN449" s="4" t="s">
        <v>1288</v>
      </c>
      <c r="AO449" s="4" t="s">
        <v>1288</v>
      </c>
      <c r="AP449" s="4" t="s">
        <v>1288</v>
      </c>
      <c r="AQ449" s="4" t="s">
        <v>1288</v>
      </c>
      <c r="AS449" s="4" t="s">
        <v>3892</v>
      </c>
      <c r="AT449" s="4" t="s">
        <v>1831</v>
      </c>
    </row>
    <row r="450">
      <c r="A450" s="4" t="s">
        <v>47</v>
      </c>
      <c r="B450" s="4">
        <v>0.0</v>
      </c>
      <c r="D450" s="4" t="s">
        <v>1272</v>
      </c>
      <c r="E450" s="4" t="s">
        <v>2138</v>
      </c>
      <c r="F450" s="4" t="s">
        <v>3893</v>
      </c>
      <c r="G450" s="4" t="s">
        <v>2138</v>
      </c>
      <c r="H450" s="4" t="s">
        <v>3894</v>
      </c>
      <c r="J450" s="4" t="s">
        <v>3895</v>
      </c>
      <c r="P450" s="4" t="s">
        <v>3896</v>
      </c>
      <c r="Q450" s="4" t="s">
        <v>3897</v>
      </c>
      <c r="R450" s="4" t="s">
        <v>1323</v>
      </c>
      <c r="S450" s="4" t="s">
        <v>1324</v>
      </c>
      <c r="T450" s="4" t="s">
        <v>1370</v>
      </c>
      <c r="U450" s="4" t="s">
        <v>1390</v>
      </c>
      <c r="W450" s="4" t="s">
        <v>1283</v>
      </c>
      <c r="X450" s="4" t="s">
        <v>1400</v>
      </c>
      <c r="Y450" s="4" t="s">
        <v>1302</v>
      </c>
      <c r="Z450" s="4" t="s">
        <v>1286</v>
      </c>
      <c r="AB450" s="4" t="s">
        <v>1316</v>
      </c>
      <c r="AE450" s="4" t="s">
        <v>1288</v>
      </c>
      <c r="AF450" s="4" t="s">
        <v>1288</v>
      </c>
      <c r="AG450" s="4" t="s">
        <v>1288</v>
      </c>
      <c r="AH450" s="4" t="s">
        <v>1288</v>
      </c>
      <c r="AI450" s="4" t="s">
        <v>1288</v>
      </c>
      <c r="AJ450" s="4" t="s">
        <v>1288</v>
      </c>
      <c r="AK450" s="4" t="s">
        <v>1288</v>
      </c>
      <c r="AL450" s="4" t="s">
        <v>1288</v>
      </c>
      <c r="AM450" s="4" t="s">
        <v>1288</v>
      </c>
      <c r="AN450" s="4" t="s">
        <v>1288</v>
      </c>
      <c r="AO450" s="4" t="s">
        <v>1288</v>
      </c>
      <c r="AP450" s="4" t="s">
        <v>1288</v>
      </c>
      <c r="AQ450" s="4" t="s">
        <v>1328</v>
      </c>
      <c r="AS450" s="4" t="s">
        <v>1304</v>
      </c>
      <c r="AT450" s="4" t="s">
        <v>1305</v>
      </c>
    </row>
    <row r="451">
      <c r="A451" s="4" t="s">
        <v>48</v>
      </c>
      <c r="B451" s="4">
        <v>0.0</v>
      </c>
      <c r="D451" s="4" t="s">
        <v>1272</v>
      </c>
      <c r="E451" s="4" t="s">
        <v>2138</v>
      </c>
      <c r="F451" s="4" t="s">
        <v>3898</v>
      </c>
      <c r="G451" s="4" t="s">
        <v>2138</v>
      </c>
      <c r="H451" s="4" t="s">
        <v>3899</v>
      </c>
      <c r="J451" s="4" t="s">
        <v>3900</v>
      </c>
      <c r="P451" s="4" t="s">
        <v>3901</v>
      </c>
      <c r="Q451" s="4" t="s">
        <v>3902</v>
      </c>
      <c r="R451" s="4" t="s">
        <v>1279</v>
      </c>
      <c r="S451" s="4" t="s">
        <v>1280</v>
      </c>
      <c r="T451" s="4" t="s">
        <v>1542</v>
      </c>
      <c r="U451" s="4" t="s">
        <v>126</v>
      </c>
      <c r="W451" s="4" t="s">
        <v>1283</v>
      </c>
      <c r="X451" s="4" t="s">
        <v>1315</v>
      </c>
      <c r="Y451" s="4" t="s">
        <v>1302</v>
      </c>
      <c r="Z451" s="4" t="s">
        <v>1286</v>
      </c>
      <c r="AB451" s="4" t="s">
        <v>1286</v>
      </c>
      <c r="AC451" s="4" t="s">
        <v>2368</v>
      </c>
      <c r="AE451" s="4" t="s">
        <v>1346</v>
      </c>
      <c r="AF451" s="4" t="s">
        <v>1346</v>
      </c>
      <c r="AG451" s="4" t="s">
        <v>1288</v>
      </c>
      <c r="AH451" s="4" t="s">
        <v>1346</v>
      </c>
      <c r="AI451" s="4" t="s">
        <v>1288</v>
      </c>
      <c r="AJ451" s="4" t="s">
        <v>1288</v>
      </c>
      <c r="AK451" s="4" t="s">
        <v>1290</v>
      </c>
      <c r="AL451" s="4" t="s">
        <v>1288</v>
      </c>
      <c r="AM451" s="4" t="s">
        <v>1346</v>
      </c>
      <c r="AN451" s="4" t="s">
        <v>1288</v>
      </c>
      <c r="AO451" s="4" t="s">
        <v>1346</v>
      </c>
      <c r="AP451" s="4" t="s">
        <v>1288</v>
      </c>
      <c r="AQ451" s="4" t="s">
        <v>1288</v>
      </c>
      <c r="AS451" s="4" t="s">
        <v>1861</v>
      </c>
      <c r="AT451" s="4" t="s">
        <v>1582</v>
      </c>
    </row>
    <row r="452">
      <c r="A452" s="4" t="s">
        <v>49</v>
      </c>
      <c r="B452" s="4">
        <v>0.0</v>
      </c>
      <c r="D452" s="4" t="s">
        <v>1272</v>
      </c>
      <c r="E452" s="4" t="s">
        <v>2138</v>
      </c>
      <c r="F452" s="4" t="s">
        <v>3903</v>
      </c>
      <c r="G452" s="4" t="s">
        <v>2138</v>
      </c>
      <c r="H452" s="4" t="s">
        <v>3904</v>
      </c>
      <c r="J452" s="4" t="s">
        <v>3905</v>
      </c>
      <c r="P452" s="4" t="s">
        <v>3906</v>
      </c>
      <c r="Q452" s="4" t="s">
        <v>3907</v>
      </c>
      <c r="R452" s="4" t="s">
        <v>1279</v>
      </c>
      <c r="S452" s="4" t="s">
        <v>1311</v>
      </c>
      <c r="T452" s="4" t="s">
        <v>1472</v>
      </c>
      <c r="U452" s="4" t="s">
        <v>1390</v>
      </c>
      <c r="W452" s="4" t="s">
        <v>1283</v>
      </c>
      <c r="X452" s="4" t="s">
        <v>1315</v>
      </c>
      <c r="Y452" s="4" t="s">
        <v>1302</v>
      </c>
      <c r="Z452" s="4" t="s">
        <v>1286</v>
      </c>
      <c r="AB452" s="4" t="s">
        <v>1286</v>
      </c>
      <c r="AC452" s="4" t="s">
        <v>2368</v>
      </c>
      <c r="AE452" s="4" t="s">
        <v>1346</v>
      </c>
      <c r="AF452" s="4" t="s">
        <v>1346</v>
      </c>
      <c r="AG452" s="4" t="s">
        <v>1288</v>
      </c>
      <c r="AH452" s="4" t="s">
        <v>1346</v>
      </c>
      <c r="AI452" s="4" t="s">
        <v>1288</v>
      </c>
      <c r="AJ452" s="4" t="s">
        <v>1288</v>
      </c>
      <c r="AK452" s="4" t="s">
        <v>1290</v>
      </c>
      <c r="AL452" s="4" t="s">
        <v>1288</v>
      </c>
      <c r="AM452" s="4" t="s">
        <v>1346</v>
      </c>
      <c r="AN452" s="4" t="s">
        <v>1288</v>
      </c>
      <c r="AO452" s="4" t="s">
        <v>1346</v>
      </c>
      <c r="AP452" s="4" t="s">
        <v>1288</v>
      </c>
      <c r="AQ452" s="4" t="s">
        <v>1288</v>
      </c>
      <c r="AS452" s="4" t="s">
        <v>1861</v>
      </c>
      <c r="AT452" s="4" t="s">
        <v>1582</v>
      </c>
    </row>
    <row r="453">
      <c r="A453" s="4" t="s">
        <v>50</v>
      </c>
      <c r="B453" s="4">
        <v>0.0</v>
      </c>
      <c r="D453" s="4" t="s">
        <v>1272</v>
      </c>
      <c r="E453" s="4" t="s">
        <v>2138</v>
      </c>
      <c r="F453" s="4" t="s">
        <v>3908</v>
      </c>
      <c r="G453" s="4" t="s">
        <v>2138</v>
      </c>
      <c r="H453" s="4" t="s">
        <v>3909</v>
      </c>
      <c r="J453" s="4" t="s">
        <v>3910</v>
      </c>
      <c r="P453" s="4" t="s">
        <v>3910</v>
      </c>
      <c r="Q453" s="4" t="s">
        <v>3911</v>
      </c>
      <c r="R453" s="4" t="s">
        <v>1279</v>
      </c>
      <c r="S453" s="4" t="s">
        <v>1495</v>
      </c>
      <c r="T453" s="4" t="s">
        <v>1381</v>
      </c>
      <c r="U453" s="4" t="s">
        <v>1860</v>
      </c>
      <c r="W453" s="4" t="s">
        <v>1283</v>
      </c>
      <c r="X453" s="4" t="s">
        <v>1315</v>
      </c>
      <c r="Y453" s="4" t="s">
        <v>1302</v>
      </c>
      <c r="Z453" s="4" t="s">
        <v>1286</v>
      </c>
      <c r="AB453" s="4" t="s">
        <v>1286</v>
      </c>
      <c r="AC453" s="4" t="s">
        <v>3040</v>
      </c>
      <c r="AE453" s="4" t="s">
        <v>1346</v>
      </c>
      <c r="AF453" s="4" t="s">
        <v>1346</v>
      </c>
      <c r="AG453" s="4" t="s">
        <v>1288</v>
      </c>
      <c r="AH453" s="4" t="s">
        <v>1346</v>
      </c>
      <c r="AI453" s="4" t="s">
        <v>1288</v>
      </c>
      <c r="AJ453" s="4" t="s">
        <v>1288</v>
      </c>
      <c r="AK453" s="4" t="s">
        <v>1290</v>
      </c>
      <c r="AL453" s="4" t="s">
        <v>1288</v>
      </c>
      <c r="AM453" s="4" t="s">
        <v>1346</v>
      </c>
      <c r="AN453" s="4" t="s">
        <v>1288</v>
      </c>
      <c r="AO453" s="4" t="s">
        <v>1346</v>
      </c>
      <c r="AP453" s="4" t="s">
        <v>1288</v>
      </c>
      <c r="AQ453" s="4" t="s">
        <v>1288</v>
      </c>
      <c r="AS453" s="4" t="s">
        <v>1861</v>
      </c>
      <c r="AT453" s="4" t="s">
        <v>1582</v>
      </c>
    </row>
    <row r="454">
      <c r="A454" s="4" t="s">
        <v>51</v>
      </c>
      <c r="B454" s="4">
        <v>0.0</v>
      </c>
      <c r="D454" s="4" t="s">
        <v>1272</v>
      </c>
      <c r="E454" s="4" t="s">
        <v>2138</v>
      </c>
      <c r="F454" s="4" t="s">
        <v>3912</v>
      </c>
      <c r="G454" s="4" t="s">
        <v>2138</v>
      </c>
      <c r="H454" s="4" t="s">
        <v>3913</v>
      </c>
      <c r="J454" s="4" t="s">
        <v>3914</v>
      </c>
      <c r="P454" s="4" t="s">
        <v>3915</v>
      </c>
      <c r="Q454" s="4" t="s">
        <v>3916</v>
      </c>
      <c r="R454" s="4" t="s">
        <v>1279</v>
      </c>
      <c r="S454" s="4" t="s">
        <v>1471</v>
      </c>
      <c r="T454" s="4" t="s">
        <v>2099</v>
      </c>
      <c r="U454" s="4" t="s">
        <v>1636</v>
      </c>
      <c r="W454" s="4" t="s">
        <v>1337</v>
      </c>
      <c r="X454" s="4" t="s">
        <v>1315</v>
      </c>
      <c r="Y454" s="4" t="s">
        <v>1302</v>
      </c>
      <c r="Z454" s="4" t="s">
        <v>1286</v>
      </c>
      <c r="AB454" s="4" t="s">
        <v>1286</v>
      </c>
      <c r="AC454" s="4" t="s">
        <v>2368</v>
      </c>
      <c r="AE454" s="4" t="s">
        <v>1346</v>
      </c>
      <c r="AF454" s="4" t="s">
        <v>1346</v>
      </c>
      <c r="AG454" s="4" t="s">
        <v>1288</v>
      </c>
      <c r="AH454" s="4" t="s">
        <v>1346</v>
      </c>
      <c r="AI454" s="4" t="s">
        <v>1288</v>
      </c>
      <c r="AJ454" s="4" t="s">
        <v>1288</v>
      </c>
      <c r="AK454" s="4" t="s">
        <v>1290</v>
      </c>
      <c r="AL454" s="4" t="s">
        <v>1288</v>
      </c>
      <c r="AM454" s="4" t="s">
        <v>1346</v>
      </c>
      <c r="AN454" s="4" t="s">
        <v>1288</v>
      </c>
      <c r="AO454" s="4" t="s">
        <v>1346</v>
      </c>
      <c r="AP454" s="4" t="s">
        <v>1288</v>
      </c>
      <c r="AQ454" s="4" t="s">
        <v>1288</v>
      </c>
      <c r="AS454" s="4" t="s">
        <v>1861</v>
      </c>
      <c r="AT454" s="4" t="s">
        <v>1519</v>
      </c>
    </row>
    <row r="455">
      <c r="A455" s="4" t="s">
        <v>52</v>
      </c>
      <c r="B455" s="4">
        <v>0.0</v>
      </c>
      <c r="D455" s="4" t="s">
        <v>1272</v>
      </c>
      <c r="E455" s="4" t="s">
        <v>2138</v>
      </c>
      <c r="F455" s="4" t="s">
        <v>3917</v>
      </c>
      <c r="G455" s="4" t="s">
        <v>2138</v>
      </c>
      <c r="H455" s="4" t="s">
        <v>3918</v>
      </c>
      <c r="J455" s="4" t="s">
        <v>3919</v>
      </c>
      <c r="P455" s="4" t="s">
        <v>3919</v>
      </c>
      <c r="Q455" s="4" t="s">
        <v>3920</v>
      </c>
      <c r="R455" s="4" t="s">
        <v>1279</v>
      </c>
      <c r="S455" s="4" t="s">
        <v>1280</v>
      </c>
      <c r="T455" s="4" t="s">
        <v>1472</v>
      </c>
      <c r="U455" s="4" t="s">
        <v>1636</v>
      </c>
      <c r="W455" s="4" t="s">
        <v>1337</v>
      </c>
      <c r="X455" s="4" t="s">
        <v>1315</v>
      </c>
      <c r="Y455" s="4" t="s">
        <v>1302</v>
      </c>
      <c r="Z455" s="4" t="s">
        <v>1286</v>
      </c>
      <c r="AB455" s="4" t="s">
        <v>1286</v>
      </c>
      <c r="AC455" s="4" t="s">
        <v>3040</v>
      </c>
      <c r="AE455" s="4" t="s">
        <v>1346</v>
      </c>
      <c r="AF455" s="4" t="s">
        <v>1346</v>
      </c>
      <c r="AG455" s="4" t="s">
        <v>1288</v>
      </c>
      <c r="AH455" s="4" t="s">
        <v>1346</v>
      </c>
      <c r="AI455" s="4" t="s">
        <v>1288</v>
      </c>
      <c r="AJ455" s="4" t="s">
        <v>1288</v>
      </c>
      <c r="AK455" s="4" t="s">
        <v>1290</v>
      </c>
      <c r="AL455" s="4" t="s">
        <v>1288</v>
      </c>
      <c r="AM455" s="4" t="s">
        <v>1346</v>
      </c>
      <c r="AN455" s="4" t="s">
        <v>1288</v>
      </c>
      <c r="AO455" s="4" t="s">
        <v>1346</v>
      </c>
      <c r="AP455" s="4" t="s">
        <v>1288</v>
      </c>
      <c r="AQ455" s="4" t="s">
        <v>1288</v>
      </c>
      <c r="AS455" s="4" t="s">
        <v>1861</v>
      </c>
      <c r="AT455" s="4" t="s">
        <v>1582</v>
      </c>
    </row>
    <row r="456">
      <c r="A456" s="4" t="s">
        <v>53</v>
      </c>
      <c r="B456" s="4">
        <v>0.0</v>
      </c>
      <c r="D456" s="4" t="s">
        <v>1272</v>
      </c>
      <c r="E456" s="4" t="s">
        <v>2138</v>
      </c>
      <c r="F456" s="4" t="s">
        <v>3921</v>
      </c>
      <c r="G456" s="4" t="s">
        <v>2138</v>
      </c>
      <c r="H456" s="4" t="s">
        <v>3922</v>
      </c>
      <c r="J456" s="4" t="s">
        <v>3923</v>
      </c>
      <c r="P456" s="4" t="s">
        <v>3924</v>
      </c>
      <c r="Q456" s="4" t="s">
        <v>3925</v>
      </c>
      <c r="R456" s="4" t="s">
        <v>1279</v>
      </c>
      <c r="S456" s="4" t="s">
        <v>1718</v>
      </c>
      <c r="T456" s="4" t="s">
        <v>1281</v>
      </c>
      <c r="U456" s="4" t="s">
        <v>1860</v>
      </c>
      <c r="W456" s="4" t="s">
        <v>1283</v>
      </c>
      <c r="X456" s="4" t="s">
        <v>1315</v>
      </c>
      <c r="Y456" s="4" t="s">
        <v>1302</v>
      </c>
      <c r="Z456" s="4" t="s">
        <v>1286</v>
      </c>
      <c r="AB456" s="4" t="s">
        <v>1286</v>
      </c>
      <c r="AC456" s="4" t="s">
        <v>3040</v>
      </c>
      <c r="AE456" s="4" t="s">
        <v>1346</v>
      </c>
      <c r="AF456" s="4" t="s">
        <v>1346</v>
      </c>
      <c r="AG456" s="4" t="s">
        <v>1288</v>
      </c>
      <c r="AH456" s="4" t="s">
        <v>1346</v>
      </c>
      <c r="AI456" s="4" t="s">
        <v>1288</v>
      </c>
      <c r="AJ456" s="4" t="s">
        <v>1288</v>
      </c>
      <c r="AK456" s="4" t="s">
        <v>1290</v>
      </c>
      <c r="AL456" s="4" t="s">
        <v>1288</v>
      </c>
      <c r="AM456" s="4" t="s">
        <v>1346</v>
      </c>
      <c r="AN456" s="4" t="s">
        <v>1288</v>
      </c>
      <c r="AO456" s="4" t="s">
        <v>1346</v>
      </c>
      <c r="AP456" s="4" t="s">
        <v>1288</v>
      </c>
      <c r="AQ456" s="4" t="s">
        <v>1288</v>
      </c>
      <c r="AS456" s="4" t="s">
        <v>1861</v>
      </c>
      <c r="AT456" s="4" t="s">
        <v>1519</v>
      </c>
    </row>
    <row r="457">
      <c r="A457" s="4" t="s">
        <v>54</v>
      </c>
      <c r="B457" s="4">
        <v>0.0</v>
      </c>
      <c r="D457" s="4" t="s">
        <v>1272</v>
      </c>
      <c r="E457" s="4" t="s">
        <v>2138</v>
      </c>
      <c r="F457" s="4" t="s">
        <v>3926</v>
      </c>
      <c r="G457" s="4" t="s">
        <v>2138</v>
      </c>
      <c r="H457" s="4" t="s">
        <v>3927</v>
      </c>
      <c r="J457" s="4" t="s">
        <v>3928</v>
      </c>
      <c r="P457" s="4" t="s">
        <v>3929</v>
      </c>
      <c r="Q457" s="4" t="s">
        <v>3930</v>
      </c>
      <c r="R457" s="4" t="s">
        <v>1279</v>
      </c>
      <c r="S457" s="4" t="s">
        <v>1471</v>
      </c>
      <c r="T457" s="4" t="s">
        <v>1444</v>
      </c>
      <c r="U457" s="4" t="s">
        <v>1390</v>
      </c>
      <c r="W457" s="4" t="s">
        <v>1283</v>
      </c>
      <c r="X457" s="4" t="s">
        <v>1315</v>
      </c>
      <c r="Y457" s="4" t="s">
        <v>1302</v>
      </c>
      <c r="Z457" s="4" t="s">
        <v>1286</v>
      </c>
      <c r="AB457" s="4" t="s">
        <v>1286</v>
      </c>
      <c r="AC457" s="4" t="s">
        <v>3040</v>
      </c>
      <c r="AE457" s="4" t="s">
        <v>1346</v>
      </c>
      <c r="AF457" s="4" t="s">
        <v>1346</v>
      </c>
      <c r="AG457" s="4" t="s">
        <v>1288</v>
      </c>
      <c r="AH457" s="4" t="s">
        <v>1346</v>
      </c>
      <c r="AI457" s="4" t="s">
        <v>1288</v>
      </c>
      <c r="AJ457" s="4" t="s">
        <v>1288</v>
      </c>
      <c r="AK457" s="4" t="s">
        <v>1290</v>
      </c>
      <c r="AL457" s="4" t="s">
        <v>1288</v>
      </c>
      <c r="AM457" s="4" t="s">
        <v>1346</v>
      </c>
      <c r="AN457" s="4" t="s">
        <v>1288</v>
      </c>
      <c r="AO457" s="4" t="s">
        <v>1346</v>
      </c>
      <c r="AP457" s="4" t="s">
        <v>1288</v>
      </c>
      <c r="AQ457" s="4" t="s">
        <v>1288</v>
      </c>
      <c r="AS457" s="4" t="s">
        <v>1861</v>
      </c>
      <c r="AT457" s="4" t="s">
        <v>1519</v>
      </c>
    </row>
    <row r="458">
      <c r="A458" s="4" t="s">
        <v>55</v>
      </c>
      <c r="B458" s="4">
        <v>0.0</v>
      </c>
      <c r="D458" s="4" t="s">
        <v>1272</v>
      </c>
      <c r="E458" s="4" t="s">
        <v>2138</v>
      </c>
      <c r="F458" s="4" t="s">
        <v>3931</v>
      </c>
      <c r="G458" s="4" t="s">
        <v>2138</v>
      </c>
      <c r="H458" s="4" t="s">
        <v>3932</v>
      </c>
      <c r="J458" s="4" t="s">
        <v>3933</v>
      </c>
      <c r="P458" s="4" t="s">
        <v>3933</v>
      </c>
      <c r="Q458" s="4" t="s">
        <v>3934</v>
      </c>
      <c r="R458" s="4" t="s">
        <v>1279</v>
      </c>
      <c r="S458" s="4" t="s">
        <v>1280</v>
      </c>
      <c r="T458" s="4" t="s">
        <v>1979</v>
      </c>
      <c r="U458" s="4" t="s">
        <v>126</v>
      </c>
      <c r="W458" s="4" t="s">
        <v>1283</v>
      </c>
      <c r="X458" s="4" t="s">
        <v>1315</v>
      </c>
      <c r="Y458" s="4" t="s">
        <v>1302</v>
      </c>
      <c r="Z458" s="4" t="s">
        <v>1286</v>
      </c>
      <c r="AB458" s="4" t="s">
        <v>1286</v>
      </c>
      <c r="AC458" s="4" t="s">
        <v>3040</v>
      </c>
      <c r="AE458" s="4" t="s">
        <v>1346</v>
      </c>
      <c r="AF458" s="4" t="s">
        <v>1346</v>
      </c>
      <c r="AG458" s="4" t="s">
        <v>1288</v>
      </c>
      <c r="AH458" s="4" t="s">
        <v>1346</v>
      </c>
      <c r="AI458" s="4" t="s">
        <v>1288</v>
      </c>
      <c r="AJ458" s="4" t="s">
        <v>1288</v>
      </c>
      <c r="AK458" s="4" t="s">
        <v>1290</v>
      </c>
      <c r="AL458" s="4" t="s">
        <v>1288</v>
      </c>
      <c r="AM458" s="4" t="s">
        <v>1346</v>
      </c>
      <c r="AN458" s="4" t="s">
        <v>1288</v>
      </c>
      <c r="AO458" s="4" t="s">
        <v>1346</v>
      </c>
      <c r="AP458" s="4" t="s">
        <v>1288</v>
      </c>
      <c r="AQ458" s="4" t="s">
        <v>1288</v>
      </c>
      <c r="AS458" s="4" t="s">
        <v>1861</v>
      </c>
      <c r="AT458" s="4" t="s">
        <v>1519</v>
      </c>
    </row>
    <row r="459">
      <c r="A459" s="4" t="s">
        <v>56</v>
      </c>
      <c r="B459" s="4">
        <v>0.0</v>
      </c>
      <c r="D459" s="4" t="s">
        <v>1272</v>
      </c>
      <c r="E459" s="4" t="s">
        <v>2138</v>
      </c>
      <c r="F459" s="4" t="s">
        <v>3935</v>
      </c>
      <c r="G459" s="4" t="s">
        <v>2138</v>
      </c>
      <c r="H459" s="4" t="s">
        <v>3936</v>
      </c>
      <c r="J459" s="4" t="s">
        <v>3937</v>
      </c>
      <c r="P459" s="4" t="s">
        <v>3938</v>
      </c>
      <c r="Q459" s="4" t="s">
        <v>3939</v>
      </c>
      <c r="R459" s="4" t="s">
        <v>1279</v>
      </c>
      <c r="S459" s="4" t="s">
        <v>1280</v>
      </c>
      <c r="T459" s="4" t="s">
        <v>1444</v>
      </c>
      <c r="U459" s="4" t="s">
        <v>1636</v>
      </c>
      <c r="W459" s="4" t="s">
        <v>1283</v>
      </c>
      <c r="X459" s="4" t="s">
        <v>1315</v>
      </c>
      <c r="Y459" s="4" t="s">
        <v>1382</v>
      </c>
      <c r="Z459" s="4" t="s">
        <v>1286</v>
      </c>
      <c r="AB459" s="4" t="s">
        <v>1286</v>
      </c>
      <c r="AC459" s="4" t="s">
        <v>3940</v>
      </c>
      <c r="AE459" s="4" t="s">
        <v>1288</v>
      </c>
      <c r="AF459" s="4" t="s">
        <v>1288</v>
      </c>
      <c r="AG459" s="4" t="s">
        <v>1288</v>
      </c>
      <c r="AH459" s="4" t="s">
        <v>1289</v>
      </c>
      <c r="AI459" s="4" t="s">
        <v>1288</v>
      </c>
      <c r="AJ459" s="4" t="s">
        <v>1289</v>
      </c>
      <c r="AK459" s="4" t="s">
        <v>1288</v>
      </c>
      <c r="AL459" s="4" t="s">
        <v>1288</v>
      </c>
      <c r="AM459" s="4" t="s">
        <v>1288</v>
      </c>
      <c r="AN459" s="4" t="s">
        <v>1288</v>
      </c>
      <c r="AO459" s="4" t="s">
        <v>1288</v>
      </c>
      <c r="AP459" s="4" t="s">
        <v>1289</v>
      </c>
      <c r="AQ459" s="4" t="s">
        <v>1288</v>
      </c>
      <c r="AS459" s="4" t="s">
        <v>2710</v>
      </c>
      <c r="AT459" s="4" t="s">
        <v>1383</v>
      </c>
    </row>
    <row r="460">
      <c r="A460" s="4" t="s">
        <v>58</v>
      </c>
      <c r="B460" s="4">
        <v>0.0</v>
      </c>
      <c r="D460" s="4" t="s">
        <v>1272</v>
      </c>
      <c r="E460" s="4" t="s">
        <v>2138</v>
      </c>
      <c r="F460" s="4" t="s">
        <v>3941</v>
      </c>
      <c r="G460" s="4" t="s">
        <v>2138</v>
      </c>
      <c r="H460" s="4" t="s">
        <v>3942</v>
      </c>
      <c r="J460" s="4" t="s">
        <v>3943</v>
      </c>
      <c r="P460" s="4" t="s">
        <v>3944</v>
      </c>
      <c r="Q460" s="4" t="s">
        <v>3945</v>
      </c>
      <c r="R460" s="4" t="s">
        <v>1279</v>
      </c>
      <c r="S460" s="4" t="s">
        <v>1380</v>
      </c>
      <c r="T460" s="4" t="s">
        <v>1666</v>
      </c>
      <c r="U460" s="4" t="s">
        <v>1390</v>
      </c>
      <c r="W460" s="4" t="s">
        <v>1283</v>
      </c>
      <c r="X460" s="4" t="s">
        <v>1315</v>
      </c>
      <c r="Y460" s="4" t="s">
        <v>1382</v>
      </c>
      <c r="Z460" s="4" t="s">
        <v>1286</v>
      </c>
      <c r="AB460" s="4" t="s">
        <v>1286</v>
      </c>
      <c r="AC460" s="4" t="s">
        <v>3040</v>
      </c>
      <c r="AE460" s="4" t="s">
        <v>1346</v>
      </c>
      <c r="AF460" s="4" t="s">
        <v>1346</v>
      </c>
      <c r="AG460" s="4" t="s">
        <v>1288</v>
      </c>
      <c r="AH460" s="4" t="s">
        <v>1346</v>
      </c>
      <c r="AI460" s="4" t="s">
        <v>1288</v>
      </c>
      <c r="AJ460" s="4" t="s">
        <v>1288</v>
      </c>
      <c r="AK460" s="4" t="s">
        <v>1290</v>
      </c>
      <c r="AL460" s="4" t="s">
        <v>1288</v>
      </c>
      <c r="AM460" s="4" t="s">
        <v>1346</v>
      </c>
      <c r="AN460" s="4" t="s">
        <v>1288</v>
      </c>
      <c r="AO460" s="4" t="s">
        <v>1346</v>
      </c>
      <c r="AP460" s="4" t="s">
        <v>1288</v>
      </c>
      <c r="AQ460" s="4" t="s">
        <v>1288</v>
      </c>
      <c r="AS460" s="4" t="s">
        <v>1861</v>
      </c>
      <c r="AT460" s="4" t="s">
        <v>1582</v>
      </c>
    </row>
    <row r="461">
      <c r="A461" s="4" t="s">
        <v>59</v>
      </c>
      <c r="B461" s="4">
        <v>0.0</v>
      </c>
      <c r="D461" s="4" t="s">
        <v>1272</v>
      </c>
      <c r="E461" s="4" t="s">
        <v>2138</v>
      </c>
      <c r="F461" s="4" t="s">
        <v>3946</v>
      </c>
      <c r="G461" s="4" t="s">
        <v>2138</v>
      </c>
      <c r="H461" s="4" t="s">
        <v>3947</v>
      </c>
      <c r="J461" s="4" t="s">
        <v>3948</v>
      </c>
      <c r="P461" s="4" t="s">
        <v>3948</v>
      </c>
      <c r="Q461" s="4" t="s">
        <v>3949</v>
      </c>
      <c r="R461" s="4" t="s">
        <v>1279</v>
      </c>
      <c r="S461" s="4" t="s">
        <v>1380</v>
      </c>
      <c r="T461" s="4" t="s">
        <v>2013</v>
      </c>
      <c r="U461" s="4" t="s">
        <v>1636</v>
      </c>
      <c r="W461" s="4" t="s">
        <v>1337</v>
      </c>
      <c r="X461" s="4" t="s">
        <v>1315</v>
      </c>
      <c r="Y461" s="4" t="s">
        <v>1302</v>
      </c>
      <c r="Z461" s="4" t="s">
        <v>1286</v>
      </c>
      <c r="AB461" s="4" t="s">
        <v>1286</v>
      </c>
      <c r="AC461" s="4" t="s">
        <v>3040</v>
      </c>
      <c r="AE461" s="4" t="s">
        <v>1346</v>
      </c>
      <c r="AF461" s="4" t="s">
        <v>1346</v>
      </c>
      <c r="AG461" s="4" t="s">
        <v>1288</v>
      </c>
      <c r="AH461" s="4" t="s">
        <v>1346</v>
      </c>
      <c r="AI461" s="4" t="s">
        <v>1288</v>
      </c>
      <c r="AJ461" s="4" t="s">
        <v>1288</v>
      </c>
      <c r="AK461" s="4" t="s">
        <v>1290</v>
      </c>
      <c r="AL461" s="4" t="s">
        <v>1288</v>
      </c>
      <c r="AM461" s="4" t="s">
        <v>1346</v>
      </c>
      <c r="AN461" s="4" t="s">
        <v>1288</v>
      </c>
      <c r="AO461" s="4" t="s">
        <v>1346</v>
      </c>
      <c r="AP461" s="4" t="s">
        <v>1288</v>
      </c>
      <c r="AQ461" s="4" t="s">
        <v>1288</v>
      </c>
      <c r="AS461" s="4" t="s">
        <v>1861</v>
      </c>
      <c r="AT461" s="4" t="s">
        <v>1519</v>
      </c>
    </row>
    <row r="462">
      <c r="A462" s="4" t="s">
        <v>60</v>
      </c>
      <c r="B462" s="4">
        <v>0.0</v>
      </c>
      <c r="D462" s="4" t="s">
        <v>1272</v>
      </c>
      <c r="E462" s="4" t="s">
        <v>2138</v>
      </c>
      <c r="F462" s="4" t="s">
        <v>3950</v>
      </c>
      <c r="G462" s="4" t="s">
        <v>2138</v>
      </c>
      <c r="H462" s="4" t="s">
        <v>3951</v>
      </c>
      <c r="J462" s="4" t="s">
        <v>3952</v>
      </c>
      <c r="P462" s="4" t="s">
        <v>3952</v>
      </c>
      <c r="Q462" s="4" t="s">
        <v>3953</v>
      </c>
      <c r="R462" s="4" t="s">
        <v>1279</v>
      </c>
      <c r="S462" s="4" t="s">
        <v>1471</v>
      </c>
      <c r="T462" s="4" t="s">
        <v>1810</v>
      </c>
      <c r="U462" s="4" t="s">
        <v>1636</v>
      </c>
      <c r="W462" s="4" t="s">
        <v>1337</v>
      </c>
      <c r="X462" s="4" t="s">
        <v>1315</v>
      </c>
      <c r="Y462" s="4" t="s">
        <v>1382</v>
      </c>
      <c r="Z462" s="4" t="s">
        <v>1286</v>
      </c>
      <c r="AB462" s="4" t="s">
        <v>1286</v>
      </c>
      <c r="AC462" s="4" t="s">
        <v>3040</v>
      </c>
      <c r="AE462" s="4" t="s">
        <v>1346</v>
      </c>
      <c r="AF462" s="4" t="s">
        <v>1346</v>
      </c>
      <c r="AG462" s="4" t="s">
        <v>1288</v>
      </c>
      <c r="AH462" s="4" t="s">
        <v>1346</v>
      </c>
      <c r="AI462" s="4" t="s">
        <v>1288</v>
      </c>
      <c r="AJ462" s="4" t="s">
        <v>1288</v>
      </c>
      <c r="AK462" s="4" t="s">
        <v>1290</v>
      </c>
      <c r="AL462" s="4" t="s">
        <v>1288</v>
      </c>
      <c r="AM462" s="4" t="s">
        <v>1346</v>
      </c>
      <c r="AN462" s="4" t="s">
        <v>1288</v>
      </c>
      <c r="AO462" s="4" t="s">
        <v>1346</v>
      </c>
      <c r="AP462" s="4" t="s">
        <v>1288</v>
      </c>
      <c r="AQ462" s="4" t="s">
        <v>1288</v>
      </c>
      <c r="AS462" s="4" t="s">
        <v>1861</v>
      </c>
      <c r="AT462" s="4" t="s">
        <v>1582</v>
      </c>
    </row>
    <row r="463">
      <c r="A463" s="4" t="s">
        <v>61</v>
      </c>
      <c r="B463" s="4">
        <v>0.0</v>
      </c>
      <c r="D463" s="4" t="s">
        <v>1272</v>
      </c>
      <c r="E463" s="4" t="s">
        <v>2138</v>
      </c>
      <c r="F463" s="4" t="s">
        <v>3954</v>
      </c>
      <c r="G463" s="4" t="s">
        <v>2138</v>
      </c>
      <c r="H463" s="4" t="s">
        <v>3955</v>
      </c>
      <c r="J463" s="4" t="s">
        <v>3956</v>
      </c>
      <c r="P463" s="4" t="s">
        <v>3956</v>
      </c>
      <c r="Q463" s="4" t="s">
        <v>3957</v>
      </c>
      <c r="R463" s="4" t="s">
        <v>1279</v>
      </c>
      <c r="S463" s="4" t="s">
        <v>1280</v>
      </c>
      <c r="T463" s="4" t="s">
        <v>2848</v>
      </c>
      <c r="U463" s="4" t="s">
        <v>1390</v>
      </c>
      <c r="W463" s="4" t="s">
        <v>1283</v>
      </c>
      <c r="X463" s="4" t="s">
        <v>1315</v>
      </c>
      <c r="Y463" s="4" t="s">
        <v>1382</v>
      </c>
      <c r="Z463" s="4" t="s">
        <v>1286</v>
      </c>
      <c r="AB463" s="4" t="s">
        <v>1286</v>
      </c>
      <c r="AC463" s="4" t="s">
        <v>3040</v>
      </c>
      <c r="AE463" s="4" t="s">
        <v>1346</v>
      </c>
      <c r="AF463" s="4" t="s">
        <v>1346</v>
      </c>
      <c r="AG463" s="4" t="s">
        <v>1288</v>
      </c>
      <c r="AH463" s="4" t="s">
        <v>1346</v>
      </c>
      <c r="AI463" s="4" t="s">
        <v>1288</v>
      </c>
      <c r="AJ463" s="4" t="s">
        <v>1288</v>
      </c>
      <c r="AK463" s="4" t="s">
        <v>1290</v>
      </c>
      <c r="AL463" s="4" t="s">
        <v>1288</v>
      </c>
      <c r="AM463" s="4" t="s">
        <v>1346</v>
      </c>
      <c r="AN463" s="4" t="s">
        <v>1288</v>
      </c>
      <c r="AO463" s="4" t="s">
        <v>1346</v>
      </c>
      <c r="AP463" s="4" t="s">
        <v>1288</v>
      </c>
      <c r="AQ463" s="4" t="s">
        <v>1288</v>
      </c>
      <c r="AS463" s="4" t="s">
        <v>1861</v>
      </c>
      <c r="AT463" s="4" t="s">
        <v>1582</v>
      </c>
    </row>
    <row r="464">
      <c r="A464" s="4" t="s">
        <v>62</v>
      </c>
      <c r="B464" s="4">
        <v>0.0</v>
      </c>
      <c r="D464" s="4" t="s">
        <v>1272</v>
      </c>
      <c r="E464" s="4" t="s">
        <v>2138</v>
      </c>
      <c r="F464" s="4" t="s">
        <v>3958</v>
      </c>
      <c r="G464" s="4" t="s">
        <v>2138</v>
      </c>
      <c r="H464" s="4" t="s">
        <v>3959</v>
      </c>
      <c r="J464" s="4" t="s">
        <v>3960</v>
      </c>
      <c r="P464" s="4" t="s">
        <v>3960</v>
      </c>
      <c r="Q464" s="4" t="s">
        <v>3961</v>
      </c>
      <c r="R464" s="4" t="s">
        <v>1279</v>
      </c>
      <c r="S464" s="4" t="s">
        <v>1280</v>
      </c>
      <c r="T464" s="4" t="s">
        <v>1666</v>
      </c>
      <c r="U464" s="4" t="s">
        <v>126</v>
      </c>
      <c r="W464" s="4" t="s">
        <v>1283</v>
      </c>
      <c r="X464" s="4" t="s">
        <v>1315</v>
      </c>
      <c r="Y464" s="4" t="s">
        <v>1302</v>
      </c>
      <c r="Z464" s="4" t="s">
        <v>1286</v>
      </c>
      <c r="AB464" s="4" t="s">
        <v>1286</v>
      </c>
      <c r="AC464" s="4" t="s">
        <v>3040</v>
      </c>
      <c r="AE464" s="4" t="s">
        <v>1346</v>
      </c>
      <c r="AF464" s="4" t="s">
        <v>1346</v>
      </c>
      <c r="AG464" s="4" t="s">
        <v>1288</v>
      </c>
      <c r="AH464" s="4" t="s">
        <v>1346</v>
      </c>
      <c r="AI464" s="4" t="s">
        <v>1288</v>
      </c>
      <c r="AJ464" s="4" t="s">
        <v>1288</v>
      </c>
      <c r="AK464" s="4" t="s">
        <v>1290</v>
      </c>
      <c r="AL464" s="4" t="s">
        <v>1288</v>
      </c>
      <c r="AM464" s="4" t="s">
        <v>1346</v>
      </c>
      <c r="AN464" s="4" t="s">
        <v>1288</v>
      </c>
      <c r="AO464" s="4" t="s">
        <v>1346</v>
      </c>
      <c r="AP464" s="4" t="s">
        <v>1288</v>
      </c>
      <c r="AQ464" s="4" t="s">
        <v>1288</v>
      </c>
      <c r="AS464" s="4" t="s">
        <v>1861</v>
      </c>
      <c r="AT464" s="4" t="s">
        <v>1519</v>
      </c>
    </row>
    <row r="465">
      <c r="A465" s="4" t="s">
        <v>63</v>
      </c>
      <c r="B465" s="4">
        <v>0.0</v>
      </c>
      <c r="D465" s="4" t="s">
        <v>1272</v>
      </c>
      <c r="E465" s="4" t="s">
        <v>2138</v>
      </c>
      <c r="F465" s="4" t="s">
        <v>3962</v>
      </c>
      <c r="G465" s="4" t="s">
        <v>2138</v>
      </c>
      <c r="H465" s="4" t="s">
        <v>3963</v>
      </c>
      <c r="J465" s="4" t="s">
        <v>3964</v>
      </c>
      <c r="P465" s="4" t="s">
        <v>3965</v>
      </c>
      <c r="Q465" s="4" t="s">
        <v>3966</v>
      </c>
      <c r="R465" s="4" t="s">
        <v>1279</v>
      </c>
      <c r="S465" s="4" t="s">
        <v>1380</v>
      </c>
      <c r="T465" s="4" t="s">
        <v>1299</v>
      </c>
      <c r="U465" s="4" t="s">
        <v>1473</v>
      </c>
      <c r="W465" s="4" t="s">
        <v>1337</v>
      </c>
      <c r="X465" s="4" t="s">
        <v>1315</v>
      </c>
      <c r="Y465" s="4" t="s">
        <v>1302</v>
      </c>
      <c r="Z465" s="4" t="s">
        <v>1286</v>
      </c>
      <c r="AB465" s="4" t="s">
        <v>1372</v>
      </c>
      <c r="AE465" s="4" t="s">
        <v>1289</v>
      </c>
      <c r="AF465" s="4" t="s">
        <v>1289</v>
      </c>
      <c r="AG465" s="4" t="s">
        <v>1288</v>
      </c>
      <c r="AH465" s="4" t="s">
        <v>1328</v>
      </c>
      <c r="AI465" s="4" t="s">
        <v>1288</v>
      </c>
      <c r="AJ465" s="4" t="s">
        <v>1289</v>
      </c>
      <c r="AK465" s="4" t="s">
        <v>1289</v>
      </c>
      <c r="AL465" s="4" t="s">
        <v>1328</v>
      </c>
      <c r="AM465" s="4" t="s">
        <v>1328</v>
      </c>
      <c r="AN465" s="4" t="s">
        <v>1288</v>
      </c>
      <c r="AO465" s="4" t="s">
        <v>1328</v>
      </c>
      <c r="AP465" s="4" t="s">
        <v>1288</v>
      </c>
      <c r="AQ465" s="4" t="s">
        <v>1289</v>
      </c>
      <c r="AS465" s="4" t="s">
        <v>3967</v>
      </c>
      <c r="AT465" s="4" t="s">
        <v>1421</v>
      </c>
    </row>
    <row r="466">
      <c r="A466" s="4" t="s">
        <v>65</v>
      </c>
      <c r="B466" s="4">
        <v>0.0</v>
      </c>
      <c r="D466" s="4" t="s">
        <v>1272</v>
      </c>
      <c r="E466" s="4" t="s">
        <v>2138</v>
      </c>
      <c r="F466" s="4" t="s">
        <v>3968</v>
      </c>
      <c r="G466" s="4" t="s">
        <v>2138</v>
      </c>
      <c r="H466" s="4" t="s">
        <v>3969</v>
      </c>
      <c r="J466" s="4" t="s">
        <v>3970</v>
      </c>
      <c r="P466" s="4" t="s">
        <v>3970</v>
      </c>
      <c r="Q466" s="4" t="s">
        <v>3971</v>
      </c>
      <c r="R466" s="4" t="s">
        <v>1323</v>
      </c>
      <c r="S466" s="4" t="s">
        <v>1324</v>
      </c>
      <c r="T466" s="4" t="s">
        <v>1281</v>
      </c>
      <c r="U466" s="4" t="s">
        <v>1636</v>
      </c>
      <c r="W466" s="4" t="s">
        <v>1283</v>
      </c>
      <c r="X466" s="4" t="s">
        <v>1315</v>
      </c>
      <c r="Y466" s="4" t="s">
        <v>1285</v>
      </c>
      <c r="Z466" s="4" t="s">
        <v>1286</v>
      </c>
      <c r="AB466" s="4" t="s">
        <v>1372</v>
      </c>
      <c r="AE466" s="4" t="s">
        <v>1290</v>
      </c>
      <c r="AF466" s="4" t="s">
        <v>1290</v>
      </c>
      <c r="AG466" s="4" t="s">
        <v>1288</v>
      </c>
      <c r="AH466" s="4" t="s">
        <v>1288</v>
      </c>
      <c r="AI466" s="4" t="s">
        <v>1289</v>
      </c>
      <c r="AJ466" s="4" t="s">
        <v>1288</v>
      </c>
      <c r="AK466" s="4" t="s">
        <v>1289</v>
      </c>
      <c r="AL466" s="4" t="s">
        <v>1289</v>
      </c>
      <c r="AM466" s="4" t="s">
        <v>1288</v>
      </c>
      <c r="AN466" s="4" t="s">
        <v>1288</v>
      </c>
      <c r="AO466" s="4" t="s">
        <v>1289</v>
      </c>
      <c r="AP466" s="4" t="s">
        <v>1328</v>
      </c>
      <c r="AQ466" s="4" t="s">
        <v>1290</v>
      </c>
      <c r="AS466" s="4" t="s">
        <v>2456</v>
      </c>
      <c r="AT466" s="4" t="s">
        <v>1305</v>
      </c>
    </row>
    <row r="467">
      <c r="A467" s="4" t="s">
        <v>66</v>
      </c>
      <c r="B467" s="4">
        <v>0.0</v>
      </c>
      <c r="D467" s="4" t="s">
        <v>1272</v>
      </c>
      <c r="E467" s="4" t="s">
        <v>2138</v>
      </c>
      <c r="F467" s="4" t="s">
        <v>3972</v>
      </c>
      <c r="G467" s="4" t="s">
        <v>2138</v>
      </c>
      <c r="H467" s="4" t="s">
        <v>3973</v>
      </c>
      <c r="J467" s="4" t="s">
        <v>3974</v>
      </c>
      <c r="P467" s="4" t="s">
        <v>3975</v>
      </c>
      <c r="Q467" s="4" t="s">
        <v>3976</v>
      </c>
      <c r="R467" s="4" t="s">
        <v>1323</v>
      </c>
      <c r="S467" s="4" t="s">
        <v>1324</v>
      </c>
      <c r="T467" s="4" t="s">
        <v>1418</v>
      </c>
      <c r="U467" s="4" t="s">
        <v>1300</v>
      </c>
      <c r="W467" s="4" t="s">
        <v>1337</v>
      </c>
      <c r="X467" s="4" t="s">
        <v>1315</v>
      </c>
      <c r="Y467" s="4" t="s">
        <v>1382</v>
      </c>
      <c r="Z467" s="4" t="s">
        <v>1286</v>
      </c>
      <c r="AB467" s="4" t="s">
        <v>1286</v>
      </c>
      <c r="AC467" s="4" t="s">
        <v>3977</v>
      </c>
      <c r="AE467" s="4" t="s">
        <v>1289</v>
      </c>
      <c r="AF467" s="4" t="s">
        <v>1288</v>
      </c>
      <c r="AG467" s="4" t="s">
        <v>1288</v>
      </c>
      <c r="AH467" s="4" t="s">
        <v>1288</v>
      </c>
      <c r="AI467" s="4" t="s">
        <v>1288</v>
      </c>
      <c r="AJ467" s="4" t="s">
        <v>1288</v>
      </c>
      <c r="AK467" s="4" t="s">
        <v>1288</v>
      </c>
      <c r="AL467" s="4" t="s">
        <v>1328</v>
      </c>
      <c r="AM467" s="4" t="s">
        <v>1288</v>
      </c>
      <c r="AN467" s="4" t="s">
        <v>1288</v>
      </c>
      <c r="AO467" s="4" t="s">
        <v>1289</v>
      </c>
      <c r="AP467" s="4" t="s">
        <v>1346</v>
      </c>
      <c r="AQ467" s="4" t="s">
        <v>1290</v>
      </c>
      <c r="AS467" s="4" t="s">
        <v>1304</v>
      </c>
      <c r="AT467" s="4" t="s">
        <v>1305</v>
      </c>
    </row>
    <row r="468">
      <c r="A468" s="4" t="s">
        <v>67</v>
      </c>
      <c r="B468" s="4">
        <v>0.0</v>
      </c>
      <c r="D468" s="4" t="s">
        <v>1272</v>
      </c>
      <c r="E468" s="4" t="s">
        <v>2138</v>
      </c>
      <c r="F468" s="4" t="s">
        <v>3978</v>
      </c>
      <c r="G468" s="4" t="s">
        <v>2138</v>
      </c>
      <c r="H468" s="4" t="s">
        <v>3979</v>
      </c>
      <c r="J468" s="4" t="s">
        <v>2392</v>
      </c>
      <c r="P468" s="4" t="s">
        <v>3980</v>
      </c>
      <c r="Q468" s="4" t="s">
        <v>3981</v>
      </c>
      <c r="R468" s="4" t="s">
        <v>1361</v>
      </c>
      <c r="S468" s="4" t="s">
        <v>2157</v>
      </c>
      <c r="T468" s="4" t="s">
        <v>1389</v>
      </c>
      <c r="U468" s="4" t="s">
        <v>1390</v>
      </c>
      <c r="W468" s="4" t="s">
        <v>1283</v>
      </c>
      <c r="X468" s="4" t="s">
        <v>1315</v>
      </c>
      <c r="Y468" s="4" t="s">
        <v>1382</v>
      </c>
      <c r="Z468" s="4" t="s">
        <v>1286</v>
      </c>
      <c r="AB468" s="4" t="s">
        <v>1316</v>
      </c>
      <c r="AE468" s="4" t="s">
        <v>1288</v>
      </c>
      <c r="AF468" s="4" t="s">
        <v>1288</v>
      </c>
      <c r="AG468" s="4" t="s">
        <v>1288</v>
      </c>
      <c r="AH468" s="4" t="s">
        <v>1288</v>
      </c>
      <c r="AI468" s="4" t="s">
        <v>1288</v>
      </c>
      <c r="AJ468" s="4" t="s">
        <v>1288</v>
      </c>
      <c r="AK468" s="4" t="s">
        <v>1288</v>
      </c>
      <c r="AL468" s="4" t="s">
        <v>1288</v>
      </c>
      <c r="AM468" s="4" t="s">
        <v>1288</v>
      </c>
      <c r="AN468" s="4" t="s">
        <v>1288</v>
      </c>
      <c r="AO468" s="4" t="s">
        <v>1288</v>
      </c>
      <c r="AP468" s="4" t="s">
        <v>1288</v>
      </c>
      <c r="AQ468" s="4" t="s">
        <v>1288</v>
      </c>
      <c r="AS468" s="4" t="s">
        <v>1304</v>
      </c>
      <c r="AT468" s="4" t="s">
        <v>1305</v>
      </c>
    </row>
    <row r="469">
      <c r="A469" s="4" t="s">
        <v>70</v>
      </c>
      <c r="B469" s="4">
        <v>0.0</v>
      </c>
      <c r="D469" s="4" t="s">
        <v>1272</v>
      </c>
      <c r="E469" s="4" t="s">
        <v>2138</v>
      </c>
      <c r="F469" s="4" t="s">
        <v>3982</v>
      </c>
      <c r="G469" s="4" t="s">
        <v>2138</v>
      </c>
      <c r="H469" s="4" t="s">
        <v>3983</v>
      </c>
      <c r="J469" s="4" t="s">
        <v>3984</v>
      </c>
      <c r="P469" s="4" t="s">
        <v>3985</v>
      </c>
      <c r="Q469" s="4" t="s">
        <v>3986</v>
      </c>
      <c r="R469" s="4" t="s">
        <v>1279</v>
      </c>
      <c r="S469" s="4" t="s">
        <v>1380</v>
      </c>
      <c r="T469" s="4" t="s">
        <v>1408</v>
      </c>
      <c r="U469" s="4" t="s">
        <v>1580</v>
      </c>
      <c r="W469" s="4" t="s">
        <v>1337</v>
      </c>
      <c r="X469" s="4" t="s">
        <v>1315</v>
      </c>
      <c r="Y469" s="4" t="s">
        <v>1382</v>
      </c>
      <c r="Z469" s="4" t="s">
        <v>1286</v>
      </c>
      <c r="AB469" s="4" t="s">
        <v>1286</v>
      </c>
      <c r="AC469" s="4" t="s">
        <v>3987</v>
      </c>
      <c r="AE469" s="4" t="s">
        <v>1288</v>
      </c>
      <c r="AF469" s="4" t="s">
        <v>1288</v>
      </c>
      <c r="AG469" s="4" t="s">
        <v>1288</v>
      </c>
      <c r="AH469" s="4" t="s">
        <v>1288</v>
      </c>
      <c r="AI469" s="4" t="s">
        <v>1288</v>
      </c>
      <c r="AJ469" s="4" t="s">
        <v>1288</v>
      </c>
      <c r="AK469" s="4" t="s">
        <v>1288</v>
      </c>
      <c r="AL469" s="4" t="s">
        <v>1288</v>
      </c>
      <c r="AM469" s="4" t="s">
        <v>1288</v>
      </c>
      <c r="AN469" s="4" t="s">
        <v>1288</v>
      </c>
      <c r="AO469" s="4" t="s">
        <v>1288</v>
      </c>
      <c r="AP469" s="4" t="s">
        <v>1288</v>
      </c>
      <c r="AQ469" s="4" t="s">
        <v>1288</v>
      </c>
      <c r="AS469" s="4" t="s">
        <v>3988</v>
      </c>
      <c r="AT469" s="4" t="s">
        <v>1622</v>
      </c>
    </row>
    <row r="470">
      <c r="A470" s="4" t="s">
        <v>71</v>
      </c>
      <c r="B470" s="4">
        <v>0.0</v>
      </c>
      <c r="D470" s="4" t="s">
        <v>1272</v>
      </c>
      <c r="E470" s="4" t="s">
        <v>2138</v>
      </c>
      <c r="F470" s="4" t="s">
        <v>3989</v>
      </c>
      <c r="G470" s="4" t="s">
        <v>2138</v>
      </c>
      <c r="H470" s="4" t="s">
        <v>3990</v>
      </c>
      <c r="J470" s="4" t="s">
        <v>3991</v>
      </c>
      <c r="P470" s="4" t="s">
        <v>3992</v>
      </c>
      <c r="Q470" s="4" t="s">
        <v>3993</v>
      </c>
      <c r="R470" s="4" t="s">
        <v>1279</v>
      </c>
      <c r="S470" s="4" t="s">
        <v>1407</v>
      </c>
      <c r="T470" s="4" t="s">
        <v>2848</v>
      </c>
      <c r="U470" s="4" t="s">
        <v>1572</v>
      </c>
      <c r="W470" s="4" t="s">
        <v>1283</v>
      </c>
      <c r="X470" s="4" t="s">
        <v>1315</v>
      </c>
      <c r="Y470" s="4" t="s">
        <v>1382</v>
      </c>
      <c r="Z470" s="4" t="s">
        <v>1286</v>
      </c>
      <c r="AB470" s="4" t="s">
        <v>1316</v>
      </c>
      <c r="AE470" s="4" t="s">
        <v>1288</v>
      </c>
      <c r="AF470" s="4" t="s">
        <v>1288</v>
      </c>
      <c r="AG470" s="4" t="s">
        <v>1288</v>
      </c>
      <c r="AH470" s="4" t="s">
        <v>1288</v>
      </c>
      <c r="AI470" s="4" t="s">
        <v>1288</v>
      </c>
      <c r="AJ470" s="4" t="s">
        <v>1288</v>
      </c>
      <c r="AK470" s="4" t="s">
        <v>1288</v>
      </c>
      <c r="AL470" s="4" t="s">
        <v>1288</v>
      </c>
      <c r="AM470" s="4" t="s">
        <v>1288</v>
      </c>
      <c r="AN470" s="4" t="s">
        <v>1288</v>
      </c>
      <c r="AO470" s="4" t="s">
        <v>1288</v>
      </c>
      <c r="AP470" s="4" t="s">
        <v>1288</v>
      </c>
      <c r="AQ470" s="4" t="s">
        <v>1288</v>
      </c>
      <c r="AS470" s="4" t="s">
        <v>3994</v>
      </c>
      <c r="AT470" s="4" t="s">
        <v>1622</v>
      </c>
    </row>
    <row r="471">
      <c r="A471" s="4" t="s">
        <v>75</v>
      </c>
      <c r="B471" s="4">
        <v>0.0</v>
      </c>
      <c r="D471" s="4" t="s">
        <v>1272</v>
      </c>
      <c r="E471" s="4" t="s">
        <v>2138</v>
      </c>
      <c r="F471" s="4" t="s">
        <v>3995</v>
      </c>
      <c r="G471" s="4" t="s">
        <v>2138</v>
      </c>
      <c r="H471" s="4" t="s">
        <v>3996</v>
      </c>
      <c r="J471" s="4" t="s">
        <v>3997</v>
      </c>
      <c r="P471" s="4" t="s">
        <v>3998</v>
      </c>
      <c r="Q471" s="4" t="s">
        <v>3999</v>
      </c>
      <c r="R471" s="4" t="s">
        <v>1361</v>
      </c>
      <c r="S471" s="4" t="s">
        <v>4000</v>
      </c>
      <c r="T471" s="4" t="s">
        <v>1418</v>
      </c>
      <c r="U471" s="4" t="s">
        <v>1409</v>
      </c>
      <c r="W471" s="4" t="s">
        <v>1337</v>
      </c>
      <c r="X471" s="4" t="s">
        <v>1284</v>
      </c>
      <c r="Y471" s="4" t="s">
        <v>1382</v>
      </c>
      <c r="Z471" s="4" t="s">
        <v>1286</v>
      </c>
      <c r="AB471" s="4" t="s">
        <v>1286</v>
      </c>
      <c r="AC471" s="4" t="s">
        <v>4001</v>
      </c>
      <c r="AE471" s="4" t="s">
        <v>1288</v>
      </c>
      <c r="AF471" s="4" t="s">
        <v>1346</v>
      </c>
      <c r="AG471" s="4" t="s">
        <v>1288</v>
      </c>
      <c r="AH471" s="4" t="s">
        <v>1288</v>
      </c>
      <c r="AI471" s="4" t="s">
        <v>1288</v>
      </c>
      <c r="AJ471" s="4" t="s">
        <v>1328</v>
      </c>
      <c r="AK471" s="4" t="s">
        <v>1289</v>
      </c>
      <c r="AL471" s="4" t="s">
        <v>1289</v>
      </c>
      <c r="AM471" s="4" t="s">
        <v>1288</v>
      </c>
      <c r="AN471" s="4" t="s">
        <v>1346</v>
      </c>
      <c r="AO471" s="4" t="s">
        <v>1288</v>
      </c>
      <c r="AP471" s="4" t="s">
        <v>1346</v>
      </c>
      <c r="AQ471" s="4" t="s">
        <v>1288</v>
      </c>
      <c r="AS471" s="4" t="s">
        <v>2208</v>
      </c>
      <c r="AT471" s="4" t="s">
        <v>1698</v>
      </c>
    </row>
    <row r="472">
      <c r="A472" s="4" t="s">
        <v>78</v>
      </c>
      <c r="B472" s="4">
        <v>0.0</v>
      </c>
      <c r="D472" s="4" t="s">
        <v>1272</v>
      </c>
      <c r="E472" s="4" t="s">
        <v>2138</v>
      </c>
      <c r="F472" s="4" t="s">
        <v>4002</v>
      </c>
      <c r="G472" s="4" t="s">
        <v>2138</v>
      </c>
      <c r="H472" s="4" t="s">
        <v>4003</v>
      </c>
      <c r="J472" s="4" t="s">
        <v>4004</v>
      </c>
      <c r="P472" s="4" t="s">
        <v>4004</v>
      </c>
      <c r="Q472" s="4" t="s">
        <v>4005</v>
      </c>
      <c r="R472" s="4" t="s">
        <v>1361</v>
      </c>
      <c r="S472" s="4" t="s">
        <v>4000</v>
      </c>
      <c r="T472" s="4" t="s">
        <v>2672</v>
      </c>
      <c r="U472" s="4" t="s">
        <v>1455</v>
      </c>
      <c r="W472" s="4" t="s">
        <v>1337</v>
      </c>
      <c r="X472" s="4" t="s">
        <v>1284</v>
      </c>
      <c r="Y472" s="4" t="s">
        <v>1302</v>
      </c>
      <c r="Z472" s="4" t="s">
        <v>1286</v>
      </c>
      <c r="AB472" s="4" t="s">
        <v>1316</v>
      </c>
      <c r="AE472" s="4" t="s">
        <v>1288</v>
      </c>
      <c r="AF472" s="4" t="s">
        <v>1288</v>
      </c>
      <c r="AG472" s="4" t="s">
        <v>1288</v>
      </c>
      <c r="AH472" s="4" t="s">
        <v>1288</v>
      </c>
      <c r="AI472" s="4" t="s">
        <v>1288</v>
      </c>
      <c r="AJ472" s="4" t="s">
        <v>1288</v>
      </c>
      <c r="AK472" s="4" t="s">
        <v>1288</v>
      </c>
      <c r="AL472" s="4" t="s">
        <v>1288</v>
      </c>
      <c r="AM472" s="4" t="s">
        <v>1288</v>
      </c>
      <c r="AN472" s="4" t="s">
        <v>1290</v>
      </c>
      <c r="AO472" s="4" t="s">
        <v>1288</v>
      </c>
      <c r="AP472" s="4" t="s">
        <v>1288</v>
      </c>
      <c r="AQ472" s="4" t="s">
        <v>1290</v>
      </c>
      <c r="AS472" s="4" t="s">
        <v>1861</v>
      </c>
      <c r="AT472" s="4" t="s">
        <v>2144</v>
      </c>
    </row>
    <row r="473">
      <c r="A473" s="4" t="s">
        <v>80</v>
      </c>
      <c r="B473" s="4">
        <v>0.0</v>
      </c>
      <c r="D473" s="4" t="s">
        <v>1272</v>
      </c>
      <c r="E473" s="4" t="s">
        <v>2138</v>
      </c>
      <c r="F473" s="4" t="s">
        <v>4006</v>
      </c>
      <c r="G473" s="4" t="s">
        <v>2138</v>
      </c>
      <c r="H473" s="4" t="s">
        <v>4007</v>
      </c>
      <c r="J473" s="4" t="s">
        <v>4008</v>
      </c>
      <c r="P473" s="4" t="s">
        <v>4009</v>
      </c>
      <c r="Q473" s="4" t="s">
        <v>4010</v>
      </c>
      <c r="R473" s="4" t="s">
        <v>1494</v>
      </c>
      <c r="S473" s="4" t="s">
        <v>1762</v>
      </c>
      <c r="T473" s="4" t="s">
        <v>1620</v>
      </c>
      <c r="U473" s="4" t="s">
        <v>1636</v>
      </c>
      <c r="W473" s="4" t="s">
        <v>1337</v>
      </c>
      <c r="X473" s="4" t="s">
        <v>1284</v>
      </c>
      <c r="Y473" s="4" t="s">
        <v>1382</v>
      </c>
      <c r="Z473" s="4" t="s">
        <v>1286</v>
      </c>
      <c r="AB473" s="4" t="s">
        <v>1316</v>
      </c>
      <c r="AE473" s="4" t="s">
        <v>1288</v>
      </c>
      <c r="AF473" s="4" t="s">
        <v>1289</v>
      </c>
      <c r="AG473" s="4" t="s">
        <v>1289</v>
      </c>
      <c r="AH473" s="4" t="s">
        <v>1289</v>
      </c>
      <c r="AI473" s="4" t="s">
        <v>1288</v>
      </c>
      <c r="AJ473" s="4" t="s">
        <v>1288</v>
      </c>
      <c r="AK473" s="4" t="s">
        <v>1289</v>
      </c>
      <c r="AL473" s="4" t="s">
        <v>1289</v>
      </c>
      <c r="AM473" s="4" t="s">
        <v>1288</v>
      </c>
      <c r="AN473" s="4" t="s">
        <v>1288</v>
      </c>
      <c r="AO473" s="4" t="s">
        <v>1289</v>
      </c>
      <c r="AP473" s="4" t="s">
        <v>1289</v>
      </c>
      <c r="AQ473" s="4" t="s">
        <v>1288</v>
      </c>
      <c r="AS473" s="4" t="s">
        <v>3825</v>
      </c>
      <c r="AT473" s="4" t="s">
        <v>4011</v>
      </c>
    </row>
    <row r="474">
      <c r="A474" s="4" t="s">
        <v>83</v>
      </c>
      <c r="B474" s="4">
        <v>0.0</v>
      </c>
      <c r="D474" s="4" t="s">
        <v>1272</v>
      </c>
      <c r="E474" s="4" t="s">
        <v>2138</v>
      </c>
      <c r="F474" s="4" t="s">
        <v>4012</v>
      </c>
      <c r="G474" s="4" t="s">
        <v>2138</v>
      </c>
      <c r="H474" s="4" t="s">
        <v>4013</v>
      </c>
      <c r="J474" s="4" t="s">
        <v>4014</v>
      </c>
      <c r="P474" s="4" t="s">
        <v>4015</v>
      </c>
      <c r="Q474" s="4" t="s">
        <v>4016</v>
      </c>
      <c r="R474" s="4" t="s">
        <v>1323</v>
      </c>
      <c r="S474" s="4" t="s">
        <v>1324</v>
      </c>
      <c r="T474" s="4" t="s">
        <v>1389</v>
      </c>
      <c r="U474" s="4" t="s">
        <v>1390</v>
      </c>
      <c r="W474" s="4" t="s">
        <v>1283</v>
      </c>
      <c r="X474" s="4" t="s">
        <v>1315</v>
      </c>
      <c r="Y474" s="4" t="s">
        <v>1302</v>
      </c>
      <c r="Z474" s="4" t="s">
        <v>1286</v>
      </c>
      <c r="AB474" s="4" t="s">
        <v>1316</v>
      </c>
      <c r="AE474" s="4" t="s">
        <v>1288</v>
      </c>
      <c r="AF474" s="4" t="s">
        <v>1288</v>
      </c>
      <c r="AG474" s="4" t="s">
        <v>1288</v>
      </c>
      <c r="AH474" s="4" t="s">
        <v>1288</v>
      </c>
      <c r="AI474" s="4" t="s">
        <v>1288</v>
      </c>
      <c r="AJ474" s="4" t="s">
        <v>1288</v>
      </c>
      <c r="AK474" s="4" t="s">
        <v>1288</v>
      </c>
      <c r="AL474" s="4" t="s">
        <v>1288</v>
      </c>
      <c r="AM474" s="4" t="s">
        <v>1288</v>
      </c>
      <c r="AN474" s="4" t="s">
        <v>1288</v>
      </c>
      <c r="AO474" s="4" t="s">
        <v>1288</v>
      </c>
      <c r="AP474" s="4" t="s">
        <v>1289</v>
      </c>
      <c r="AQ474" s="4" t="s">
        <v>1328</v>
      </c>
      <c r="AS474" s="4" t="s">
        <v>1304</v>
      </c>
      <c r="AT474" s="4" t="s">
        <v>1305</v>
      </c>
    </row>
    <row r="475">
      <c r="A475" s="4" t="s">
        <v>87</v>
      </c>
      <c r="B475" s="4">
        <v>0.0</v>
      </c>
      <c r="D475" s="4" t="s">
        <v>1272</v>
      </c>
      <c r="E475" s="4" t="s">
        <v>2138</v>
      </c>
      <c r="F475" s="4" t="s">
        <v>4017</v>
      </c>
      <c r="G475" s="4" t="s">
        <v>2138</v>
      </c>
      <c r="H475" s="4" t="s">
        <v>4018</v>
      </c>
      <c r="J475" s="4" t="s">
        <v>4014</v>
      </c>
      <c r="P475" s="4" t="s">
        <v>4015</v>
      </c>
      <c r="Q475" s="4" t="s">
        <v>4016</v>
      </c>
      <c r="R475" s="4" t="s">
        <v>1323</v>
      </c>
      <c r="S475" s="4" t="s">
        <v>1324</v>
      </c>
      <c r="T475" s="4" t="s">
        <v>1389</v>
      </c>
      <c r="U475" s="4" t="s">
        <v>1390</v>
      </c>
      <c r="W475" s="4" t="s">
        <v>1283</v>
      </c>
      <c r="X475" s="4" t="s">
        <v>1315</v>
      </c>
      <c r="Y475" s="4" t="s">
        <v>1302</v>
      </c>
      <c r="Z475" s="4" t="s">
        <v>1286</v>
      </c>
      <c r="AB475" s="4" t="s">
        <v>1316</v>
      </c>
      <c r="AE475" s="4" t="s">
        <v>1289</v>
      </c>
      <c r="AF475" s="4" t="s">
        <v>1289</v>
      </c>
      <c r="AG475" s="4" t="s">
        <v>1289</v>
      </c>
      <c r="AH475" s="4" t="s">
        <v>1289</v>
      </c>
      <c r="AI475" s="4" t="s">
        <v>1289</v>
      </c>
      <c r="AJ475" s="4" t="s">
        <v>1289</v>
      </c>
      <c r="AK475" s="4" t="s">
        <v>1289</v>
      </c>
      <c r="AL475" s="4" t="s">
        <v>1289</v>
      </c>
      <c r="AM475" s="4" t="s">
        <v>1289</v>
      </c>
      <c r="AN475" s="4" t="s">
        <v>1289</v>
      </c>
      <c r="AO475" s="4" t="s">
        <v>1289</v>
      </c>
      <c r="AP475" s="4" t="s">
        <v>1289</v>
      </c>
      <c r="AQ475" s="4" t="s">
        <v>1289</v>
      </c>
      <c r="AS475" s="4" t="s">
        <v>1304</v>
      </c>
      <c r="AT475" s="4" t="s">
        <v>1305</v>
      </c>
    </row>
    <row r="476">
      <c r="A476" s="4" t="s">
        <v>89</v>
      </c>
      <c r="B476" s="4">
        <v>0.0</v>
      </c>
      <c r="D476" s="4" t="s">
        <v>1272</v>
      </c>
      <c r="E476" s="4" t="s">
        <v>2138</v>
      </c>
      <c r="F476" s="4" t="s">
        <v>4019</v>
      </c>
      <c r="G476" s="4" t="s">
        <v>2138</v>
      </c>
      <c r="H476" s="4" t="s">
        <v>4020</v>
      </c>
      <c r="J476" s="4" t="s">
        <v>4021</v>
      </c>
      <c r="P476" s="4" t="s">
        <v>4022</v>
      </c>
      <c r="Q476" s="4" t="s">
        <v>4023</v>
      </c>
      <c r="R476" s="4" t="s">
        <v>1323</v>
      </c>
      <c r="S476" s="4" t="s">
        <v>1344</v>
      </c>
      <c r="T476" s="4" t="s">
        <v>2672</v>
      </c>
      <c r="U476" s="4" t="s">
        <v>126</v>
      </c>
      <c r="W476" s="4" t="s">
        <v>1337</v>
      </c>
      <c r="X476" s="4" t="s">
        <v>1345</v>
      </c>
      <c r="Y476" s="4" t="s">
        <v>1285</v>
      </c>
      <c r="Z476" s="4" t="s">
        <v>1286</v>
      </c>
      <c r="AB476" s="4" t="s">
        <v>1286</v>
      </c>
      <c r="AC476" s="4" t="s">
        <v>2673</v>
      </c>
      <c r="AE476" s="4" t="s">
        <v>1288</v>
      </c>
      <c r="AF476" s="4" t="s">
        <v>1289</v>
      </c>
      <c r="AG476" s="4" t="s">
        <v>1289</v>
      </c>
      <c r="AH476" s="4" t="s">
        <v>1289</v>
      </c>
      <c r="AI476" s="4" t="s">
        <v>1289</v>
      </c>
      <c r="AJ476" s="4" t="s">
        <v>1289</v>
      </c>
      <c r="AK476" s="4" t="s">
        <v>1289</v>
      </c>
      <c r="AL476" s="4" t="s">
        <v>1289</v>
      </c>
      <c r="AM476" s="4" t="s">
        <v>1289</v>
      </c>
      <c r="AN476" s="4" t="s">
        <v>1289</v>
      </c>
      <c r="AO476" s="4" t="s">
        <v>1289</v>
      </c>
      <c r="AP476" s="4" t="s">
        <v>1289</v>
      </c>
      <c r="AQ476" s="4" t="s">
        <v>1289</v>
      </c>
      <c r="AS476" s="4" t="s">
        <v>4024</v>
      </c>
      <c r="AT476" s="4" t="s">
        <v>1374</v>
      </c>
    </row>
    <row r="477">
      <c r="A477" s="4" t="s">
        <v>92</v>
      </c>
      <c r="B477" s="4">
        <v>0.0</v>
      </c>
      <c r="D477" s="4" t="s">
        <v>1272</v>
      </c>
      <c r="E477" s="4" t="s">
        <v>2138</v>
      </c>
      <c r="F477" s="4" t="s">
        <v>4025</v>
      </c>
      <c r="G477" s="4" t="s">
        <v>2138</v>
      </c>
      <c r="H477" s="4" t="s">
        <v>4026</v>
      </c>
      <c r="J477" s="4" t="s">
        <v>1484</v>
      </c>
      <c r="P477" s="4" t="s">
        <v>4027</v>
      </c>
      <c r="Q477" s="4" t="s">
        <v>4028</v>
      </c>
      <c r="R477" s="4" t="s">
        <v>1323</v>
      </c>
      <c r="S477" s="4" t="s">
        <v>4029</v>
      </c>
      <c r="T477" s="4" t="s">
        <v>2214</v>
      </c>
      <c r="U477" s="4" t="s">
        <v>1636</v>
      </c>
      <c r="W477" s="4" t="s">
        <v>1337</v>
      </c>
      <c r="X477" s="4" t="s">
        <v>1315</v>
      </c>
      <c r="Y477" s="4" t="s">
        <v>1382</v>
      </c>
      <c r="Z477" s="4" t="s">
        <v>1286</v>
      </c>
      <c r="AB477" s="4" t="s">
        <v>1286</v>
      </c>
      <c r="AC477" s="4" t="s">
        <v>4030</v>
      </c>
      <c r="AE477" s="4" t="s">
        <v>1289</v>
      </c>
      <c r="AF477" s="4" t="s">
        <v>1288</v>
      </c>
      <c r="AG477" s="4" t="s">
        <v>1288</v>
      </c>
      <c r="AH477" s="4" t="s">
        <v>1289</v>
      </c>
      <c r="AI477" s="4" t="s">
        <v>1289</v>
      </c>
      <c r="AJ477" s="4" t="s">
        <v>1289</v>
      </c>
      <c r="AK477" s="4" t="s">
        <v>1288</v>
      </c>
      <c r="AL477" s="4" t="s">
        <v>1288</v>
      </c>
      <c r="AM477" s="4" t="s">
        <v>1288</v>
      </c>
      <c r="AN477" s="4" t="s">
        <v>1289</v>
      </c>
      <c r="AO477" s="4" t="s">
        <v>1288</v>
      </c>
      <c r="AP477" s="4" t="s">
        <v>1288</v>
      </c>
      <c r="AQ477" s="4" t="s">
        <v>1288</v>
      </c>
      <c r="AS477" s="4" t="s">
        <v>4031</v>
      </c>
      <c r="AT477" s="4" t="s">
        <v>3022</v>
      </c>
    </row>
    <row r="478">
      <c r="A478" s="4" t="s">
        <v>96</v>
      </c>
      <c r="B478" s="4">
        <v>0.0</v>
      </c>
      <c r="D478" s="4" t="s">
        <v>1272</v>
      </c>
      <c r="E478" s="4" t="s">
        <v>2138</v>
      </c>
      <c r="F478" s="4" t="s">
        <v>4032</v>
      </c>
      <c r="G478" s="4" t="s">
        <v>2138</v>
      </c>
      <c r="H478" s="4" t="s">
        <v>4033</v>
      </c>
      <c r="J478" s="4" t="s">
        <v>4034</v>
      </c>
      <c r="P478" s="4" t="s">
        <v>4035</v>
      </c>
      <c r="Q478" s="4" t="s">
        <v>4036</v>
      </c>
      <c r="R478" s="4" t="s">
        <v>1279</v>
      </c>
      <c r="S478" s="4" t="s">
        <v>1651</v>
      </c>
      <c r="T478" s="4" t="s">
        <v>1389</v>
      </c>
      <c r="U478" s="4" t="s">
        <v>126</v>
      </c>
      <c r="W478" s="4" t="s">
        <v>1337</v>
      </c>
      <c r="X478" s="4" t="s">
        <v>1315</v>
      </c>
      <c r="Y478" s="4" t="s">
        <v>1285</v>
      </c>
      <c r="Z478" s="4" t="s">
        <v>1286</v>
      </c>
      <c r="AB478" s="4" t="s">
        <v>1286</v>
      </c>
      <c r="AC478" s="4" t="s">
        <v>3720</v>
      </c>
      <c r="AE478" s="4" t="s">
        <v>1288</v>
      </c>
      <c r="AF478" s="4" t="s">
        <v>1288</v>
      </c>
      <c r="AG478" s="4" t="s">
        <v>1288</v>
      </c>
      <c r="AH478" s="4" t="s">
        <v>1288</v>
      </c>
      <c r="AI478" s="4" t="s">
        <v>1289</v>
      </c>
      <c r="AJ478" s="4" t="s">
        <v>1288</v>
      </c>
      <c r="AK478" s="4" t="s">
        <v>1288</v>
      </c>
      <c r="AL478" s="4" t="s">
        <v>1288</v>
      </c>
      <c r="AM478" s="4" t="s">
        <v>1288</v>
      </c>
      <c r="AN478" s="4" t="s">
        <v>1288</v>
      </c>
      <c r="AO478" s="4" t="s">
        <v>1288</v>
      </c>
      <c r="AP478" s="4" t="s">
        <v>1288</v>
      </c>
      <c r="AQ478" s="4" t="s">
        <v>1288</v>
      </c>
      <c r="AS478" s="4" t="s">
        <v>4037</v>
      </c>
      <c r="AT478" s="4" t="s">
        <v>1383</v>
      </c>
    </row>
    <row r="479">
      <c r="A479" s="4" t="s">
        <v>98</v>
      </c>
      <c r="B479" s="4">
        <v>0.0</v>
      </c>
      <c r="D479" s="4" t="s">
        <v>1272</v>
      </c>
      <c r="E479" s="4" t="s">
        <v>2138</v>
      </c>
      <c r="F479" s="4" t="s">
        <v>4038</v>
      </c>
      <c r="G479" s="4" t="s">
        <v>2138</v>
      </c>
      <c r="H479" s="4" t="s">
        <v>4039</v>
      </c>
      <c r="J479" s="4" t="s">
        <v>4040</v>
      </c>
      <c r="P479" s="4" t="s">
        <v>4041</v>
      </c>
      <c r="Q479" s="4" t="s">
        <v>4042</v>
      </c>
      <c r="R479" s="4" t="s">
        <v>1323</v>
      </c>
      <c r="S479" s="4" t="s">
        <v>2286</v>
      </c>
      <c r="T479" s="4" t="s">
        <v>4043</v>
      </c>
      <c r="U479" s="4" t="s">
        <v>1636</v>
      </c>
      <c r="W479" s="4" t="s">
        <v>1337</v>
      </c>
      <c r="X479" s="4" t="s">
        <v>1315</v>
      </c>
      <c r="Y479" s="4" t="s">
        <v>1382</v>
      </c>
      <c r="Z479" s="4" t="s">
        <v>1286</v>
      </c>
      <c r="AB479" s="4" t="s">
        <v>1316</v>
      </c>
      <c r="AE479" s="4" t="s">
        <v>1288</v>
      </c>
      <c r="AF479" s="4" t="s">
        <v>1288</v>
      </c>
      <c r="AG479" s="4" t="s">
        <v>1288</v>
      </c>
      <c r="AH479" s="4" t="s">
        <v>1288</v>
      </c>
      <c r="AI479" s="4" t="s">
        <v>1288</v>
      </c>
      <c r="AJ479" s="4" t="s">
        <v>1288</v>
      </c>
      <c r="AK479" s="4" t="s">
        <v>1288</v>
      </c>
      <c r="AL479" s="4" t="s">
        <v>1288</v>
      </c>
      <c r="AM479" s="4" t="s">
        <v>1288</v>
      </c>
      <c r="AN479" s="4" t="s">
        <v>1288</v>
      </c>
      <c r="AO479" s="4" t="s">
        <v>1288</v>
      </c>
      <c r="AP479" s="4" t="s">
        <v>1288</v>
      </c>
      <c r="AQ479" s="4" t="s">
        <v>1288</v>
      </c>
      <c r="AS479" s="4" t="s">
        <v>1304</v>
      </c>
      <c r="AT479" s="4" t="s">
        <v>1305</v>
      </c>
    </row>
    <row r="480">
      <c r="A480" s="4" t="s">
        <v>102</v>
      </c>
      <c r="B480" s="4">
        <v>0.0</v>
      </c>
      <c r="D480" s="4" t="s">
        <v>1272</v>
      </c>
      <c r="E480" s="4" t="s">
        <v>2138</v>
      </c>
      <c r="F480" s="4" t="s">
        <v>4044</v>
      </c>
      <c r="G480" s="4" t="s">
        <v>2138</v>
      </c>
      <c r="H480" s="4" t="s">
        <v>4045</v>
      </c>
      <c r="J480" s="4" t="s">
        <v>4046</v>
      </c>
      <c r="P480" s="4" t="s">
        <v>4047</v>
      </c>
      <c r="Q480" s="4" t="s">
        <v>4048</v>
      </c>
      <c r="R480" s="4" t="s">
        <v>1279</v>
      </c>
      <c r="S480" s="4" t="s">
        <v>1651</v>
      </c>
      <c r="T480" s="4" t="s">
        <v>4049</v>
      </c>
      <c r="U480" s="4" t="s">
        <v>126</v>
      </c>
      <c r="W480" s="4" t="s">
        <v>1283</v>
      </c>
      <c r="X480" s="4" t="s">
        <v>1446</v>
      </c>
      <c r="Y480" s="4" t="s">
        <v>1285</v>
      </c>
      <c r="Z480" s="4" t="s">
        <v>1286</v>
      </c>
      <c r="AB480" s="4" t="s">
        <v>1286</v>
      </c>
      <c r="AC480" s="4" t="s">
        <v>2368</v>
      </c>
      <c r="AE480" s="4" t="s">
        <v>1288</v>
      </c>
      <c r="AF480" s="4" t="s">
        <v>1288</v>
      </c>
      <c r="AG480" s="4" t="s">
        <v>1288</v>
      </c>
      <c r="AH480" s="4" t="s">
        <v>1288</v>
      </c>
      <c r="AI480" s="4" t="s">
        <v>1289</v>
      </c>
      <c r="AJ480" s="4" t="s">
        <v>1288</v>
      </c>
      <c r="AK480" s="4" t="s">
        <v>1288</v>
      </c>
      <c r="AL480" s="4" t="s">
        <v>1288</v>
      </c>
      <c r="AM480" s="4" t="s">
        <v>1288</v>
      </c>
      <c r="AN480" s="4" t="s">
        <v>1288</v>
      </c>
      <c r="AO480" s="4" t="s">
        <v>1288</v>
      </c>
      <c r="AP480" s="4" t="s">
        <v>1289</v>
      </c>
      <c r="AQ480" s="4" t="s">
        <v>1288</v>
      </c>
      <c r="AS480" s="4" t="s">
        <v>1304</v>
      </c>
      <c r="AT480" s="4" t="s">
        <v>1383</v>
      </c>
    </row>
    <row r="481">
      <c r="A481" s="4" t="s">
        <v>104</v>
      </c>
      <c r="B481" s="4">
        <v>0.0</v>
      </c>
      <c r="D481" s="4" t="s">
        <v>1272</v>
      </c>
      <c r="E481" s="4" t="s">
        <v>2138</v>
      </c>
      <c r="F481" s="4" t="s">
        <v>4050</v>
      </c>
      <c r="G481" s="4" t="s">
        <v>2138</v>
      </c>
      <c r="H481" s="4" t="s">
        <v>4051</v>
      </c>
      <c r="J481" s="4" t="s">
        <v>4052</v>
      </c>
      <c r="P481" s="4" t="s">
        <v>4053</v>
      </c>
      <c r="Q481" s="4" t="s">
        <v>4054</v>
      </c>
      <c r="R481" s="4" t="s">
        <v>1323</v>
      </c>
      <c r="S481" s="4" t="s">
        <v>2286</v>
      </c>
      <c r="T481" s="4" t="s">
        <v>1312</v>
      </c>
      <c r="U481" s="4" t="s">
        <v>1390</v>
      </c>
      <c r="W481" s="4" t="s">
        <v>1337</v>
      </c>
      <c r="X481" s="4" t="s">
        <v>1315</v>
      </c>
      <c r="Y481" s="4" t="s">
        <v>1302</v>
      </c>
      <c r="Z481" s="4" t="s">
        <v>1286</v>
      </c>
      <c r="AB481" s="4" t="s">
        <v>1316</v>
      </c>
      <c r="AE481" s="4" t="s">
        <v>1288</v>
      </c>
      <c r="AF481" s="4" t="s">
        <v>1288</v>
      </c>
      <c r="AG481" s="4" t="s">
        <v>1288</v>
      </c>
      <c r="AH481" s="4" t="s">
        <v>1288</v>
      </c>
      <c r="AI481" s="4" t="s">
        <v>1288</v>
      </c>
      <c r="AJ481" s="4" t="s">
        <v>1288</v>
      </c>
      <c r="AK481" s="4" t="s">
        <v>1288</v>
      </c>
      <c r="AL481" s="4" t="s">
        <v>1288</v>
      </c>
      <c r="AM481" s="4" t="s">
        <v>1288</v>
      </c>
      <c r="AN481" s="4" t="s">
        <v>1288</v>
      </c>
      <c r="AO481" s="4" t="s">
        <v>1288</v>
      </c>
      <c r="AP481" s="4" t="s">
        <v>1288</v>
      </c>
      <c r="AQ481" s="4" t="s">
        <v>1288</v>
      </c>
      <c r="AS481" s="4" t="s">
        <v>2280</v>
      </c>
      <c r="AT481" s="4" t="s">
        <v>1592</v>
      </c>
    </row>
    <row r="482">
      <c r="A482" s="4" t="s">
        <v>105</v>
      </c>
      <c r="B482" s="4">
        <v>0.0</v>
      </c>
      <c r="D482" s="4" t="s">
        <v>1272</v>
      </c>
      <c r="E482" s="4" t="s">
        <v>2138</v>
      </c>
      <c r="F482" s="4" t="s">
        <v>4055</v>
      </c>
      <c r="G482" s="4" t="s">
        <v>2138</v>
      </c>
      <c r="H482" s="4" t="s">
        <v>4056</v>
      </c>
      <c r="J482" s="4" t="s">
        <v>4057</v>
      </c>
      <c r="P482" s="4" t="s">
        <v>4057</v>
      </c>
      <c r="Q482" s="4" t="s">
        <v>4058</v>
      </c>
      <c r="R482" s="4" t="s">
        <v>1323</v>
      </c>
      <c r="S482" s="4" t="s">
        <v>2286</v>
      </c>
      <c r="T482" s="4" t="s">
        <v>1589</v>
      </c>
      <c r="U482" s="4" t="s">
        <v>1636</v>
      </c>
      <c r="W482" s="4" t="s">
        <v>1337</v>
      </c>
      <c r="X482" s="4" t="s">
        <v>1315</v>
      </c>
      <c r="Y482" s="4" t="s">
        <v>1382</v>
      </c>
      <c r="Z482" s="4" t="s">
        <v>1286</v>
      </c>
      <c r="AB482" s="4" t="s">
        <v>1286</v>
      </c>
      <c r="AC482" s="4" t="s">
        <v>4059</v>
      </c>
      <c r="AE482" s="4" t="s">
        <v>1289</v>
      </c>
      <c r="AF482" s="4" t="s">
        <v>1288</v>
      </c>
      <c r="AG482" s="4" t="s">
        <v>1288</v>
      </c>
      <c r="AH482" s="4" t="s">
        <v>1289</v>
      </c>
      <c r="AI482" s="4" t="s">
        <v>1288</v>
      </c>
      <c r="AJ482" s="4" t="s">
        <v>1288</v>
      </c>
      <c r="AK482" s="4" t="s">
        <v>1289</v>
      </c>
      <c r="AL482" s="4" t="s">
        <v>1289</v>
      </c>
      <c r="AM482" s="4" t="s">
        <v>1288</v>
      </c>
      <c r="AN482" s="4" t="s">
        <v>1288</v>
      </c>
      <c r="AO482" s="4" t="s">
        <v>1289</v>
      </c>
      <c r="AP482" s="4" t="s">
        <v>1289</v>
      </c>
      <c r="AQ482" s="4" t="s">
        <v>1328</v>
      </c>
      <c r="AS482" s="4" t="s">
        <v>4060</v>
      </c>
      <c r="AT482" s="4" t="s">
        <v>1457</v>
      </c>
    </row>
    <row r="483">
      <c r="A483" s="4" t="s">
        <v>107</v>
      </c>
      <c r="B483" s="4">
        <v>0.0</v>
      </c>
      <c r="D483" s="4" t="s">
        <v>1272</v>
      </c>
      <c r="E483" s="4" t="s">
        <v>2138</v>
      </c>
      <c r="F483" s="4" t="s">
        <v>4061</v>
      </c>
      <c r="G483" s="4" t="s">
        <v>2138</v>
      </c>
      <c r="H483" s="4" t="s">
        <v>4062</v>
      </c>
      <c r="J483" s="4" t="s">
        <v>4063</v>
      </c>
      <c r="P483" s="4" t="s">
        <v>4064</v>
      </c>
      <c r="Q483" s="4" t="s">
        <v>4065</v>
      </c>
      <c r="R483" s="4" t="s">
        <v>1279</v>
      </c>
      <c r="S483" s="4" t="s">
        <v>1380</v>
      </c>
      <c r="T483" s="4" t="s">
        <v>1281</v>
      </c>
      <c r="U483" s="4" t="s">
        <v>1313</v>
      </c>
      <c r="V483" s="4" t="s">
        <v>4066</v>
      </c>
      <c r="W483" s="4" t="s">
        <v>1283</v>
      </c>
      <c r="X483" s="4" t="s">
        <v>1400</v>
      </c>
      <c r="Y483" s="4" t="s">
        <v>1302</v>
      </c>
      <c r="Z483" s="4" t="s">
        <v>1286</v>
      </c>
      <c r="AB483" s="4" t="s">
        <v>1286</v>
      </c>
      <c r="AC483" s="4" t="s">
        <v>4067</v>
      </c>
      <c r="AE483" s="4" t="s">
        <v>1328</v>
      </c>
      <c r="AF483" s="4" t="s">
        <v>1288</v>
      </c>
      <c r="AG483" s="4" t="s">
        <v>1289</v>
      </c>
      <c r="AH483" s="4" t="s">
        <v>1289</v>
      </c>
      <c r="AI483" s="4" t="s">
        <v>1289</v>
      </c>
      <c r="AJ483" s="4" t="s">
        <v>1288</v>
      </c>
      <c r="AK483" s="4" t="s">
        <v>1289</v>
      </c>
      <c r="AL483" s="4" t="s">
        <v>1289</v>
      </c>
      <c r="AM483" s="4" t="s">
        <v>1288</v>
      </c>
      <c r="AN483" s="4" t="s">
        <v>1289</v>
      </c>
      <c r="AO483" s="4" t="s">
        <v>1289</v>
      </c>
      <c r="AP483" s="4" t="s">
        <v>1289</v>
      </c>
      <c r="AQ483" s="4" t="s">
        <v>1288</v>
      </c>
      <c r="AS483" s="4" t="s">
        <v>1304</v>
      </c>
      <c r="AT483" s="4" t="s">
        <v>1305</v>
      </c>
    </row>
    <row r="484">
      <c r="A484" s="4" t="s">
        <v>109</v>
      </c>
      <c r="B484" s="4">
        <v>0.0</v>
      </c>
      <c r="D484" s="4" t="s">
        <v>1272</v>
      </c>
      <c r="E484" s="4" t="s">
        <v>2138</v>
      </c>
      <c r="F484" s="4" t="s">
        <v>4068</v>
      </c>
      <c r="G484" s="4" t="s">
        <v>2138</v>
      </c>
      <c r="H484" s="4" t="s">
        <v>4069</v>
      </c>
      <c r="J484" s="4" t="s">
        <v>4070</v>
      </c>
      <c r="P484" s="4" t="s">
        <v>4071</v>
      </c>
      <c r="Q484" s="4" t="s">
        <v>4072</v>
      </c>
      <c r="R484" s="4" t="s">
        <v>1494</v>
      </c>
      <c r="S484" s="4" t="s">
        <v>1495</v>
      </c>
      <c r="T484" s="4" t="s">
        <v>1556</v>
      </c>
      <c r="U484" s="4" t="s">
        <v>1390</v>
      </c>
      <c r="W484" s="4" t="s">
        <v>1337</v>
      </c>
      <c r="X484" s="4" t="s">
        <v>1284</v>
      </c>
      <c r="Y484" s="4" t="s">
        <v>1382</v>
      </c>
      <c r="Z484" s="4" t="s">
        <v>1286</v>
      </c>
      <c r="AB484" s="4" t="s">
        <v>1286</v>
      </c>
      <c r="AC484" s="4" t="s">
        <v>4073</v>
      </c>
      <c r="AE484" s="4" t="s">
        <v>1288</v>
      </c>
      <c r="AF484" s="4" t="s">
        <v>1288</v>
      </c>
      <c r="AG484" s="4" t="s">
        <v>1288</v>
      </c>
      <c r="AH484" s="4" t="s">
        <v>1288</v>
      </c>
      <c r="AI484" s="4" t="s">
        <v>1288</v>
      </c>
      <c r="AJ484" s="4" t="s">
        <v>1288</v>
      </c>
      <c r="AK484" s="4" t="s">
        <v>1288</v>
      </c>
      <c r="AL484" s="4" t="s">
        <v>1288</v>
      </c>
      <c r="AM484" s="4" t="s">
        <v>1288</v>
      </c>
      <c r="AN484" s="4" t="s">
        <v>1288</v>
      </c>
      <c r="AO484" s="4" t="s">
        <v>1288</v>
      </c>
      <c r="AP484" s="4" t="s">
        <v>1288</v>
      </c>
      <c r="AQ484" s="4" t="s">
        <v>1288</v>
      </c>
      <c r="AS484" s="4" t="s">
        <v>4037</v>
      </c>
      <c r="AT484" s="4" t="s">
        <v>2165</v>
      </c>
    </row>
    <row r="485">
      <c r="A485" s="4" t="s">
        <v>117</v>
      </c>
      <c r="B485" s="4">
        <v>0.0</v>
      </c>
      <c r="D485" s="4" t="s">
        <v>1272</v>
      </c>
      <c r="E485" s="4" t="s">
        <v>2138</v>
      </c>
      <c r="F485" s="4" t="s">
        <v>4074</v>
      </c>
      <c r="G485" s="4" t="s">
        <v>2138</v>
      </c>
      <c r="H485" s="4" t="s">
        <v>4075</v>
      </c>
      <c r="J485" s="4" t="s">
        <v>4076</v>
      </c>
      <c r="P485" s="4" t="s">
        <v>4077</v>
      </c>
      <c r="Q485" s="4" t="s">
        <v>4078</v>
      </c>
      <c r="R485" s="4" t="s">
        <v>1361</v>
      </c>
      <c r="S485" s="4" t="s">
        <v>4079</v>
      </c>
      <c r="T485" s="4" t="s">
        <v>1635</v>
      </c>
      <c r="U485" s="4" t="s">
        <v>1371</v>
      </c>
      <c r="W485" s="4" t="s">
        <v>1337</v>
      </c>
      <c r="X485" s="4" t="s">
        <v>1315</v>
      </c>
      <c r="Y485" s="4" t="s">
        <v>1285</v>
      </c>
      <c r="Z485" s="4" t="s">
        <v>1286</v>
      </c>
      <c r="AB485" s="4" t="s">
        <v>1316</v>
      </c>
      <c r="AE485" s="4" t="s">
        <v>1288</v>
      </c>
      <c r="AF485" s="4" t="s">
        <v>1288</v>
      </c>
      <c r="AG485" s="4" t="s">
        <v>1288</v>
      </c>
      <c r="AH485" s="4" t="s">
        <v>1288</v>
      </c>
      <c r="AI485" s="4" t="s">
        <v>1288</v>
      </c>
      <c r="AJ485" s="4" t="s">
        <v>1288</v>
      </c>
      <c r="AK485" s="4" t="s">
        <v>1288</v>
      </c>
      <c r="AL485" s="4" t="s">
        <v>1288</v>
      </c>
      <c r="AM485" s="4" t="s">
        <v>1288</v>
      </c>
      <c r="AN485" s="4" t="s">
        <v>1288</v>
      </c>
      <c r="AO485" s="4" t="s">
        <v>1288</v>
      </c>
      <c r="AP485" s="4" t="s">
        <v>1288</v>
      </c>
      <c r="AQ485" s="4" t="s">
        <v>1288</v>
      </c>
      <c r="AS485" s="4" t="s">
        <v>1304</v>
      </c>
      <c r="AT485" s="4" t="s">
        <v>1449</v>
      </c>
    </row>
    <row r="486">
      <c r="A486" s="4" t="s">
        <v>122</v>
      </c>
      <c r="B486" s="4">
        <v>0.0</v>
      </c>
      <c r="D486" s="4" t="s">
        <v>1272</v>
      </c>
      <c r="E486" s="4" t="s">
        <v>1699</v>
      </c>
      <c r="F486" s="4" t="s">
        <v>4080</v>
      </c>
      <c r="G486" s="4" t="s">
        <v>1699</v>
      </c>
      <c r="H486" s="4" t="s">
        <v>4081</v>
      </c>
      <c r="J486" s="4" t="s">
        <v>4082</v>
      </c>
      <c r="P486" s="4" t="s">
        <v>4083</v>
      </c>
      <c r="Q486" s="4" t="s">
        <v>2805</v>
      </c>
      <c r="R486" s="4" t="s">
        <v>1494</v>
      </c>
      <c r="S486" s="4" t="s">
        <v>1680</v>
      </c>
      <c r="T486" s="4" t="s">
        <v>1472</v>
      </c>
      <c r="U486" s="4" t="s">
        <v>1400</v>
      </c>
      <c r="W486" s="4" t="s">
        <v>1337</v>
      </c>
      <c r="X486" s="4" t="s">
        <v>1400</v>
      </c>
      <c r="Y486" s="4" t="s">
        <v>1400</v>
      </c>
      <c r="Z486" s="4" t="s">
        <v>1286</v>
      </c>
      <c r="AB486" s="4" t="s">
        <v>1316</v>
      </c>
      <c r="AE486" s="4" t="s">
        <v>1288</v>
      </c>
      <c r="AF486" s="4" t="s">
        <v>1288</v>
      </c>
      <c r="AG486" s="4" t="s">
        <v>1288</v>
      </c>
      <c r="AH486" s="4" t="s">
        <v>1288</v>
      </c>
      <c r="AI486" s="4" t="s">
        <v>1288</v>
      </c>
      <c r="AJ486" s="4" t="s">
        <v>1288</v>
      </c>
      <c r="AK486" s="4" t="s">
        <v>1288</v>
      </c>
      <c r="AL486" s="4" t="s">
        <v>1288</v>
      </c>
      <c r="AM486" s="4" t="s">
        <v>1288</v>
      </c>
      <c r="AN486" s="4" t="s">
        <v>1288</v>
      </c>
      <c r="AO486" s="4" t="s">
        <v>1288</v>
      </c>
      <c r="AP486" s="4" t="s">
        <v>1288</v>
      </c>
      <c r="AQ486" s="4" t="s">
        <v>1288</v>
      </c>
      <c r="AS486" s="4" t="s">
        <v>1304</v>
      </c>
      <c r="AT486" s="4" t="s">
        <v>1305</v>
      </c>
    </row>
    <row r="487">
      <c r="A487" s="4" t="s">
        <v>124</v>
      </c>
      <c r="B487" s="4">
        <v>0.0</v>
      </c>
      <c r="D487" s="4" t="s">
        <v>1272</v>
      </c>
      <c r="E487" s="4" t="s">
        <v>1699</v>
      </c>
      <c r="F487" s="4" t="s">
        <v>4084</v>
      </c>
      <c r="G487" s="4" t="s">
        <v>1699</v>
      </c>
      <c r="H487" s="4" t="s">
        <v>4085</v>
      </c>
      <c r="J487" s="4" t="s">
        <v>4021</v>
      </c>
      <c r="P487" s="4" t="s">
        <v>4086</v>
      </c>
      <c r="Q487" s="4" t="s">
        <v>4087</v>
      </c>
      <c r="R487" s="4" t="s">
        <v>1323</v>
      </c>
      <c r="S487" s="4" t="s">
        <v>1344</v>
      </c>
      <c r="T487" s="4" t="s">
        <v>1299</v>
      </c>
      <c r="U487" s="4" t="s">
        <v>126</v>
      </c>
      <c r="W487" s="4" t="s">
        <v>1283</v>
      </c>
      <c r="X487" s="4" t="s">
        <v>1345</v>
      </c>
      <c r="Y487" s="4" t="s">
        <v>1285</v>
      </c>
      <c r="Z487" s="4" t="s">
        <v>1286</v>
      </c>
      <c r="AB487" s="4" t="s">
        <v>1286</v>
      </c>
      <c r="AC487" s="4" t="s">
        <v>4088</v>
      </c>
      <c r="AE487" s="4" t="s">
        <v>1289</v>
      </c>
      <c r="AF487" s="4" t="s">
        <v>1289</v>
      </c>
      <c r="AG487" s="4" t="s">
        <v>1289</v>
      </c>
      <c r="AH487" s="4" t="s">
        <v>1289</v>
      </c>
      <c r="AI487" s="4" t="s">
        <v>1289</v>
      </c>
      <c r="AJ487" s="4" t="s">
        <v>1289</v>
      </c>
      <c r="AK487" s="4" t="s">
        <v>1289</v>
      </c>
      <c r="AL487" s="4" t="s">
        <v>1289</v>
      </c>
      <c r="AM487" s="4" t="s">
        <v>1289</v>
      </c>
      <c r="AN487" s="4" t="s">
        <v>1289</v>
      </c>
      <c r="AO487" s="4" t="s">
        <v>1289</v>
      </c>
      <c r="AP487" s="4" t="s">
        <v>1289</v>
      </c>
      <c r="AQ487" s="4" t="s">
        <v>1289</v>
      </c>
      <c r="AS487" s="4" t="s">
        <v>4089</v>
      </c>
      <c r="AT487" s="4" t="s">
        <v>4090</v>
      </c>
    </row>
    <row r="488">
      <c r="A488" s="4" t="s">
        <v>127</v>
      </c>
      <c r="B488" s="4">
        <v>0.0</v>
      </c>
      <c r="D488" s="4" t="s">
        <v>1272</v>
      </c>
      <c r="E488" s="4" t="s">
        <v>1699</v>
      </c>
      <c r="F488" s="4" t="s">
        <v>4091</v>
      </c>
      <c r="G488" s="4" t="s">
        <v>1699</v>
      </c>
      <c r="H488" s="4" t="s">
        <v>4092</v>
      </c>
      <c r="J488" s="4" t="s">
        <v>4093</v>
      </c>
      <c r="P488" s="4" t="s">
        <v>4093</v>
      </c>
      <c r="Q488" s="4" t="s">
        <v>4094</v>
      </c>
      <c r="R488" s="4" t="s">
        <v>1361</v>
      </c>
      <c r="S488" s="4" t="s">
        <v>2084</v>
      </c>
      <c r="T488" s="4" t="s">
        <v>1381</v>
      </c>
      <c r="U488" s="4" t="s">
        <v>1580</v>
      </c>
      <c r="W488" s="4" t="s">
        <v>1283</v>
      </c>
      <c r="X488" s="4" t="s">
        <v>1315</v>
      </c>
      <c r="Y488" s="4" t="s">
        <v>1285</v>
      </c>
      <c r="Z488" s="4" t="s">
        <v>1316</v>
      </c>
      <c r="AA488" s="4" t="s">
        <v>1327</v>
      </c>
      <c r="AB488" s="4" t="s">
        <v>1316</v>
      </c>
      <c r="AE488" s="4" t="s">
        <v>1288</v>
      </c>
      <c r="AF488" s="4" t="s">
        <v>1288</v>
      </c>
      <c r="AG488" s="4" t="s">
        <v>1288</v>
      </c>
      <c r="AH488" s="4" t="s">
        <v>1288</v>
      </c>
      <c r="AI488" s="4" t="s">
        <v>1288</v>
      </c>
      <c r="AJ488" s="4" t="s">
        <v>1288</v>
      </c>
      <c r="AK488" s="4" t="s">
        <v>1288</v>
      </c>
      <c r="AL488" s="4" t="s">
        <v>1288</v>
      </c>
      <c r="AM488" s="4" t="s">
        <v>1288</v>
      </c>
      <c r="AN488" s="4" t="s">
        <v>1288</v>
      </c>
      <c r="AO488" s="4" t="s">
        <v>1288</v>
      </c>
      <c r="AP488" s="4" t="s">
        <v>1288</v>
      </c>
      <c r="AQ488" s="4" t="s">
        <v>1288</v>
      </c>
      <c r="AS488" s="4" t="s">
        <v>3617</v>
      </c>
      <c r="AT488" s="4" t="s">
        <v>4095</v>
      </c>
    </row>
    <row r="489">
      <c r="A489" s="4" t="s">
        <v>129</v>
      </c>
      <c r="B489" s="4">
        <v>0.0</v>
      </c>
      <c r="D489" s="4" t="s">
        <v>1272</v>
      </c>
      <c r="E489" s="4" t="s">
        <v>1699</v>
      </c>
      <c r="F489" s="4" t="s">
        <v>4096</v>
      </c>
      <c r="G489" s="4" t="s">
        <v>1699</v>
      </c>
      <c r="H489" s="4" t="s">
        <v>4097</v>
      </c>
      <c r="J489" s="4" t="s">
        <v>4098</v>
      </c>
      <c r="P489" s="4" t="s">
        <v>4099</v>
      </c>
      <c r="Q489" s="4" t="s">
        <v>4100</v>
      </c>
      <c r="R489" s="4" t="s">
        <v>1323</v>
      </c>
      <c r="S489" s="4" t="s">
        <v>1344</v>
      </c>
      <c r="T489" s="4" t="s">
        <v>1299</v>
      </c>
      <c r="U489" s="4" t="s">
        <v>1300</v>
      </c>
      <c r="W489" s="4" t="s">
        <v>1283</v>
      </c>
      <c r="X489" s="4" t="s">
        <v>1315</v>
      </c>
      <c r="Y489" s="4" t="s">
        <v>1285</v>
      </c>
      <c r="Z489" s="4" t="s">
        <v>1286</v>
      </c>
      <c r="AB489" s="4" t="s">
        <v>1316</v>
      </c>
      <c r="AE489" s="4" t="s">
        <v>1289</v>
      </c>
      <c r="AF489" s="4" t="s">
        <v>1289</v>
      </c>
      <c r="AG489" s="4" t="s">
        <v>1288</v>
      </c>
      <c r="AH489" s="4" t="s">
        <v>1288</v>
      </c>
      <c r="AI489" s="4" t="s">
        <v>1289</v>
      </c>
      <c r="AJ489" s="4" t="s">
        <v>1289</v>
      </c>
      <c r="AK489" s="4" t="s">
        <v>1289</v>
      </c>
      <c r="AL489" s="4" t="s">
        <v>1288</v>
      </c>
      <c r="AM489" s="4" t="s">
        <v>1288</v>
      </c>
      <c r="AN489" s="4" t="s">
        <v>1288</v>
      </c>
      <c r="AO489" s="4" t="s">
        <v>1288</v>
      </c>
      <c r="AP489" s="4" t="s">
        <v>1289</v>
      </c>
      <c r="AQ489" s="4" t="s">
        <v>1288</v>
      </c>
      <c r="AS489" s="4" t="s">
        <v>4101</v>
      </c>
      <c r="AT489" s="4" t="s">
        <v>1831</v>
      </c>
    </row>
    <row r="490">
      <c r="A490" s="4" t="s">
        <v>132</v>
      </c>
      <c r="B490" s="4">
        <v>0.0</v>
      </c>
      <c r="D490" s="4" t="s">
        <v>1272</v>
      </c>
      <c r="E490" s="4" t="s">
        <v>1699</v>
      </c>
      <c r="F490" s="4" t="s">
        <v>4102</v>
      </c>
      <c r="G490" s="4" t="s">
        <v>1699</v>
      </c>
      <c r="H490" s="4" t="s">
        <v>4103</v>
      </c>
      <c r="J490" s="4" t="s">
        <v>4104</v>
      </c>
      <c r="P490" s="4" t="s">
        <v>4105</v>
      </c>
      <c r="Q490" s="4" t="s">
        <v>4106</v>
      </c>
      <c r="R490" s="4" t="s">
        <v>1279</v>
      </c>
      <c r="S490" s="4" t="s">
        <v>1280</v>
      </c>
      <c r="T490" s="4" t="s">
        <v>1769</v>
      </c>
      <c r="U490" s="4" t="s">
        <v>126</v>
      </c>
      <c r="W490" s="4" t="s">
        <v>1283</v>
      </c>
      <c r="X490" s="4" t="s">
        <v>1315</v>
      </c>
      <c r="Y490" s="4" t="s">
        <v>1302</v>
      </c>
      <c r="Z490" s="4" t="s">
        <v>1286</v>
      </c>
      <c r="AB490" s="4" t="s">
        <v>1316</v>
      </c>
      <c r="AE490" s="4" t="s">
        <v>1288</v>
      </c>
      <c r="AF490" s="4" t="s">
        <v>1288</v>
      </c>
      <c r="AG490" s="4" t="s">
        <v>1288</v>
      </c>
      <c r="AH490" s="4" t="s">
        <v>1288</v>
      </c>
      <c r="AI490" s="4" t="s">
        <v>1288</v>
      </c>
      <c r="AJ490" s="4" t="s">
        <v>1288</v>
      </c>
      <c r="AK490" s="4" t="s">
        <v>1288</v>
      </c>
      <c r="AL490" s="4" t="s">
        <v>1288</v>
      </c>
      <c r="AM490" s="4" t="s">
        <v>1288</v>
      </c>
      <c r="AN490" s="4" t="s">
        <v>1288</v>
      </c>
      <c r="AO490" s="4" t="s">
        <v>1289</v>
      </c>
      <c r="AP490" s="4" t="s">
        <v>1288</v>
      </c>
      <c r="AQ490" s="4" t="s">
        <v>1288</v>
      </c>
      <c r="AS490" s="4" t="s">
        <v>2682</v>
      </c>
      <c r="AT490" s="4" t="s">
        <v>1465</v>
      </c>
    </row>
    <row r="491">
      <c r="A491" s="4" t="s">
        <v>134</v>
      </c>
      <c r="B491" s="4">
        <v>0.0</v>
      </c>
      <c r="D491" s="4" t="s">
        <v>1272</v>
      </c>
      <c r="E491" s="4" t="s">
        <v>1699</v>
      </c>
      <c r="F491" s="4" t="s">
        <v>4107</v>
      </c>
      <c r="G491" s="4" t="s">
        <v>1699</v>
      </c>
      <c r="H491" s="4" t="s">
        <v>4108</v>
      </c>
      <c r="J491" s="4" t="s">
        <v>2020</v>
      </c>
      <c r="P491" s="4" t="s">
        <v>4109</v>
      </c>
      <c r="Q491" s="4" t="s">
        <v>4110</v>
      </c>
      <c r="R491" s="4" t="s">
        <v>1323</v>
      </c>
      <c r="S491" s="4" t="s">
        <v>2286</v>
      </c>
      <c r="T491" s="4" t="s">
        <v>1564</v>
      </c>
      <c r="U491" s="4" t="s">
        <v>1636</v>
      </c>
      <c r="W491" s="4" t="s">
        <v>1283</v>
      </c>
      <c r="X491" s="4" t="s">
        <v>1400</v>
      </c>
      <c r="Y491" s="4" t="s">
        <v>2666</v>
      </c>
      <c r="Z491" s="4" t="s">
        <v>1316</v>
      </c>
      <c r="AA491" s="4" t="s">
        <v>1327</v>
      </c>
      <c r="AB491" s="4" t="s">
        <v>1286</v>
      </c>
      <c r="AC491" s="4" t="s">
        <v>4111</v>
      </c>
      <c r="AE491" s="4" t="s">
        <v>1288</v>
      </c>
      <c r="AF491" s="4" t="s">
        <v>1288</v>
      </c>
      <c r="AG491" s="4" t="s">
        <v>1288</v>
      </c>
      <c r="AH491" s="4" t="s">
        <v>1288</v>
      </c>
      <c r="AI491" s="4" t="s">
        <v>1288</v>
      </c>
      <c r="AJ491" s="4" t="s">
        <v>1288</v>
      </c>
      <c r="AK491" s="4" t="s">
        <v>1288</v>
      </c>
      <c r="AL491" s="4" t="s">
        <v>1288</v>
      </c>
      <c r="AM491" s="4" t="s">
        <v>1288</v>
      </c>
      <c r="AN491" s="4" t="s">
        <v>1288</v>
      </c>
      <c r="AO491" s="4" t="s">
        <v>1288</v>
      </c>
      <c r="AP491" s="4" t="s">
        <v>1288</v>
      </c>
      <c r="AQ491" s="4" t="s">
        <v>1288</v>
      </c>
      <c r="AS491" s="4" t="s">
        <v>1304</v>
      </c>
      <c r="AT491" s="4" t="s">
        <v>1305</v>
      </c>
    </row>
    <row r="492">
      <c r="A492" s="4" t="s">
        <v>136</v>
      </c>
      <c r="B492" s="4">
        <v>0.0</v>
      </c>
      <c r="D492" s="4" t="s">
        <v>1272</v>
      </c>
      <c r="E492" s="4" t="s">
        <v>1699</v>
      </c>
      <c r="F492" s="4" t="s">
        <v>4112</v>
      </c>
      <c r="G492" s="4" t="s">
        <v>1699</v>
      </c>
      <c r="H492" s="4" t="s">
        <v>4113</v>
      </c>
      <c r="J492" s="4" t="s">
        <v>4114</v>
      </c>
      <c r="P492" s="4" t="s">
        <v>4115</v>
      </c>
      <c r="Q492" s="4" t="s">
        <v>4116</v>
      </c>
      <c r="R492" s="4" t="s">
        <v>1279</v>
      </c>
      <c r="S492" s="4" t="s">
        <v>1280</v>
      </c>
      <c r="T492" s="4" t="s">
        <v>1299</v>
      </c>
      <c r="U492" s="4" t="s">
        <v>126</v>
      </c>
      <c r="W492" s="4" t="s">
        <v>1283</v>
      </c>
      <c r="X492" s="4" t="s">
        <v>1315</v>
      </c>
      <c r="Y492" s="4" t="s">
        <v>1302</v>
      </c>
      <c r="Z492" s="4" t="s">
        <v>1286</v>
      </c>
      <c r="AB492" s="4" t="s">
        <v>1316</v>
      </c>
      <c r="AE492" s="4" t="s">
        <v>1288</v>
      </c>
      <c r="AF492" s="4" t="s">
        <v>1288</v>
      </c>
      <c r="AG492" s="4" t="s">
        <v>1288</v>
      </c>
      <c r="AH492" s="4" t="s">
        <v>1288</v>
      </c>
      <c r="AI492" s="4" t="s">
        <v>1288</v>
      </c>
      <c r="AJ492" s="4" t="s">
        <v>1288</v>
      </c>
      <c r="AK492" s="4" t="s">
        <v>1288</v>
      </c>
      <c r="AL492" s="4" t="s">
        <v>1288</v>
      </c>
      <c r="AM492" s="4" t="s">
        <v>1288</v>
      </c>
      <c r="AN492" s="4" t="s">
        <v>1288</v>
      </c>
      <c r="AO492" s="4" t="s">
        <v>1288</v>
      </c>
      <c r="AP492" s="4" t="s">
        <v>1288</v>
      </c>
      <c r="AQ492" s="4" t="s">
        <v>1288</v>
      </c>
      <c r="AS492" s="4" t="s">
        <v>4117</v>
      </c>
      <c r="AT492" s="4" t="s">
        <v>4118</v>
      </c>
    </row>
    <row r="493">
      <c r="A493" s="4" t="s">
        <v>138</v>
      </c>
      <c r="B493" s="4">
        <v>0.0</v>
      </c>
      <c r="D493" s="4" t="s">
        <v>1272</v>
      </c>
      <c r="E493" s="4" t="s">
        <v>1699</v>
      </c>
      <c r="F493" s="4" t="s">
        <v>4119</v>
      </c>
      <c r="G493" s="4" t="s">
        <v>1699</v>
      </c>
      <c r="H493" s="4" t="s">
        <v>4120</v>
      </c>
      <c r="J493" s="4" t="s">
        <v>4121</v>
      </c>
      <c r="P493" s="4" t="s">
        <v>4122</v>
      </c>
      <c r="Q493" s="4" t="s">
        <v>4123</v>
      </c>
      <c r="R493" s="4" t="s">
        <v>1279</v>
      </c>
      <c r="S493" s="4" t="s">
        <v>1280</v>
      </c>
      <c r="T493" s="4" t="s">
        <v>1444</v>
      </c>
      <c r="U493" s="4" t="s">
        <v>1572</v>
      </c>
      <c r="W493" s="4" t="s">
        <v>1283</v>
      </c>
      <c r="X493" s="4" t="s">
        <v>1446</v>
      </c>
      <c r="Y493" s="4" t="s">
        <v>1302</v>
      </c>
      <c r="Z493" s="4" t="s">
        <v>1286</v>
      </c>
      <c r="AB493" s="4" t="s">
        <v>1372</v>
      </c>
      <c r="AE493" s="4" t="s">
        <v>1288</v>
      </c>
      <c r="AF493" s="4" t="s">
        <v>1288</v>
      </c>
      <c r="AG493" s="4" t="s">
        <v>1288</v>
      </c>
      <c r="AH493" s="4" t="s">
        <v>1288</v>
      </c>
      <c r="AI493" s="4" t="s">
        <v>1288</v>
      </c>
      <c r="AJ493" s="4" t="s">
        <v>1288</v>
      </c>
      <c r="AK493" s="4" t="s">
        <v>1288</v>
      </c>
      <c r="AL493" s="4" t="s">
        <v>1288</v>
      </c>
      <c r="AM493" s="4" t="s">
        <v>1288</v>
      </c>
      <c r="AN493" s="4" t="s">
        <v>1288</v>
      </c>
      <c r="AO493" s="4" t="s">
        <v>1288</v>
      </c>
      <c r="AP493" s="4" t="s">
        <v>1288</v>
      </c>
      <c r="AQ493" s="4" t="s">
        <v>1288</v>
      </c>
      <c r="AS493" s="4" t="s">
        <v>4124</v>
      </c>
      <c r="AT493" s="4" t="s">
        <v>4125</v>
      </c>
    </row>
    <row r="494">
      <c r="A494" s="4" t="s">
        <v>140</v>
      </c>
      <c r="B494" s="4">
        <v>0.0</v>
      </c>
      <c r="D494" s="4" t="s">
        <v>1272</v>
      </c>
      <c r="E494" s="4" t="s">
        <v>1699</v>
      </c>
      <c r="F494" s="4" t="s">
        <v>4126</v>
      </c>
      <c r="G494" s="4" t="s">
        <v>1699</v>
      </c>
      <c r="H494" s="4" t="s">
        <v>4127</v>
      </c>
      <c r="J494" s="4" t="s">
        <v>4128</v>
      </c>
      <c r="P494" s="4" t="s">
        <v>4128</v>
      </c>
      <c r="Q494" s="4" t="s">
        <v>4129</v>
      </c>
      <c r="R494" s="4" t="s">
        <v>1323</v>
      </c>
      <c r="S494" s="4" t="s">
        <v>3151</v>
      </c>
      <c r="T494" s="4" t="s">
        <v>1299</v>
      </c>
      <c r="U494" s="4" t="s">
        <v>126</v>
      </c>
      <c r="W494" s="4" t="s">
        <v>1283</v>
      </c>
      <c r="X494" s="4" t="s">
        <v>2665</v>
      </c>
      <c r="Y494" s="4" t="s">
        <v>1285</v>
      </c>
      <c r="Z494" s="4" t="s">
        <v>1286</v>
      </c>
      <c r="AB494" s="4" t="s">
        <v>1372</v>
      </c>
      <c r="AE494" s="4" t="s">
        <v>1288</v>
      </c>
      <c r="AF494" s="4" t="s">
        <v>1288</v>
      </c>
      <c r="AG494" s="4" t="s">
        <v>1288</v>
      </c>
      <c r="AH494" s="4" t="s">
        <v>1288</v>
      </c>
      <c r="AI494" s="4" t="s">
        <v>1288</v>
      </c>
      <c r="AJ494" s="4" t="s">
        <v>1288</v>
      </c>
      <c r="AK494" s="4" t="s">
        <v>1288</v>
      </c>
      <c r="AL494" s="4" t="s">
        <v>1288</v>
      </c>
      <c r="AM494" s="4" t="s">
        <v>1288</v>
      </c>
      <c r="AN494" s="4" t="s">
        <v>1288</v>
      </c>
      <c r="AO494" s="4" t="s">
        <v>1288</v>
      </c>
      <c r="AP494" s="4" t="s">
        <v>1288</v>
      </c>
      <c r="AQ494" s="4" t="s">
        <v>1288</v>
      </c>
      <c r="AS494" s="4" t="s">
        <v>4130</v>
      </c>
      <c r="AT494" s="4" t="s">
        <v>4125</v>
      </c>
    </row>
    <row r="495">
      <c r="A495" s="4" t="s">
        <v>142</v>
      </c>
      <c r="B495" s="4">
        <v>0.0</v>
      </c>
      <c r="D495" s="4" t="s">
        <v>1272</v>
      </c>
      <c r="E495" s="4" t="s">
        <v>1699</v>
      </c>
      <c r="F495" s="4" t="s">
        <v>4131</v>
      </c>
      <c r="G495" s="4" t="s">
        <v>1699</v>
      </c>
      <c r="H495" s="4" t="s">
        <v>4132</v>
      </c>
      <c r="J495" s="4" t="s">
        <v>4133</v>
      </c>
      <c r="P495" s="4" t="s">
        <v>4134</v>
      </c>
      <c r="Q495" s="4" t="s">
        <v>4135</v>
      </c>
      <c r="R495" s="4" t="s">
        <v>1279</v>
      </c>
      <c r="S495" s="4" t="s">
        <v>1471</v>
      </c>
      <c r="T495" s="4" t="s">
        <v>1853</v>
      </c>
      <c r="U495" s="4" t="s">
        <v>126</v>
      </c>
      <c r="W495" s="4" t="s">
        <v>1283</v>
      </c>
      <c r="X495" s="4" t="s">
        <v>1315</v>
      </c>
      <c r="Y495" s="4" t="s">
        <v>1382</v>
      </c>
      <c r="Z495" s="4" t="s">
        <v>1286</v>
      </c>
      <c r="AB495" s="4" t="s">
        <v>1372</v>
      </c>
      <c r="AE495" s="4" t="s">
        <v>1288</v>
      </c>
      <c r="AF495" s="4" t="s">
        <v>1288</v>
      </c>
      <c r="AG495" s="4" t="s">
        <v>1288</v>
      </c>
      <c r="AH495" s="4" t="s">
        <v>1288</v>
      </c>
      <c r="AI495" s="4" t="s">
        <v>1288</v>
      </c>
      <c r="AJ495" s="4" t="s">
        <v>1288</v>
      </c>
      <c r="AK495" s="4" t="s">
        <v>1288</v>
      </c>
      <c r="AL495" s="4" t="s">
        <v>1288</v>
      </c>
      <c r="AM495" s="4" t="s">
        <v>1288</v>
      </c>
      <c r="AN495" s="4" t="s">
        <v>1288</v>
      </c>
      <c r="AO495" s="4" t="s">
        <v>1288</v>
      </c>
      <c r="AP495" s="4" t="s">
        <v>1288</v>
      </c>
      <c r="AQ495" s="4" t="s">
        <v>1288</v>
      </c>
      <c r="AS495" s="4" t="s">
        <v>4136</v>
      </c>
      <c r="AT495" s="4" t="s">
        <v>1383</v>
      </c>
    </row>
    <row r="496">
      <c r="A496" s="4" t="s">
        <v>144</v>
      </c>
      <c r="B496" s="4">
        <v>0.0</v>
      </c>
      <c r="D496" s="4" t="s">
        <v>1272</v>
      </c>
      <c r="E496" s="4" t="s">
        <v>1699</v>
      </c>
      <c r="F496" s="4" t="s">
        <v>4137</v>
      </c>
      <c r="G496" s="4" t="s">
        <v>1699</v>
      </c>
      <c r="H496" s="4" t="s">
        <v>4138</v>
      </c>
      <c r="J496" s="4" t="s">
        <v>4139</v>
      </c>
      <c r="P496" s="4" t="s">
        <v>4139</v>
      </c>
      <c r="Q496" s="4" t="s">
        <v>4140</v>
      </c>
      <c r="R496" s="4" t="s">
        <v>1279</v>
      </c>
      <c r="S496" s="4" t="s">
        <v>1298</v>
      </c>
      <c r="T496" s="4" t="s">
        <v>1389</v>
      </c>
      <c r="U496" s="4" t="s">
        <v>126</v>
      </c>
      <c r="W496" s="4" t="s">
        <v>1283</v>
      </c>
      <c r="X496" s="4" t="s">
        <v>1315</v>
      </c>
      <c r="Y496" s="4" t="s">
        <v>1285</v>
      </c>
      <c r="Z496" s="4" t="s">
        <v>1286</v>
      </c>
      <c r="AB496" s="4" t="s">
        <v>1316</v>
      </c>
      <c r="AE496" s="4" t="s">
        <v>1288</v>
      </c>
      <c r="AF496" s="4" t="s">
        <v>1288</v>
      </c>
      <c r="AG496" s="4" t="s">
        <v>1288</v>
      </c>
      <c r="AH496" s="4" t="s">
        <v>1288</v>
      </c>
      <c r="AI496" s="4" t="s">
        <v>1288</v>
      </c>
      <c r="AJ496" s="4" t="s">
        <v>1288</v>
      </c>
      <c r="AK496" s="4" t="s">
        <v>1288</v>
      </c>
      <c r="AL496" s="4" t="s">
        <v>1288</v>
      </c>
      <c r="AM496" s="4" t="s">
        <v>1288</v>
      </c>
      <c r="AN496" s="4" t="s">
        <v>1288</v>
      </c>
      <c r="AO496" s="4" t="s">
        <v>1288</v>
      </c>
      <c r="AP496" s="4" t="s">
        <v>1288</v>
      </c>
      <c r="AQ496" s="4" t="s">
        <v>1288</v>
      </c>
      <c r="AS496" s="4" t="s">
        <v>4141</v>
      </c>
      <c r="AT496" s="4" t="s">
        <v>1622</v>
      </c>
    </row>
    <row r="497">
      <c r="A497" s="4" t="s">
        <v>146</v>
      </c>
      <c r="B497" s="4">
        <v>0.0</v>
      </c>
      <c r="D497" s="4" t="s">
        <v>1272</v>
      </c>
      <c r="E497" s="4" t="s">
        <v>1699</v>
      </c>
      <c r="F497" s="4" t="s">
        <v>4142</v>
      </c>
      <c r="G497" s="4" t="s">
        <v>1699</v>
      </c>
      <c r="H497" s="4" t="s">
        <v>4143</v>
      </c>
      <c r="J497" s="4" t="s">
        <v>4144</v>
      </c>
      <c r="P497" s="4" t="s">
        <v>4145</v>
      </c>
      <c r="Q497" s="4" t="s">
        <v>4146</v>
      </c>
      <c r="R497" s="4" t="s">
        <v>1279</v>
      </c>
      <c r="S497" s="4" t="s">
        <v>1298</v>
      </c>
      <c r="T497" s="4" t="s">
        <v>1666</v>
      </c>
      <c r="U497" s="4" t="s">
        <v>1300</v>
      </c>
      <c r="W497" s="4" t="s">
        <v>1283</v>
      </c>
      <c r="X497" s="4" t="s">
        <v>1315</v>
      </c>
      <c r="Y497" s="4" t="s">
        <v>1285</v>
      </c>
      <c r="Z497" s="4" t="s">
        <v>1286</v>
      </c>
      <c r="AB497" s="4" t="s">
        <v>1286</v>
      </c>
      <c r="AC497" s="4" t="s">
        <v>4147</v>
      </c>
      <c r="AE497" s="4" t="s">
        <v>1288</v>
      </c>
      <c r="AF497" s="4" t="s">
        <v>1328</v>
      </c>
      <c r="AG497" s="4" t="s">
        <v>1288</v>
      </c>
      <c r="AH497" s="4" t="s">
        <v>1328</v>
      </c>
      <c r="AI497" s="4" t="s">
        <v>1289</v>
      </c>
      <c r="AJ497" s="4" t="s">
        <v>1289</v>
      </c>
      <c r="AK497" s="4" t="s">
        <v>1288</v>
      </c>
      <c r="AL497" s="4" t="s">
        <v>1289</v>
      </c>
      <c r="AM497" s="4" t="s">
        <v>1289</v>
      </c>
      <c r="AN497" s="4" t="s">
        <v>1288</v>
      </c>
      <c r="AO497" s="4" t="s">
        <v>1288</v>
      </c>
      <c r="AP497" s="4" t="s">
        <v>1328</v>
      </c>
      <c r="AQ497" s="4" t="s">
        <v>1288</v>
      </c>
      <c r="AS497" s="4" t="s">
        <v>1827</v>
      </c>
      <c r="AT497" s="4" t="s">
        <v>2878</v>
      </c>
    </row>
    <row r="498">
      <c r="A498" s="4" t="s">
        <v>149</v>
      </c>
      <c r="B498" s="4">
        <v>0.0</v>
      </c>
      <c r="D498" s="4" t="s">
        <v>1272</v>
      </c>
      <c r="E498" s="4" t="s">
        <v>1699</v>
      </c>
      <c r="F498" s="4" t="s">
        <v>4148</v>
      </c>
      <c r="G498" s="4" t="s">
        <v>1699</v>
      </c>
      <c r="H498" s="4" t="s">
        <v>4149</v>
      </c>
      <c r="J498" s="4" t="s">
        <v>4150</v>
      </c>
      <c r="P498" s="4" t="s">
        <v>4150</v>
      </c>
      <c r="Q498" s="4" t="s">
        <v>4151</v>
      </c>
      <c r="R498" s="4" t="s">
        <v>1279</v>
      </c>
      <c r="S498" s="4" t="s">
        <v>1280</v>
      </c>
      <c r="T498" s="4" t="s">
        <v>1534</v>
      </c>
      <c r="U498" s="4" t="s">
        <v>126</v>
      </c>
      <c r="W498" s="4" t="s">
        <v>1283</v>
      </c>
      <c r="X498" s="4" t="s">
        <v>1315</v>
      </c>
      <c r="Y498" s="4" t="s">
        <v>1302</v>
      </c>
      <c r="Z498" s="4" t="s">
        <v>1286</v>
      </c>
      <c r="AB498" s="4" t="s">
        <v>1316</v>
      </c>
      <c r="AE498" s="4" t="s">
        <v>1288</v>
      </c>
      <c r="AF498" s="4" t="s">
        <v>1288</v>
      </c>
      <c r="AG498" s="4" t="s">
        <v>1288</v>
      </c>
      <c r="AH498" s="4" t="s">
        <v>1288</v>
      </c>
      <c r="AI498" s="4" t="s">
        <v>1288</v>
      </c>
      <c r="AJ498" s="4" t="s">
        <v>1288</v>
      </c>
      <c r="AK498" s="4" t="s">
        <v>1288</v>
      </c>
      <c r="AL498" s="4" t="s">
        <v>1288</v>
      </c>
      <c r="AM498" s="4" t="s">
        <v>1289</v>
      </c>
      <c r="AN498" s="4" t="s">
        <v>1346</v>
      </c>
      <c r="AO498" s="4" t="s">
        <v>1288</v>
      </c>
      <c r="AP498" s="4" t="s">
        <v>1288</v>
      </c>
      <c r="AQ498" s="4" t="s">
        <v>1288</v>
      </c>
      <c r="AS498" s="4" t="s">
        <v>4152</v>
      </c>
      <c r="AT498" s="4" t="s">
        <v>1622</v>
      </c>
    </row>
    <row r="499">
      <c r="A499" s="4" t="s">
        <v>151</v>
      </c>
      <c r="B499" s="4">
        <v>0.0</v>
      </c>
      <c r="D499" s="4" t="s">
        <v>1272</v>
      </c>
      <c r="E499" s="4" t="s">
        <v>1699</v>
      </c>
      <c r="F499" s="4" t="s">
        <v>4153</v>
      </c>
      <c r="G499" s="4" t="s">
        <v>1699</v>
      </c>
      <c r="H499" s="4" t="s">
        <v>4154</v>
      </c>
      <c r="J499" s="4" t="s">
        <v>4155</v>
      </c>
      <c r="P499" s="4" t="s">
        <v>4155</v>
      </c>
      <c r="Q499" s="4" t="s">
        <v>4156</v>
      </c>
      <c r="R499" s="4" t="s">
        <v>1279</v>
      </c>
      <c r="S499" s="4" t="s">
        <v>1280</v>
      </c>
      <c r="T499" s="4" t="s">
        <v>1444</v>
      </c>
      <c r="U499" s="4" t="s">
        <v>1572</v>
      </c>
      <c r="W499" s="4" t="s">
        <v>1283</v>
      </c>
      <c r="X499" s="4" t="s">
        <v>1315</v>
      </c>
      <c r="Y499" s="4" t="s">
        <v>1302</v>
      </c>
      <c r="Z499" s="4" t="s">
        <v>1286</v>
      </c>
      <c r="AB499" s="4" t="s">
        <v>1286</v>
      </c>
      <c r="AC499" s="4" t="s">
        <v>3664</v>
      </c>
      <c r="AE499" s="4" t="s">
        <v>1290</v>
      </c>
      <c r="AF499" s="4" t="s">
        <v>1288</v>
      </c>
      <c r="AG499" s="4" t="s">
        <v>1288</v>
      </c>
      <c r="AH499" s="4" t="s">
        <v>1289</v>
      </c>
      <c r="AI499" s="4" t="s">
        <v>1288</v>
      </c>
      <c r="AJ499" s="4" t="s">
        <v>1288</v>
      </c>
      <c r="AK499" s="4" t="s">
        <v>1288</v>
      </c>
      <c r="AL499" s="4" t="s">
        <v>1288</v>
      </c>
      <c r="AM499" s="4" t="s">
        <v>1288</v>
      </c>
      <c r="AN499" s="4" t="s">
        <v>1290</v>
      </c>
      <c r="AO499" s="4" t="s">
        <v>1288</v>
      </c>
      <c r="AP499" s="4" t="s">
        <v>1288</v>
      </c>
      <c r="AQ499" s="4" t="s">
        <v>1288</v>
      </c>
      <c r="AS499" s="4" t="s">
        <v>4157</v>
      </c>
      <c r="AT499" s="4" t="s">
        <v>1622</v>
      </c>
    </row>
    <row r="500">
      <c r="A500" s="4" t="s">
        <v>153</v>
      </c>
      <c r="B500" s="4">
        <v>0.0</v>
      </c>
      <c r="D500" s="4" t="s">
        <v>1272</v>
      </c>
      <c r="E500" s="4" t="s">
        <v>1699</v>
      </c>
      <c r="F500" s="4" t="s">
        <v>4158</v>
      </c>
      <c r="G500" s="4" t="s">
        <v>1699</v>
      </c>
      <c r="H500" s="4" t="s">
        <v>4159</v>
      </c>
      <c r="J500" s="4" t="s">
        <v>4160</v>
      </c>
      <c r="P500" s="4" t="s">
        <v>4160</v>
      </c>
      <c r="Q500" s="4" t="s">
        <v>4161</v>
      </c>
      <c r="R500" s="4" t="s">
        <v>1279</v>
      </c>
      <c r="S500" s="4" t="s">
        <v>1280</v>
      </c>
      <c r="T500" s="4" t="s">
        <v>1620</v>
      </c>
      <c r="U500" s="4" t="s">
        <v>1572</v>
      </c>
      <c r="W500" s="4" t="s">
        <v>1337</v>
      </c>
      <c r="X500" s="4" t="s">
        <v>1315</v>
      </c>
      <c r="Y500" s="4" t="s">
        <v>1382</v>
      </c>
      <c r="Z500" s="4" t="s">
        <v>1286</v>
      </c>
      <c r="AB500" s="4" t="s">
        <v>1316</v>
      </c>
      <c r="AE500" s="4" t="s">
        <v>1288</v>
      </c>
      <c r="AF500" s="4" t="s">
        <v>1288</v>
      </c>
      <c r="AG500" s="4" t="s">
        <v>1288</v>
      </c>
      <c r="AH500" s="4" t="s">
        <v>1289</v>
      </c>
      <c r="AI500" s="4" t="s">
        <v>1288</v>
      </c>
      <c r="AJ500" s="4" t="s">
        <v>1288</v>
      </c>
      <c r="AK500" s="4" t="s">
        <v>1288</v>
      </c>
      <c r="AL500" s="4" t="s">
        <v>1288</v>
      </c>
      <c r="AM500" s="4" t="s">
        <v>1288</v>
      </c>
      <c r="AN500" s="4" t="s">
        <v>1290</v>
      </c>
      <c r="AO500" s="4" t="s">
        <v>1288</v>
      </c>
      <c r="AP500" s="4" t="s">
        <v>1288</v>
      </c>
      <c r="AQ500" s="4" t="s">
        <v>1288</v>
      </c>
      <c r="AS500" s="4" t="s">
        <v>2914</v>
      </c>
      <c r="AT500" s="4" t="s">
        <v>1622</v>
      </c>
    </row>
    <row r="501">
      <c r="A501" s="4" t="s">
        <v>155</v>
      </c>
      <c r="B501" s="4">
        <v>0.0</v>
      </c>
      <c r="D501" s="4" t="s">
        <v>1272</v>
      </c>
      <c r="E501" s="4" t="s">
        <v>1699</v>
      </c>
      <c r="F501" s="4" t="s">
        <v>4162</v>
      </c>
      <c r="G501" s="4" t="s">
        <v>1699</v>
      </c>
      <c r="H501" s="4" t="s">
        <v>4163</v>
      </c>
      <c r="J501" s="4" t="s">
        <v>4164</v>
      </c>
      <c r="P501" s="4" t="s">
        <v>4165</v>
      </c>
      <c r="Q501" s="4" t="s">
        <v>4166</v>
      </c>
      <c r="R501" s="4" t="s">
        <v>1361</v>
      </c>
      <c r="S501" s="4" t="s">
        <v>4167</v>
      </c>
      <c r="T501" s="4" t="s">
        <v>1444</v>
      </c>
      <c r="U501" s="4" t="s">
        <v>1313</v>
      </c>
      <c r="V501" s="4" t="s">
        <v>4168</v>
      </c>
      <c r="W501" s="4" t="s">
        <v>1283</v>
      </c>
      <c r="X501" s="4" t="s">
        <v>1284</v>
      </c>
      <c r="Y501" s="4" t="s">
        <v>1302</v>
      </c>
      <c r="Z501" s="4" t="s">
        <v>1286</v>
      </c>
      <c r="AB501" s="4" t="s">
        <v>1286</v>
      </c>
      <c r="AC501" s="4" t="s">
        <v>4169</v>
      </c>
      <c r="AE501" s="4" t="s">
        <v>1289</v>
      </c>
      <c r="AF501" s="4" t="s">
        <v>1328</v>
      </c>
      <c r="AG501" s="4" t="s">
        <v>1288</v>
      </c>
      <c r="AH501" s="4" t="s">
        <v>1328</v>
      </c>
      <c r="AI501" s="4" t="s">
        <v>1328</v>
      </c>
      <c r="AJ501" s="4" t="s">
        <v>1328</v>
      </c>
      <c r="AK501" s="4" t="s">
        <v>1288</v>
      </c>
      <c r="AL501" s="4" t="s">
        <v>1289</v>
      </c>
      <c r="AM501" s="4" t="s">
        <v>1328</v>
      </c>
      <c r="AN501" s="4" t="s">
        <v>1288</v>
      </c>
      <c r="AO501" s="4" t="s">
        <v>1289</v>
      </c>
      <c r="AP501" s="4" t="s">
        <v>1288</v>
      </c>
      <c r="AQ501" s="4" t="s">
        <v>1288</v>
      </c>
      <c r="AS501" s="4" t="s">
        <v>4170</v>
      </c>
      <c r="AT501" s="4" t="s">
        <v>1905</v>
      </c>
    </row>
    <row r="502">
      <c r="A502" s="4" t="s">
        <v>157</v>
      </c>
      <c r="B502" s="4">
        <v>0.0</v>
      </c>
      <c r="D502" s="4" t="s">
        <v>1272</v>
      </c>
      <c r="E502" s="4" t="s">
        <v>1699</v>
      </c>
      <c r="F502" s="4" t="s">
        <v>4171</v>
      </c>
      <c r="G502" s="4" t="s">
        <v>1699</v>
      </c>
      <c r="H502" s="4" t="s">
        <v>4172</v>
      </c>
      <c r="J502" s="4" t="s">
        <v>4173</v>
      </c>
      <c r="P502" s="4" t="s">
        <v>4174</v>
      </c>
      <c r="Q502" s="4" t="s">
        <v>4175</v>
      </c>
      <c r="R502" s="4" t="s">
        <v>1279</v>
      </c>
      <c r="S502" s="4" t="s">
        <v>1280</v>
      </c>
      <c r="T502" s="4" t="s">
        <v>1381</v>
      </c>
      <c r="U502" s="4" t="s">
        <v>126</v>
      </c>
      <c r="W502" s="4" t="s">
        <v>2316</v>
      </c>
      <c r="X502" s="4" t="s">
        <v>1315</v>
      </c>
      <c r="Y502" s="4" t="s">
        <v>1285</v>
      </c>
      <c r="Z502" s="4" t="s">
        <v>1286</v>
      </c>
      <c r="AB502" s="4" t="s">
        <v>1316</v>
      </c>
      <c r="AE502" s="4" t="s">
        <v>1288</v>
      </c>
      <c r="AF502" s="4" t="s">
        <v>1288</v>
      </c>
      <c r="AG502" s="4" t="s">
        <v>1288</v>
      </c>
      <c r="AH502" s="4" t="s">
        <v>1288</v>
      </c>
      <c r="AI502" s="4" t="s">
        <v>1288</v>
      </c>
      <c r="AJ502" s="4" t="s">
        <v>1288</v>
      </c>
      <c r="AK502" s="4" t="s">
        <v>1288</v>
      </c>
      <c r="AL502" s="4" t="s">
        <v>1288</v>
      </c>
      <c r="AM502" s="4" t="s">
        <v>1288</v>
      </c>
      <c r="AN502" s="4" t="s">
        <v>1290</v>
      </c>
      <c r="AO502" s="4" t="s">
        <v>1288</v>
      </c>
      <c r="AP502" s="4" t="s">
        <v>1288</v>
      </c>
      <c r="AQ502" s="4" t="s">
        <v>1288</v>
      </c>
      <c r="AS502" s="4" t="s">
        <v>2914</v>
      </c>
      <c r="AT502" s="4" t="s">
        <v>1622</v>
      </c>
    </row>
    <row r="503">
      <c r="A503" s="4" t="s">
        <v>159</v>
      </c>
      <c r="B503" s="4">
        <v>0.0</v>
      </c>
      <c r="D503" s="4" t="s">
        <v>1272</v>
      </c>
      <c r="E503" s="4" t="s">
        <v>1699</v>
      </c>
      <c r="F503" s="4" t="s">
        <v>4176</v>
      </c>
      <c r="G503" s="4" t="s">
        <v>1699</v>
      </c>
      <c r="H503" s="4" t="s">
        <v>2733</v>
      </c>
      <c r="J503" s="4" t="s">
        <v>4177</v>
      </c>
      <c r="P503" s="4" t="s">
        <v>4177</v>
      </c>
      <c r="Q503" s="4" t="s">
        <v>4178</v>
      </c>
      <c r="R503" s="4" t="s">
        <v>1279</v>
      </c>
      <c r="S503" s="4" t="s">
        <v>1280</v>
      </c>
      <c r="T503" s="4" t="s">
        <v>1534</v>
      </c>
      <c r="U503" s="4" t="s">
        <v>1572</v>
      </c>
      <c r="W503" s="4" t="s">
        <v>1283</v>
      </c>
      <c r="X503" s="4" t="s">
        <v>1315</v>
      </c>
      <c r="Y503" s="4" t="s">
        <v>1285</v>
      </c>
      <c r="Z503" s="4" t="s">
        <v>1286</v>
      </c>
      <c r="AB503" s="4" t="s">
        <v>1316</v>
      </c>
      <c r="AE503" s="4" t="s">
        <v>1288</v>
      </c>
      <c r="AF503" s="4" t="s">
        <v>1288</v>
      </c>
      <c r="AG503" s="4" t="s">
        <v>1288</v>
      </c>
      <c r="AH503" s="4" t="s">
        <v>1288</v>
      </c>
      <c r="AI503" s="4" t="s">
        <v>1288</v>
      </c>
      <c r="AJ503" s="4" t="s">
        <v>1288</v>
      </c>
      <c r="AK503" s="4" t="s">
        <v>1288</v>
      </c>
      <c r="AL503" s="4" t="s">
        <v>1288</v>
      </c>
      <c r="AM503" s="4" t="s">
        <v>1288</v>
      </c>
      <c r="AN503" s="4" t="s">
        <v>1290</v>
      </c>
      <c r="AO503" s="4" t="s">
        <v>1288</v>
      </c>
      <c r="AP503" s="4" t="s">
        <v>1288</v>
      </c>
      <c r="AQ503" s="4" t="s">
        <v>1288</v>
      </c>
      <c r="AS503" s="4" t="s">
        <v>2914</v>
      </c>
      <c r="AT503" s="4" t="s">
        <v>1622</v>
      </c>
    </row>
    <row r="504">
      <c r="A504" s="4" t="s">
        <v>161</v>
      </c>
      <c r="B504" s="4">
        <v>0.0</v>
      </c>
      <c r="D504" s="4" t="s">
        <v>1272</v>
      </c>
      <c r="E504" s="4" t="s">
        <v>1699</v>
      </c>
      <c r="F504" s="4" t="s">
        <v>4179</v>
      </c>
      <c r="G504" s="4" t="s">
        <v>1699</v>
      </c>
      <c r="H504" s="4" t="s">
        <v>4180</v>
      </c>
      <c r="J504" s="4" t="s">
        <v>4181</v>
      </c>
      <c r="P504" s="4" t="s">
        <v>4182</v>
      </c>
      <c r="Q504" s="4" t="s">
        <v>4183</v>
      </c>
      <c r="R504" s="4" t="s">
        <v>1323</v>
      </c>
      <c r="S504" s="4" t="s">
        <v>1791</v>
      </c>
      <c r="T504" s="4" t="s">
        <v>1389</v>
      </c>
      <c r="U504" s="4" t="s">
        <v>1473</v>
      </c>
      <c r="W504" s="4" t="s">
        <v>1400</v>
      </c>
      <c r="X504" s="4" t="s">
        <v>1315</v>
      </c>
      <c r="Y504" s="4" t="s">
        <v>1302</v>
      </c>
      <c r="Z504" s="4" t="s">
        <v>1286</v>
      </c>
      <c r="AB504" s="4" t="s">
        <v>1316</v>
      </c>
      <c r="AE504" s="4" t="s">
        <v>1289</v>
      </c>
      <c r="AF504" s="4" t="s">
        <v>1289</v>
      </c>
      <c r="AG504" s="4" t="s">
        <v>1289</v>
      </c>
      <c r="AH504" s="4" t="s">
        <v>1288</v>
      </c>
      <c r="AI504" s="4" t="s">
        <v>1289</v>
      </c>
      <c r="AJ504" s="4" t="s">
        <v>1288</v>
      </c>
      <c r="AK504" s="4" t="s">
        <v>1288</v>
      </c>
      <c r="AL504" s="4" t="s">
        <v>1288</v>
      </c>
      <c r="AM504" s="4" t="s">
        <v>1289</v>
      </c>
      <c r="AN504" s="4" t="s">
        <v>1289</v>
      </c>
      <c r="AO504" s="4" t="s">
        <v>1289</v>
      </c>
      <c r="AP504" s="4" t="s">
        <v>1289</v>
      </c>
      <c r="AQ504" s="4" t="s">
        <v>1289</v>
      </c>
      <c r="AS504" s="4" t="s">
        <v>1488</v>
      </c>
      <c r="AT504" s="4" t="s">
        <v>1622</v>
      </c>
    </row>
    <row r="505">
      <c r="A505" s="4" t="s">
        <v>163</v>
      </c>
      <c r="B505" s="4">
        <v>0.0</v>
      </c>
      <c r="D505" s="4" t="s">
        <v>1272</v>
      </c>
      <c r="E505" s="4" t="s">
        <v>1699</v>
      </c>
      <c r="F505" s="4" t="s">
        <v>4184</v>
      </c>
      <c r="G505" s="4" t="s">
        <v>1699</v>
      </c>
      <c r="H505" s="4" t="s">
        <v>4185</v>
      </c>
      <c r="J505" s="4" t="s">
        <v>4186</v>
      </c>
      <c r="P505" s="4" t="s">
        <v>4187</v>
      </c>
      <c r="Q505" s="4" t="s">
        <v>4188</v>
      </c>
      <c r="R505" s="4" t="s">
        <v>1279</v>
      </c>
      <c r="S505" s="4" t="s">
        <v>1380</v>
      </c>
      <c r="T505" s="4" t="s">
        <v>1564</v>
      </c>
      <c r="U505" s="4" t="s">
        <v>126</v>
      </c>
      <c r="W505" s="4" t="s">
        <v>1283</v>
      </c>
      <c r="X505" s="4" t="s">
        <v>1301</v>
      </c>
      <c r="Y505" s="4" t="s">
        <v>1302</v>
      </c>
      <c r="Z505" s="4" t="s">
        <v>1286</v>
      </c>
      <c r="AB505" s="4" t="s">
        <v>1316</v>
      </c>
      <c r="AE505" s="4" t="s">
        <v>1288</v>
      </c>
      <c r="AF505" s="4" t="s">
        <v>1288</v>
      </c>
      <c r="AG505" s="4" t="s">
        <v>1288</v>
      </c>
      <c r="AH505" s="4" t="s">
        <v>1288</v>
      </c>
      <c r="AI505" s="4" t="s">
        <v>1288</v>
      </c>
      <c r="AJ505" s="4" t="s">
        <v>1288</v>
      </c>
      <c r="AK505" s="4" t="s">
        <v>1288</v>
      </c>
      <c r="AL505" s="4" t="s">
        <v>1288</v>
      </c>
      <c r="AM505" s="4" t="s">
        <v>1288</v>
      </c>
      <c r="AN505" s="4" t="s">
        <v>1288</v>
      </c>
      <c r="AO505" s="4" t="s">
        <v>1288</v>
      </c>
      <c r="AP505" s="4" t="s">
        <v>1288</v>
      </c>
      <c r="AQ505" s="4" t="s">
        <v>1288</v>
      </c>
      <c r="AS505" s="4" t="s">
        <v>4189</v>
      </c>
      <c r="AT505" s="4" t="s">
        <v>1457</v>
      </c>
    </row>
    <row r="506">
      <c r="A506" s="4" t="s">
        <v>165</v>
      </c>
      <c r="B506" s="4">
        <v>0.0</v>
      </c>
      <c r="D506" s="4" t="s">
        <v>1272</v>
      </c>
      <c r="E506" s="4" t="s">
        <v>1699</v>
      </c>
      <c r="F506" s="4" t="s">
        <v>4190</v>
      </c>
      <c r="G506" s="4" t="s">
        <v>1699</v>
      </c>
      <c r="H506" s="4" t="s">
        <v>4191</v>
      </c>
      <c r="J506" s="4" t="s">
        <v>4192</v>
      </c>
      <c r="P506" s="4" t="s">
        <v>4193</v>
      </c>
      <c r="Q506" s="4" t="s">
        <v>4194</v>
      </c>
      <c r="R506" s="4" t="s">
        <v>1279</v>
      </c>
      <c r="S506" s="4" t="s">
        <v>1280</v>
      </c>
      <c r="T506" s="4" t="s">
        <v>1299</v>
      </c>
      <c r="U506" s="4" t="s">
        <v>126</v>
      </c>
      <c r="W506" s="4" t="s">
        <v>1283</v>
      </c>
      <c r="X506" s="4" t="s">
        <v>1315</v>
      </c>
      <c r="Y506" s="4" t="s">
        <v>1302</v>
      </c>
      <c r="Z506" s="4" t="s">
        <v>1286</v>
      </c>
      <c r="AB506" s="4" t="s">
        <v>1286</v>
      </c>
      <c r="AC506" s="4" t="s">
        <v>4195</v>
      </c>
      <c r="AE506" s="4" t="s">
        <v>1288</v>
      </c>
      <c r="AF506" s="4" t="s">
        <v>1288</v>
      </c>
      <c r="AG506" s="4" t="s">
        <v>1288</v>
      </c>
      <c r="AH506" s="4" t="s">
        <v>1288</v>
      </c>
      <c r="AI506" s="4" t="s">
        <v>1288</v>
      </c>
      <c r="AJ506" s="4" t="s">
        <v>1288</v>
      </c>
      <c r="AK506" s="4" t="s">
        <v>1288</v>
      </c>
      <c r="AL506" s="4" t="s">
        <v>1288</v>
      </c>
      <c r="AM506" s="4" t="s">
        <v>1288</v>
      </c>
      <c r="AN506" s="4" t="s">
        <v>1288</v>
      </c>
      <c r="AO506" s="4" t="s">
        <v>1288</v>
      </c>
      <c r="AP506" s="4" t="s">
        <v>1288</v>
      </c>
      <c r="AQ506" s="4" t="s">
        <v>1288</v>
      </c>
      <c r="AS506" s="4" t="s">
        <v>4196</v>
      </c>
      <c r="AT506" s="4" t="s">
        <v>1330</v>
      </c>
    </row>
    <row r="507">
      <c r="A507" s="4" t="s">
        <v>166</v>
      </c>
      <c r="B507" s="4">
        <v>0.0</v>
      </c>
      <c r="D507" s="4" t="s">
        <v>1272</v>
      </c>
      <c r="E507" s="4" t="s">
        <v>1699</v>
      </c>
      <c r="F507" s="4" t="s">
        <v>4197</v>
      </c>
      <c r="G507" s="4" t="s">
        <v>1699</v>
      </c>
      <c r="H507" s="4" t="s">
        <v>4198</v>
      </c>
      <c r="J507" s="4" t="s">
        <v>4199</v>
      </c>
      <c r="P507" s="4" t="s">
        <v>4199</v>
      </c>
      <c r="Q507" s="4" t="s">
        <v>4200</v>
      </c>
      <c r="R507" s="4" t="s">
        <v>1323</v>
      </c>
      <c r="S507" s="4" t="s">
        <v>1791</v>
      </c>
      <c r="T507" s="4" t="s">
        <v>1389</v>
      </c>
      <c r="U507" s="4" t="s">
        <v>126</v>
      </c>
      <c r="W507" s="4" t="s">
        <v>1283</v>
      </c>
      <c r="X507" s="4" t="s">
        <v>1345</v>
      </c>
      <c r="Y507" s="4" t="s">
        <v>1285</v>
      </c>
      <c r="Z507" s="4" t="s">
        <v>1286</v>
      </c>
      <c r="AB507" s="4" t="s">
        <v>1316</v>
      </c>
      <c r="AE507" s="4" t="s">
        <v>1288</v>
      </c>
      <c r="AF507" s="4" t="s">
        <v>1288</v>
      </c>
      <c r="AG507" s="4" t="s">
        <v>1289</v>
      </c>
      <c r="AH507" s="4" t="s">
        <v>1346</v>
      </c>
      <c r="AI507" s="4" t="s">
        <v>1289</v>
      </c>
      <c r="AJ507" s="4" t="s">
        <v>1289</v>
      </c>
      <c r="AK507" s="4" t="s">
        <v>1288</v>
      </c>
      <c r="AL507" s="4" t="s">
        <v>1346</v>
      </c>
      <c r="AM507" s="4" t="s">
        <v>1289</v>
      </c>
      <c r="AN507" s="4" t="s">
        <v>1288</v>
      </c>
      <c r="AO507" s="4" t="s">
        <v>1346</v>
      </c>
      <c r="AP507" s="4" t="s">
        <v>1288</v>
      </c>
      <c r="AQ507" s="4" t="s">
        <v>1288</v>
      </c>
      <c r="AS507" s="4" t="s">
        <v>4201</v>
      </c>
      <c r="AT507" s="4" t="s">
        <v>1292</v>
      </c>
    </row>
    <row r="508">
      <c r="A508" s="4" t="s">
        <v>170</v>
      </c>
      <c r="B508" s="4">
        <v>0.0</v>
      </c>
      <c r="D508" s="4" t="s">
        <v>1272</v>
      </c>
      <c r="E508" s="4" t="s">
        <v>1699</v>
      </c>
      <c r="F508" s="4" t="s">
        <v>4202</v>
      </c>
      <c r="G508" s="4" t="s">
        <v>1699</v>
      </c>
      <c r="H508" s="4" t="s">
        <v>4203</v>
      </c>
      <c r="J508" s="4" t="s">
        <v>4204</v>
      </c>
      <c r="P508" s="4" t="s">
        <v>4205</v>
      </c>
      <c r="Q508" s="4" t="s">
        <v>4206</v>
      </c>
      <c r="R508" s="4" t="s">
        <v>1361</v>
      </c>
      <c r="S508" s="4" t="s">
        <v>1755</v>
      </c>
      <c r="T508" s="4" t="s">
        <v>1979</v>
      </c>
      <c r="U508" s="4" t="s">
        <v>1399</v>
      </c>
      <c r="W508" s="4" t="s">
        <v>1337</v>
      </c>
      <c r="X508" s="4" t="s">
        <v>1446</v>
      </c>
      <c r="Y508" s="4" t="s">
        <v>1302</v>
      </c>
      <c r="Z508" s="4" t="s">
        <v>1286</v>
      </c>
      <c r="AB508" s="4" t="s">
        <v>1316</v>
      </c>
      <c r="AE508" s="4" t="s">
        <v>1288</v>
      </c>
      <c r="AF508" s="4" t="s">
        <v>1288</v>
      </c>
      <c r="AG508" s="4" t="s">
        <v>1288</v>
      </c>
      <c r="AH508" s="4" t="s">
        <v>1288</v>
      </c>
      <c r="AI508" s="4" t="s">
        <v>1288</v>
      </c>
      <c r="AJ508" s="4" t="s">
        <v>1288</v>
      </c>
      <c r="AK508" s="4" t="s">
        <v>1288</v>
      </c>
      <c r="AL508" s="4" t="s">
        <v>1288</v>
      </c>
      <c r="AM508" s="4" t="s">
        <v>1288</v>
      </c>
      <c r="AN508" s="4" t="s">
        <v>1288</v>
      </c>
      <c r="AO508" s="4" t="s">
        <v>1288</v>
      </c>
      <c r="AP508" s="4" t="s">
        <v>1288</v>
      </c>
      <c r="AQ508" s="4" t="s">
        <v>1288</v>
      </c>
      <c r="AS508" s="4" t="s">
        <v>1304</v>
      </c>
      <c r="AT508" s="4" t="s">
        <v>1305</v>
      </c>
    </row>
    <row r="509">
      <c r="A509" s="4" t="s">
        <v>172</v>
      </c>
      <c r="B509" s="4">
        <v>0.0</v>
      </c>
      <c r="D509" s="4" t="s">
        <v>1272</v>
      </c>
      <c r="E509" s="4" t="s">
        <v>1699</v>
      </c>
      <c r="F509" s="4" t="s">
        <v>4207</v>
      </c>
      <c r="G509" s="4" t="s">
        <v>1699</v>
      </c>
      <c r="H509" s="4" t="s">
        <v>4208</v>
      </c>
      <c r="J509" s="4" t="s">
        <v>4209</v>
      </c>
      <c r="P509" s="4" t="s">
        <v>4210</v>
      </c>
      <c r="Q509" s="4" t="s">
        <v>4211</v>
      </c>
      <c r="R509" s="4" t="s">
        <v>1279</v>
      </c>
      <c r="S509" s="4" t="s">
        <v>1471</v>
      </c>
      <c r="T509" s="4" t="s">
        <v>1589</v>
      </c>
      <c r="U509" s="4" t="s">
        <v>126</v>
      </c>
      <c r="W509" s="4" t="s">
        <v>2506</v>
      </c>
      <c r="X509" s="4" t="s">
        <v>1315</v>
      </c>
      <c r="Y509" s="4" t="s">
        <v>1382</v>
      </c>
      <c r="Z509" s="4" t="s">
        <v>1286</v>
      </c>
      <c r="AB509" s="4" t="s">
        <v>1316</v>
      </c>
      <c r="AE509" s="4" t="s">
        <v>1288</v>
      </c>
      <c r="AF509" s="4" t="s">
        <v>1289</v>
      </c>
      <c r="AG509" s="4" t="s">
        <v>1288</v>
      </c>
      <c r="AH509" s="4" t="s">
        <v>1288</v>
      </c>
      <c r="AI509" s="4" t="s">
        <v>1289</v>
      </c>
      <c r="AJ509" s="4" t="s">
        <v>1288</v>
      </c>
      <c r="AK509" s="4" t="s">
        <v>1288</v>
      </c>
      <c r="AL509" s="4" t="s">
        <v>1288</v>
      </c>
      <c r="AM509" s="4" t="s">
        <v>1346</v>
      </c>
      <c r="AN509" s="4" t="s">
        <v>1288</v>
      </c>
      <c r="AO509" s="4" t="s">
        <v>1288</v>
      </c>
      <c r="AP509" s="4" t="s">
        <v>1289</v>
      </c>
      <c r="AQ509" s="4" t="s">
        <v>1288</v>
      </c>
      <c r="AS509" s="4" t="s">
        <v>4212</v>
      </c>
      <c r="AT509" s="4" t="s">
        <v>1622</v>
      </c>
    </row>
    <row r="510">
      <c r="A510" s="4" t="s">
        <v>174</v>
      </c>
      <c r="B510" s="4">
        <v>0.0</v>
      </c>
      <c r="D510" s="4" t="s">
        <v>1272</v>
      </c>
      <c r="E510" s="4" t="s">
        <v>1699</v>
      </c>
      <c r="F510" s="4" t="s">
        <v>4213</v>
      </c>
      <c r="G510" s="4" t="s">
        <v>1699</v>
      </c>
      <c r="H510" s="4" t="s">
        <v>4214</v>
      </c>
      <c r="J510" s="4" t="s">
        <v>4215</v>
      </c>
      <c r="P510" s="4" t="s">
        <v>4216</v>
      </c>
      <c r="Q510" s="4" t="s">
        <v>4217</v>
      </c>
      <c r="R510" s="4" t="s">
        <v>1279</v>
      </c>
      <c r="S510" s="4" t="s">
        <v>1380</v>
      </c>
      <c r="T510" s="4" t="s">
        <v>1534</v>
      </c>
      <c r="U510" s="4" t="s">
        <v>126</v>
      </c>
      <c r="W510" s="4" t="s">
        <v>1283</v>
      </c>
      <c r="X510" s="4" t="s">
        <v>1315</v>
      </c>
      <c r="Y510" s="4" t="s">
        <v>1302</v>
      </c>
      <c r="Z510" s="4" t="s">
        <v>1286</v>
      </c>
      <c r="AB510" s="4" t="s">
        <v>1316</v>
      </c>
      <c r="AE510" s="4" t="s">
        <v>1288</v>
      </c>
      <c r="AF510" s="4" t="s">
        <v>1288</v>
      </c>
      <c r="AG510" s="4" t="s">
        <v>1288</v>
      </c>
      <c r="AH510" s="4" t="s">
        <v>1288</v>
      </c>
      <c r="AI510" s="4" t="s">
        <v>1288</v>
      </c>
      <c r="AJ510" s="4" t="s">
        <v>1288</v>
      </c>
      <c r="AK510" s="4" t="s">
        <v>1288</v>
      </c>
      <c r="AL510" s="4" t="s">
        <v>1288</v>
      </c>
      <c r="AM510" s="4" t="s">
        <v>1289</v>
      </c>
      <c r="AN510" s="4" t="s">
        <v>1288</v>
      </c>
      <c r="AO510" s="4" t="s">
        <v>1289</v>
      </c>
      <c r="AP510" s="4" t="s">
        <v>1288</v>
      </c>
      <c r="AQ510" s="4" t="s">
        <v>1288</v>
      </c>
      <c r="AS510" s="4" t="s">
        <v>4218</v>
      </c>
      <c r="AT510" s="4" t="s">
        <v>1622</v>
      </c>
    </row>
    <row r="511">
      <c r="A511" s="4" t="s">
        <v>176</v>
      </c>
      <c r="B511" s="4">
        <v>0.0</v>
      </c>
      <c r="D511" s="4" t="s">
        <v>1272</v>
      </c>
      <c r="E511" s="4" t="s">
        <v>1699</v>
      </c>
      <c r="F511" s="4" t="s">
        <v>4219</v>
      </c>
      <c r="G511" s="4" t="s">
        <v>1699</v>
      </c>
      <c r="H511" s="4" t="s">
        <v>4220</v>
      </c>
      <c r="J511" s="4" t="s">
        <v>4221</v>
      </c>
      <c r="P511" s="4" t="s">
        <v>4222</v>
      </c>
      <c r="Q511" s="4" t="s">
        <v>4223</v>
      </c>
      <c r="R511" s="4" t="s">
        <v>1279</v>
      </c>
      <c r="S511" s="4" t="s">
        <v>1280</v>
      </c>
      <c r="T511" s="4" t="s">
        <v>1534</v>
      </c>
      <c r="U511" s="4" t="s">
        <v>1580</v>
      </c>
      <c r="W511" s="4" t="s">
        <v>1283</v>
      </c>
      <c r="X511" s="4" t="s">
        <v>1315</v>
      </c>
      <c r="Y511" s="4" t="s">
        <v>1382</v>
      </c>
      <c r="Z511" s="4" t="s">
        <v>1286</v>
      </c>
      <c r="AB511" s="4" t="s">
        <v>1316</v>
      </c>
      <c r="AE511" s="4" t="s">
        <v>1288</v>
      </c>
      <c r="AF511" s="4" t="s">
        <v>1289</v>
      </c>
      <c r="AG511" s="4" t="s">
        <v>1288</v>
      </c>
      <c r="AH511" s="4" t="s">
        <v>1289</v>
      </c>
      <c r="AI511" s="4" t="s">
        <v>1289</v>
      </c>
      <c r="AJ511" s="4" t="s">
        <v>1288</v>
      </c>
      <c r="AK511" s="4" t="s">
        <v>1288</v>
      </c>
      <c r="AL511" s="4" t="s">
        <v>1288</v>
      </c>
      <c r="AM511" s="4" t="s">
        <v>1328</v>
      </c>
      <c r="AN511" s="4" t="s">
        <v>1289</v>
      </c>
      <c r="AO511" s="4" t="s">
        <v>1289</v>
      </c>
      <c r="AP511" s="4" t="s">
        <v>1289</v>
      </c>
      <c r="AQ511" s="4" t="s">
        <v>1289</v>
      </c>
      <c r="AS511" s="4" t="s">
        <v>4224</v>
      </c>
      <c r="AT511" s="4" t="s">
        <v>4225</v>
      </c>
    </row>
    <row r="512">
      <c r="A512" s="4" t="s">
        <v>177</v>
      </c>
      <c r="B512" s="4">
        <v>0.0</v>
      </c>
      <c r="D512" s="4" t="s">
        <v>1272</v>
      </c>
      <c r="E512" s="4" t="s">
        <v>1699</v>
      </c>
      <c r="F512" s="4" t="s">
        <v>4226</v>
      </c>
      <c r="G512" s="4" t="s">
        <v>1699</v>
      </c>
      <c r="H512" s="4" t="s">
        <v>4227</v>
      </c>
      <c r="J512" s="4" t="s">
        <v>4228</v>
      </c>
      <c r="P512" s="4" t="s">
        <v>4228</v>
      </c>
      <c r="Q512" s="4" t="s">
        <v>4229</v>
      </c>
      <c r="R512" s="4" t="s">
        <v>1323</v>
      </c>
      <c r="S512" s="4" t="s">
        <v>1612</v>
      </c>
      <c r="T512" s="4" t="s">
        <v>2848</v>
      </c>
      <c r="U512" s="4" t="s">
        <v>126</v>
      </c>
      <c r="W512" s="4" t="s">
        <v>1283</v>
      </c>
      <c r="X512" s="4" t="s">
        <v>1446</v>
      </c>
      <c r="Y512" s="4" t="s">
        <v>1302</v>
      </c>
      <c r="Z512" s="4" t="s">
        <v>1286</v>
      </c>
      <c r="AB512" s="4" t="s">
        <v>1316</v>
      </c>
      <c r="AE512" s="4" t="s">
        <v>1289</v>
      </c>
      <c r="AF512" s="4" t="s">
        <v>1289</v>
      </c>
      <c r="AG512" s="4" t="s">
        <v>1288</v>
      </c>
      <c r="AH512" s="4" t="s">
        <v>1289</v>
      </c>
      <c r="AI512" s="4" t="s">
        <v>1289</v>
      </c>
      <c r="AJ512" s="4" t="s">
        <v>1289</v>
      </c>
      <c r="AK512" s="4" t="s">
        <v>1288</v>
      </c>
      <c r="AL512" s="4" t="s">
        <v>1289</v>
      </c>
      <c r="AM512" s="4" t="s">
        <v>1289</v>
      </c>
      <c r="AN512" s="4" t="s">
        <v>1288</v>
      </c>
      <c r="AO512" s="4" t="s">
        <v>1288</v>
      </c>
      <c r="AP512" s="4" t="s">
        <v>1289</v>
      </c>
      <c r="AQ512" s="4" t="s">
        <v>1288</v>
      </c>
      <c r="AS512" s="4" t="s">
        <v>1496</v>
      </c>
      <c r="AT512" s="4" t="s">
        <v>1330</v>
      </c>
    </row>
    <row r="513">
      <c r="A513" s="4" t="s">
        <v>182</v>
      </c>
      <c r="B513" s="4">
        <v>0.0</v>
      </c>
      <c r="D513" s="4" t="s">
        <v>1272</v>
      </c>
      <c r="E513" s="4" t="s">
        <v>1699</v>
      </c>
      <c r="F513" s="4" t="s">
        <v>4230</v>
      </c>
      <c r="G513" s="4" t="s">
        <v>1699</v>
      </c>
      <c r="H513" s="4" t="s">
        <v>4231</v>
      </c>
      <c r="J513" s="4" t="s">
        <v>4232</v>
      </c>
      <c r="P513" s="4" t="s">
        <v>4233</v>
      </c>
      <c r="Q513" s="4" t="s">
        <v>4234</v>
      </c>
      <c r="R513" s="4" t="s">
        <v>1361</v>
      </c>
      <c r="S513" s="4" t="s">
        <v>2157</v>
      </c>
      <c r="T513" s="4" t="s">
        <v>1472</v>
      </c>
      <c r="U513" s="4" t="s">
        <v>1572</v>
      </c>
      <c r="W513" s="4" t="s">
        <v>1283</v>
      </c>
      <c r="X513" s="4" t="s">
        <v>1284</v>
      </c>
      <c r="Y513" s="4" t="s">
        <v>1302</v>
      </c>
      <c r="Z513" s="4" t="s">
        <v>1286</v>
      </c>
      <c r="AB513" s="4" t="s">
        <v>1286</v>
      </c>
      <c r="AC513" s="4" t="s">
        <v>4235</v>
      </c>
      <c r="AE513" s="4" t="s">
        <v>1289</v>
      </c>
      <c r="AF513" s="4" t="s">
        <v>1289</v>
      </c>
      <c r="AG513" s="4" t="s">
        <v>1288</v>
      </c>
      <c r="AH513" s="4" t="s">
        <v>1288</v>
      </c>
      <c r="AI513" s="4" t="s">
        <v>1288</v>
      </c>
      <c r="AJ513" s="4" t="s">
        <v>1288</v>
      </c>
      <c r="AK513" s="4" t="s">
        <v>1288</v>
      </c>
      <c r="AL513" s="4" t="s">
        <v>1288</v>
      </c>
      <c r="AM513" s="4" t="s">
        <v>1288</v>
      </c>
      <c r="AN513" s="4" t="s">
        <v>1288</v>
      </c>
      <c r="AO513" s="4" t="s">
        <v>1288</v>
      </c>
      <c r="AP513" s="4" t="s">
        <v>1288</v>
      </c>
      <c r="AQ513" s="4" t="s">
        <v>1288</v>
      </c>
      <c r="AS513" s="4" t="s">
        <v>4236</v>
      </c>
      <c r="AT513" s="4" t="s">
        <v>4237</v>
      </c>
    </row>
    <row r="514">
      <c r="A514" s="4" t="s">
        <v>184</v>
      </c>
      <c r="B514" s="4">
        <v>0.0</v>
      </c>
      <c r="D514" s="4" t="s">
        <v>1272</v>
      </c>
      <c r="E514" s="4" t="s">
        <v>1699</v>
      </c>
      <c r="F514" s="4" t="s">
        <v>4238</v>
      </c>
      <c r="G514" s="4" t="s">
        <v>1699</v>
      </c>
      <c r="H514" s="4" t="s">
        <v>4239</v>
      </c>
      <c r="J514" s="4" t="s">
        <v>4240</v>
      </c>
      <c r="P514" s="4" t="s">
        <v>4241</v>
      </c>
      <c r="Q514" s="4" t="s">
        <v>4242</v>
      </c>
      <c r="R514" s="4" t="s">
        <v>1361</v>
      </c>
      <c r="S514" s="4" t="s">
        <v>4243</v>
      </c>
      <c r="T514" s="4" t="s">
        <v>1353</v>
      </c>
      <c r="U514" s="4" t="s">
        <v>126</v>
      </c>
      <c r="W514" s="4" t="s">
        <v>1337</v>
      </c>
      <c r="X514" s="4" t="s">
        <v>1315</v>
      </c>
      <c r="Y514" s="4" t="s">
        <v>1302</v>
      </c>
      <c r="Z514" s="4" t="s">
        <v>1286</v>
      </c>
      <c r="AB514" s="4" t="s">
        <v>1316</v>
      </c>
      <c r="AE514" s="4" t="s">
        <v>1289</v>
      </c>
      <c r="AF514" s="4" t="s">
        <v>1346</v>
      </c>
      <c r="AG514" s="4" t="s">
        <v>1288</v>
      </c>
      <c r="AH514" s="4" t="s">
        <v>1289</v>
      </c>
      <c r="AI514" s="4" t="s">
        <v>1346</v>
      </c>
      <c r="AJ514" s="4" t="s">
        <v>1289</v>
      </c>
      <c r="AK514" s="4" t="s">
        <v>1288</v>
      </c>
      <c r="AL514" s="4" t="s">
        <v>1288</v>
      </c>
      <c r="AM514" s="4" t="s">
        <v>1346</v>
      </c>
      <c r="AN514" s="4" t="s">
        <v>1289</v>
      </c>
      <c r="AO514" s="4" t="s">
        <v>1346</v>
      </c>
      <c r="AP514" s="4" t="s">
        <v>1346</v>
      </c>
      <c r="AQ514" s="4" t="s">
        <v>1289</v>
      </c>
      <c r="AS514" s="4" t="s">
        <v>1792</v>
      </c>
      <c r="AT514" s="4" t="s">
        <v>1536</v>
      </c>
    </row>
    <row r="515">
      <c r="A515" s="4" t="s">
        <v>186</v>
      </c>
      <c r="B515" s="4">
        <v>0.0</v>
      </c>
      <c r="D515" s="4" t="s">
        <v>1272</v>
      </c>
      <c r="E515" s="4" t="s">
        <v>1699</v>
      </c>
      <c r="F515" s="4" t="s">
        <v>4244</v>
      </c>
      <c r="G515" s="4" t="s">
        <v>1699</v>
      </c>
      <c r="H515" s="4" t="s">
        <v>4245</v>
      </c>
      <c r="J515" s="4" t="s">
        <v>4246</v>
      </c>
      <c r="P515" s="4" t="s">
        <v>4247</v>
      </c>
      <c r="Q515" s="4" t="s">
        <v>4248</v>
      </c>
      <c r="R515" s="4" t="s">
        <v>1361</v>
      </c>
      <c r="S515" s="4" t="s">
        <v>4249</v>
      </c>
      <c r="T515" s="4" t="s">
        <v>1299</v>
      </c>
      <c r="U515" s="4" t="s">
        <v>1399</v>
      </c>
      <c r="W515" s="4" t="s">
        <v>1283</v>
      </c>
      <c r="X515" s="4" t="s">
        <v>1315</v>
      </c>
      <c r="Y515" s="4" t="s">
        <v>1302</v>
      </c>
      <c r="Z515" s="4" t="s">
        <v>1286</v>
      </c>
      <c r="AB515" s="4" t="s">
        <v>1316</v>
      </c>
      <c r="AE515" s="4" t="s">
        <v>1288</v>
      </c>
      <c r="AF515" s="4" t="s">
        <v>1289</v>
      </c>
      <c r="AG515" s="4" t="s">
        <v>1288</v>
      </c>
      <c r="AH515" s="4" t="s">
        <v>1288</v>
      </c>
      <c r="AI515" s="4" t="s">
        <v>1289</v>
      </c>
      <c r="AJ515" s="4" t="s">
        <v>1288</v>
      </c>
      <c r="AK515" s="4" t="s">
        <v>1288</v>
      </c>
      <c r="AL515" s="4" t="s">
        <v>1288</v>
      </c>
      <c r="AM515" s="4" t="s">
        <v>1288</v>
      </c>
      <c r="AN515" s="4" t="s">
        <v>1289</v>
      </c>
      <c r="AO515" s="4" t="s">
        <v>1289</v>
      </c>
      <c r="AP515" s="4" t="s">
        <v>1289</v>
      </c>
      <c r="AQ515" s="4" t="s">
        <v>1289</v>
      </c>
      <c r="AS515" s="4" t="s">
        <v>4250</v>
      </c>
      <c r="AT515" s="4" t="s">
        <v>2823</v>
      </c>
    </row>
    <row r="516">
      <c r="A516" s="4" t="s">
        <v>188</v>
      </c>
      <c r="B516" s="4">
        <v>0.0</v>
      </c>
      <c r="D516" s="4" t="s">
        <v>1272</v>
      </c>
      <c r="E516" s="4" t="s">
        <v>1699</v>
      </c>
      <c r="F516" s="4" t="s">
        <v>4251</v>
      </c>
      <c r="G516" s="4" t="s">
        <v>1699</v>
      </c>
      <c r="H516" s="4" t="s">
        <v>4252</v>
      </c>
      <c r="J516" s="4" t="s">
        <v>4253</v>
      </c>
      <c r="P516" s="4" t="s">
        <v>4254</v>
      </c>
      <c r="Q516" s="4" t="s">
        <v>4255</v>
      </c>
      <c r="R516" s="4" t="s">
        <v>1279</v>
      </c>
      <c r="S516" s="4" t="s">
        <v>1380</v>
      </c>
      <c r="T516" s="4" t="s">
        <v>1408</v>
      </c>
      <c r="U516" s="4" t="s">
        <v>1371</v>
      </c>
      <c r="W516" s="4" t="s">
        <v>1283</v>
      </c>
      <c r="X516" s="4" t="s">
        <v>1400</v>
      </c>
      <c r="Y516" s="4" t="s">
        <v>1285</v>
      </c>
      <c r="Z516" s="4" t="s">
        <v>1316</v>
      </c>
      <c r="AA516" s="4" t="s">
        <v>1400</v>
      </c>
      <c r="AB516" s="4" t="s">
        <v>1316</v>
      </c>
      <c r="AE516" s="4" t="s">
        <v>1288</v>
      </c>
      <c r="AF516" s="4" t="s">
        <v>1288</v>
      </c>
      <c r="AG516" s="4" t="s">
        <v>1288</v>
      </c>
      <c r="AH516" s="4" t="s">
        <v>1288</v>
      </c>
      <c r="AI516" s="4" t="s">
        <v>1288</v>
      </c>
      <c r="AJ516" s="4" t="s">
        <v>1288</v>
      </c>
      <c r="AK516" s="4" t="s">
        <v>1288</v>
      </c>
      <c r="AL516" s="4" t="s">
        <v>1288</v>
      </c>
      <c r="AM516" s="4" t="s">
        <v>1288</v>
      </c>
      <c r="AN516" s="4" t="s">
        <v>1288</v>
      </c>
      <c r="AO516" s="4" t="s">
        <v>1288</v>
      </c>
      <c r="AP516" s="4" t="s">
        <v>1288</v>
      </c>
      <c r="AQ516" s="4" t="s">
        <v>1288</v>
      </c>
      <c r="AS516" s="4" t="s">
        <v>1304</v>
      </c>
      <c r="AT516" s="4" t="s">
        <v>2296</v>
      </c>
    </row>
    <row r="517">
      <c r="A517" s="4" t="s">
        <v>190</v>
      </c>
      <c r="B517" s="4">
        <v>0.0</v>
      </c>
      <c r="D517" s="4" t="s">
        <v>1272</v>
      </c>
      <c r="E517" s="4" t="s">
        <v>1699</v>
      </c>
      <c r="F517" s="4" t="s">
        <v>4256</v>
      </c>
      <c r="G517" s="4" t="s">
        <v>1699</v>
      </c>
      <c r="H517" s="4" t="s">
        <v>4257</v>
      </c>
      <c r="J517" s="4" t="s">
        <v>4258</v>
      </c>
      <c r="P517" s="4" t="s">
        <v>4258</v>
      </c>
      <c r="Q517" s="4" t="s">
        <v>4259</v>
      </c>
      <c r="R517" s="4" t="s">
        <v>1361</v>
      </c>
      <c r="S517" s="4" t="s">
        <v>2084</v>
      </c>
      <c r="T517" s="4" t="s">
        <v>1428</v>
      </c>
      <c r="U517" s="4" t="s">
        <v>1580</v>
      </c>
      <c r="W517" s="4" t="s">
        <v>1337</v>
      </c>
      <c r="X517" s="4" t="s">
        <v>1315</v>
      </c>
      <c r="Y517" s="4" t="s">
        <v>1382</v>
      </c>
      <c r="Z517" s="4" t="s">
        <v>1286</v>
      </c>
      <c r="AB517" s="4" t="s">
        <v>1316</v>
      </c>
      <c r="AE517" s="4" t="s">
        <v>1288</v>
      </c>
      <c r="AF517" s="4" t="s">
        <v>1288</v>
      </c>
      <c r="AG517" s="4" t="s">
        <v>1288</v>
      </c>
      <c r="AH517" s="4" t="s">
        <v>1288</v>
      </c>
      <c r="AI517" s="4" t="s">
        <v>1288</v>
      </c>
      <c r="AJ517" s="4" t="s">
        <v>1288</v>
      </c>
      <c r="AK517" s="4" t="s">
        <v>1288</v>
      </c>
      <c r="AL517" s="4" t="s">
        <v>1288</v>
      </c>
      <c r="AM517" s="4" t="s">
        <v>1288</v>
      </c>
      <c r="AN517" s="4" t="s">
        <v>1288</v>
      </c>
      <c r="AO517" s="4" t="s">
        <v>1288</v>
      </c>
      <c r="AP517" s="4" t="s">
        <v>1289</v>
      </c>
      <c r="AQ517" s="4" t="s">
        <v>1288</v>
      </c>
      <c r="AS517" s="4" t="s">
        <v>1904</v>
      </c>
      <c r="AT517" s="4" t="s">
        <v>1481</v>
      </c>
    </row>
    <row r="518">
      <c r="A518" s="4" t="s">
        <v>194</v>
      </c>
      <c r="B518" s="4">
        <v>0.0</v>
      </c>
      <c r="D518" s="4" t="s">
        <v>1272</v>
      </c>
      <c r="E518" s="4" t="s">
        <v>1699</v>
      </c>
      <c r="F518" s="4" t="s">
        <v>2517</v>
      </c>
      <c r="G518" s="4" t="s">
        <v>1699</v>
      </c>
      <c r="H518" s="4" t="s">
        <v>4260</v>
      </c>
      <c r="J518" s="4" t="s">
        <v>4261</v>
      </c>
      <c r="P518" s="4" t="s">
        <v>4262</v>
      </c>
      <c r="Q518" s="4" t="s">
        <v>4263</v>
      </c>
      <c r="R518" s="4" t="s">
        <v>1494</v>
      </c>
      <c r="S518" s="4" t="s">
        <v>4264</v>
      </c>
      <c r="T518" s="4" t="s">
        <v>1810</v>
      </c>
      <c r="U518" s="4" t="s">
        <v>126</v>
      </c>
      <c r="W518" s="4" t="s">
        <v>1283</v>
      </c>
      <c r="X518" s="4" t="s">
        <v>1315</v>
      </c>
      <c r="Y518" s="4" t="s">
        <v>1302</v>
      </c>
      <c r="Z518" s="4" t="s">
        <v>1286</v>
      </c>
      <c r="AB518" s="4" t="s">
        <v>1316</v>
      </c>
      <c r="AE518" s="4" t="s">
        <v>1288</v>
      </c>
      <c r="AF518" s="4" t="s">
        <v>1289</v>
      </c>
      <c r="AG518" s="4" t="s">
        <v>1288</v>
      </c>
      <c r="AH518" s="4" t="s">
        <v>1289</v>
      </c>
      <c r="AI518" s="4" t="s">
        <v>1289</v>
      </c>
      <c r="AJ518" s="4" t="s">
        <v>1289</v>
      </c>
      <c r="AK518" s="4" t="s">
        <v>1288</v>
      </c>
      <c r="AL518" s="4" t="s">
        <v>1289</v>
      </c>
      <c r="AM518" s="4" t="s">
        <v>1289</v>
      </c>
      <c r="AN518" s="4" t="s">
        <v>1288</v>
      </c>
      <c r="AO518" s="4" t="s">
        <v>1289</v>
      </c>
      <c r="AP518" s="4" t="s">
        <v>1289</v>
      </c>
      <c r="AQ518" s="4" t="s">
        <v>1289</v>
      </c>
      <c r="AS518" s="4" t="s">
        <v>3223</v>
      </c>
      <c r="AT518" s="4" t="s">
        <v>1778</v>
      </c>
    </row>
    <row r="519">
      <c r="A519" s="4" t="s">
        <v>195</v>
      </c>
      <c r="B519" s="4">
        <v>0.0</v>
      </c>
      <c r="D519" s="4" t="s">
        <v>1272</v>
      </c>
      <c r="E519" s="4" t="s">
        <v>1699</v>
      </c>
      <c r="F519" s="4" t="s">
        <v>4265</v>
      </c>
      <c r="G519" s="4" t="s">
        <v>1699</v>
      </c>
      <c r="H519" s="4" t="s">
        <v>4266</v>
      </c>
      <c r="J519" s="4" t="s">
        <v>4267</v>
      </c>
      <c r="P519" s="4" t="s">
        <v>4268</v>
      </c>
      <c r="Q519" s="4" t="s">
        <v>4269</v>
      </c>
      <c r="R519" s="4" t="s">
        <v>1279</v>
      </c>
      <c r="S519" s="4" t="s">
        <v>1280</v>
      </c>
      <c r="T519" s="4" t="s">
        <v>2125</v>
      </c>
      <c r="U519" s="4" t="s">
        <v>1580</v>
      </c>
      <c r="W519" s="4" t="s">
        <v>1283</v>
      </c>
      <c r="X519" s="4" t="s">
        <v>1315</v>
      </c>
      <c r="Y519" s="4" t="s">
        <v>1382</v>
      </c>
      <c r="Z519" s="4" t="s">
        <v>1286</v>
      </c>
      <c r="AB519" s="4" t="s">
        <v>1316</v>
      </c>
      <c r="AE519" s="4" t="s">
        <v>1288</v>
      </c>
      <c r="AF519" s="4" t="s">
        <v>1288</v>
      </c>
      <c r="AG519" s="4" t="s">
        <v>1288</v>
      </c>
      <c r="AH519" s="4" t="s">
        <v>1288</v>
      </c>
      <c r="AI519" s="4" t="s">
        <v>1288</v>
      </c>
      <c r="AJ519" s="4" t="s">
        <v>1288</v>
      </c>
      <c r="AK519" s="4" t="s">
        <v>1288</v>
      </c>
      <c r="AL519" s="4" t="s">
        <v>1288</v>
      </c>
      <c r="AM519" s="4" t="s">
        <v>1288</v>
      </c>
      <c r="AN519" s="4" t="s">
        <v>1288</v>
      </c>
      <c r="AO519" s="4" t="s">
        <v>1288</v>
      </c>
      <c r="AP519" s="4" t="s">
        <v>1288</v>
      </c>
      <c r="AQ519" s="4" t="s">
        <v>1288</v>
      </c>
      <c r="AS519" s="4" t="s">
        <v>1304</v>
      </c>
      <c r="AT519" s="4" t="s">
        <v>1305</v>
      </c>
    </row>
    <row r="520">
      <c r="A520" s="4" t="s">
        <v>197</v>
      </c>
      <c r="B520" s="4">
        <v>0.0</v>
      </c>
      <c r="D520" s="4" t="s">
        <v>1272</v>
      </c>
      <c r="E520" s="4" t="s">
        <v>1699</v>
      </c>
      <c r="F520" s="4" t="s">
        <v>4270</v>
      </c>
      <c r="G520" s="4" t="s">
        <v>1699</v>
      </c>
      <c r="H520" s="4" t="s">
        <v>4271</v>
      </c>
      <c r="J520" s="4" t="s">
        <v>4272</v>
      </c>
      <c r="P520" s="4" t="s">
        <v>4273</v>
      </c>
      <c r="Q520" s="4" t="s">
        <v>4274</v>
      </c>
      <c r="R520" s="4" t="s">
        <v>1361</v>
      </c>
      <c r="S520" s="4" t="s">
        <v>2346</v>
      </c>
      <c r="T520" s="4" t="s">
        <v>1534</v>
      </c>
      <c r="U520" s="4" t="s">
        <v>126</v>
      </c>
      <c r="W520" s="4" t="s">
        <v>1283</v>
      </c>
      <c r="X520" s="4" t="s">
        <v>1315</v>
      </c>
      <c r="Y520" s="4" t="s">
        <v>1302</v>
      </c>
      <c r="Z520" s="4" t="s">
        <v>1286</v>
      </c>
      <c r="AB520" s="4" t="s">
        <v>1316</v>
      </c>
      <c r="AE520" s="4" t="s">
        <v>1288</v>
      </c>
      <c r="AF520" s="4" t="s">
        <v>1289</v>
      </c>
      <c r="AG520" s="4" t="s">
        <v>1288</v>
      </c>
      <c r="AH520" s="4" t="s">
        <v>1288</v>
      </c>
      <c r="AI520" s="4" t="s">
        <v>1288</v>
      </c>
      <c r="AJ520" s="4" t="s">
        <v>1288</v>
      </c>
      <c r="AK520" s="4" t="s">
        <v>1288</v>
      </c>
      <c r="AL520" s="4" t="s">
        <v>1288</v>
      </c>
      <c r="AM520" s="4" t="s">
        <v>1289</v>
      </c>
      <c r="AN520" s="4" t="s">
        <v>1288</v>
      </c>
      <c r="AO520" s="4" t="s">
        <v>1288</v>
      </c>
      <c r="AP520" s="4" t="s">
        <v>1289</v>
      </c>
      <c r="AQ520" s="4" t="s">
        <v>1288</v>
      </c>
      <c r="AS520" s="4" t="s">
        <v>4275</v>
      </c>
      <c r="AT520" s="4" t="s">
        <v>1622</v>
      </c>
    </row>
    <row r="521">
      <c r="A521" s="4" t="s">
        <v>204</v>
      </c>
      <c r="B521" s="4">
        <v>0.0</v>
      </c>
      <c r="D521" s="4" t="s">
        <v>1272</v>
      </c>
      <c r="E521" s="4" t="s">
        <v>1699</v>
      </c>
      <c r="F521" s="4" t="s">
        <v>4276</v>
      </c>
      <c r="G521" s="4" t="s">
        <v>1699</v>
      </c>
      <c r="H521" s="4" t="s">
        <v>4277</v>
      </c>
      <c r="J521" s="4" t="s">
        <v>4278</v>
      </c>
      <c r="P521" s="4" t="s">
        <v>4279</v>
      </c>
      <c r="Q521" s="4" t="s">
        <v>4280</v>
      </c>
      <c r="R521" s="4" t="s">
        <v>1279</v>
      </c>
      <c r="S521" s="4" t="s">
        <v>1651</v>
      </c>
      <c r="T521" s="4" t="s">
        <v>1281</v>
      </c>
      <c r="U521" s="4" t="s">
        <v>1390</v>
      </c>
      <c r="W521" s="4" t="s">
        <v>1283</v>
      </c>
      <c r="X521" s="4" t="s">
        <v>1315</v>
      </c>
      <c r="Y521" s="4" t="s">
        <v>1302</v>
      </c>
      <c r="Z521" s="4" t="s">
        <v>1286</v>
      </c>
      <c r="AB521" s="4" t="s">
        <v>1286</v>
      </c>
      <c r="AC521" s="4" t="s">
        <v>4281</v>
      </c>
      <c r="AE521" s="4" t="s">
        <v>1289</v>
      </c>
      <c r="AF521" s="4" t="s">
        <v>1289</v>
      </c>
      <c r="AG521" s="4" t="s">
        <v>1288</v>
      </c>
      <c r="AH521" s="4" t="s">
        <v>1288</v>
      </c>
      <c r="AI521" s="4" t="s">
        <v>1288</v>
      </c>
      <c r="AJ521" s="4" t="s">
        <v>1289</v>
      </c>
      <c r="AK521" s="4" t="s">
        <v>1289</v>
      </c>
      <c r="AL521" s="4" t="s">
        <v>1288</v>
      </c>
      <c r="AM521" s="4" t="s">
        <v>1289</v>
      </c>
      <c r="AN521" s="4" t="s">
        <v>1289</v>
      </c>
      <c r="AO521" s="4" t="s">
        <v>1288</v>
      </c>
      <c r="AP521" s="4" t="s">
        <v>1289</v>
      </c>
      <c r="AQ521" s="4" t="s">
        <v>1288</v>
      </c>
      <c r="AS521" s="4" t="s">
        <v>2696</v>
      </c>
      <c r="AT521" s="4" t="s">
        <v>1383</v>
      </c>
    </row>
    <row r="522">
      <c r="A522" s="4" t="s">
        <v>206</v>
      </c>
      <c r="B522" s="4">
        <v>0.0</v>
      </c>
      <c r="D522" s="4" t="s">
        <v>1272</v>
      </c>
      <c r="E522" s="4" t="s">
        <v>1699</v>
      </c>
      <c r="F522" s="4" t="s">
        <v>4282</v>
      </c>
      <c r="G522" s="4" t="s">
        <v>1699</v>
      </c>
      <c r="H522" s="4" t="s">
        <v>4283</v>
      </c>
      <c r="J522" s="4" t="s">
        <v>4284</v>
      </c>
      <c r="P522" s="4" t="s">
        <v>4285</v>
      </c>
      <c r="Q522" s="4" t="s">
        <v>4286</v>
      </c>
      <c r="R522" s="4" t="s">
        <v>1279</v>
      </c>
      <c r="S522" s="4" t="s">
        <v>1280</v>
      </c>
      <c r="T522" s="4" t="s">
        <v>1389</v>
      </c>
      <c r="U522" s="4" t="s">
        <v>126</v>
      </c>
      <c r="W522" s="4" t="s">
        <v>1283</v>
      </c>
      <c r="X522" s="4" t="s">
        <v>1446</v>
      </c>
      <c r="Y522" s="4" t="s">
        <v>1285</v>
      </c>
      <c r="Z522" s="4" t="s">
        <v>1286</v>
      </c>
      <c r="AB522" s="4" t="s">
        <v>1316</v>
      </c>
      <c r="AE522" s="4" t="s">
        <v>1288</v>
      </c>
      <c r="AF522" s="4" t="s">
        <v>1288</v>
      </c>
      <c r="AG522" s="4" t="s">
        <v>1288</v>
      </c>
      <c r="AH522" s="4" t="s">
        <v>1346</v>
      </c>
      <c r="AI522" s="4" t="s">
        <v>1289</v>
      </c>
      <c r="AJ522" s="4" t="s">
        <v>1288</v>
      </c>
      <c r="AK522" s="4" t="s">
        <v>1288</v>
      </c>
      <c r="AL522" s="4" t="s">
        <v>1288</v>
      </c>
      <c r="AM522" s="4" t="s">
        <v>1289</v>
      </c>
      <c r="AN522" s="4" t="s">
        <v>1288</v>
      </c>
      <c r="AO522" s="4" t="s">
        <v>1289</v>
      </c>
      <c r="AP522" s="4" t="s">
        <v>1289</v>
      </c>
      <c r="AQ522" s="4" t="s">
        <v>1288</v>
      </c>
      <c r="AS522" s="4" t="s">
        <v>1496</v>
      </c>
      <c r="AT522" s="4" t="s">
        <v>1457</v>
      </c>
    </row>
    <row r="523">
      <c r="A523" s="4" t="s">
        <v>208</v>
      </c>
      <c r="B523" s="4">
        <v>0.0</v>
      </c>
      <c r="D523" s="4" t="s">
        <v>1272</v>
      </c>
      <c r="E523" s="4" t="s">
        <v>1699</v>
      </c>
      <c r="F523" s="4" t="s">
        <v>4287</v>
      </c>
      <c r="G523" s="4" t="s">
        <v>1699</v>
      </c>
      <c r="H523" s="4" t="s">
        <v>4288</v>
      </c>
      <c r="J523" s="4" t="s">
        <v>4289</v>
      </c>
      <c r="P523" s="4" t="s">
        <v>4290</v>
      </c>
      <c r="Q523" s="4" t="s">
        <v>4291</v>
      </c>
      <c r="R523" s="4" t="s">
        <v>1323</v>
      </c>
      <c r="S523" s="4" t="s">
        <v>1718</v>
      </c>
      <c r="T523" s="4" t="s">
        <v>1299</v>
      </c>
      <c r="U523" s="4" t="s">
        <v>1580</v>
      </c>
      <c r="W523" s="4" t="s">
        <v>1283</v>
      </c>
      <c r="X523" s="4" t="s">
        <v>1315</v>
      </c>
      <c r="Y523" s="4" t="s">
        <v>1382</v>
      </c>
      <c r="Z523" s="4" t="s">
        <v>1286</v>
      </c>
      <c r="AB523" s="4" t="s">
        <v>1316</v>
      </c>
      <c r="AE523" s="4" t="s">
        <v>1288</v>
      </c>
      <c r="AF523" s="4" t="s">
        <v>1288</v>
      </c>
      <c r="AG523" s="4" t="s">
        <v>1288</v>
      </c>
      <c r="AH523" s="4" t="s">
        <v>1288</v>
      </c>
      <c r="AI523" s="4" t="s">
        <v>1288</v>
      </c>
      <c r="AJ523" s="4" t="s">
        <v>1288</v>
      </c>
      <c r="AK523" s="4" t="s">
        <v>1288</v>
      </c>
      <c r="AL523" s="4" t="s">
        <v>1288</v>
      </c>
      <c r="AM523" s="4" t="s">
        <v>1289</v>
      </c>
      <c r="AN523" s="4" t="s">
        <v>1288</v>
      </c>
      <c r="AO523" s="4" t="s">
        <v>1289</v>
      </c>
      <c r="AP523" s="4" t="s">
        <v>1288</v>
      </c>
      <c r="AQ523" s="4" t="s">
        <v>1289</v>
      </c>
      <c r="AS523" s="4" t="s">
        <v>1667</v>
      </c>
      <c r="AT523" s="4" t="s">
        <v>1421</v>
      </c>
    </row>
    <row r="524">
      <c r="A524" s="4" t="s">
        <v>221</v>
      </c>
      <c r="B524" s="4">
        <v>0.0</v>
      </c>
      <c r="D524" s="4" t="s">
        <v>1272</v>
      </c>
      <c r="E524" s="4" t="s">
        <v>1699</v>
      </c>
      <c r="F524" s="4" t="s">
        <v>4292</v>
      </c>
      <c r="G524" s="4" t="s">
        <v>1699</v>
      </c>
      <c r="H524" s="4" t="s">
        <v>4293</v>
      </c>
      <c r="J524" s="4" t="s">
        <v>4294</v>
      </c>
      <c r="P524" s="4" t="s">
        <v>4295</v>
      </c>
      <c r="Q524" s="4" t="s">
        <v>4296</v>
      </c>
      <c r="R524" s="4" t="s">
        <v>1323</v>
      </c>
      <c r="S524" s="4" t="s">
        <v>1718</v>
      </c>
      <c r="T524" s="4" t="s">
        <v>1418</v>
      </c>
      <c r="U524" s="4" t="s">
        <v>1580</v>
      </c>
      <c r="W524" s="4" t="s">
        <v>1283</v>
      </c>
      <c r="X524" s="4" t="s">
        <v>1315</v>
      </c>
      <c r="Y524" s="4" t="s">
        <v>1302</v>
      </c>
      <c r="Z524" s="4" t="s">
        <v>1286</v>
      </c>
      <c r="AB524" s="4" t="s">
        <v>1316</v>
      </c>
      <c r="AE524" s="4" t="s">
        <v>1288</v>
      </c>
      <c r="AF524" s="4" t="s">
        <v>1288</v>
      </c>
      <c r="AG524" s="4" t="s">
        <v>1288</v>
      </c>
      <c r="AH524" s="4" t="s">
        <v>1288</v>
      </c>
      <c r="AI524" s="4" t="s">
        <v>1288</v>
      </c>
      <c r="AJ524" s="4" t="s">
        <v>1288</v>
      </c>
      <c r="AK524" s="4" t="s">
        <v>1288</v>
      </c>
      <c r="AL524" s="4" t="s">
        <v>1288</v>
      </c>
      <c r="AM524" s="4" t="s">
        <v>1288</v>
      </c>
      <c r="AN524" s="4" t="s">
        <v>1288</v>
      </c>
      <c r="AO524" s="4" t="s">
        <v>1288</v>
      </c>
      <c r="AP524" s="4" t="s">
        <v>1288</v>
      </c>
      <c r="AQ524" s="4" t="s">
        <v>1288</v>
      </c>
      <c r="AS524" s="4" t="s">
        <v>4297</v>
      </c>
      <c r="AT524" s="4" t="s">
        <v>2296</v>
      </c>
    </row>
    <row r="525">
      <c r="A525" s="4" t="s">
        <v>223</v>
      </c>
      <c r="B525" s="4">
        <v>0.0</v>
      </c>
      <c r="D525" s="4" t="s">
        <v>1272</v>
      </c>
      <c r="E525" s="4" t="s">
        <v>1699</v>
      </c>
      <c r="F525" s="4" t="s">
        <v>4298</v>
      </c>
      <c r="G525" s="4" t="s">
        <v>1699</v>
      </c>
      <c r="H525" s="4" t="s">
        <v>4299</v>
      </c>
      <c r="J525" s="4" t="s">
        <v>2242</v>
      </c>
      <c r="P525" s="4" t="s">
        <v>4300</v>
      </c>
      <c r="Q525" s="4" t="s">
        <v>4301</v>
      </c>
      <c r="R525" s="4" t="s">
        <v>1279</v>
      </c>
      <c r="S525" s="4" t="s">
        <v>1280</v>
      </c>
      <c r="T525" s="4" t="s">
        <v>2110</v>
      </c>
      <c r="U525" s="4" t="s">
        <v>1572</v>
      </c>
      <c r="W525" s="4" t="s">
        <v>1337</v>
      </c>
      <c r="X525" s="4" t="s">
        <v>1315</v>
      </c>
      <c r="Y525" s="4" t="s">
        <v>1285</v>
      </c>
      <c r="Z525" s="4" t="s">
        <v>1286</v>
      </c>
      <c r="AB525" s="4" t="s">
        <v>1286</v>
      </c>
      <c r="AC525" s="4" t="s">
        <v>4302</v>
      </c>
      <c r="AE525" s="4" t="s">
        <v>1289</v>
      </c>
      <c r="AF525" s="4" t="s">
        <v>1289</v>
      </c>
      <c r="AG525" s="4" t="s">
        <v>1289</v>
      </c>
      <c r="AH525" s="4" t="s">
        <v>1289</v>
      </c>
      <c r="AI525" s="4" t="s">
        <v>1289</v>
      </c>
      <c r="AJ525" s="4" t="s">
        <v>1289</v>
      </c>
      <c r="AK525" s="4" t="s">
        <v>1289</v>
      </c>
      <c r="AL525" s="4" t="s">
        <v>1289</v>
      </c>
      <c r="AM525" s="4" t="s">
        <v>1289</v>
      </c>
      <c r="AN525" s="4" t="s">
        <v>1289</v>
      </c>
      <c r="AO525" s="4" t="s">
        <v>1289</v>
      </c>
      <c r="AP525" s="4" t="s">
        <v>1289</v>
      </c>
      <c r="AQ525" s="4" t="s">
        <v>1288</v>
      </c>
      <c r="AS525" s="4" t="s">
        <v>4303</v>
      </c>
      <c r="AT525" s="4" t="s">
        <v>1854</v>
      </c>
    </row>
    <row r="526">
      <c r="A526" s="4" t="s">
        <v>224</v>
      </c>
      <c r="B526" s="4">
        <v>0.0</v>
      </c>
      <c r="D526" s="4" t="s">
        <v>1272</v>
      </c>
      <c r="E526" s="4" t="s">
        <v>1699</v>
      </c>
      <c r="F526" s="4" t="s">
        <v>4304</v>
      </c>
      <c r="G526" s="4" t="s">
        <v>1699</v>
      </c>
      <c r="H526" s="4" t="s">
        <v>4305</v>
      </c>
      <c r="J526" s="4" t="s">
        <v>4306</v>
      </c>
      <c r="P526" s="4" t="s">
        <v>4307</v>
      </c>
      <c r="Q526" s="4" t="s">
        <v>4308</v>
      </c>
      <c r="R526" s="4" t="s">
        <v>1279</v>
      </c>
      <c r="S526" s="4" t="s">
        <v>1380</v>
      </c>
      <c r="T526" s="4" t="s">
        <v>1336</v>
      </c>
      <c r="U526" s="4" t="s">
        <v>1455</v>
      </c>
      <c r="W526" s="4" t="s">
        <v>1337</v>
      </c>
      <c r="X526" s="4" t="s">
        <v>1315</v>
      </c>
      <c r="Y526" s="4" t="s">
        <v>1302</v>
      </c>
      <c r="Z526" s="4" t="s">
        <v>1286</v>
      </c>
      <c r="AB526" s="4" t="s">
        <v>1316</v>
      </c>
      <c r="AE526" s="4" t="s">
        <v>1289</v>
      </c>
      <c r="AF526" s="4" t="s">
        <v>1288</v>
      </c>
      <c r="AG526" s="4" t="s">
        <v>1288</v>
      </c>
      <c r="AH526" s="4" t="s">
        <v>1288</v>
      </c>
      <c r="AI526" s="4" t="s">
        <v>1288</v>
      </c>
      <c r="AJ526" s="4" t="s">
        <v>1288</v>
      </c>
      <c r="AK526" s="4" t="s">
        <v>1289</v>
      </c>
      <c r="AL526" s="4" t="s">
        <v>1288</v>
      </c>
      <c r="AM526" s="4" t="s">
        <v>1288</v>
      </c>
      <c r="AN526" s="4" t="s">
        <v>1288</v>
      </c>
      <c r="AO526" s="4" t="s">
        <v>1288</v>
      </c>
      <c r="AP526" s="4" t="s">
        <v>1288</v>
      </c>
      <c r="AQ526" s="4" t="s">
        <v>1288</v>
      </c>
      <c r="AS526" s="4" t="s">
        <v>4309</v>
      </c>
      <c r="AT526" s="4" t="s">
        <v>1698</v>
      </c>
    </row>
    <row r="527">
      <c r="A527" s="4" t="s">
        <v>228</v>
      </c>
      <c r="B527" s="4">
        <v>0.0</v>
      </c>
      <c r="D527" s="4" t="s">
        <v>1272</v>
      </c>
      <c r="E527" s="4" t="s">
        <v>1699</v>
      </c>
      <c r="F527" s="4" t="s">
        <v>4310</v>
      </c>
      <c r="G527" s="4" t="s">
        <v>1699</v>
      </c>
      <c r="H527" s="4" t="s">
        <v>4311</v>
      </c>
      <c r="J527" s="4" t="s">
        <v>4312</v>
      </c>
      <c r="P527" s="4" t="s">
        <v>4313</v>
      </c>
      <c r="Q527" s="4" t="s">
        <v>4314</v>
      </c>
      <c r="R527" s="4" t="s">
        <v>1279</v>
      </c>
      <c r="S527" s="4" t="s">
        <v>1280</v>
      </c>
      <c r="T527" s="4" t="s">
        <v>1381</v>
      </c>
      <c r="U527" s="4" t="s">
        <v>126</v>
      </c>
      <c r="W527" s="4" t="s">
        <v>1283</v>
      </c>
      <c r="X527" s="4" t="s">
        <v>1315</v>
      </c>
      <c r="Y527" s="4" t="s">
        <v>1302</v>
      </c>
      <c r="Z527" s="4" t="s">
        <v>1286</v>
      </c>
      <c r="AB527" s="4" t="s">
        <v>1316</v>
      </c>
      <c r="AE527" s="4" t="s">
        <v>1288</v>
      </c>
      <c r="AF527" s="4" t="s">
        <v>1288</v>
      </c>
      <c r="AG527" s="4" t="s">
        <v>1288</v>
      </c>
      <c r="AH527" s="4" t="s">
        <v>1290</v>
      </c>
      <c r="AI527" s="4" t="s">
        <v>1290</v>
      </c>
      <c r="AJ527" s="4" t="s">
        <v>1288</v>
      </c>
      <c r="AK527" s="4" t="s">
        <v>1288</v>
      </c>
      <c r="AL527" s="4" t="s">
        <v>1288</v>
      </c>
      <c r="AM527" s="4" t="s">
        <v>1328</v>
      </c>
      <c r="AN527" s="4" t="s">
        <v>1288</v>
      </c>
      <c r="AO527" s="4" t="s">
        <v>1288</v>
      </c>
      <c r="AP527" s="4" t="s">
        <v>1290</v>
      </c>
      <c r="AQ527" s="4" t="s">
        <v>1290</v>
      </c>
      <c r="AS527" s="4" t="s">
        <v>4315</v>
      </c>
      <c r="AT527" s="4" t="s">
        <v>1536</v>
      </c>
    </row>
    <row r="528">
      <c r="A528" s="4" t="s">
        <v>230</v>
      </c>
      <c r="B528" s="4">
        <v>0.0</v>
      </c>
      <c r="D528" s="4" t="s">
        <v>1272</v>
      </c>
      <c r="E528" s="4" t="s">
        <v>1699</v>
      </c>
      <c r="F528" s="4" t="s">
        <v>4316</v>
      </c>
      <c r="G528" s="4" t="s">
        <v>1699</v>
      </c>
      <c r="H528" s="4" t="s">
        <v>4317</v>
      </c>
      <c r="J528" s="4" t="s">
        <v>4318</v>
      </c>
      <c r="P528" s="4" t="s">
        <v>4318</v>
      </c>
      <c r="Q528" s="4" t="s">
        <v>4319</v>
      </c>
      <c r="R528" s="4" t="s">
        <v>1323</v>
      </c>
      <c r="S528" s="4" t="s">
        <v>1718</v>
      </c>
      <c r="T528" s="4" t="s">
        <v>1966</v>
      </c>
      <c r="U528" s="4" t="s">
        <v>1473</v>
      </c>
      <c r="W528" s="4" t="s">
        <v>1283</v>
      </c>
      <c r="X528" s="4" t="s">
        <v>1301</v>
      </c>
      <c r="Y528" s="4" t="s">
        <v>1285</v>
      </c>
      <c r="Z528" s="4" t="s">
        <v>1286</v>
      </c>
      <c r="AB528" s="4" t="s">
        <v>1316</v>
      </c>
      <c r="AE528" s="4" t="s">
        <v>1289</v>
      </c>
      <c r="AF528" s="4" t="s">
        <v>1328</v>
      </c>
      <c r="AG528" s="4" t="s">
        <v>1288</v>
      </c>
      <c r="AH528" s="4" t="s">
        <v>1289</v>
      </c>
      <c r="AI528" s="4" t="s">
        <v>1328</v>
      </c>
      <c r="AJ528" s="4" t="s">
        <v>1289</v>
      </c>
      <c r="AK528" s="4" t="s">
        <v>1289</v>
      </c>
      <c r="AL528" s="4" t="s">
        <v>1288</v>
      </c>
      <c r="AM528" s="4" t="s">
        <v>1289</v>
      </c>
      <c r="AN528" s="4" t="s">
        <v>1289</v>
      </c>
      <c r="AO528" s="4" t="s">
        <v>1328</v>
      </c>
      <c r="AP528" s="4" t="s">
        <v>1346</v>
      </c>
      <c r="AQ528" s="4" t="s">
        <v>1289</v>
      </c>
      <c r="AS528" s="4" t="s">
        <v>4320</v>
      </c>
      <c r="AT528" s="4" t="s">
        <v>4321</v>
      </c>
    </row>
    <row r="529">
      <c r="A529" s="4" t="s">
        <v>237</v>
      </c>
      <c r="B529" s="4">
        <v>0.0</v>
      </c>
      <c r="D529" s="4" t="s">
        <v>1272</v>
      </c>
      <c r="E529" s="4" t="s">
        <v>1699</v>
      </c>
      <c r="F529" s="4" t="s">
        <v>4322</v>
      </c>
      <c r="G529" s="4" t="s">
        <v>1699</v>
      </c>
      <c r="H529" s="4" t="s">
        <v>4323</v>
      </c>
      <c r="J529" s="4" t="s">
        <v>4324</v>
      </c>
      <c r="P529" s="4" t="s">
        <v>4325</v>
      </c>
      <c r="Q529" s="4" t="s">
        <v>4326</v>
      </c>
      <c r="R529" s="4" t="s">
        <v>1279</v>
      </c>
      <c r="S529" s="4" t="s">
        <v>1280</v>
      </c>
      <c r="T529" s="4" t="s">
        <v>1620</v>
      </c>
      <c r="U529" s="4" t="s">
        <v>126</v>
      </c>
      <c r="W529" s="4" t="s">
        <v>1337</v>
      </c>
      <c r="X529" s="4" t="s">
        <v>3160</v>
      </c>
      <c r="Y529" s="4" t="s">
        <v>1285</v>
      </c>
      <c r="Z529" s="4" t="s">
        <v>1286</v>
      </c>
      <c r="AB529" s="4" t="s">
        <v>1286</v>
      </c>
      <c r="AC529" s="4" t="s">
        <v>4327</v>
      </c>
      <c r="AE529" s="4" t="s">
        <v>1288</v>
      </c>
      <c r="AF529" s="4" t="s">
        <v>1288</v>
      </c>
      <c r="AG529" s="4" t="s">
        <v>1288</v>
      </c>
      <c r="AH529" s="4" t="s">
        <v>1288</v>
      </c>
      <c r="AI529" s="4" t="s">
        <v>1288</v>
      </c>
      <c r="AJ529" s="4" t="s">
        <v>1288</v>
      </c>
      <c r="AK529" s="4" t="s">
        <v>1288</v>
      </c>
      <c r="AL529" s="4" t="s">
        <v>1288</v>
      </c>
      <c r="AM529" s="4" t="s">
        <v>1288</v>
      </c>
      <c r="AN529" s="4" t="s">
        <v>1288</v>
      </c>
      <c r="AO529" s="4" t="s">
        <v>1288</v>
      </c>
      <c r="AP529" s="4" t="s">
        <v>1288</v>
      </c>
      <c r="AQ529" s="4" t="s">
        <v>1288</v>
      </c>
      <c r="AS529" s="4" t="s">
        <v>4328</v>
      </c>
      <c r="AT529" s="4" t="s">
        <v>1457</v>
      </c>
    </row>
    <row r="530">
      <c r="A530" s="4" t="s">
        <v>239</v>
      </c>
      <c r="B530" s="4">
        <v>0.0</v>
      </c>
      <c r="D530" s="4" t="s">
        <v>1272</v>
      </c>
      <c r="E530" s="4" t="s">
        <v>1699</v>
      </c>
      <c r="F530" s="4" t="s">
        <v>4329</v>
      </c>
      <c r="G530" s="4" t="s">
        <v>1699</v>
      </c>
      <c r="H530" s="4" t="s">
        <v>4330</v>
      </c>
      <c r="J530" s="4" t="s">
        <v>4331</v>
      </c>
      <c r="P530" s="4" t="s">
        <v>4332</v>
      </c>
      <c r="Q530" s="4" t="s">
        <v>4333</v>
      </c>
      <c r="R530" s="4" t="s">
        <v>1279</v>
      </c>
      <c r="S530" s="4" t="s">
        <v>1407</v>
      </c>
      <c r="T530" s="4" t="s">
        <v>1556</v>
      </c>
      <c r="U530" s="4" t="s">
        <v>1503</v>
      </c>
      <c r="W530" s="4" t="s">
        <v>1283</v>
      </c>
      <c r="X530" s="4" t="s">
        <v>1315</v>
      </c>
      <c r="Y530" s="4" t="s">
        <v>1302</v>
      </c>
      <c r="Z530" s="4" t="s">
        <v>1286</v>
      </c>
      <c r="AB530" s="4" t="s">
        <v>1286</v>
      </c>
      <c r="AC530" s="4" t="s">
        <v>4334</v>
      </c>
      <c r="AE530" s="4" t="s">
        <v>1288</v>
      </c>
      <c r="AF530" s="4" t="s">
        <v>1288</v>
      </c>
      <c r="AG530" s="4" t="s">
        <v>1288</v>
      </c>
      <c r="AH530" s="4" t="s">
        <v>1288</v>
      </c>
      <c r="AI530" s="4" t="s">
        <v>1288</v>
      </c>
      <c r="AJ530" s="4" t="s">
        <v>1288</v>
      </c>
      <c r="AK530" s="4" t="s">
        <v>1288</v>
      </c>
      <c r="AL530" s="4" t="s">
        <v>1288</v>
      </c>
      <c r="AM530" s="4" t="s">
        <v>1288</v>
      </c>
      <c r="AN530" s="4" t="s">
        <v>1288</v>
      </c>
      <c r="AO530" s="4" t="s">
        <v>1288</v>
      </c>
      <c r="AP530" s="4" t="s">
        <v>1288</v>
      </c>
      <c r="AQ530" s="4" t="s">
        <v>1288</v>
      </c>
      <c r="AS530" s="4" t="s">
        <v>1304</v>
      </c>
      <c r="AT530" s="4" t="s">
        <v>1305</v>
      </c>
    </row>
    <row r="531">
      <c r="A531" s="4" t="s">
        <v>241</v>
      </c>
      <c r="B531" s="4">
        <v>0.0</v>
      </c>
      <c r="D531" s="4" t="s">
        <v>1272</v>
      </c>
      <c r="E531" s="4" t="s">
        <v>1699</v>
      </c>
      <c r="F531" s="4" t="s">
        <v>4335</v>
      </c>
      <c r="G531" s="4" t="s">
        <v>1699</v>
      </c>
      <c r="H531" s="4" t="s">
        <v>4336</v>
      </c>
      <c r="J531" s="4" t="s">
        <v>4337</v>
      </c>
      <c r="P531" s="4" t="s">
        <v>4338</v>
      </c>
      <c r="Q531" s="4" t="s">
        <v>4339</v>
      </c>
      <c r="R531" s="4" t="s">
        <v>1361</v>
      </c>
      <c r="S531" s="4" t="s">
        <v>4340</v>
      </c>
      <c r="T531" s="4" t="s">
        <v>1444</v>
      </c>
      <c r="U531" s="4" t="s">
        <v>1866</v>
      </c>
      <c r="W531" s="4" t="s">
        <v>1283</v>
      </c>
      <c r="X531" s="4" t="s">
        <v>1400</v>
      </c>
      <c r="Y531" s="4" t="s">
        <v>1285</v>
      </c>
      <c r="Z531" s="4" t="s">
        <v>1286</v>
      </c>
      <c r="AB531" s="4" t="s">
        <v>1316</v>
      </c>
      <c r="AE531" s="4" t="s">
        <v>1288</v>
      </c>
      <c r="AF531" s="4" t="s">
        <v>1288</v>
      </c>
      <c r="AG531" s="4" t="s">
        <v>1288</v>
      </c>
      <c r="AH531" s="4" t="s">
        <v>1288</v>
      </c>
      <c r="AI531" s="4" t="s">
        <v>1288</v>
      </c>
      <c r="AJ531" s="4" t="s">
        <v>1288</v>
      </c>
      <c r="AK531" s="4" t="s">
        <v>1288</v>
      </c>
      <c r="AL531" s="4" t="s">
        <v>1288</v>
      </c>
      <c r="AM531" s="4" t="s">
        <v>1288</v>
      </c>
      <c r="AN531" s="4" t="s">
        <v>1288</v>
      </c>
      <c r="AO531" s="4" t="s">
        <v>1288</v>
      </c>
      <c r="AP531" s="4" t="s">
        <v>1288</v>
      </c>
      <c r="AQ531" s="4" t="s">
        <v>1288</v>
      </c>
      <c r="AS531" s="4" t="s">
        <v>2696</v>
      </c>
      <c r="AT531" s="4" t="s">
        <v>4341</v>
      </c>
    </row>
    <row r="532">
      <c r="A532" s="4" t="s">
        <v>254</v>
      </c>
      <c r="B532" s="4">
        <v>0.0</v>
      </c>
      <c r="D532" s="4" t="s">
        <v>1272</v>
      </c>
      <c r="E532" s="4" t="s">
        <v>1699</v>
      </c>
      <c r="F532" s="4" t="s">
        <v>4342</v>
      </c>
      <c r="G532" s="4" t="s">
        <v>1699</v>
      </c>
      <c r="H532" s="4" t="s">
        <v>4343</v>
      </c>
      <c r="J532" s="4" t="s">
        <v>4344</v>
      </c>
      <c r="P532" s="4" t="s">
        <v>4344</v>
      </c>
      <c r="Q532" s="4" t="s">
        <v>4345</v>
      </c>
      <c r="R532" s="4" t="s">
        <v>1323</v>
      </c>
      <c r="S532" s="4" t="s">
        <v>2286</v>
      </c>
      <c r="T532" s="4" t="s">
        <v>1299</v>
      </c>
      <c r="U532" s="4" t="s">
        <v>1636</v>
      </c>
      <c r="W532" s="4" t="s">
        <v>1337</v>
      </c>
      <c r="X532" s="4" t="s">
        <v>1315</v>
      </c>
      <c r="Y532" s="4" t="s">
        <v>1302</v>
      </c>
      <c r="Z532" s="4" t="s">
        <v>1286</v>
      </c>
      <c r="AB532" s="4" t="s">
        <v>1316</v>
      </c>
      <c r="AE532" s="4" t="s">
        <v>1288</v>
      </c>
      <c r="AF532" s="4" t="s">
        <v>1288</v>
      </c>
      <c r="AG532" s="4" t="s">
        <v>1288</v>
      </c>
      <c r="AH532" s="4" t="s">
        <v>1288</v>
      </c>
      <c r="AI532" s="4" t="s">
        <v>1288</v>
      </c>
      <c r="AJ532" s="4" t="s">
        <v>1288</v>
      </c>
      <c r="AK532" s="4" t="s">
        <v>1288</v>
      </c>
      <c r="AL532" s="4" t="s">
        <v>1288</v>
      </c>
      <c r="AM532" s="4" t="s">
        <v>1288</v>
      </c>
      <c r="AN532" s="4" t="s">
        <v>1288</v>
      </c>
      <c r="AO532" s="4" t="s">
        <v>1288</v>
      </c>
      <c r="AP532" s="4" t="s">
        <v>1288</v>
      </c>
      <c r="AQ532" s="4" t="s">
        <v>1288</v>
      </c>
      <c r="AS532" s="4" t="s">
        <v>4346</v>
      </c>
      <c r="AT532" s="4" t="s">
        <v>1622</v>
      </c>
    </row>
    <row r="533">
      <c r="A533" s="4" t="s">
        <v>255</v>
      </c>
      <c r="B533" s="4">
        <v>0.0</v>
      </c>
      <c r="D533" s="4" t="s">
        <v>1272</v>
      </c>
      <c r="E533" s="4" t="s">
        <v>4347</v>
      </c>
      <c r="F533" s="4" t="s">
        <v>4348</v>
      </c>
      <c r="G533" s="4" t="s">
        <v>4347</v>
      </c>
      <c r="H533" s="4" t="s">
        <v>4349</v>
      </c>
      <c r="J533" s="4" t="s">
        <v>4350</v>
      </c>
      <c r="P533" s="4" t="s">
        <v>4351</v>
      </c>
      <c r="Q533" s="4" t="s">
        <v>4352</v>
      </c>
      <c r="R533" s="4" t="s">
        <v>1323</v>
      </c>
      <c r="S533" s="4" t="s">
        <v>1718</v>
      </c>
      <c r="T533" s="4" t="s">
        <v>2672</v>
      </c>
      <c r="U533" s="4" t="s">
        <v>1580</v>
      </c>
      <c r="W533" s="4" t="s">
        <v>1283</v>
      </c>
      <c r="X533" s="4" t="s">
        <v>1315</v>
      </c>
      <c r="Y533" s="4" t="s">
        <v>1382</v>
      </c>
      <c r="Z533" s="4" t="s">
        <v>1286</v>
      </c>
      <c r="AB533" s="4" t="s">
        <v>1316</v>
      </c>
      <c r="AE533" s="4" t="s">
        <v>1288</v>
      </c>
      <c r="AF533" s="4" t="s">
        <v>1288</v>
      </c>
      <c r="AG533" s="4" t="s">
        <v>1288</v>
      </c>
      <c r="AH533" s="4" t="s">
        <v>1288</v>
      </c>
      <c r="AI533" s="4" t="s">
        <v>1288</v>
      </c>
      <c r="AJ533" s="4" t="s">
        <v>1288</v>
      </c>
      <c r="AK533" s="4" t="s">
        <v>1288</v>
      </c>
      <c r="AL533" s="4" t="s">
        <v>1288</v>
      </c>
      <c r="AM533" s="4" t="s">
        <v>1288</v>
      </c>
      <c r="AN533" s="4" t="s">
        <v>1288</v>
      </c>
      <c r="AO533" s="4" t="s">
        <v>1288</v>
      </c>
      <c r="AP533" s="4" t="s">
        <v>1288</v>
      </c>
      <c r="AQ533" s="4" t="s">
        <v>1288</v>
      </c>
      <c r="AS533" s="4" t="s">
        <v>4353</v>
      </c>
      <c r="AT533" s="4" t="s">
        <v>2955</v>
      </c>
    </row>
    <row r="534">
      <c r="A534" s="4" t="s">
        <v>257</v>
      </c>
      <c r="B534" s="4">
        <v>0.0</v>
      </c>
      <c r="D534" s="4" t="s">
        <v>1272</v>
      </c>
      <c r="E534" s="4" t="s">
        <v>4347</v>
      </c>
      <c r="F534" s="4" t="s">
        <v>4354</v>
      </c>
      <c r="G534" s="4" t="s">
        <v>4347</v>
      </c>
      <c r="H534" s="4" t="s">
        <v>4355</v>
      </c>
      <c r="J534" s="4" t="s">
        <v>4356</v>
      </c>
      <c r="P534" s="4" t="s">
        <v>4357</v>
      </c>
      <c r="Q534" s="4" t="s">
        <v>4358</v>
      </c>
      <c r="R534" s="4" t="s">
        <v>1323</v>
      </c>
      <c r="S534" s="4" t="s">
        <v>1718</v>
      </c>
      <c r="T534" s="4" t="s">
        <v>1418</v>
      </c>
      <c r="U534" s="4" t="s">
        <v>1580</v>
      </c>
      <c r="W534" s="4" t="s">
        <v>1283</v>
      </c>
      <c r="X534" s="4" t="s">
        <v>1315</v>
      </c>
      <c r="Y534" s="4" t="s">
        <v>1382</v>
      </c>
      <c r="Z534" s="4" t="s">
        <v>1286</v>
      </c>
      <c r="AB534" s="4" t="s">
        <v>1316</v>
      </c>
      <c r="AE534" s="4" t="s">
        <v>1289</v>
      </c>
      <c r="AF534" s="4" t="s">
        <v>1288</v>
      </c>
      <c r="AG534" s="4" t="s">
        <v>1288</v>
      </c>
      <c r="AH534" s="4" t="s">
        <v>1288</v>
      </c>
      <c r="AI534" s="4" t="s">
        <v>1288</v>
      </c>
      <c r="AJ534" s="4" t="s">
        <v>1346</v>
      </c>
      <c r="AK534" s="4" t="s">
        <v>1288</v>
      </c>
      <c r="AL534" s="4" t="s">
        <v>1288</v>
      </c>
      <c r="AM534" s="4" t="s">
        <v>1288</v>
      </c>
      <c r="AN534" s="4" t="s">
        <v>1290</v>
      </c>
      <c r="AO534" s="4" t="s">
        <v>1346</v>
      </c>
      <c r="AP534" s="4" t="s">
        <v>1346</v>
      </c>
      <c r="AQ534" s="4" t="s">
        <v>1346</v>
      </c>
      <c r="AS534" s="4" t="s">
        <v>4297</v>
      </c>
      <c r="AT534" s="4" t="s">
        <v>4359</v>
      </c>
    </row>
    <row r="535">
      <c r="A535" s="4" t="s">
        <v>258</v>
      </c>
      <c r="B535" s="4">
        <v>0.0</v>
      </c>
      <c r="D535" s="4" t="s">
        <v>1272</v>
      </c>
      <c r="E535" s="4" t="s">
        <v>4347</v>
      </c>
      <c r="F535" s="4" t="s">
        <v>4360</v>
      </c>
      <c r="G535" s="4" t="s">
        <v>4347</v>
      </c>
      <c r="H535" s="4" t="s">
        <v>4361</v>
      </c>
      <c r="J535" s="4" t="s">
        <v>4362</v>
      </c>
      <c r="P535" s="4" t="s">
        <v>4362</v>
      </c>
      <c r="Q535" s="4" t="s">
        <v>4363</v>
      </c>
      <c r="R535" s="4" t="s">
        <v>1323</v>
      </c>
      <c r="S535" s="4" t="s">
        <v>1344</v>
      </c>
      <c r="T535" s="4" t="s">
        <v>2104</v>
      </c>
      <c r="U535" s="4" t="s">
        <v>1473</v>
      </c>
      <c r="W535" s="4" t="s">
        <v>1283</v>
      </c>
      <c r="X535" s="4" t="s">
        <v>1400</v>
      </c>
      <c r="Y535" s="4" t="s">
        <v>1285</v>
      </c>
      <c r="Z535" s="4" t="s">
        <v>1286</v>
      </c>
      <c r="AB535" s="4" t="s">
        <v>1372</v>
      </c>
      <c r="AE535" s="4" t="s">
        <v>1288</v>
      </c>
      <c r="AF535" s="4" t="s">
        <v>1288</v>
      </c>
      <c r="AG535" s="4" t="s">
        <v>1288</v>
      </c>
      <c r="AH535" s="4" t="s">
        <v>1288</v>
      </c>
      <c r="AI535" s="4" t="s">
        <v>1288</v>
      </c>
      <c r="AJ535" s="4" t="s">
        <v>1288</v>
      </c>
      <c r="AK535" s="4" t="s">
        <v>1288</v>
      </c>
      <c r="AL535" s="4" t="s">
        <v>1288</v>
      </c>
      <c r="AM535" s="4" t="s">
        <v>1288</v>
      </c>
      <c r="AN535" s="4" t="s">
        <v>1288</v>
      </c>
      <c r="AO535" s="4" t="s">
        <v>1288</v>
      </c>
      <c r="AP535" s="4" t="s">
        <v>1288</v>
      </c>
      <c r="AQ535" s="4" t="s">
        <v>1288</v>
      </c>
      <c r="AS535" s="4" t="s">
        <v>4364</v>
      </c>
      <c r="AT535" s="4" t="s">
        <v>1305</v>
      </c>
    </row>
    <row r="536">
      <c r="A536" s="4" t="s">
        <v>270</v>
      </c>
      <c r="B536" s="4">
        <v>0.0</v>
      </c>
      <c r="D536" s="4" t="s">
        <v>1272</v>
      </c>
      <c r="E536" s="4" t="s">
        <v>4347</v>
      </c>
      <c r="F536" s="4" t="s">
        <v>4365</v>
      </c>
      <c r="G536" s="4" t="s">
        <v>4347</v>
      </c>
      <c r="H536" s="4" t="s">
        <v>4366</v>
      </c>
      <c r="J536" s="4" t="s">
        <v>4367</v>
      </c>
      <c r="P536" s="4" t="s">
        <v>4368</v>
      </c>
      <c r="Q536" s="4" t="s">
        <v>4369</v>
      </c>
      <c r="R536" s="4" t="s">
        <v>1323</v>
      </c>
      <c r="S536" s="4" t="s">
        <v>1718</v>
      </c>
      <c r="T536" s="4" t="s">
        <v>1556</v>
      </c>
      <c r="U536" s="4" t="s">
        <v>2765</v>
      </c>
      <c r="W536" s="4" t="s">
        <v>1283</v>
      </c>
      <c r="X536" s="4" t="s">
        <v>1315</v>
      </c>
      <c r="Y536" s="4" t="s">
        <v>1302</v>
      </c>
      <c r="Z536" s="4" t="s">
        <v>1286</v>
      </c>
      <c r="AB536" s="4" t="s">
        <v>1316</v>
      </c>
      <c r="AE536" s="4" t="s">
        <v>1346</v>
      </c>
      <c r="AF536" s="4" t="s">
        <v>1288</v>
      </c>
      <c r="AG536" s="4" t="s">
        <v>1288</v>
      </c>
      <c r="AH536" s="4" t="s">
        <v>1289</v>
      </c>
      <c r="AI536" s="4" t="s">
        <v>1288</v>
      </c>
      <c r="AJ536" s="4" t="s">
        <v>1346</v>
      </c>
      <c r="AK536" s="4" t="s">
        <v>1288</v>
      </c>
      <c r="AL536" s="4" t="s">
        <v>1288</v>
      </c>
      <c r="AM536" s="4" t="s">
        <v>1288</v>
      </c>
      <c r="AN536" s="4" t="s">
        <v>1290</v>
      </c>
      <c r="AO536" s="4" t="s">
        <v>1290</v>
      </c>
      <c r="AP536" s="4" t="s">
        <v>1290</v>
      </c>
      <c r="AQ536" s="4" t="s">
        <v>1290</v>
      </c>
      <c r="AS536" s="4" t="s">
        <v>3763</v>
      </c>
      <c r="AT536" s="4" t="s">
        <v>1519</v>
      </c>
    </row>
    <row r="537">
      <c r="A537" s="4" t="s">
        <v>271</v>
      </c>
      <c r="B537" s="4">
        <v>0.0</v>
      </c>
      <c r="D537" s="4" t="s">
        <v>1272</v>
      </c>
      <c r="E537" s="4" t="s">
        <v>4347</v>
      </c>
      <c r="F537" s="4" t="s">
        <v>4370</v>
      </c>
      <c r="G537" s="4" t="s">
        <v>4347</v>
      </c>
      <c r="H537" s="4" t="s">
        <v>4371</v>
      </c>
      <c r="J537" s="4" t="s">
        <v>4372</v>
      </c>
      <c r="P537" s="4" t="s">
        <v>4373</v>
      </c>
      <c r="Q537" s="4" t="s">
        <v>4374</v>
      </c>
      <c r="R537" s="4" t="s">
        <v>1323</v>
      </c>
      <c r="S537" s="4" t="s">
        <v>1718</v>
      </c>
      <c r="T537" s="4" t="s">
        <v>1408</v>
      </c>
      <c r="U537" s="4" t="s">
        <v>2765</v>
      </c>
      <c r="W537" s="4" t="s">
        <v>1337</v>
      </c>
      <c r="X537" s="4" t="s">
        <v>1315</v>
      </c>
      <c r="Y537" s="4" t="s">
        <v>1382</v>
      </c>
      <c r="Z537" s="4" t="s">
        <v>1286</v>
      </c>
      <c r="AB537" s="4" t="s">
        <v>1286</v>
      </c>
      <c r="AC537" s="4" t="s">
        <v>4375</v>
      </c>
      <c r="AE537" s="4" t="s">
        <v>1290</v>
      </c>
      <c r="AF537" s="4" t="s">
        <v>1288</v>
      </c>
      <c r="AG537" s="4" t="s">
        <v>1328</v>
      </c>
      <c r="AH537" s="4" t="s">
        <v>1288</v>
      </c>
      <c r="AI537" s="4" t="s">
        <v>1328</v>
      </c>
      <c r="AJ537" s="4" t="s">
        <v>1328</v>
      </c>
      <c r="AK537" s="4" t="s">
        <v>1288</v>
      </c>
      <c r="AL537" s="4" t="s">
        <v>1288</v>
      </c>
      <c r="AM537" s="4" t="s">
        <v>1288</v>
      </c>
      <c r="AN537" s="4" t="s">
        <v>1290</v>
      </c>
      <c r="AO537" s="4" t="s">
        <v>1290</v>
      </c>
      <c r="AP537" s="4" t="s">
        <v>1346</v>
      </c>
      <c r="AQ537" s="4" t="s">
        <v>1288</v>
      </c>
      <c r="AS537" s="4" t="s">
        <v>4376</v>
      </c>
      <c r="AT537" s="4" t="s">
        <v>1905</v>
      </c>
    </row>
    <row r="538">
      <c r="A538" s="4" t="s">
        <v>272</v>
      </c>
      <c r="B538" s="4">
        <v>0.0</v>
      </c>
      <c r="D538" s="4" t="s">
        <v>1272</v>
      </c>
      <c r="E538" s="4" t="s">
        <v>4347</v>
      </c>
      <c r="F538" s="4" t="s">
        <v>4377</v>
      </c>
      <c r="G538" s="4" t="s">
        <v>4347</v>
      </c>
      <c r="H538" s="4" t="s">
        <v>4378</v>
      </c>
      <c r="J538" s="4" t="s">
        <v>4379</v>
      </c>
      <c r="P538" s="4" t="s">
        <v>4380</v>
      </c>
      <c r="Q538" s="4" t="s">
        <v>4381</v>
      </c>
      <c r="R538" s="4" t="s">
        <v>1323</v>
      </c>
      <c r="S538" s="4" t="s">
        <v>1718</v>
      </c>
      <c r="T538" s="4" t="s">
        <v>1534</v>
      </c>
      <c r="U538" s="4" t="s">
        <v>1696</v>
      </c>
      <c r="W538" s="4" t="s">
        <v>1337</v>
      </c>
      <c r="X538" s="4" t="s">
        <v>1315</v>
      </c>
      <c r="Y538" s="4" t="s">
        <v>1382</v>
      </c>
      <c r="Z538" s="4" t="s">
        <v>1316</v>
      </c>
      <c r="AA538" s="4" t="s">
        <v>1327</v>
      </c>
      <c r="AB538" s="4" t="s">
        <v>1316</v>
      </c>
      <c r="AE538" s="4" t="s">
        <v>1346</v>
      </c>
      <c r="AF538" s="4" t="s">
        <v>1288</v>
      </c>
      <c r="AG538" s="4" t="s">
        <v>1288</v>
      </c>
      <c r="AH538" s="4" t="s">
        <v>1289</v>
      </c>
      <c r="AI538" s="4" t="s">
        <v>1328</v>
      </c>
      <c r="AJ538" s="4" t="s">
        <v>1328</v>
      </c>
      <c r="AK538" s="4" t="s">
        <v>1328</v>
      </c>
      <c r="AL538" s="4" t="s">
        <v>1288</v>
      </c>
      <c r="AM538" s="4" t="s">
        <v>1328</v>
      </c>
      <c r="AN538" s="4" t="s">
        <v>1346</v>
      </c>
      <c r="AO538" s="4" t="s">
        <v>1290</v>
      </c>
      <c r="AP538" s="4" t="s">
        <v>1346</v>
      </c>
      <c r="AQ538" s="4" t="s">
        <v>1328</v>
      </c>
      <c r="AS538" s="4" t="s">
        <v>2716</v>
      </c>
      <c r="AT538" s="4" t="s">
        <v>1905</v>
      </c>
    </row>
    <row r="539">
      <c r="A539" s="4" t="s">
        <v>273</v>
      </c>
      <c r="B539" s="4">
        <v>0.0</v>
      </c>
      <c r="D539" s="4" t="s">
        <v>1272</v>
      </c>
      <c r="E539" s="4" t="s">
        <v>4347</v>
      </c>
      <c r="F539" s="4" t="s">
        <v>4382</v>
      </c>
      <c r="G539" s="4" t="s">
        <v>4347</v>
      </c>
      <c r="H539" s="4" t="s">
        <v>4383</v>
      </c>
      <c r="J539" s="4" t="s">
        <v>4384</v>
      </c>
      <c r="P539" s="4" t="s">
        <v>4385</v>
      </c>
      <c r="Q539" s="4" t="s">
        <v>4386</v>
      </c>
      <c r="R539" s="4" t="s">
        <v>1323</v>
      </c>
      <c r="S539" s="4" t="s">
        <v>1718</v>
      </c>
      <c r="T539" s="4" t="s">
        <v>1299</v>
      </c>
      <c r="U539" s="4" t="s">
        <v>1371</v>
      </c>
      <c r="W539" s="4" t="s">
        <v>1283</v>
      </c>
      <c r="X539" s="4" t="s">
        <v>1315</v>
      </c>
      <c r="Y539" s="4" t="s">
        <v>1285</v>
      </c>
      <c r="Z539" s="4" t="s">
        <v>1316</v>
      </c>
      <c r="AA539" s="4" t="s">
        <v>1327</v>
      </c>
      <c r="AB539" s="4" t="s">
        <v>1316</v>
      </c>
      <c r="AE539" s="4" t="s">
        <v>1290</v>
      </c>
      <c r="AF539" s="4" t="s">
        <v>1288</v>
      </c>
      <c r="AG539" s="4" t="s">
        <v>1289</v>
      </c>
      <c r="AH539" s="4" t="s">
        <v>1328</v>
      </c>
      <c r="AI539" s="4" t="s">
        <v>1288</v>
      </c>
      <c r="AJ539" s="4" t="s">
        <v>1328</v>
      </c>
      <c r="AK539" s="4" t="s">
        <v>1289</v>
      </c>
      <c r="AL539" s="4" t="s">
        <v>1288</v>
      </c>
      <c r="AM539" s="4" t="s">
        <v>1289</v>
      </c>
      <c r="AN539" s="4" t="s">
        <v>1290</v>
      </c>
      <c r="AO539" s="4" t="s">
        <v>1328</v>
      </c>
      <c r="AP539" s="4" t="s">
        <v>1328</v>
      </c>
      <c r="AQ539" s="4" t="s">
        <v>1328</v>
      </c>
      <c r="AS539" s="4" t="s">
        <v>2716</v>
      </c>
      <c r="AT539" s="4" t="s">
        <v>1905</v>
      </c>
    </row>
    <row r="540">
      <c r="A540" s="4" t="s">
        <v>274</v>
      </c>
      <c r="B540" s="4">
        <v>0.0</v>
      </c>
      <c r="D540" s="4" t="s">
        <v>1272</v>
      </c>
      <c r="E540" s="4" t="s">
        <v>4347</v>
      </c>
      <c r="F540" s="4" t="s">
        <v>4387</v>
      </c>
      <c r="G540" s="4" t="s">
        <v>4347</v>
      </c>
      <c r="H540" s="4" t="s">
        <v>3904</v>
      </c>
      <c r="J540" s="4" t="s">
        <v>4388</v>
      </c>
      <c r="P540" s="4" t="s">
        <v>4389</v>
      </c>
      <c r="Q540" s="4" t="s">
        <v>4390</v>
      </c>
      <c r="R540" s="4" t="s">
        <v>1323</v>
      </c>
      <c r="S540" s="4" t="s">
        <v>1718</v>
      </c>
      <c r="T540" s="4" t="s">
        <v>1418</v>
      </c>
      <c r="U540" s="4" t="s">
        <v>1455</v>
      </c>
      <c r="W540" s="4" t="s">
        <v>1283</v>
      </c>
      <c r="X540" s="4" t="s">
        <v>1315</v>
      </c>
      <c r="Y540" s="4" t="s">
        <v>1285</v>
      </c>
      <c r="Z540" s="4" t="s">
        <v>1286</v>
      </c>
      <c r="AB540" s="4" t="s">
        <v>1316</v>
      </c>
      <c r="AE540" s="4" t="s">
        <v>1328</v>
      </c>
      <c r="AF540" s="4" t="s">
        <v>1288</v>
      </c>
      <c r="AG540" s="4" t="s">
        <v>1289</v>
      </c>
      <c r="AH540" s="4" t="s">
        <v>1328</v>
      </c>
      <c r="AI540" s="4" t="s">
        <v>1289</v>
      </c>
      <c r="AJ540" s="4" t="s">
        <v>1288</v>
      </c>
      <c r="AK540" s="4" t="s">
        <v>1288</v>
      </c>
      <c r="AL540" s="4" t="s">
        <v>1346</v>
      </c>
      <c r="AM540" s="4" t="s">
        <v>1328</v>
      </c>
      <c r="AN540" s="4" t="s">
        <v>1288</v>
      </c>
      <c r="AO540" s="4" t="s">
        <v>1289</v>
      </c>
      <c r="AP540" s="4" t="s">
        <v>1289</v>
      </c>
      <c r="AQ540" s="4" t="s">
        <v>1288</v>
      </c>
      <c r="AS540" s="4" t="s">
        <v>4391</v>
      </c>
      <c r="AT540" s="4" t="s">
        <v>1421</v>
      </c>
    </row>
    <row r="541">
      <c r="A541" s="4" t="s">
        <v>279</v>
      </c>
      <c r="B541" s="4">
        <v>0.0</v>
      </c>
      <c r="D541" s="4" t="s">
        <v>1272</v>
      </c>
      <c r="E541" s="4" t="s">
        <v>4347</v>
      </c>
      <c r="F541" s="4" t="s">
        <v>4392</v>
      </c>
      <c r="G541" s="4" t="s">
        <v>4347</v>
      </c>
      <c r="H541" s="4" t="s">
        <v>4393</v>
      </c>
      <c r="J541" s="4" t="s">
        <v>4394</v>
      </c>
      <c r="P541" s="4" t="s">
        <v>4395</v>
      </c>
      <c r="Q541" s="4" t="s">
        <v>4396</v>
      </c>
      <c r="R541" s="4" t="s">
        <v>1279</v>
      </c>
      <c r="S541" s="4" t="s">
        <v>1280</v>
      </c>
      <c r="T541" s="4" t="s">
        <v>1589</v>
      </c>
      <c r="U541" s="4" t="s">
        <v>1445</v>
      </c>
      <c r="W541" s="4" t="s">
        <v>1337</v>
      </c>
      <c r="X541" s="4" t="s">
        <v>1315</v>
      </c>
      <c r="Y541" s="4" t="s">
        <v>1302</v>
      </c>
      <c r="Z541" s="4" t="s">
        <v>1286</v>
      </c>
      <c r="AB541" s="4" t="s">
        <v>1286</v>
      </c>
      <c r="AC541" s="4" t="s">
        <v>4397</v>
      </c>
      <c r="AE541" s="4" t="s">
        <v>1288</v>
      </c>
      <c r="AF541" s="4" t="s">
        <v>1288</v>
      </c>
      <c r="AG541" s="4" t="s">
        <v>1288</v>
      </c>
      <c r="AH541" s="4" t="s">
        <v>1289</v>
      </c>
      <c r="AI541" s="4" t="s">
        <v>1328</v>
      </c>
      <c r="AJ541" s="4" t="s">
        <v>1288</v>
      </c>
      <c r="AK541" s="4" t="s">
        <v>1289</v>
      </c>
      <c r="AL541" s="4" t="s">
        <v>1328</v>
      </c>
      <c r="AM541" s="4" t="s">
        <v>1288</v>
      </c>
      <c r="AN541" s="4" t="s">
        <v>1328</v>
      </c>
      <c r="AO541" s="4" t="s">
        <v>1288</v>
      </c>
      <c r="AP541" s="4" t="s">
        <v>1289</v>
      </c>
      <c r="AQ541" s="4" t="s">
        <v>1288</v>
      </c>
      <c r="AS541" s="4" t="s">
        <v>4398</v>
      </c>
      <c r="AT541" s="4" t="s">
        <v>1481</v>
      </c>
    </row>
    <row r="542">
      <c r="A542" s="4" t="s">
        <v>281</v>
      </c>
      <c r="B542" s="4">
        <v>0.0</v>
      </c>
      <c r="D542" s="4" t="s">
        <v>1272</v>
      </c>
      <c r="E542" s="4" t="s">
        <v>4347</v>
      </c>
      <c r="F542" s="4" t="s">
        <v>4399</v>
      </c>
      <c r="G542" s="4" t="s">
        <v>4347</v>
      </c>
      <c r="H542" s="4" t="s">
        <v>4400</v>
      </c>
      <c r="J542" s="4" t="s">
        <v>4401</v>
      </c>
      <c r="P542" s="4" t="s">
        <v>4402</v>
      </c>
      <c r="Q542" s="4" t="s">
        <v>4403</v>
      </c>
      <c r="R542" s="4" t="s">
        <v>1279</v>
      </c>
      <c r="S542" s="4" t="s">
        <v>1280</v>
      </c>
      <c r="T542" s="4" t="s">
        <v>1620</v>
      </c>
      <c r="U542" s="4" t="s">
        <v>126</v>
      </c>
      <c r="W542" s="4" t="s">
        <v>1283</v>
      </c>
      <c r="X542" s="4" t="s">
        <v>1446</v>
      </c>
      <c r="Y542" s="4" t="s">
        <v>1285</v>
      </c>
      <c r="Z542" s="4" t="s">
        <v>1286</v>
      </c>
      <c r="AB542" s="4" t="s">
        <v>1372</v>
      </c>
      <c r="AE542" s="4" t="s">
        <v>1289</v>
      </c>
      <c r="AF542" s="4" t="s">
        <v>1289</v>
      </c>
      <c r="AG542" s="4" t="s">
        <v>1289</v>
      </c>
      <c r="AH542" s="4" t="s">
        <v>1289</v>
      </c>
      <c r="AI542" s="4" t="s">
        <v>1289</v>
      </c>
      <c r="AJ542" s="4" t="s">
        <v>1289</v>
      </c>
      <c r="AK542" s="4" t="s">
        <v>1288</v>
      </c>
      <c r="AL542" s="4" t="s">
        <v>1288</v>
      </c>
      <c r="AM542" s="4" t="s">
        <v>1289</v>
      </c>
      <c r="AN542" s="4" t="s">
        <v>1288</v>
      </c>
      <c r="AO542" s="4" t="s">
        <v>1288</v>
      </c>
      <c r="AP542" s="4" t="s">
        <v>1289</v>
      </c>
      <c r="AQ542" s="4" t="s">
        <v>1288</v>
      </c>
      <c r="AS542" s="4" t="s">
        <v>4303</v>
      </c>
      <c r="AT542" s="4" t="s">
        <v>1330</v>
      </c>
    </row>
    <row r="543">
      <c r="A543" s="4" t="s">
        <v>284</v>
      </c>
      <c r="B543" s="4">
        <v>0.0</v>
      </c>
      <c r="D543" s="4" t="s">
        <v>1272</v>
      </c>
      <c r="E543" s="4" t="s">
        <v>4347</v>
      </c>
      <c r="F543" s="4" t="s">
        <v>4404</v>
      </c>
      <c r="G543" s="4" t="s">
        <v>4347</v>
      </c>
      <c r="H543" s="4" t="s">
        <v>4405</v>
      </c>
      <c r="J543" s="4" t="s">
        <v>4406</v>
      </c>
      <c r="P543" s="4" t="s">
        <v>4407</v>
      </c>
      <c r="Q543" s="4" t="s">
        <v>4408</v>
      </c>
      <c r="R543" s="4" t="s">
        <v>1279</v>
      </c>
      <c r="S543" s="4" t="s">
        <v>1280</v>
      </c>
      <c r="T543" s="4" t="s">
        <v>1281</v>
      </c>
      <c r="U543" s="4" t="s">
        <v>126</v>
      </c>
      <c r="W543" s="4" t="s">
        <v>1337</v>
      </c>
      <c r="X543" s="4" t="s">
        <v>1446</v>
      </c>
      <c r="Y543" s="4" t="s">
        <v>1302</v>
      </c>
      <c r="Z543" s="4" t="s">
        <v>1286</v>
      </c>
      <c r="AB543" s="4" t="s">
        <v>1316</v>
      </c>
      <c r="AE543" s="4" t="s">
        <v>1289</v>
      </c>
      <c r="AF543" s="4" t="s">
        <v>1289</v>
      </c>
      <c r="AG543" s="4" t="s">
        <v>1288</v>
      </c>
      <c r="AH543" s="4" t="s">
        <v>1288</v>
      </c>
      <c r="AI543" s="4" t="s">
        <v>1289</v>
      </c>
      <c r="AJ543" s="4" t="s">
        <v>1288</v>
      </c>
      <c r="AK543" s="4" t="s">
        <v>1288</v>
      </c>
      <c r="AL543" s="4" t="s">
        <v>1288</v>
      </c>
      <c r="AM543" s="4" t="s">
        <v>1289</v>
      </c>
      <c r="AN543" s="4" t="s">
        <v>1288</v>
      </c>
      <c r="AO543" s="4" t="s">
        <v>1288</v>
      </c>
      <c r="AP543" s="4" t="s">
        <v>1346</v>
      </c>
      <c r="AQ543" s="4" t="s">
        <v>1289</v>
      </c>
      <c r="AS543" s="4" t="s">
        <v>4409</v>
      </c>
      <c r="AT543" s="4" t="s">
        <v>1330</v>
      </c>
    </row>
    <row r="544">
      <c r="A544" s="4" t="s">
        <v>286</v>
      </c>
      <c r="B544" s="4">
        <v>0.0</v>
      </c>
      <c r="D544" s="4" t="s">
        <v>1272</v>
      </c>
      <c r="E544" s="4" t="s">
        <v>4347</v>
      </c>
      <c r="F544" s="4" t="s">
        <v>4410</v>
      </c>
      <c r="G544" s="4" t="s">
        <v>4347</v>
      </c>
      <c r="H544" s="4" t="s">
        <v>4411</v>
      </c>
      <c r="J544" s="4" t="s">
        <v>4412</v>
      </c>
      <c r="P544" s="4" t="s">
        <v>4413</v>
      </c>
      <c r="Q544" s="4" t="s">
        <v>4414</v>
      </c>
      <c r="R544" s="4" t="s">
        <v>1494</v>
      </c>
      <c r="S544" s="4" t="s">
        <v>4415</v>
      </c>
      <c r="T544" s="4" t="s">
        <v>1389</v>
      </c>
      <c r="U544" s="4" t="s">
        <v>126</v>
      </c>
      <c r="W544" s="4" t="s">
        <v>1283</v>
      </c>
      <c r="X544" s="4" t="s">
        <v>1446</v>
      </c>
      <c r="Y544" s="4" t="s">
        <v>1302</v>
      </c>
      <c r="Z544" s="4" t="s">
        <v>1286</v>
      </c>
      <c r="AB544" s="4" t="s">
        <v>1372</v>
      </c>
      <c r="AE544" s="4" t="s">
        <v>1289</v>
      </c>
      <c r="AF544" s="4" t="s">
        <v>1289</v>
      </c>
      <c r="AG544" s="4" t="s">
        <v>1289</v>
      </c>
      <c r="AH544" s="4" t="s">
        <v>1289</v>
      </c>
      <c r="AI544" s="4" t="s">
        <v>1289</v>
      </c>
      <c r="AJ544" s="4" t="s">
        <v>1289</v>
      </c>
      <c r="AK544" s="4" t="s">
        <v>1288</v>
      </c>
      <c r="AL544" s="4" t="s">
        <v>1288</v>
      </c>
      <c r="AM544" s="4" t="s">
        <v>1289</v>
      </c>
      <c r="AN544" s="4" t="s">
        <v>1288</v>
      </c>
      <c r="AO544" s="4" t="s">
        <v>1289</v>
      </c>
      <c r="AP544" s="4" t="s">
        <v>1328</v>
      </c>
      <c r="AQ544" s="4" t="s">
        <v>1289</v>
      </c>
      <c r="AS544" s="4" t="s">
        <v>4416</v>
      </c>
      <c r="AT544" s="4" t="s">
        <v>1330</v>
      </c>
    </row>
    <row r="545">
      <c r="A545" s="4" t="s">
        <v>287</v>
      </c>
      <c r="B545" s="4">
        <v>0.0</v>
      </c>
      <c r="D545" s="4" t="s">
        <v>1272</v>
      </c>
      <c r="E545" s="4" t="s">
        <v>4347</v>
      </c>
      <c r="F545" s="4" t="s">
        <v>4417</v>
      </c>
      <c r="G545" s="4" t="s">
        <v>4347</v>
      </c>
      <c r="H545" s="4" t="s">
        <v>4418</v>
      </c>
      <c r="J545" s="4" t="s">
        <v>4419</v>
      </c>
      <c r="P545" s="4" t="s">
        <v>4419</v>
      </c>
      <c r="Q545" s="4" t="s">
        <v>4420</v>
      </c>
      <c r="R545" s="4" t="s">
        <v>1279</v>
      </c>
      <c r="S545" s="4" t="s">
        <v>1471</v>
      </c>
      <c r="T545" s="4" t="s">
        <v>1370</v>
      </c>
      <c r="U545" s="4" t="s">
        <v>1580</v>
      </c>
      <c r="W545" s="4" t="s">
        <v>1337</v>
      </c>
      <c r="X545" s="4" t="s">
        <v>1400</v>
      </c>
      <c r="Y545" s="4" t="s">
        <v>1382</v>
      </c>
      <c r="Z545" s="4" t="s">
        <v>1286</v>
      </c>
      <c r="AB545" s="4" t="s">
        <v>1286</v>
      </c>
      <c r="AC545" s="4" t="s">
        <v>4421</v>
      </c>
      <c r="AE545" s="4" t="s">
        <v>1288</v>
      </c>
      <c r="AF545" s="4" t="s">
        <v>1288</v>
      </c>
      <c r="AG545" s="4" t="s">
        <v>1288</v>
      </c>
      <c r="AH545" s="4" t="s">
        <v>1288</v>
      </c>
      <c r="AI545" s="4" t="s">
        <v>1288</v>
      </c>
      <c r="AJ545" s="4" t="s">
        <v>1288</v>
      </c>
      <c r="AK545" s="4" t="s">
        <v>1288</v>
      </c>
      <c r="AL545" s="4" t="s">
        <v>1288</v>
      </c>
      <c r="AM545" s="4" t="s">
        <v>1288</v>
      </c>
      <c r="AN545" s="4" t="s">
        <v>1288</v>
      </c>
      <c r="AO545" s="4" t="s">
        <v>1288</v>
      </c>
      <c r="AP545" s="4" t="s">
        <v>1288</v>
      </c>
      <c r="AQ545" s="4" t="s">
        <v>1288</v>
      </c>
      <c r="AS545" s="4" t="s">
        <v>4422</v>
      </c>
      <c r="AT545" s="4" t="s">
        <v>1698</v>
      </c>
    </row>
    <row r="546">
      <c r="A546" s="4" t="s">
        <v>290</v>
      </c>
      <c r="B546" s="4">
        <v>0.0</v>
      </c>
      <c r="D546" s="4" t="s">
        <v>1272</v>
      </c>
      <c r="E546" s="4" t="s">
        <v>4347</v>
      </c>
      <c r="F546" s="4" t="s">
        <v>4423</v>
      </c>
      <c r="G546" s="4" t="s">
        <v>4347</v>
      </c>
      <c r="H546" s="4" t="s">
        <v>4424</v>
      </c>
      <c r="J546" s="4" t="s">
        <v>4425</v>
      </c>
      <c r="P546" s="4" t="s">
        <v>4426</v>
      </c>
      <c r="Q546" s="4" t="s">
        <v>4427</v>
      </c>
      <c r="R546" s="4" t="s">
        <v>1361</v>
      </c>
      <c r="S546" s="4" t="s">
        <v>4428</v>
      </c>
      <c r="T546" s="4" t="s">
        <v>1444</v>
      </c>
      <c r="U546" s="4" t="s">
        <v>126</v>
      </c>
      <c r="W546" s="4" t="s">
        <v>1283</v>
      </c>
      <c r="X546" s="4" t="s">
        <v>1315</v>
      </c>
      <c r="Y546" s="4" t="s">
        <v>1302</v>
      </c>
      <c r="Z546" s="4" t="s">
        <v>1286</v>
      </c>
      <c r="AB546" s="4" t="s">
        <v>1372</v>
      </c>
      <c r="AE546" s="4" t="s">
        <v>1289</v>
      </c>
      <c r="AF546" s="4" t="s">
        <v>1289</v>
      </c>
      <c r="AG546" s="4" t="s">
        <v>1289</v>
      </c>
      <c r="AH546" s="4" t="s">
        <v>1289</v>
      </c>
      <c r="AI546" s="4" t="s">
        <v>1288</v>
      </c>
      <c r="AJ546" s="4" t="s">
        <v>1289</v>
      </c>
      <c r="AK546" s="4" t="s">
        <v>1288</v>
      </c>
      <c r="AL546" s="4" t="s">
        <v>1289</v>
      </c>
      <c r="AM546" s="4" t="s">
        <v>1289</v>
      </c>
      <c r="AN546" s="4" t="s">
        <v>1288</v>
      </c>
      <c r="AO546" s="4" t="s">
        <v>1289</v>
      </c>
      <c r="AP546" s="4" t="s">
        <v>1328</v>
      </c>
      <c r="AQ546" s="4" t="s">
        <v>1289</v>
      </c>
      <c r="AS546" s="4" t="s">
        <v>4416</v>
      </c>
      <c r="AT546" s="4" t="s">
        <v>1330</v>
      </c>
    </row>
    <row r="547">
      <c r="A547" s="4" t="s">
        <v>292</v>
      </c>
      <c r="B547" s="4">
        <v>0.0</v>
      </c>
      <c r="D547" s="4" t="s">
        <v>1272</v>
      </c>
      <c r="E547" s="4" t="s">
        <v>4429</v>
      </c>
      <c r="F547" s="4" t="s">
        <v>4430</v>
      </c>
      <c r="G547" s="4" t="s">
        <v>4347</v>
      </c>
      <c r="H547" s="4" t="s">
        <v>4431</v>
      </c>
      <c r="J547" s="4" t="s">
        <v>4432</v>
      </c>
      <c r="P547" s="4" t="s">
        <v>4432</v>
      </c>
      <c r="Q547" s="4" t="s">
        <v>4433</v>
      </c>
      <c r="R547" s="4" t="s">
        <v>1279</v>
      </c>
      <c r="S547" s="4" t="s">
        <v>1525</v>
      </c>
      <c r="T547" s="4" t="s">
        <v>1418</v>
      </c>
      <c r="U547" s="4" t="s">
        <v>1866</v>
      </c>
      <c r="W547" s="4" t="s">
        <v>1337</v>
      </c>
      <c r="X547" s="4" t="s">
        <v>1315</v>
      </c>
      <c r="Y547" s="4" t="s">
        <v>1285</v>
      </c>
      <c r="Z547" s="4" t="s">
        <v>1286</v>
      </c>
      <c r="AB547" s="4" t="s">
        <v>1316</v>
      </c>
      <c r="AE547" s="4" t="s">
        <v>1289</v>
      </c>
      <c r="AF547" s="4" t="s">
        <v>1288</v>
      </c>
      <c r="AG547" s="4" t="s">
        <v>1289</v>
      </c>
      <c r="AH547" s="4" t="s">
        <v>1288</v>
      </c>
      <c r="AI547" s="4" t="s">
        <v>1288</v>
      </c>
      <c r="AJ547" s="4" t="s">
        <v>1289</v>
      </c>
      <c r="AK547" s="4" t="s">
        <v>1289</v>
      </c>
      <c r="AL547" s="4" t="s">
        <v>1289</v>
      </c>
      <c r="AM547" s="4" t="s">
        <v>1289</v>
      </c>
      <c r="AN547" s="4" t="s">
        <v>1288</v>
      </c>
      <c r="AO547" s="4" t="s">
        <v>1289</v>
      </c>
      <c r="AP547" s="4" t="s">
        <v>1288</v>
      </c>
      <c r="AQ547" s="4" t="s">
        <v>1288</v>
      </c>
      <c r="AS547" s="4" t="s">
        <v>1304</v>
      </c>
      <c r="AT547" s="4" t="s">
        <v>1421</v>
      </c>
    </row>
    <row r="548">
      <c r="A548" s="4" t="s">
        <v>293</v>
      </c>
      <c r="B548" s="4">
        <v>0.0</v>
      </c>
      <c r="D548" s="4" t="s">
        <v>1272</v>
      </c>
      <c r="E548" s="4" t="s">
        <v>4429</v>
      </c>
      <c r="F548" s="4" t="s">
        <v>4434</v>
      </c>
      <c r="G548" s="4" t="s">
        <v>4429</v>
      </c>
      <c r="H548" s="4" t="s">
        <v>4435</v>
      </c>
      <c r="J548" s="4" t="s">
        <v>4436</v>
      </c>
      <c r="P548" s="4" t="s">
        <v>4437</v>
      </c>
      <c r="Q548" s="4" t="s">
        <v>4438</v>
      </c>
      <c r="R548" s="4" t="s">
        <v>1279</v>
      </c>
      <c r="S548" s="4" t="s">
        <v>1380</v>
      </c>
      <c r="T548" s="4" t="s">
        <v>1299</v>
      </c>
      <c r="U548" s="4" t="s">
        <v>1580</v>
      </c>
      <c r="W548" s="4" t="s">
        <v>1283</v>
      </c>
      <c r="X548" s="4" t="s">
        <v>1315</v>
      </c>
      <c r="Y548" s="4" t="s">
        <v>1382</v>
      </c>
      <c r="Z548" s="4" t="s">
        <v>1286</v>
      </c>
      <c r="AB548" s="4" t="s">
        <v>1316</v>
      </c>
      <c r="AE548" s="4" t="s">
        <v>1346</v>
      </c>
      <c r="AF548" s="4" t="s">
        <v>1288</v>
      </c>
      <c r="AG548" s="4" t="s">
        <v>1289</v>
      </c>
      <c r="AH548" s="4" t="s">
        <v>1289</v>
      </c>
      <c r="AI548" s="4" t="s">
        <v>1328</v>
      </c>
      <c r="AJ548" s="4" t="s">
        <v>1288</v>
      </c>
      <c r="AK548" s="4" t="s">
        <v>1328</v>
      </c>
      <c r="AL548" s="4" t="s">
        <v>1289</v>
      </c>
      <c r="AM548" s="4" t="s">
        <v>1346</v>
      </c>
      <c r="AN548" s="4" t="s">
        <v>1289</v>
      </c>
      <c r="AO548" s="4" t="s">
        <v>1288</v>
      </c>
      <c r="AP548" s="4" t="s">
        <v>1328</v>
      </c>
      <c r="AQ548" s="4" t="s">
        <v>1328</v>
      </c>
      <c r="AS548" s="4" t="s">
        <v>4439</v>
      </c>
      <c r="AT548" s="4" t="s">
        <v>2144</v>
      </c>
    </row>
    <row r="549">
      <c r="A549" s="4" t="s">
        <v>294</v>
      </c>
      <c r="B549" s="4">
        <v>0.0</v>
      </c>
      <c r="D549" s="4" t="s">
        <v>1272</v>
      </c>
      <c r="E549" s="4" t="s">
        <v>4429</v>
      </c>
      <c r="F549" s="4" t="s">
        <v>4440</v>
      </c>
      <c r="G549" s="4" t="s">
        <v>4429</v>
      </c>
      <c r="H549" s="4" t="s">
        <v>4441</v>
      </c>
      <c r="J549" s="4" t="s">
        <v>4442</v>
      </c>
      <c r="P549" s="4" t="s">
        <v>4442</v>
      </c>
      <c r="Q549" s="4" t="s">
        <v>4443</v>
      </c>
      <c r="R549" s="4" t="s">
        <v>1323</v>
      </c>
      <c r="S549" s="4" t="s">
        <v>1718</v>
      </c>
      <c r="T549" s="4" t="s">
        <v>1370</v>
      </c>
      <c r="U549" s="4" t="s">
        <v>1390</v>
      </c>
      <c r="W549" s="4" t="s">
        <v>1337</v>
      </c>
      <c r="X549" s="4" t="s">
        <v>1315</v>
      </c>
      <c r="Y549" s="4" t="s">
        <v>1302</v>
      </c>
      <c r="Z549" s="4" t="s">
        <v>1286</v>
      </c>
      <c r="AB549" s="4" t="s">
        <v>1316</v>
      </c>
      <c r="AE549" s="4" t="s">
        <v>1289</v>
      </c>
      <c r="AF549" s="4" t="s">
        <v>1328</v>
      </c>
      <c r="AG549" s="4" t="s">
        <v>1289</v>
      </c>
      <c r="AH549" s="4" t="s">
        <v>1328</v>
      </c>
      <c r="AI549" s="4" t="s">
        <v>1289</v>
      </c>
      <c r="AJ549" s="4" t="s">
        <v>1328</v>
      </c>
      <c r="AK549" s="4" t="s">
        <v>1328</v>
      </c>
      <c r="AL549" s="4" t="s">
        <v>1288</v>
      </c>
      <c r="AM549" s="4" t="s">
        <v>1289</v>
      </c>
      <c r="AN549" s="4" t="s">
        <v>1288</v>
      </c>
      <c r="AO549" s="4" t="s">
        <v>1328</v>
      </c>
      <c r="AP549" s="4" t="s">
        <v>1328</v>
      </c>
      <c r="AQ549" s="4" t="s">
        <v>1328</v>
      </c>
      <c r="AS549" s="4" t="s">
        <v>4444</v>
      </c>
      <c r="AT549" s="4" t="s">
        <v>4445</v>
      </c>
    </row>
    <row r="550">
      <c r="A550" s="4" t="s">
        <v>295</v>
      </c>
      <c r="B550" s="4">
        <v>0.0</v>
      </c>
      <c r="D550" s="4" t="s">
        <v>1272</v>
      </c>
      <c r="E550" s="4" t="s">
        <v>4429</v>
      </c>
      <c r="F550" s="4" t="s">
        <v>4446</v>
      </c>
      <c r="G550" s="4" t="s">
        <v>4429</v>
      </c>
      <c r="H550" s="4" t="s">
        <v>4447</v>
      </c>
      <c r="J550" s="4" t="s">
        <v>4448</v>
      </c>
      <c r="P550" s="4" t="s">
        <v>4449</v>
      </c>
      <c r="Q550" s="4" t="s">
        <v>4450</v>
      </c>
      <c r="R550" s="4" t="s">
        <v>1323</v>
      </c>
      <c r="S550" s="4" t="s">
        <v>1487</v>
      </c>
      <c r="T550" s="4" t="s">
        <v>1312</v>
      </c>
      <c r="U550" s="4" t="s">
        <v>1300</v>
      </c>
      <c r="W550" s="4" t="s">
        <v>1283</v>
      </c>
      <c r="X550" s="4" t="s">
        <v>1284</v>
      </c>
      <c r="Y550" s="4" t="s">
        <v>1302</v>
      </c>
      <c r="Z550" s="4" t="s">
        <v>1286</v>
      </c>
      <c r="AB550" s="4" t="s">
        <v>1316</v>
      </c>
      <c r="AE550" s="4" t="s">
        <v>1288</v>
      </c>
      <c r="AF550" s="4" t="s">
        <v>1288</v>
      </c>
      <c r="AG550" s="4" t="s">
        <v>1288</v>
      </c>
      <c r="AH550" s="4" t="s">
        <v>1288</v>
      </c>
      <c r="AI550" s="4" t="s">
        <v>1288</v>
      </c>
      <c r="AJ550" s="4" t="s">
        <v>1288</v>
      </c>
      <c r="AK550" s="4" t="s">
        <v>1288</v>
      </c>
      <c r="AL550" s="4" t="s">
        <v>1288</v>
      </c>
      <c r="AM550" s="4" t="s">
        <v>1288</v>
      </c>
      <c r="AN550" s="4" t="s">
        <v>1288</v>
      </c>
      <c r="AO550" s="4" t="s">
        <v>1288</v>
      </c>
      <c r="AP550" s="4" t="s">
        <v>1288</v>
      </c>
      <c r="AQ550" s="4" t="s">
        <v>1288</v>
      </c>
      <c r="AS550" s="4" t="s">
        <v>1644</v>
      </c>
      <c r="AT550" s="4" t="s">
        <v>1383</v>
      </c>
    </row>
    <row r="551">
      <c r="A551" s="4" t="s">
        <v>297</v>
      </c>
      <c r="B551" s="4">
        <v>0.0</v>
      </c>
      <c r="D551" s="4" t="s">
        <v>1272</v>
      </c>
      <c r="E551" s="4" t="s">
        <v>4429</v>
      </c>
      <c r="F551" s="4" t="s">
        <v>4451</v>
      </c>
      <c r="G551" s="4" t="s">
        <v>4429</v>
      </c>
      <c r="H551" s="4" t="s">
        <v>4452</v>
      </c>
      <c r="J551" s="4" t="s">
        <v>4453</v>
      </c>
      <c r="P551" s="4" t="s">
        <v>4454</v>
      </c>
      <c r="Q551" s="4" t="s">
        <v>4455</v>
      </c>
      <c r="R551" s="4" t="s">
        <v>1494</v>
      </c>
      <c r="S551" s="4" t="s">
        <v>3027</v>
      </c>
      <c r="T551" s="4" t="s">
        <v>1605</v>
      </c>
      <c r="U551" s="4" t="s">
        <v>1445</v>
      </c>
      <c r="W551" s="4" t="s">
        <v>1337</v>
      </c>
      <c r="X551" s="4" t="s">
        <v>1315</v>
      </c>
      <c r="Y551" s="4" t="s">
        <v>1302</v>
      </c>
      <c r="Z551" s="4" t="s">
        <v>1286</v>
      </c>
      <c r="AB551" s="4" t="s">
        <v>1316</v>
      </c>
      <c r="AE551" s="4" t="s">
        <v>1289</v>
      </c>
      <c r="AF551" s="4" t="s">
        <v>1346</v>
      </c>
      <c r="AG551" s="4" t="s">
        <v>1289</v>
      </c>
      <c r="AH551" s="4" t="s">
        <v>1289</v>
      </c>
      <c r="AI551" s="4" t="s">
        <v>1346</v>
      </c>
      <c r="AJ551" s="4" t="s">
        <v>1289</v>
      </c>
      <c r="AK551" s="4" t="s">
        <v>1289</v>
      </c>
      <c r="AL551" s="4" t="s">
        <v>1289</v>
      </c>
      <c r="AM551" s="4" t="s">
        <v>1346</v>
      </c>
      <c r="AN551" s="4" t="s">
        <v>1288</v>
      </c>
      <c r="AO551" s="4" t="s">
        <v>1288</v>
      </c>
      <c r="AP551" s="4" t="s">
        <v>1346</v>
      </c>
      <c r="AQ551" s="4" t="s">
        <v>1288</v>
      </c>
      <c r="AS551" s="4" t="s">
        <v>4456</v>
      </c>
      <c r="AT551" s="4" t="s">
        <v>1905</v>
      </c>
    </row>
    <row r="552">
      <c r="A552" s="4" t="s">
        <v>302</v>
      </c>
      <c r="B552" s="4">
        <v>0.0</v>
      </c>
      <c r="D552" s="4" t="s">
        <v>1272</v>
      </c>
      <c r="E552" s="4" t="s">
        <v>4429</v>
      </c>
      <c r="F552" s="4" t="s">
        <v>4457</v>
      </c>
      <c r="G552" s="4" t="s">
        <v>4429</v>
      </c>
      <c r="H552" s="4" t="s">
        <v>4458</v>
      </c>
      <c r="J552" s="4" t="s">
        <v>4459</v>
      </c>
      <c r="P552" s="4" t="s">
        <v>4460</v>
      </c>
      <c r="Q552" s="4" t="s">
        <v>4461</v>
      </c>
      <c r="R552" s="4" t="s">
        <v>1494</v>
      </c>
      <c r="S552" s="4" t="s">
        <v>2614</v>
      </c>
      <c r="T552" s="4" t="s">
        <v>4462</v>
      </c>
      <c r="U552" s="4" t="s">
        <v>1636</v>
      </c>
      <c r="W552" s="4" t="s">
        <v>1337</v>
      </c>
      <c r="X552" s="4" t="s">
        <v>1315</v>
      </c>
      <c r="Y552" s="4" t="s">
        <v>3578</v>
      </c>
      <c r="Z552" s="4" t="s">
        <v>1286</v>
      </c>
      <c r="AB552" s="4" t="s">
        <v>1286</v>
      </c>
      <c r="AC552" s="4" t="s">
        <v>4463</v>
      </c>
      <c r="AE552" s="4" t="s">
        <v>1289</v>
      </c>
      <c r="AF552" s="4" t="s">
        <v>1346</v>
      </c>
      <c r="AG552" s="4" t="s">
        <v>1289</v>
      </c>
      <c r="AH552" s="4" t="s">
        <v>1289</v>
      </c>
      <c r="AI552" s="4" t="s">
        <v>1289</v>
      </c>
      <c r="AJ552" s="4" t="s">
        <v>1289</v>
      </c>
      <c r="AK552" s="4" t="s">
        <v>1288</v>
      </c>
      <c r="AL552" s="4" t="s">
        <v>1346</v>
      </c>
      <c r="AM552" s="4" t="s">
        <v>1290</v>
      </c>
      <c r="AN552" s="4" t="s">
        <v>1288</v>
      </c>
      <c r="AO552" s="4" t="s">
        <v>1288</v>
      </c>
      <c r="AP552" s="4" t="s">
        <v>1288</v>
      </c>
      <c r="AQ552" s="4" t="s">
        <v>1289</v>
      </c>
      <c r="AS552" s="4" t="s">
        <v>4464</v>
      </c>
      <c r="AT552" s="4" t="s">
        <v>1536</v>
      </c>
    </row>
    <row r="553">
      <c r="A553" s="4" t="s">
        <v>303</v>
      </c>
      <c r="B553" s="4">
        <v>0.0</v>
      </c>
      <c r="D553" s="4" t="s">
        <v>1272</v>
      </c>
      <c r="E553" s="4" t="s">
        <v>4429</v>
      </c>
      <c r="F553" s="4" t="s">
        <v>4465</v>
      </c>
      <c r="G553" s="4" t="s">
        <v>4429</v>
      </c>
      <c r="H553" s="4" t="s">
        <v>4466</v>
      </c>
      <c r="J553" s="4" t="s">
        <v>4467</v>
      </c>
      <c r="P553" s="4" t="s">
        <v>4467</v>
      </c>
      <c r="Q553" s="4" t="s">
        <v>4468</v>
      </c>
      <c r="R553" s="4" t="s">
        <v>1323</v>
      </c>
      <c r="S553" s="4" t="s">
        <v>1718</v>
      </c>
      <c r="T553" s="4" t="s">
        <v>1299</v>
      </c>
      <c r="U553" s="4" t="s">
        <v>1473</v>
      </c>
      <c r="W553" s="4" t="s">
        <v>1337</v>
      </c>
      <c r="X553" s="4" t="s">
        <v>1315</v>
      </c>
      <c r="Y553" s="4" t="s">
        <v>1302</v>
      </c>
      <c r="Z553" s="4" t="s">
        <v>1286</v>
      </c>
      <c r="AB553" s="4" t="s">
        <v>1372</v>
      </c>
      <c r="AE553" s="4" t="s">
        <v>1289</v>
      </c>
      <c r="AF553" s="4" t="s">
        <v>1288</v>
      </c>
      <c r="AG553" s="4" t="s">
        <v>1288</v>
      </c>
      <c r="AH553" s="4" t="s">
        <v>1288</v>
      </c>
      <c r="AI553" s="4" t="s">
        <v>1288</v>
      </c>
      <c r="AJ553" s="4" t="s">
        <v>1288</v>
      </c>
      <c r="AK553" s="4" t="s">
        <v>1288</v>
      </c>
      <c r="AL553" s="4" t="s">
        <v>1288</v>
      </c>
      <c r="AM553" s="4" t="s">
        <v>1289</v>
      </c>
      <c r="AN553" s="4" t="s">
        <v>1288</v>
      </c>
      <c r="AO553" s="4" t="s">
        <v>1289</v>
      </c>
      <c r="AP553" s="4" t="s">
        <v>1289</v>
      </c>
      <c r="AQ553" s="4" t="s">
        <v>1288</v>
      </c>
      <c r="AS553" s="4" t="s">
        <v>4409</v>
      </c>
      <c r="AT553" s="4" t="s">
        <v>1566</v>
      </c>
    </row>
    <row r="554">
      <c r="A554" s="4" t="s">
        <v>304</v>
      </c>
      <c r="B554" s="4">
        <v>0.0</v>
      </c>
      <c r="D554" s="4" t="s">
        <v>1272</v>
      </c>
      <c r="E554" s="4" t="s">
        <v>4429</v>
      </c>
      <c r="F554" s="4" t="s">
        <v>4469</v>
      </c>
      <c r="G554" s="4" t="s">
        <v>4429</v>
      </c>
      <c r="H554" s="4" t="s">
        <v>4470</v>
      </c>
      <c r="J554" s="4" t="s">
        <v>4471</v>
      </c>
      <c r="P554" s="4" t="s">
        <v>4472</v>
      </c>
      <c r="Q554" s="4" t="s">
        <v>4473</v>
      </c>
      <c r="R554" s="4" t="s">
        <v>1494</v>
      </c>
      <c r="S554" s="4" t="s">
        <v>2614</v>
      </c>
      <c r="T554" s="4" t="s">
        <v>1979</v>
      </c>
      <c r="U554" s="4" t="s">
        <v>126</v>
      </c>
      <c r="W554" s="4" t="s">
        <v>1283</v>
      </c>
      <c r="X554" s="4" t="s">
        <v>1400</v>
      </c>
      <c r="Y554" s="4" t="s">
        <v>1285</v>
      </c>
      <c r="Z554" s="4" t="s">
        <v>1286</v>
      </c>
      <c r="AB554" s="4" t="s">
        <v>1316</v>
      </c>
      <c r="AE554" s="4" t="s">
        <v>1290</v>
      </c>
      <c r="AF554" s="4" t="s">
        <v>1346</v>
      </c>
      <c r="AG554" s="4" t="s">
        <v>1289</v>
      </c>
      <c r="AH554" s="4" t="s">
        <v>1289</v>
      </c>
      <c r="AI554" s="4" t="s">
        <v>1289</v>
      </c>
      <c r="AJ554" s="4" t="s">
        <v>1289</v>
      </c>
      <c r="AK554" s="4" t="s">
        <v>1289</v>
      </c>
      <c r="AL554" s="4" t="s">
        <v>1289</v>
      </c>
      <c r="AM554" s="4" t="s">
        <v>1289</v>
      </c>
      <c r="AN554" s="4" t="s">
        <v>1289</v>
      </c>
      <c r="AO554" s="4" t="s">
        <v>1289</v>
      </c>
      <c r="AP554" s="4" t="s">
        <v>1289</v>
      </c>
      <c r="AQ554" s="4" t="s">
        <v>1288</v>
      </c>
      <c r="AS554" s="4" t="s">
        <v>4474</v>
      </c>
      <c r="AT554" s="4" t="s">
        <v>1374</v>
      </c>
    </row>
    <row r="555">
      <c r="A555" s="4" t="s">
        <v>308</v>
      </c>
      <c r="B555" s="4">
        <v>0.0</v>
      </c>
      <c r="D555" s="4" t="s">
        <v>1272</v>
      </c>
      <c r="E555" s="4" t="s">
        <v>4429</v>
      </c>
      <c r="F555" s="4" t="s">
        <v>4475</v>
      </c>
      <c r="G555" s="4" t="s">
        <v>4429</v>
      </c>
      <c r="H555" s="4" t="s">
        <v>4476</v>
      </c>
      <c r="J555" s="4" t="s">
        <v>4477</v>
      </c>
      <c r="P555" s="4" t="s">
        <v>4478</v>
      </c>
      <c r="Q555" s="4" t="s">
        <v>4479</v>
      </c>
      <c r="R555" s="4" t="s">
        <v>1494</v>
      </c>
      <c r="S555" s="4" t="s">
        <v>2614</v>
      </c>
      <c r="T555" s="4" t="s">
        <v>4043</v>
      </c>
      <c r="U555" s="4" t="s">
        <v>1636</v>
      </c>
      <c r="W555" s="4" t="s">
        <v>1283</v>
      </c>
      <c r="X555" s="4" t="s">
        <v>1315</v>
      </c>
      <c r="Y555" s="4" t="s">
        <v>1285</v>
      </c>
      <c r="Z555" s="4" t="s">
        <v>1286</v>
      </c>
      <c r="AB555" s="4" t="s">
        <v>1316</v>
      </c>
      <c r="AE555" s="4" t="s">
        <v>1289</v>
      </c>
      <c r="AF555" s="4" t="s">
        <v>1289</v>
      </c>
      <c r="AG555" s="4" t="s">
        <v>1289</v>
      </c>
      <c r="AH555" s="4" t="s">
        <v>1289</v>
      </c>
      <c r="AI555" s="4" t="s">
        <v>1289</v>
      </c>
      <c r="AJ555" s="4" t="s">
        <v>1289</v>
      </c>
      <c r="AK555" s="4" t="s">
        <v>1289</v>
      </c>
      <c r="AL555" s="4" t="s">
        <v>1288</v>
      </c>
      <c r="AM555" s="4" t="s">
        <v>1288</v>
      </c>
      <c r="AN555" s="4" t="s">
        <v>1289</v>
      </c>
      <c r="AO555" s="4" t="s">
        <v>1289</v>
      </c>
      <c r="AP555" s="4" t="s">
        <v>1289</v>
      </c>
      <c r="AQ555" s="4" t="s">
        <v>1289</v>
      </c>
      <c r="AS555" s="4" t="s">
        <v>4480</v>
      </c>
      <c r="AT555" s="4" t="s">
        <v>4481</v>
      </c>
    </row>
    <row r="556">
      <c r="A556" s="4" t="s">
        <v>313</v>
      </c>
      <c r="B556" s="4">
        <v>0.0</v>
      </c>
      <c r="D556" s="4" t="s">
        <v>1272</v>
      </c>
      <c r="E556" s="4" t="s">
        <v>4429</v>
      </c>
      <c r="F556" s="4" t="s">
        <v>4482</v>
      </c>
      <c r="G556" s="4" t="s">
        <v>4429</v>
      </c>
      <c r="H556" s="4" t="s">
        <v>4483</v>
      </c>
      <c r="J556" s="4" t="s">
        <v>4484</v>
      </c>
      <c r="P556" s="4" t="s">
        <v>4485</v>
      </c>
      <c r="Q556" s="4" t="s">
        <v>4486</v>
      </c>
      <c r="R556" s="4" t="s">
        <v>1494</v>
      </c>
      <c r="S556" s="4" t="s">
        <v>2614</v>
      </c>
      <c r="T556" s="4" t="s">
        <v>4487</v>
      </c>
      <c r="U556" s="4" t="s">
        <v>1636</v>
      </c>
      <c r="W556" s="4" t="s">
        <v>1283</v>
      </c>
      <c r="X556" s="4" t="s">
        <v>1315</v>
      </c>
      <c r="Y556" s="4" t="s">
        <v>1285</v>
      </c>
      <c r="Z556" s="4" t="s">
        <v>1286</v>
      </c>
      <c r="AB556" s="4" t="s">
        <v>1316</v>
      </c>
      <c r="AE556" s="4" t="s">
        <v>1289</v>
      </c>
      <c r="AF556" s="4" t="s">
        <v>1289</v>
      </c>
      <c r="AG556" s="4" t="s">
        <v>1289</v>
      </c>
      <c r="AH556" s="4" t="s">
        <v>1288</v>
      </c>
      <c r="AI556" s="4" t="s">
        <v>1289</v>
      </c>
      <c r="AJ556" s="4" t="s">
        <v>1346</v>
      </c>
      <c r="AK556" s="4" t="s">
        <v>1289</v>
      </c>
      <c r="AL556" s="4" t="s">
        <v>1346</v>
      </c>
      <c r="AM556" s="4" t="s">
        <v>1290</v>
      </c>
      <c r="AN556" s="4" t="s">
        <v>1288</v>
      </c>
      <c r="AO556" s="4" t="s">
        <v>1289</v>
      </c>
      <c r="AP556" s="4" t="s">
        <v>1289</v>
      </c>
      <c r="AQ556" s="4" t="s">
        <v>1288</v>
      </c>
      <c r="AS556" s="4" t="s">
        <v>4488</v>
      </c>
      <c r="AT556" s="4" t="s">
        <v>1592</v>
      </c>
    </row>
    <row r="557">
      <c r="A557" s="4" t="s">
        <v>318</v>
      </c>
      <c r="B557" s="4">
        <v>0.0</v>
      </c>
      <c r="D557" s="4" t="s">
        <v>1272</v>
      </c>
      <c r="E557" s="4" t="s">
        <v>4429</v>
      </c>
      <c r="F557" s="4" t="s">
        <v>4489</v>
      </c>
      <c r="G557" s="4" t="s">
        <v>4429</v>
      </c>
      <c r="H557" s="4" t="s">
        <v>4490</v>
      </c>
      <c r="J557" s="4" t="s">
        <v>4491</v>
      </c>
      <c r="P557" s="4" t="s">
        <v>4492</v>
      </c>
      <c r="Q557" s="4" t="s">
        <v>4493</v>
      </c>
      <c r="R557" s="4" t="s">
        <v>1494</v>
      </c>
      <c r="S557" s="4" t="s">
        <v>2614</v>
      </c>
      <c r="T557" s="4" t="s">
        <v>4494</v>
      </c>
      <c r="U557" s="4" t="s">
        <v>1445</v>
      </c>
      <c r="W557" s="4" t="s">
        <v>1283</v>
      </c>
      <c r="X557" s="4" t="s">
        <v>1315</v>
      </c>
      <c r="Y557" s="4" t="s">
        <v>1285</v>
      </c>
      <c r="Z557" s="4" t="s">
        <v>1286</v>
      </c>
      <c r="AB557" s="4" t="s">
        <v>1316</v>
      </c>
      <c r="AE557" s="4" t="s">
        <v>1289</v>
      </c>
      <c r="AF557" s="4" t="s">
        <v>1289</v>
      </c>
      <c r="AG557" s="4" t="s">
        <v>1289</v>
      </c>
      <c r="AH557" s="4" t="s">
        <v>1289</v>
      </c>
      <c r="AI557" s="4" t="s">
        <v>1289</v>
      </c>
      <c r="AJ557" s="4" t="s">
        <v>1328</v>
      </c>
      <c r="AK557" s="4" t="s">
        <v>1289</v>
      </c>
      <c r="AL557" s="4" t="s">
        <v>1289</v>
      </c>
      <c r="AM557" s="4" t="s">
        <v>1289</v>
      </c>
      <c r="AN557" s="4" t="s">
        <v>1289</v>
      </c>
      <c r="AO557" s="4" t="s">
        <v>1289</v>
      </c>
      <c r="AP557" s="4" t="s">
        <v>1289</v>
      </c>
      <c r="AQ557" s="4" t="s">
        <v>1289</v>
      </c>
      <c r="AS557" s="4" t="s">
        <v>4495</v>
      </c>
      <c r="AT557" s="4" t="s">
        <v>1622</v>
      </c>
    </row>
    <row r="558">
      <c r="A558" s="4" t="s">
        <v>323</v>
      </c>
      <c r="B558" s="4">
        <v>0.0</v>
      </c>
      <c r="D558" s="4" t="s">
        <v>1272</v>
      </c>
      <c r="E558" s="4" t="s">
        <v>4429</v>
      </c>
      <c r="F558" s="4" t="s">
        <v>4496</v>
      </c>
      <c r="G558" s="4" t="s">
        <v>4429</v>
      </c>
      <c r="H558" s="4" t="s">
        <v>4497</v>
      </c>
      <c r="J558" s="4" t="s">
        <v>4498</v>
      </c>
      <c r="P558" s="4" t="s">
        <v>4499</v>
      </c>
      <c r="Q558" s="4" t="s">
        <v>4500</v>
      </c>
      <c r="R558" s="4" t="s">
        <v>1494</v>
      </c>
      <c r="S558" s="4" t="s">
        <v>2614</v>
      </c>
      <c r="T558" s="4" t="s">
        <v>4049</v>
      </c>
      <c r="U558" s="4" t="s">
        <v>126</v>
      </c>
      <c r="W558" s="4" t="s">
        <v>1283</v>
      </c>
      <c r="X558" s="4" t="s">
        <v>1315</v>
      </c>
      <c r="Y558" s="4" t="s">
        <v>1285</v>
      </c>
      <c r="Z558" s="4" t="s">
        <v>1286</v>
      </c>
      <c r="AB558" s="4" t="s">
        <v>1316</v>
      </c>
      <c r="AE558" s="4" t="s">
        <v>1289</v>
      </c>
      <c r="AF558" s="4" t="s">
        <v>1289</v>
      </c>
      <c r="AG558" s="4" t="s">
        <v>1289</v>
      </c>
      <c r="AH558" s="4" t="s">
        <v>1288</v>
      </c>
      <c r="AI558" s="4" t="s">
        <v>1289</v>
      </c>
      <c r="AJ558" s="4" t="s">
        <v>1289</v>
      </c>
      <c r="AK558" s="4" t="s">
        <v>1289</v>
      </c>
      <c r="AL558" s="4" t="s">
        <v>1289</v>
      </c>
      <c r="AM558" s="4" t="s">
        <v>1289</v>
      </c>
      <c r="AN558" s="4" t="s">
        <v>1289</v>
      </c>
      <c r="AO558" s="4" t="s">
        <v>1288</v>
      </c>
      <c r="AP558" s="4" t="s">
        <v>1289</v>
      </c>
      <c r="AQ558" s="4" t="s">
        <v>1289</v>
      </c>
      <c r="AS558" s="4" t="s">
        <v>4501</v>
      </c>
      <c r="AT558" s="4" t="s">
        <v>1431</v>
      </c>
    </row>
    <row r="559">
      <c r="A559" s="4" t="s">
        <v>324</v>
      </c>
      <c r="B559" s="4">
        <v>0.0</v>
      </c>
      <c r="D559" s="4" t="s">
        <v>1272</v>
      </c>
      <c r="E559" s="4" t="s">
        <v>4429</v>
      </c>
      <c r="F559" s="4" t="s">
        <v>4502</v>
      </c>
      <c r="G559" s="4" t="s">
        <v>4429</v>
      </c>
      <c r="H559" s="4" t="s">
        <v>4503</v>
      </c>
      <c r="J559" s="4" t="s">
        <v>4504</v>
      </c>
      <c r="P559" s="4" t="s">
        <v>4505</v>
      </c>
      <c r="Q559" s="4" t="s">
        <v>4506</v>
      </c>
      <c r="R559" s="4" t="s">
        <v>1494</v>
      </c>
      <c r="S559" s="4" t="s">
        <v>2614</v>
      </c>
      <c r="T559" s="4" t="s">
        <v>2274</v>
      </c>
      <c r="U559" s="4" t="s">
        <v>1445</v>
      </c>
      <c r="W559" s="4" t="s">
        <v>1283</v>
      </c>
      <c r="X559" s="4" t="s">
        <v>1315</v>
      </c>
      <c r="Y559" s="4" t="s">
        <v>1285</v>
      </c>
      <c r="Z559" s="4" t="s">
        <v>1286</v>
      </c>
      <c r="AB559" s="4" t="s">
        <v>1286</v>
      </c>
      <c r="AC559" s="4" t="s">
        <v>4507</v>
      </c>
      <c r="AE559" s="4" t="s">
        <v>1289</v>
      </c>
      <c r="AF559" s="4" t="s">
        <v>1346</v>
      </c>
      <c r="AG559" s="4" t="s">
        <v>1289</v>
      </c>
      <c r="AH559" s="4" t="s">
        <v>1288</v>
      </c>
      <c r="AI559" s="4" t="s">
        <v>1289</v>
      </c>
      <c r="AJ559" s="4" t="s">
        <v>1289</v>
      </c>
      <c r="AK559" s="4" t="s">
        <v>1289</v>
      </c>
      <c r="AL559" s="4" t="s">
        <v>1289</v>
      </c>
      <c r="AM559" s="4" t="s">
        <v>1289</v>
      </c>
      <c r="AN559" s="4" t="s">
        <v>1289</v>
      </c>
      <c r="AO559" s="4" t="s">
        <v>1289</v>
      </c>
      <c r="AP559" s="4" t="s">
        <v>1289</v>
      </c>
      <c r="AQ559" s="4" t="s">
        <v>1289</v>
      </c>
      <c r="AS559" s="4" t="s">
        <v>4508</v>
      </c>
      <c r="AT559" s="4" t="s">
        <v>1374</v>
      </c>
    </row>
    <row r="560">
      <c r="A560" s="4" t="s">
        <v>325</v>
      </c>
      <c r="B560" s="4">
        <v>0.0</v>
      </c>
      <c r="D560" s="4" t="s">
        <v>1272</v>
      </c>
      <c r="E560" s="4" t="s">
        <v>4429</v>
      </c>
      <c r="F560" s="4" t="s">
        <v>4509</v>
      </c>
      <c r="G560" s="4" t="s">
        <v>4429</v>
      </c>
      <c r="H560" s="4" t="s">
        <v>4510</v>
      </c>
      <c r="J560" s="4" t="s">
        <v>4511</v>
      </c>
      <c r="P560" s="4" t="s">
        <v>4512</v>
      </c>
      <c r="Q560" s="4" t="s">
        <v>4513</v>
      </c>
      <c r="R560" s="4" t="s">
        <v>1494</v>
      </c>
      <c r="S560" s="4" t="s">
        <v>2614</v>
      </c>
      <c r="T560" s="4" t="s">
        <v>4514</v>
      </c>
      <c r="U560" s="4" t="s">
        <v>1636</v>
      </c>
      <c r="W560" s="4" t="s">
        <v>1283</v>
      </c>
      <c r="X560" s="4" t="s">
        <v>1315</v>
      </c>
      <c r="Y560" s="4" t="s">
        <v>3578</v>
      </c>
      <c r="Z560" s="4" t="s">
        <v>1286</v>
      </c>
      <c r="AB560" s="4" t="s">
        <v>1316</v>
      </c>
      <c r="AE560" s="4" t="s">
        <v>1328</v>
      </c>
      <c r="AF560" s="4" t="s">
        <v>1346</v>
      </c>
      <c r="AG560" s="4" t="s">
        <v>1289</v>
      </c>
      <c r="AH560" s="4" t="s">
        <v>1289</v>
      </c>
      <c r="AI560" s="4" t="s">
        <v>1289</v>
      </c>
      <c r="AJ560" s="4" t="s">
        <v>1289</v>
      </c>
      <c r="AK560" s="4" t="s">
        <v>1289</v>
      </c>
      <c r="AL560" s="4" t="s">
        <v>1289</v>
      </c>
      <c r="AM560" s="4" t="s">
        <v>1289</v>
      </c>
      <c r="AN560" s="4" t="s">
        <v>1289</v>
      </c>
      <c r="AO560" s="4" t="s">
        <v>1289</v>
      </c>
      <c r="AP560" s="4" t="s">
        <v>1288</v>
      </c>
      <c r="AQ560" s="4" t="s">
        <v>1288</v>
      </c>
      <c r="AS560" s="4" t="s">
        <v>4515</v>
      </c>
      <c r="AT560" s="4" t="s">
        <v>1481</v>
      </c>
    </row>
    <row r="561">
      <c r="A561" s="4" t="s">
        <v>326</v>
      </c>
      <c r="B561" s="4">
        <v>0.0</v>
      </c>
      <c r="D561" s="4" t="s">
        <v>1272</v>
      </c>
      <c r="E561" s="4" t="s">
        <v>4429</v>
      </c>
      <c r="F561" s="4" t="s">
        <v>4516</v>
      </c>
      <c r="G561" s="4" t="s">
        <v>4429</v>
      </c>
      <c r="H561" s="4" t="s">
        <v>4517</v>
      </c>
      <c r="J561" s="4" t="s">
        <v>4518</v>
      </c>
      <c r="P561" s="4" t="s">
        <v>4519</v>
      </c>
      <c r="Q561" s="4" t="s">
        <v>4520</v>
      </c>
      <c r="R561" s="4" t="s">
        <v>1494</v>
      </c>
      <c r="S561" s="4" t="s">
        <v>2614</v>
      </c>
      <c r="T561" s="4" t="s">
        <v>4043</v>
      </c>
      <c r="U561" s="4" t="s">
        <v>1636</v>
      </c>
      <c r="W561" s="4" t="s">
        <v>1283</v>
      </c>
      <c r="X561" s="4" t="s">
        <v>1315</v>
      </c>
      <c r="Y561" s="4" t="s">
        <v>1285</v>
      </c>
      <c r="Z561" s="4" t="s">
        <v>1286</v>
      </c>
      <c r="AB561" s="4" t="s">
        <v>1316</v>
      </c>
      <c r="AE561" s="4" t="s">
        <v>1346</v>
      </c>
      <c r="AF561" s="4" t="s">
        <v>1289</v>
      </c>
      <c r="AG561" s="4" t="s">
        <v>1289</v>
      </c>
      <c r="AH561" s="4" t="s">
        <v>1289</v>
      </c>
      <c r="AI561" s="4" t="s">
        <v>1289</v>
      </c>
      <c r="AJ561" s="4" t="s">
        <v>1289</v>
      </c>
      <c r="AK561" s="4" t="s">
        <v>1289</v>
      </c>
      <c r="AL561" s="4" t="s">
        <v>1289</v>
      </c>
      <c r="AM561" s="4" t="s">
        <v>1289</v>
      </c>
      <c r="AN561" s="4" t="s">
        <v>1289</v>
      </c>
      <c r="AO561" s="4" t="s">
        <v>1289</v>
      </c>
      <c r="AP561" s="4" t="s">
        <v>1289</v>
      </c>
      <c r="AQ561" s="4" t="s">
        <v>1289</v>
      </c>
      <c r="AS561" s="4" t="s">
        <v>4521</v>
      </c>
      <c r="AT561" s="4" t="s">
        <v>2151</v>
      </c>
    </row>
    <row r="562">
      <c r="A562" s="4" t="s">
        <v>327</v>
      </c>
      <c r="B562" s="4">
        <v>0.0</v>
      </c>
      <c r="D562" s="4" t="s">
        <v>1272</v>
      </c>
      <c r="E562" s="4" t="s">
        <v>4429</v>
      </c>
      <c r="F562" s="4" t="s">
        <v>4522</v>
      </c>
      <c r="G562" s="4" t="s">
        <v>4429</v>
      </c>
      <c r="H562" s="4" t="s">
        <v>4523</v>
      </c>
      <c r="J562" s="4" t="s">
        <v>4524</v>
      </c>
      <c r="P562" s="4" t="s">
        <v>4525</v>
      </c>
      <c r="Q562" s="4" t="s">
        <v>4526</v>
      </c>
      <c r="R562" s="4" t="s">
        <v>1494</v>
      </c>
      <c r="S562" s="4" t="s">
        <v>2614</v>
      </c>
      <c r="T562" s="4" t="s">
        <v>4514</v>
      </c>
      <c r="U562" s="4" t="s">
        <v>1636</v>
      </c>
      <c r="W562" s="4" t="s">
        <v>1283</v>
      </c>
      <c r="X562" s="4" t="s">
        <v>1315</v>
      </c>
      <c r="Y562" s="4" t="s">
        <v>1285</v>
      </c>
      <c r="Z562" s="4" t="s">
        <v>1286</v>
      </c>
      <c r="AB562" s="4" t="s">
        <v>1316</v>
      </c>
      <c r="AE562" s="4" t="s">
        <v>1346</v>
      </c>
      <c r="AF562" s="4" t="s">
        <v>1289</v>
      </c>
      <c r="AG562" s="4" t="s">
        <v>1288</v>
      </c>
      <c r="AH562" s="4" t="s">
        <v>1289</v>
      </c>
      <c r="AI562" s="4" t="s">
        <v>1288</v>
      </c>
      <c r="AJ562" s="4" t="s">
        <v>1289</v>
      </c>
      <c r="AK562" s="4" t="s">
        <v>1288</v>
      </c>
      <c r="AL562" s="4" t="s">
        <v>1289</v>
      </c>
      <c r="AM562" s="4" t="s">
        <v>1288</v>
      </c>
      <c r="AN562" s="4" t="s">
        <v>1289</v>
      </c>
      <c r="AO562" s="4" t="s">
        <v>1288</v>
      </c>
      <c r="AP562" s="4" t="s">
        <v>1289</v>
      </c>
      <c r="AQ562" s="4" t="s">
        <v>1288</v>
      </c>
      <c r="AS562" s="4" t="s">
        <v>4527</v>
      </c>
      <c r="AT562" s="4" t="s">
        <v>1305</v>
      </c>
    </row>
    <row r="563">
      <c r="A563" s="4" t="s">
        <v>328</v>
      </c>
      <c r="B563" s="4">
        <v>0.0</v>
      </c>
      <c r="D563" s="4" t="s">
        <v>1272</v>
      </c>
      <c r="E563" s="4" t="s">
        <v>4429</v>
      </c>
      <c r="F563" s="4" t="s">
        <v>4528</v>
      </c>
      <c r="G563" s="4" t="s">
        <v>4429</v>
      </c>
      <c r="H563" s="4" t="s">
        <v>4529</v>
      </c>
      <c r="J563" s="4" t="s">
        <v>4530</v>
      </c>
      <c r="P563" s="4" t="s">
        <v>4531</v>
      </c>
      <c r="Q563" s="4" t="s">
        <v>4532</v>
      </c>
      <c r="R563" s="4" t="s">
        <v>1323</v>
      </c>
      <c r="S563" s="4" t="s">
        <v>4533</v>
      </c>
      <c r="T563" s="4" t="s">
        <v>1542</v>
      </c>
      <c r="U563" s="4" t="s">
        <v>1473</v>
      </c>
      <c r="W563" s="4" t="s">
        <v>1283</v>
      </c>
      <c r="X563" s="4" t="s">
        <v>1315</v>
      </c>
      <c r="Y563" s="4" t="s">
        <v>1302</v>
      </c>
      <c r="Z563" s="4" t="s">
        <v>1286</v>
      </c>
      <c r="AB563" s="4" t="s">
        <v>1286</v>
      </c>
      <c r="AC563" s="4" t="s">
        <v>4534</v>
      </c>
      <c r="AE563" s="4" t="s">
        <v>1288</v>
      </c>
      <c r="AF563" s="4" t="s">
        <v>1288</v>
      </c>
      <c r="AG563" s="4" t="s">
        <v>1288</v>
      </c>
      <c r="AH563" s="4" t="s">
        <v>1288</v>
      </c>
      <c r="AI563" s="4" t="s">
        <v>1289</v>
      </c>
      <c r="AJ563" s="4" t="s">
        <v>1288</v>
      </c>
      <c r="AK563" s="4" t="s">
        <v>1288</v>
      </c>
      <c r="AL563" s="4" t="s">
        <v>1289</v>
      </c>
      <c r="AM563" s="4" t="s">
        <v>1289</v>
      </c>
      <c r="AN563" s="4" t="s">
        <v>1288</v>
      </c>
      <c r="AO563" s="4" t="s">
        <v>1289</v>
      </c>
      <c r="AP563" s="4" t="s">
        <v>1288</v>
      </c>
      <c r="AQ563" s="4" t="s">
        <v>1288</v>
      </c>
      <c r="AS563" s="4" t="s">
        <v>4535</v>
      </c>
      <c r="AT563" s="4" t="s">
        <v>1305</v>
      </c>
    </row>
    <row r="564">
      <c r="A564" s="4" t="s">
        <v>330</v>
      </c>
      <c r="B564" s="4">
        <v>0.0</v>
      </c>
      <c r="D564" s="4" t="s">
        <v>1272</v>
      </c>
      <c r="E564" s="4" t="s">
        <v>4429</v>
      </c>
      <c r="F564" s="4" t="s">
        <v>4536</v>
      </c>
      <c r="G564" s="4" t="s">
        <v>4429</v>
      </c>
      <c r="H564" s="4" t="s">
        <v>4537</v>
      </c>
      <c r="J564" s="4" t="s">
        <v>4538</v>
      </c>
      <c r="P564" s="4" t="s">
        <v>4539</v>
      </c>
      <c r="Q564" s="4" t="s">
        <v>4540</v>
      </c>
      <c r="R564" s="4" t="s">
        <v>1494</v>
      </c>
      <c r="S564" s="4" t="s">
        <v>2614</v>
      </c>
      <c r="T564" s="4" t="s">
        <v>1605</v>
      </c>
      <c r="U564" s="4" t="s">
        <v>1636</v>
      </c>
      <c r="W564" s="4" t="s">
        <v>1283</v>
      </c>
      <c r="X564" s="4" t="s">
        <v>1315</v>
      </c>
      <c r="Y564" s="4" t="s">
        <v>1285</v>
      </c>
      <c r="Z564" s="4" t="s">
        <v>1286</v>
      </c>
      <c r="AB564" s="4" t="s">
        <v>1316</v>
      </c>
      <c r="AE564" s="4" t="s">
        <v>1289</v>
      </c>
      <c r="AF564" s="4" t="s">
        <v>1288</v>
      </c>
      <c r="AG564" s="4" t="s">
        <v>1289</v>
      </c>
      <c r="AH564" s="4" t="s">
        <v>1289</v>
      </c>
      <c r="AI564" s="4" t="s">
        <v>1288</v>
      </c>
      <c r="AJ564" s="4" t="s">
        <v>1289</v>
      </c>
      <c r="AK564" s="4" t="s">
        <v>1288</v>
      </c>
      <c r="AL564" s="4" t="s">
        <v>1288</v>
      </c>
      <c r="AM564" s="4" t="s">
        <v>1288</v>
      </c>
      <c r="AN564" s="4" t="s">
        <v>1288</v>
      </c>
      <c r="AO564" s="4" t="s">
        <v>1288</v>
      </c>
      <c r="AP564" s="4" t="s">
        <v>1288</v>
      </c>
      <c r="AQ564" s="4" t="s">
        <v>1288</v>
      </c>
      <c r="AS564" s="4" t="s">
        <v>4541</v>
      </c>
      <c r="AT564" s="4" t="s">
        <v>4542</v>
      </c>
    </row>
    <row r="565">
      <c r="A565" s="4" t="s">
        <v>331</v>
      </c>
      <c r="B565" s="4">
        <v>0.0</v>
      </c>
      <c r="D565" s="4" t="s">
        <v>1272</v>
      </c>
      <c r="E565" s="4" t="s">
        <v>4429</v>
      </c>
      <c r="F565" s="4" t="s">
        <v>4543</v>
      </c>
      <c r="G565" s="4" t="s">
        <v>4429</v>
      </c>
      <c r="H565" s="4" t="s">
        <v>2475</v>
      </c>
      <c r="J565" s="4" t="s">
        <v>4544</v>
      </c>
      <c r="P565" s="4" t="s">
        <v>4545</v>
      </c>
      <c r="Q565" s="4" t="s">
        <v>4546</v>
      </c>
      <c r="R565" s="4" t="s">
        <v>1279</v>
      </c>
      <c r="S565" s="4" t="s">
        <v>1380</v>
      </c>
      <c r="T565" s="4" t="s">
        <v>4547</v>
      </c>
      <c r="U565" s="4" t="s">
        <v>1636</v>
      </c>
      <c r="W565" s="4" t="s">
        <v>1283</v>
      </c>
      <c r="X565" s="4" t="s">
        <v>1315</v>
      </c>
      <c r="Y565" s="4" t="s">
        <v>1285</v>
      </c>
      <c r="Z565" s="4" t="s">
        <v>1286</v>
      </c>
      <c r="AB565" s="4" t="s">
        <v>1316</v>
      </c>
      <c r="AE565" s="4" t="s">
        <v>1289</v>
      </c>
      <c r="AF565" s="4" t="s">
        <v>1288</v>
      </c>
      <c r="AG565" s="4" t="s">
        <v>1289</v>
      </c>
      <c r="AH565" s="4" t="s">
        <v>1289</v>
      </c>
      <c r="AI565" s="4" t="s">
        <v>1288</v>
      </c>
      <c r="AJ565" s="4" t="s">
        <v>1289</v>
      </c>
      <c r="AK565" s="4" t="s">
        <v>1288</v>
      </c>
      <c r="AL565" s="4" t="s">
        <v>1288</v>
      </c>
      <c r="AM565" s="4" t="s">
        <v>1288</v>
      </c>
      <c r="AN565" s="4" t="s">
        <v>1288</v>
      </c>
      <c r="AO565" s="4" t="s">
        <v>1288</v>
      </c>
      <c r="AP565" s="4" t="s">
        <v>1288</v>
      </c>
      <c r="AQ565" s="4" t="s">
        <v>1288</v>
      </c>
      <c r="AS565" s="4" t="s">
        <v>4521</v>
      </c>
      <c r="AT565" s="4" t="s">
        <v>4542</v>
      </c>
    </row>
    <row r="566">
      <c r="A566" s="4" t="s">
        <v>339</v>
      </c>
      <c r="B566" s="4">
        <v>0.0</v>
      </c>
      <c r="D566" s="4" t="s">
        <v>1272</v>
      </c>
      <c r="E566" s="4" t="s">
        <v>4429</v>
      </c>
      <c r="F566" s="4" t="s">
        <v>4548</v>
      </c>
      <c r="G566" s="4" t="s">
        <v>4429</v>
      </c>
      <c r="H566" s="4" t="s">
        <v>4549</v>
      </c>
      <c r="J566" s="4" t="s">
        <v>4550</v>
      </c>
      <c r="P566" s="4" t="s">
        <v>4551</v>
      </c>
      <c r="Q566" s="4" t="s">
        <v>4552</v>
      </c>
      <c r="R566" s="4" t="s">
        <v>1494</v>
      </c>
      <c r="S566" s="4" t="s">
        <v>2614</v>
      </c>
      <c r="T566" s="4" t="s">
        <v>1635</v>
      </c>
      <c r="U566" s="4" t="s">
        <v>1636</v>
      </c>
      <c r="W566" s="4" t="s">
        <v>1283</v>
      </c>
      <c r="X566" s="4" t="s">
        <v>1315</v>
      </c>
      <c r="Y566" s="4" t="s">
        <v>1285</v>
      </c>
      <c r="Z566" s="4" t="s">
        <v>1286</v>
      </c>
      <c r="AB566" s="4" t="s">
        <v>1316</v>
      </c>
      <c r="AE566" s="4" t="s">
        <v>1346</v>
      </c>
      <c r="AF566" s="4" t="s">
        <v>1346</v>
      </c>
      <c r="AG566" s="4" t="s">
        <v>1289</v>
      </c>
      <c r="AH566" s="4" t="s">
        <v>1289</v>
      </c>
      <c r="AI566" s="4" t="s">
        <v>1289</v>
      </c>
      <c r="AJ566" s="4" t="s">
        <v>1289</v>
      </c>
      <c r="AK566" s="4" t="s">
        <v>1289</v>
      </c>
      <c r="AL566" s="4" t="s">
        <v>1289</v>
      </c>
      <c r="AM566" s="4" t="s">
        <v>1346</v>
      </c>
      <c r="AN566" s="4" t="s">
        <v>1289</v>
      </c>
      <c r="AO566" s="4" t="s">
        <v>1289</v>
      </c>
      <c r="AP566" s="4" t="s">
        <v>1289</v>
      </c>
      <c r="AQ566" s="4" t="s">
        <v>1289</v>
      </c>
      <c r="AS566" s="4" t="s">
        <v>4553</v>
      </c>
      <c r="AT566" s="4" t="s">
        <v>1622</v>
      </c>
    </row>
    <row r="567">
      <c r="A567" s="4" t="s">
        <v>340</v>
      </c>
      <c r="B567" s="4">
        <v>0.0</v>
      </c>
      <c r="D567" s="4" t="s">
        <v>1272</v>
      </c>
      <c r="E567" s="4" t="s">
        <v>4429</v>
      </c>
      <c r="F567" s="4" t="s">
        <v>4554</v>
      </c>
      <c r="G567" s="4" t="s">
        <v>4429</v>
      </c>
      <c r="H567" s="4" t="s">
        <v>4555</v>
      </c>
      <c r="J567" s="4" t="s">
        <v>4556</v>
      </c>
      <c r="P567" s="4" t="s">
        <v>4557</v>
      </c>
      <c r="Q567" s="4" t="s">
        <v>4558</v>
      </c>
      <c r="R567" s="4" t="s">
        <v>1279</v>
      </c>
      <c r="S567" s="4" t="s">
        <v>1280</v>
      </c>
      <c r="T567" s="4" t="s">
        <v>1556</v>
      </c>
      <c r="U567" s="4" t="s">
        <v>1390</v>
      </c>
      <c r="W567" s="4" t="s">
        <v>1337</v>
      </c>
      <c r="X567" s="4" t="s">
        <v>1315</v>
      </c>
      <c r="Y567" s="4" t="s">
        <v>1382</v>
      </c>
      <c r="Z567" s="4" t="s">
        <v>1286</v>
      </c>
      <c r="AB567" s="4" t="s">
        <v>1316</v>
      </c>
      <c r="AE567" s="4" t="s">
        <v>1288</v>
      </c>
      <c r="AF567" s="4" t="s">
        <v>1288</v>
      </c>
      <c r="AG567" s="4" t="s">
        <v>1288</v>
      </c>
      <c r="AH567" s="4" t="s">
        <v>1288</v>
      </c>
      <c r="AI567" s="4" t="s">
        <v>1288</v>
      </c>
      <c r="AJ567" s="4" t="s">
        <v>1288</v>
      </c>
      <c r="AK567" s="4" t="s">
        <v>1288</v>
      </c>
      <c r="AL567" s="4" t="s">
        <v>1288</v>
      </c>
      <c r="AM567" s="4" t="s">
        <v>1288</v>
      </c>
      <c r="AN567" s="4" t="s">
        <v>1288</v>
      </c>
      <c r="AO567" s="4" t="s">
        <v>1288</v>
      </c>
      <c r="AP567" s="4" t="s">
        <v>1288</v>
      </c>
      <c r="AQ567" s="4" t="s">
        <v>1288</v>
      </c>
      <c r="AS567" s="4" t="s">
        <v>4559</v>
      </c>
      <c r="AT567" s="4" t="s">
        <v>1831</v>
      </c>
    </row>
    <row r="568">
      <c r="A568" s="4" t="s">
        <v>342</v>
      </c>
      <c r="B568" s="4">
        <v>0.0</v>
      </c>
      <c r="D568" s="4" t="s">
        <v>1272</v>
      </c>
      <c r="E568" s="4" t="s">
        <v>4560</v>
      </c>
      <c r="F568" s="4" t="s">
        <v>4561</v>
      </c>
      <c r="G568" s="4" t="s">
        <v>4429</v>
      </c>
      <c r="H568" s="4" t="s">
        <v>4562</v>
      </c>
      <c r="J568" s="4" t="s">
        <v>4563</v>
      </c>
      <c r="P568" s="4" t="s">
        <v>4564</v>
      </c>
      <c r="Q568" s="4" t="s">
        <v>4565</v>
      </c>
      <c r="R568" s="4" t="s">
        <v>1494</v>
      </c>
      <c r="S568" s="4" t="s">
        <v>4566</v>
      </c>
      <c r="T568" s="4" t="s">
        <v>1542</v>
      </c>
      <c r="U568" s="4" t="s">
        <v>1300</v>
      </c>
      <c r="W568" s="4" t="s">
        <v>1337</v>
      </c>
      <c r="X568" s="4" t="s">
        <v>1315</v>
      </c>
      <c r="Y568" s="4" t="s">
        <v>1285</v>
      </c>
      <c r="Z568" s="4" t="s">
        <v>1316</v>
      </c>
      <c r="AA568" s="4" t="s">
        <v>1327</v>
      </c>
      <c r="AB568" s="4" t="s">
        <v>1372</v>
      </c>
      <c r="AE568" s="4" t="s">
        <v>1288</v>
      </c>
      <c r="AF568" s="4" t="s">
        <v>1288</v>
      </c>
      <c r="AG568" s="4" t="s">
        <v>1288</v>
      </c>
      <c r="AH568" s="4" t="s">
        <v>1288</v>
      </c>
      <c r="AI568" s="4" t="s">
        <v>1288</v>
      </c>
      <c r="AJ568" s="4" t="s">
        <v>1288</v>
      </c>
      <c r="AK568" s="4" t="s">
        <v>1288</v>
      </c>
      <c r="AL568" s="4" t="s">
        <v>1288</v>
      </c>
      <c r="AM568" s="4" t="s">
        <v>1288</v>
      </c>
      <c r="AN568" s="4" t="s">
        <v>1288</v>
      </c>
      <c r="AO568" s="4" t="s">
        <v>1288</v>
      </c>
      <c r="AP568" s="4" t="s">
        <v>1288</v>
      </c>
      <c r="AQ568" s="4" t="s">
        <v>1289</v>
      </c>
      <c r="AS568" s="4" t="s">
        <v>1304</v>
      </c>
      <c r="AT568" s="4" t="s">
        <v>1305</v>
      </c>
    </row>
    <row r="569">
      <c r="A569" s="4" t="s">
        <v>344</v>
      </c>
      <c r="B569" s="4">
        <v>0.0</v>
      </c>
      <c r="D569" s="4" t="s">
        <v>1272</v>
      </c>
      <c r="E569" s="4" t="s">
        <v>4429</v>
      </c>
      <c r="F569" s="4" t="s">
        <v>4567</v>
      </c>
      <c r="G569" s="4" t="s">
        <v>4429</v>
      </c>
      <c r="H569" s="4" t="s">
        <v>4568</v>
      </c>
      <c r="J569" s="4" t="s">
        <v>4569</v>
      </c>
      <c r="P569" s="4" t="s">
        <v>4570</v>
      </c>
      <c r="Q569" s="4" t="s">
        <v>4571</v>
      </c>
      <c r="R569" s="4" t="s">
        <v>1279</v>
      </c>
      <c r="S569" s="4" t="s">
        <v>1280</v>
      </c>
      <c r="T569" s="4" t="s">
        <v>1299</v>
      </c>
      <c r="U569" s="4" t="s">
        <v>1455</v>
      </c>
      <c r="W569" s="4" t="s">
        <v>1337</v>
      </c>
      <c r="X569" s="4" t="s">
        <v>1315</v>
      </c>
      <c r="Y569" s="4" t="s">
        <v>1382</v>
      </c>
      <c r="Z569" s="4" t="s">
        <v>1286</v>
      </c>
      <c r="AB569" s="4" t="s">
        <v>1316</v>
      </c>
      <c r="AE569" s="4" t="s">
        <v>1288</v>
      </c>
      <c r="AF569" s="4" t="s">
        <v>1288</v>
      </c>
      <c r="AG569" s="4" t="s">
        <v>1288</v>
      </c>
      <c r="AH569" s="4" t="s">
        <v>1289</v>
      </c>
      <c r="AI569" s="4" t="s">
        <v>1288</v>
      </c>
      <c r="AJ569" s="4" t="s">
        <v>1288</v>
      </c>
      <c r="AK569" s="4" t="s">
        <v>1289</v>
      </c>
      <c r="AL569" s="4" t="s">
        <v>1288</v>
      </c>
      <c r="AM569" s="4" t="s">
        <v>1289</v>
      </c>
      <c r="AN569" s="4" t="s">
        <v>1288</v>
      </c>
      <c r="AO569" s="4" t="s">
        <v>1289</v>
      </c>
      <c r="AP569" s="4" t="s">
        <v>1289</v>
      </c>
      <c r="AQ569" s="4" t="s">
        <v>1288</v>
      </c>
      <c r="AS569" s="4" t="s">
        <v>1304</v>
      </c>
      <c r="AT569" s="4" t="s">
        <v>1383</v>
      </c>
    </row>
    <row r="570">
      <c r="A570" s="4" t="s">
        <v>353</v>
      </c>
      <c r="B570" s="4">
        <v>0.0</v>
      </c>
      <c r="D570" s="4" t="s">
        <v>1272</v>
      </c>
      <c r="E570" s="4" t="s">
        <v>4429</v>
      </c>
      <c r="F570" s="4" t="s">
        <v>4572</v>
      </c>
      <c r="G570" s="4" t="s">
        <v>4429</v>
      </c>
      <c r="H570" s="4" t="s">
        <v>4573</v>
      </c>
      <c r="J570" s="4" t="s">
        <v>4574</v>
      </c>
      <c r="P570" s="4" t="s">
        <v>4575</v>
      </c>
      <c r="Q570" s="4" t="s">
        <v>4576</v>
      </c>
      <c r="R570" s="4" t="s">
        <v>1494</v>
      </c>
      <c r="S570" s="4" t="s">
        <v>4577</v>
      </c>
      <c r="T570" s="4" t="s">
        <v>4578</v>
      </c>
      <c r="U570" s="4" t="s">
        <v>1390</v>
      </c>
      <c r="W570" s="4" t="s">
        <v>1400</v>
      </c>
      <c r="X570" s="4" t="s">
        <v>1400</v>
      </c>
      <c r="Y570" s="4" t="s">
        <v>1400</v>
      </c>
      <c r="Z570" s="4" t="s">
        <v>1286</v>
      </c>
      <c r="AB570" s="4" t="s">
        <v>1372</v>
      </c>
      <c r="AE570" s="4" t="s">
        <v>1288</v>
      </c>
      <c r="AF570" s="4" t="s">
        <v>1346</v>
      </c>
      <c r="AG570" s="4" t="s">
        <v>1288</v>
      </c>
      <c r="AH570" s="4" t="s">
        <v>1288</v>
      </c>
      <c r="AI570" s="4" t="s">
        <v>1346</v>
      </c>
      <c r="AJ570" s="4" t="s">
        <v>1289</v>
      </c>
      <c r="AK570" s="4" t="s">
        <v>1288</v>
      </c>
      <c r="AL570" s="4" t="s">
        <v>1288</v>
      </c>
      <c r="AM570" s="4" t="s">
        <v>1289</v>
      </c>
      <c r="AN570" s="4" t="s">
        <v>1288</v>
      </c>
      <c r="AO570" s="4" t="s">
        <v>1288</v>
      </c>
      <c r="AP570" s="4" t="s">
        <v>1346</v>
      </c>
      <c r="AQ570" s="4" t="s">
        <v>1289</v>
      </c>
      <c r="AS570" s="4" t="s">
        <v>4579</v>
      </c>
      <c r="AT570" s="4" t="s">
        <v>4580</v>
      </c>
    </row>
    <row r="571">
      <c r="A571" s="4" t="s">
        <v>355</v>
      </c>
      <c r="B571" s="4">
        <v>0.0</v>
      </c>
      <c r="D571" s="4" t="s">
        <v>1272</v>
      </c>
      <c r="E571" s="4" t="s">
        <v>4560</v>
      </c>
      <c r="F571" s="4" t="s">
        <v>4581</v>
      </c>
      <c r="G571" s="4" t="s">
        <v>4429</v>
      </c>
      <c r="H571" s="4" t="s">
        <v>4582</v>
      </c>
      <c r="J571" s="4" t="s">
        <v>4583</v>
      </c>
      <c r="P571" s="4" t="s">
        <v>4584</v>
      </c>
      <c r="Q571" s="4" t="s">
        <v>4585</v>
      </c>
      <c r="R571" s="4" t="s">
        <v>1279</v>
      </c>
      <c r="S571" s="4" t="s">
        <v>1407</v>
      </c>
      <c r="T571" s="4" t="s">
        <v>1979</v>
      </c>
      <c r="U571" s="4" t="s">
        <v>126</v>
      </c>
      <c r="W571" s="4" t="s">
        <v>1283</v>
      </c>
      <c r="X571" s="4" t="s">
        <v>1446</v>
      </c>
      <c r="Y571" s="4" t="s">
        <v>1400</v>
      </c>
      <c r="Z571" s="4" t="s">
        <v>1286</v>
      </c>
      <c r="AB571" s="4" t="s">
        <v>1316</v>
      </c>
      <c r="AE571" s="4" t="s">
        <v>1289</v>
      </c>
      <c r="AF571" s="4" t="s">
        <v>1328</v>
      </c>
      <c r="AG571" s="4" t="s">
        <v>1289</v>
      </c>
      <c r="AH571" s="4" t="s">
        <v>1288</v>
      </c>
      <c r="AI571" s="4" t="s">
        <v>1289</v>
      </c>
      <c r="AJ571" s="4" t="s">
        <v>1289</v>
      </c>
      <c r="AK571" s="4" t="s">
        <v>1288</v>
      </c>
      <c r="AL571" s="4" t="s">
        <v>1288</v>
      </c>
      <c r="AM571" s="4" t="s">
        <v>1289</v>
      </c>
      <c r="AN571" s="4" t="s">
        <v>1288</v>
      </c>
      <c r="AO571" s="4" t="s">
        <v>1288</v>
      </c>
      <c r="AP571" s="4" t="s">
        <v>1289</v>
      </c>
      <c r="AQ571" s="4" t="s">
        <v>1288</v>
      </c>
      <c r="AS571" s="4" t="s">
        <v>4586</v>
      </c>
      <c r="AT571" s="4" t="s">
        <v>1421</v>
      </c>
    </row>
    <row r="572">
      <c r="A572" s="4" t="s">
        <v>357</v>
      </c>
      <c r="B572" s="4">
        <v>0.0</v>
      </c>
      <c r="D572" s="4" t="s">
        <v>1272</v>
      </c>
      <c r="E572" s="4" t="s">
        <v>4560</v>
      </c>
      <c r="F572" s="4" t="s">
        <v>4587</v>
      </c>
      <c r="G572" s="4" t="s">
        <v>4560</v>
      </c>
      <c r="H572" s="4" t="s">
        <v>4588</v>
      </c>
      <c r="J572" s="4" t="s">
        <v>4589</v>
      </c>
      <c r="P572" s="4" t="s">
        <v>4589</v>
      </c>
      <c r="Q572" s="4" t="s">
        <v>4590</v>
      </c>
      <c r="R572" s="4" t="s">
        <v>1494</v>
      </c>
      <c r="S572" s="4" t="s">
        <v>4591</v>
      </c>
      <c r="T572" s="4" t="s">
        <v>1418</v>
      </c>
      <c r="U572" s="4" t="s">
        <v>1300</v>
      </c>
      <c r="W572" s="4" t="s">
        <v>1337</v>
      </c>
      <c r="X572" s="4" t="s">
        <v>1315</v>
      </c>
      <c r="Y572" s="4" t="s">
        <v>1285</v>
      </c>
      <c r="Z572" s="4" t="s">
        <v>1286</v>
      </c>
      <c r="AB572" s="4" t="s">
        <v>1372</v>
      </c>
      <c r="AE572" s="4" t="s">
        <v>1288</v>
      </c>
      <c r="AF572" s="4" t="s">
        <v>1288</v>
      </c>
      <c r="AG572" s="4" t="s">
        <v>1288</v>
      </c>
      <c r="AH572" s="4" t="s">
        <v>1288</v>
      </c>
      <c r="AI572" s="4" t="s">
        <v>1288</v>
      </c>
      <c r="AJ572" s="4" t="s">
        <v>1288</v>
      </c>
      <c r="AK572" s="4" t="s">
        <v>1288</v>
      </c>
      <c r="AL572" s="4" t="s">
        <v>1288</v>
      </c>
      <c r="AM572" s="4" t="s">
        <v>1288</v>
      </c>
      <c r="AN572" s="4" t="s">
        <v>1288</v>
      </c>
      <c r="AO572" s="4" t="s">
        <v>1288</v>
      </c>
      <c r="AP572" s="4" t="s">
        <v>1288</v>
      </c>
      <c r="AQ572" s="4" t="s">
        <v>1289</v>
      </c>
      <c r="AS572" s="4" t="s">
        <v>1304</v>
      </c>
      <c r="AT572" s="4" t="s">
        <v>2194</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2" max="2" width="115.71"/>
    <col customWidth="1" min="4" max="4" width="22.0"/>
  </cols>
  <sheetData>
    <row r="1">
      <c r="A1" s="1" t="s">
        <v>0</v>
      </c>
      <c r="B1" s="2" t="s">
        <v>1</v>
      </c>
      <c r="C1" s="3" t="s">
        <v>2</v>
      </c>
      <c r="D1" s="3" t="s">
        <v>3</v>
      </c>
    </row>
    <row r="2">
      <c r="A2" s="4" t="s">
        <v>359</v>
      </c>
      <c r="B2" s="5" t="s">
        <v>360</v>
      </c>
      <c r="C2" s="6" t="s">
        <v>18</v>
      </c>
      <c r="D2" s="6" t="s">
        <v>126</v>
      </c>
      <c r="E2" s="6" t="s">
        <v>361</v>
      </c>
    </row>
    <row r="3">
      <c r="A3" s="4" t="s">
        <v>362</v>
      </c>
      <c r="B3" s="5" t="s">
        <v>363</v>
      </c>
      <c r="C3" s="6" t="s">
        <v>18</v>
      </c>
      <c r="D3" s="6" t="s">
        <v>19</v>
      </c>
    </row>
    <row r="4">
      <c r="A4" s="4" t="s">
        <v>364</v>
      </c>
      <c r="B4" s="7" t="s">
        <v>365</v>
      </c>
      <c r="C4" s="6" t="s">
        <v>13</v>
      </c>
      <c r="D4" s="6" t="s">
        <v>91</v>
      </c>
    </row>
    <row r="5">
      <c r="A5" s="4" t="s">
        <v>364</v>
      </c>
      <c r="B5" s="7" t="s">
        <v>366</v>
      </c>
      <c r="C5" s="6" t="s">
        <v>18</v>
      </c>
      <c r="D5" s="6" t="s">
        <v>367</v>
      </c>
    </row>
    <row r="6">
      <c r="A6" s="4" t="s">
        <v>364</v>
      </c>
      <c r="B6" s="7" t="s">
        <v>368</v>
      </c>
      <c r="C6" s="6" t="s">
        <v>9</v>
      </c>
      <c r="D6" s="6" t="s">
        <v>77</v>
      </c>
    </row>
    <row r="7">
      <c r="A7" s="4" t="s">
        <v>364</v>
      </c>
      <c r="B7" s="7" t="s">
        <v>369</v>
      </c>
      <c r="C7" s="6" t="s">
        <v>18</v>
      </c>
      <c r="D7" s="6" t="s">
        <v>351</v>
      </c>
    </row>
    <row r="8">
      <c r="A8" s="4" t="s">
        <v>364</v>
      </c>
      <c r="B8" s="7" t="s">
        <v>370</v>
      </c>
      <c r="C8" s="6" t="s">
        <v>100</v>
      </c>
      <c r="D8" s="6" t="s">
        <v>101</v>
      </c>
    </row>
    <row r="9">
      <c r="A9" s="4" t="s">
        <v>371</v>
      </c>
      <c r="B9" s="5" t="s">
        <v>372</v>
      </c>
      <c r="C9" s="6" t="s">
        <v>18</v>
      </c>
      <c r="D9" s="6" t="s">
        <v>19</v>
      </c>
    </row>
    <row r="10">
      <c r="A10" s="4" t="s">
        <v>373</v>
      </c>
      <c r="B10" s="5" t="s">
        <v>374</v>
      </c>
      <c r="C10" s="6" t="s">
        <v>18</v>
      </c>
      <c r="D10" s="6" t="s">
        <v>19</v>
      </c>
    </row>
    <row r="11">
      <c r="A11" s="4" t="s">
        <v>375</v>
      </c>
      <c r="B11" s="5" t="s">
        <v>374</v>
      </c>
      <c r="C11" s="6" t="s">
        <v>18</v>
      </c>
      <c r="D11" s="6" t="s">
        <v>19</v>
      </c>
    </row>
    <row r="12">
      <c r="A12" s="4" t="s">
        <v>376</v>
      </c>
      <c r="B12" s="5" t="s">
        <v>374</v>
      </c>
      <c r="C12" s="6" t="s">
        <v>18</v>
      </c>
      <c r="D12" s="6" t="s">
        <v>19</v>
      </c>
    </row>
    <row r="13">
      <c r="A13" s="4" t="s">
        <v>377</v>
      </c>
      <c r="B13" s="5" t="s">
        <v>378</v>
      </c>
      <c r="C13" s="6" t="s">
        <v>18</v>
      </c>
      <c r="D13" s="6" t="s">
        <v>19</v>
      </c>
    </row>
    <row r="14">
      <c r="A14" s="4" t="s">
        <v>379</v>
      </c>
      <c r="B14" s="5" t="s">
        <v>378</v>
      </c>
      <c r="C14" s="6" t="s">
        <v>18</v>
      </c>
      <c r="D14" s="6" t="s">
        <v>19</v>
      </c>
    </row>
    <row r="15">
      <c r="A15" s="4" t="s">
        <v>380</v>
      </c>
      <c r="B15" s="5" t="s">
        <v>381</v>
      </c>
      <c r="C15" s="6" t="s">
        <v>18</v>
      </c>
      <c r="D15" s="6" t="s">
        <v>19</v>
      </c>
    </row>
    <row r="16">
      <c r="A16" s="4" t="s">
        <v>382</v>
      </c>
      <c r="B16" s="5" t="s">
        <v>383</v>
      </c>
      <c r="C16" s="6" t="s">
        <v>18</v>
      </c>
      <c r="D16" s="6" t="s">
        <v>111</v>
      </c>
    </row>
    <row r="17">
      <c r="A17" s="4" t="s">
        <v>384</v>
      </c>
      <c r="B17" s="5" t="s">
        <v>374</v>
      </c>
      <c r="C17" s="6" t="s">
        <v>18</v>
      </c>
      <c r="D17" s="6" t="s">
        <v>19</v>
      </c>
    </row>
    <row r="18">
      <c r="A18" s="4" t="s">
        <v>385</v>
      </c>
      <c r="B18" s="7" t="s">
        <v>386</v>
      </c>
      <c r="C18" s="6" t="s">
        <v>100</v>
      </c>
      <c r="D18" s="6" t="s">
        <v>131</v>
      </c>
    </row>
    <row r="19">
      <c r="A19" s="4" t="s">
        <v>385</v>
      </c>
      <c r="B19" s="7" t="s">
        <v>387</v>
      </c>
      <c r="C19" s="6" t="s">
        <v>9</v>
      </c>
      <c r="D19" s="6" t="s">
        <v>77</v>
      </c>
    </row>
    <row r="20">
      <c r="A20" s="4" t="s">
        <v>388</v>
      </c>
      <c r="B20" s="7" t="s">
        <v>389</v>
      </c>
      <c r="C20" s="6" t="s">
        <v>85</v>
      </c>
      <c r="D20" s="6" t="s">
        <v>86</v>
      </c>
    </row>
    <row r="21">
      <c r="A21" s="4" t="s">
        <v>388</v>
      </c>
      <c r="B21" s="7" t="s">
        <v>390</v>
      </c>
      <c r="C21" s="6" t="s">
        <v>18</v>
      </c>
      <c r="D21" s="6" t="s">
        <v>126</v>
      </c>
    </row>
    <row r="22">
      <c r="A22" s="4" t="s">
        <v>388</v>
      </c>
      <c r="B22" s="7" t="s">
        <v>391</v>
      </c>
      <c r="C22" s="6" t="s">
        <v>100</v>
      </c>
      <c r="D22" s="6" t="s">
        <v>101</v>
      </c>
    </row>
    <row r="23">
      <c r="A23" s="4" t="s">
        <v>392</v>
      </c>
      <c r="B23" s="5"/>
      <c r="C23" s="6" t="s">
        <v>6</v>
      </c>
      <c r="D23" s="4"/>
    </row>
    <row r="24">
      <c r="A24" s="4" t="s">
        <v>393</v>
      </c>
      <c r="B24" s="5" t="s">
        <v>394</v>
      </c>
      <c r="C24" s="6" t="s">
        <v>18</v>
      </c>
      <c r="D24" s="6" t="s">
        <v>19</v>
      </c>
    </row>
    <row r="25">
      <c r="A25" s="4" t="s">
        <v>395</v>
      </c>
      <c r="B25" s="5"/>
      <c r="C25" s="6" t="s">
        <v>6</v>
      </c>
      <c r="D25" s="4"/>
    </row>
    <row r="26">
      <c r="A26" s="4" t="s">
        <v>396</v>
      </c>
      <c r="B26" s="7" t="s">
        <v>397</v>
      </c>
      <c r="C26" s="6" t="s">
        <v>9</v>
      </c>
      <c r="D26" s="6" t="s">
        <v>77</v>
      </c>
    </row>
    <row r="27">
      <c r="A27" s="4" t="s">
        <v>396</v>
      </c>
      <c r="B27" s="7" t="s">
        <v>398</v>
      </c>
      <c r="C27" s="6" t="s">
        <v>9</v>
      </c>
      <c r="D27" s="6" t="s">
        <v>29</v>
      </c>
    </row>
    <row r="28">
      <c r="A28" s="4" t="s">
        <v>396</v>
      </c>
      <c r="B28" s="7" t="s">
        <v>399</v>
      </c>
      <c r="C28" s="6" t="s">
        <v>85</v>
      </c>
      <c r="D28" s="6" t="s">
        <v>86</v>
      </c>
    </row>
    <row r="29">
      <c r="A29" s="4" t="s">
        <v>400</v>
      </c>
      <c r="B29" s="7" t="s">
        <v>401</v>
      </c>
      <c r="C29" s="6" t="s">
        <v>18</v>
      </c>
      <c r="D29" s="6" t="s">
        <v>126</v>
      </c>
    </row>
    <row r="30">
      <c r="A30" s="4" t="s">
        <v>400</v>
      </c>
      <c r="B30" s="7" t="s">
        <v>402</v>
      </c>
      <c r="C30" s="6" t="s">
        <v>9</v>
      </c>
      <c r="D30" s="6" t="s">
        <v>77</v>
      </c>
    </row>
    <row r="31">
      <c r="A31" s="4" t="s">
        <v>403</v>
      </c>
      <c r="B31" s="7" t="s">
        <v>404</v>
      </c>
      <c r="C31" s="6" t="s">
        <v>18</v>
      </c>
      <c r="D31" s="6" t="s">
        <v>243</v>
      </c>
    </row>
    <row r="32">
      <c r="A32" s="4" t="s">
        <v>403</v>
      </c>
      <c r="B32" s="7" t="s">
        <v>405</v>
      </c>
      <c r="C32" s="6" t="s">
        <v>9</v>
      </c>
      <c r="D32" s="6" t="s">
        <v>77</v>
      </c>
    </row>
    <row r="33">
      <c r="A33" s="4" t="s">
        <v>406</v>
      </c>
      <c r="B33" s="5"/>
      <c r="C33" s="6" t="s">
        <v>6</v>
      </c>
      <c r="D33" s="4"/>
    </row>
    <row r="34">
      <c r="A34" s="4" t="s">
        <v>407</v>
      </c>
      <c r="B34" s="5" t="s">
        <v>408</v>
      </c>
      <c r="C34" s="6" t="s">
        <v>6</v>
      </c>
      <c r="D34" s="4"/>
    </row>
    <row r="35">
      <c r="A35" s="4" t="s">
        <v>409</v>
      </c>
      <c r="B35" s="5" t="s">
        <v>410</v>
      </c>
      <c r="C35" s="6" t="s">
        <v>9</v>
      </c>
      <c r="D35" s="6" t="s">
        <v>29</v>
      </c>
    </row>
    <row r="36">
      <c r="A36" s="4" t="s">
        <v>411</v>
      </c>
      <c r="B36" s="5"/>
      <c r="C36" s="6" t="s">
        <v>6</v>
      </c>
      <c r="D36" s="4"/>
    </row>
    <row r="37">
      <c r="A37" s="4" t="s">
        <v>412</v>
      </c>
      <c r="B37" s="5"/>
      <c r="C37" s="6" t="s">
        <v>6</v>
      </c>
      <c r="D37" s="4"/>
    </row>
    <row r="38">
      <c r="A38" s="4" t="s">
        <v>413</v>
      </c>
      <c r="B38" s="5" t="s">
        <v>414</v>
      </c>
      <c r="C38" s="6" t="s">
        <v>18</v>
      </c>
      <c r="D38" s="6" t="s">
        <v>126</v>
      </c>
    </row>
    <row r="39">
      <c r="A39" s="4" t="s">
        <v>413</v>
      </c>
      <c r="B39" s="7" t="s">
        <v>415</v>
      </c>
      <c r="C39" s="6" t="s">
        <v>85</v>
      </c>
      <c r="D39" s="6" t="s">
        <v>416</v>
      </c>
    </row>
    <row r="40">
      <c r="A40" s="4" t="s">
        <v>417</v>
      </c>
      <c r="B40" s="5"/>
      <c r="C40" s="6" t="s">
        <v>6</v>
      </c>
      <c r="D40" s="4"/>
    </row>
    <row r="41">
      <c r="A41" s="4" t="s">
        <v>418</v>
      </c>
      <c r="B41" s="5"/>
      <c r="C41" s="6" t="s">
        <v>6</v>
      </c>
      <c r="D41" s="4"/>
    </row>
    <row r="42">
      <c r="A42" s="4" t="s">
        <v>419</v>
      </c>
      <c r="B42" s="5"/>
      <c r="C42" s="6" t="s">
        <v>6</v>
      </c>
      <c r="D42" s="4"/>
    </row>
    <row r="43">
      <c r="A43" s="4" t="s">
        <v>420</v>
      </c>
      <c r="B43" s="5"/>
      <c r="C43" s="6" t="s">
        <v>6</v>
      </c>
      <c r="D43" s="4"/>
    </row>
    <row r="44">
      <c r="A44" s="4" t="s">
        <v>421</v>
      </c>
      <c r="B44" s="5"/>
      <c r="C44" s="6" t="s">
        <v>6</v>
      </c>
      <c r="D44" s="4"/>
    </row>
    <row r="45">
      <c r="A45" s="4" t="s">
        <v>422</v>
      </c>
      <c r="B45" s="7" t="s">
        <v>423</v>
      </c>
      <c r="C45" s="6" t="s">
        <v>85</v>
      </c>
      <c r="D45" s="6" t="s">
        <v>86</v>
      </c>
    </row>
    <row r="46">
      <c r="A46" s="4" t="s">
        <v>422</v>
      </c>
      <c r="B46" s="7" t="s">
        <v>424</v>
      </c>
      <c r="C46" s="6" t="s">
        <v>9</v>
      </c>
      <c r="D46" s="6" t="s">
        <v>120</v>
      </c>
    </row>
    <row r="47">
      <c r="A47" s="4" t="s">
        <v>422</v>
      </c>
      <c r="B47" s="7" t="s">
        <v>425</v>
      </c>
      <c r="C47" s="6" t="s">
        <v>9</v>
      </c>
      <c r="D47" s="6" t="s">
        <v>77</v>
      </c>
    </row>
    <row r="48">
      <c r="A48" s="4" t="s">
        <v>422</v>
      </c>
      <c r="B48" s="7" t="s">
        <v>426</v>
      </c>
      <c r="C48" s="6" t="s">
        <v>94</v>
      </c>
      <c r="D48" s="6" t="s">
        <v>95</v>
      </c>
    </row>
    <row r="49">
      <c r="A49" s="4" t="s">
        <v>427</v>
      </c>
      <c r="B49" s="5"/>
      <c r="C49" s="6" t="s">
        <v>6</v>
      </c>
      <c r="D49" s="4"/>
    </row>
    <row r="50">
      <c r="A50" s="4" t="s">
        <v>428</v>
      </c>
      <c r="B50" s="5"/>
      <c r="C50" s="6" t="s">
        <v>6</v>
      </c>
      <c r="D50" s="4"/>
    </row>
    <row r="51">
      <c r="A51" s="4" t="s">
        <v>429</v>
      </c>
      <c r="B51" s="5"/>
      <c r="C51" s="6" t="s">
        <v>6</v>
      </c>
      <c r="D51" s="4"/>
    </row>
    <row r="52">
      <c r="A52" s="4" t="s">
        <v>430</v>
      </c>
      <c r="B52" s="5"/>
      <c r="C52" s="6" t="s">
        <v>6</v>
      </c>
      <c r="D52" s="4"/>
    </row>
    <row r="53">
      <c r="A53" s="4" t="s">
        <v>431</v>
      </c>
      <c r="B53" s="5"/>
      <c r="C53" s="6" t="s">
        <v>6</v>
      </c>
      <c r="D53" s="4"/>
    </row>
    <row r="54">
      <c r="A54" s="4" t="s">
        <v>432</v>
      </c>
      <c r="B54" s="5"/>
      <c r="C54" s="6" t="s">
        <v>6</v>
      </c>
      <c r="D54" s="4"/>
    </row>
    <row r="55">
      <c r="A55" s="4" t="s">
        <v>433</v>
      </c>
      <c r="B55" s="5"/>
      <c r="C55" s="6" t="s">
        <v>6</v>
      </c>
      <c r="D55" s="4"/>
    </row>
    <row r="56">
      <c r="A56" s="4" t="s">
        <v>434</v>
      </c>
      <c r="B56" s="5"/>
      <c r="C56" s="6" t="s">
        <v>6</v>
      </c>
      <c r="D56" s="4"/>
    </row>
    <row r="57">
      <c r="A57" s="4" t="s">
        <v>435</v>
      </c>
      <c r="B57" s="5"/>
      <c r="C57" s="6" t="s">
        <v>6</v>
      </c>
      <c r="D57" s="4"/>
    </row>
    <row r="58">
      <c r="A58" s="4" t="s">
        <v>436</v>
      </c>
      <c r="B58" s="5" t="s">
        <v>437</v>
      </c>
      <c r="C58" s="6" t="s">
        <v>100</v>
      </c>
      <c r="D58" s="6" t="s">
        <v>101</v>
      </c>
    </row>
    <row r="59">
      <c r="A59" s="4" t="s">
        <v>438</v>
      </c>
      <c r="B59" s="5"/>
      <c r="C59" s="6" t="s">
        <v>6</v>
      </c>
      <c r="D59" s="4"/>
    </row>
    <row r="60">
      <c r="A60" s="4" t="s">
        <v>439</v>
      </c>
      <c r="B60" s="5"/>
      <c r="C60" s="6" t="s">
        <v>6</v>
      </c>
      <c r="D60" s="4"/>
    </row>
    <row r="61">
      <c r="A61" s="4" t="s">
        <v>440</v>
      </c>
      <c r="B61" s="5"/>
      <c r="C61" s="6" t="s">
        <v>6</v>
      </c>
      <c r="D61" s="4"/>
    </row>
    <row r="62">
      <c r="A62" s="4" t="s">
        <v>441</v>
      </c>
      <c r="B62" s="5"/>
      <c r="C62" s="6" t="s">
        <v>6</v>
      </c>
      <c r="D62" s="4"/>
    </row>
    <row r="63">
      <c r="A63" s="4" t="s">
        <v>442</v>
      </c>
      <c r="B63" s="5"/>
      <c r="C63" s="6" t="s">
        <v>6</v>
      </c>
      <c r="D63" s="4"/>
    </row>
    <row r="64">
      <c r="A64" s="4" t="s">
        <v>443</v>
      </c>
      <c r="B64" s="5"/>
      <c r="C64" s="6" t="s">
        <v>6</v>
      </c>
      <c r="D64" s="4"/>
    </row>
    <row r="65">
      <c r="A65" s="4" t="s">
        <v>444</v>
      </c>
      <c r="B65" s="5"/>
      <c r="C65" s="6" t="s">
        <v>6</v>
      </c>
      <c r="D65" s="4"/>
    </row>
    <row r="66">
      <c r="A66" s="4" t="s">
        <v>445</v>
      </c>
      <c r="B66" s="5" t="s">
        <v>446</v>
      </c>
      <c r="C66" s="6" t="s">
        <v>9</v>
      </c>
      <c r="D66" s="6" t="s">
        <v>29</v>
      </c>
    </row>
    <row r="67">
      <c r="A67" s="4" t="s">
        <v>447</v>
      </c>
      <c r="B67" s="5"/>
      <c r="C67" s="6" t="s">
        <v>6</v>
      </c>
      <c r="D67" s="4"/>
    </row>
    <row r="68">
      <c r="A68" s="4" t="s">
        <v>448</v>
      </c>
      <c r="B68" s="5"/>
      <c r="C68" s="6" t="s">
        <v>6</v>
      </c>
      <c r="D68" s="4"/>
    </row>
    <row r="69">
      <c r="A69" s="4" t="s">
        <v>449</v>
      </c>
      <c r="B69" s="5"/>
      <c r="C69" s="6" t="s">
        <v>6</v>
      </c>
      <c r="D69" s="4"/>
    </row>
    <row r="70">
      <c r="A70" s="4" t="s">
        <v>450</v>
      </c>
      <c r="B70" s="5"/>
      <c r="C70" s="6" t="s">
        <v>6</v>
      </c>
      <c r="D70" s="4"/>
    </row>
    <row r="71">
      <c r="A71" s="4" t="s">
        <v>451</v>
      </c>
      <c r="B71" s="5"/>
      <c r="C71" s="6" t="s">
        <v>6</v>
      </c>
      <c r="D71" s="4"/>
    </row>
    <row r="72">
      <c r="A72" s="4" t="s">
        <v>452</v>
      </c>
      <c r="B72" s="5"/>
      <c r="C72" s="6" t="s">
        <v>6</v>
      </c>
      <c r="D72" s="4"/>
    </row>
    <row r="73">
      <c r="A73" s="4" t="s">
        <v>453</v>
      </c>
      <c r="B73" s="5"/>
      <c r="C73" s="6" t="s">
        <v>6</v>
      </c>
      <c r="D73" s="4"/>
    </row>
    <row r="74">
      <c r="A74" s="4" t="s">
        <v>454</v>
      </c>
      <c r="B74" s="5"/>
      <c r="C74" s="6" t="s">
        <v>6</v>
      </c>
      <c r="D74" s="4"/>
    </row>
    <row r="75">
      <c r="A75" s="4" t="s">
        <v>455</v>
      </c>
      <c r="B75" s="5"/>
      <c r="C75" s="6" t="s">
        <v>6</v>
      </c>
      <c r="D75" s="4"/>
    </row>
    <row r="76">
      <c r="A76" s="4" t="s">
        <v>456</v>
      </c>
      <c r="B76" s="5"/>
      <c r="C76" s="6" t="s">
        <v>6</v>
      </c>
      <c r="D76" s="4"/>
    </row>
    <row r="77">
      <c r="A77" s="4" t="s">
        <v>457</v>
      </c>
      <c r="B77" s="5"/>
      <c r="C77" s="6" t="s">
        <v>6</v>
      </c>
      <c r="D77" s="4"/>
    </row>
    <row r="78">
      <c r="A78" s="4" t="s">
        <v>458</v>
      </c>
      <c r="B78" s="5"/>
      <c r="C78" s="6" t="s">
        <v>6</v>
      </c>
      <c r="D78" s="4"/>
    </row>
    <row r="79">
      <c r="A79" s="4" t="s">
        <v>459</v>
      </c>
      <c r="B79" s="5"/>
      <c r="C79" s="6" t="s">
        <v>6</v>
      </c>
      <c r="D79" s="4"/>
    </row>
    <row r="80">
      <c r="A80" s="4" t="s">
        <v>460</v>
      </c>
      <c r="B80" s="5"/>
      <c r="C80" s="6" t="s">
        <v>6</v>
      </c>
      <c r="D80" s="4"/>
    </row>
    <row r="81">
      <c r="A81" s="4" t="s">
        <v>461</v>
      </c>
      <c r="B81" s="5"/>
      <c r="C81" s="6" t="s">
        <v>6</v>
      </c>
      <c r="D81" s="4"/>
    </row>
    <row r="82">
      <c r="A82" s="4" t="s">
        <v>462</v>
      </c>
      <c r="B82" s="5"/>
      <c r="C82" s="6" t="s">
        <v>6</v>
      </c>
      <c r="D82" s="4"/>
    </row>
    <row r="83">
      <c r="A83" s="4" t="s">
        <v>463</v>
      </c>
      <c r="B83" s="5"/>
      <c r="C83" s="6" t="s">
        <v>6</v>
      </c>
      <c r="D83" s="4"/>
    </row>
    <row r="84">
      <c r="A84" s="4" t="s">
        <v>464</v>
      </c>
      <c r="B84" s="5"/>
      <c r="C84" s="6" t="s">
        <v>6</v>
      </c>
      <c r="D84" s="4"/>
    </row>
    <row r="85">
      <c r="A85" s="4" t="s">
        <v>465</v>
      </c>
      <c r="B85" s="5" t="s">
        <v>466</v>
      </c>
      <c r="C85" s="6" t="s">
        <v>18</v>
      </c>
      <c r="D85" s="6" t="s">
        <v>467</v>
      </c>
    </row>
    <row r="86">
      <c r="A86" s="4" t="s">
        <v>468</v>
      </c>
      <c r="B86" s="5" t="s">
        <v>469</v>
      </c>
      <c r="C86" s="6" t="s">
        <v>6</v>
      </c>
      <c r="D86" s="4"/>
    </row>
    <row r="87">
      <c r="A87" s="4" t="s">
        <v>470</v>
      </c>
      <c r="B87" s="7" t="s">
        <v>471</v>
      </c>
      <c r="C87" s="6" t="s">
        <v>85</v>
      </c>
      <c r="D87" s="6" t="s">
        <v>86</v>
      </c>
    </row>
    <row r="88">
      <c r="A88" s="4" t="s">
        <v>470</v>
      </c>
      <c r="B88" s="7" t="s">
        <v>472</v>
      </c>
      <c r="C88" s="6" t="s">
        <v>85</v>
      </c>
      <c r="D88" s="6" t="s">
        <v>192</v>
      </c>
    </row>
    <row r="89">
      <c r="A89" s="4" t="s">
        <v>470</v>
      </c>
      <c r="B89" s="7" t="s">
        <v>473</v>
      </c>
      <c r="C89" s="6" t="s">
        <v>18</v>
      </c>
      <c r="D89" s="6" t="s">
        <v>82</v>
      </c>
    </row>
    <row r="90">
      <c r="A90" s="4" t="s">
        <v>474</v>
      </c>
      <c r="B90" s="7" t="s">
        <v>475</v>
      </c>
      <c r="C90" s="6" t="s">
        <v>9</v>
      </c>
      <c r="D90" s="6" t="s">
        <v>10</v>
      </c>
    </row>
    <row r="91">
      <c r="A91" s="4" t="s">
        <v>474</v>
      </c>
      <c r="B91" s="7" t="s">
        <v>476</v>
      </c>
      <c r="C91" s="6" t="s">
        <v>94</v>
      </c>
      <c r="D91" s="6" t="s">
        <v>95</v>
      </c>
    </row>
    <row r="92">
      <c r="A92" s="4" t="s">
        <v>474</v>
      </c>
      <c r="B92" s="7" t="s">
        <v>477</v>
      </c>
      <c r="C92" s="6" t="s">
        <v>73</v>
      </c>
      <c r="D92" s="6" t="s">
        <v>115</v>
      </c>
    </row>
    <row r="93">
      <c r="A93" s="4" t="s">
        <v>474</v>
      </c>
      <c r="B93" s="7" t="s">
        <v>478</v>
      </c>
      <c r="C93" s="6" t="s">
        <v>85</v>
      </c>
      <c r="D93" s="6" t="s">
        <v>86</v>
      </c>
    </row>
    <row r="94">
      <c r="A94" s="4" t="s">
        <v>474</v>
      </c>
      <c r="B94" s="7" t="s">
        <v>479</v>
      </c>
      <c r="C94" s="6" t="s">
        <v>9</v>
      </c>
      <c r="D94" s="6" t="s">
        <v>10</v>
      </c>
    </row>
    <row r="95">
      <c r="A95" s="4" t="s">
        <v>474</v>
      </c>
      <c r="B95" s="7" t="s">
        <v>480</v>
      </c>
      <c r="C95" s="6" t="s">
        <v>9</v>
      </c>
      <c r="D95" s="6" t="s">
        <v>120</v>
      </c>
    </row>
    <row r="96">
      <c r="A96" s="4" t="s">
        <v>481</v>
      </c>
      <c r="B96" s="7" t="s">
        <v>482</v>
      </c>
      <c r="C96" s="6" t="s">
        <v>9</v>
      </c>
      <c r="D96" s="6" t="s">
        <v>10</v>
      </c>
    </row>
    <row r="97">
      <c r="A97" s="4" t="s">
        <v>481</v>
      </c>
      <c r="B97" s="7" t="s">
        <v>483</v>
      </c>
      <c r="C97" s="6" t="s">
        <v>94</v>
      </c>
      <c r="D97" s="6" t="s">
        <v>95</v>
      </c>
    </row>
    <row r="98">
      <c r="A98" s="4" t="s">
        <v>481</v>
      </c>
      <c r="B98" s="7" t="s">
        <v>484</v>
      </c>
      <c r="C98" s="6" t="s">
        <v>73</v>
      </c>
      <c r="D98" s="6" t="s">
        <v>115</v>
      </c>
    </row>
    <row r="99">
      <c r="A99" s="4" t="s">
        <v>481</v>
      </c>
      <c r="B99" s="7" t="s">
        <v>485</v>
      </c>
      <c r="C99" s="6" t="s">
        <v>85</v>
      </c>
      <c r="D99" s="6" t="s">
        <v>86</v>
      </c>
    </row>
    <row r="100">
      <c r="A100" s="4" t="s">
        <v>481</v>
      </c>
      <c r="B100" s="7" t="s">
        <v>486</v>
      </c>
      <c r="C100" s="6" t="s">
        <v>9</v>
      </c>
      <c r="D100" s="6" t="s">
        <v>120</v>
      </c>
    </row>
    <row r="101">
      <c r="A101" s="4" t="s">
        <v>487</v>
      </c>
      <c r="B101" s="7" t="s">
        <v>488</v>
      </c>
      <c r="C101" s="6" t="s">
        <v>9</v>
      </c>
      <c r="D101" s="6" t="s">
        <v>10</v>
      </c>
    </row>
    <row r="102">
      <c r="A102" s="4" t="s">
        <v>487</v>
      </c>
      <c r="B102" s="7" t="s">
        <v>489</v>
      </c>
      <c r="C102" s="6" t="s">
        <v>94</v>
      </c>
      <c r="D102" s="6" t="s">
        <v>95</v>
      </c>
    </row>
    <row r="103">
      <c r="A103" s="4" t="s">
        <v>487</v>
      </c>
      <c r="B103" s="7" t="s">
        <v>490</v>
      </c>
      <c r="C103" s="6" t="s">
        <v>73</v>
      </c>
      <c r="D103" s="6" t="s">
        <v>115</v>
      </c>
    </row>
    <row r="104">
      <c r="A104" s="4" t="s">
        <v>487</v>
      </c>
      <c r="B104" s="7" t="s">
        <v>491</v>
      </c>
      <c r="C104" s="6" t="s">
        <v>85</v>
      </c>
      <c r="D104" s="6" t="s">
        <v>86</v>
      </c>
    </row>
    <row r="105">
      <c r="A105" s="4" t="s">
        <v>487</v>
      </c>
      <c r="B105" s="7" t="s">
        <v>492</v>
      </c>
      <c r="C105" s="6" t="s">
        <v>18</v>
      </c>
      <c r="D105" s="6" t="s">
        <v>126</v>
      </c>
    </row>
    <row r="106">
      <c r="A106" s="4" t="s">
        <v>487</v>
      </c>
      <c r="B106" s="7" t="s">
        <v>493</v>
      </c>
      <c r="C106" s="6" t="s">
        <v>9</v>
      </c>
      <c r="D106" s="6" t="s">
        <v>120</v>
      </c>
    </row>
    <row r="107">
      <c r="A107" s="4" t="s">
        <v>494</v>
      </c>
      <c r="B107" s="7" t="s">
        <v>495</v>
      </c>
      <c r="C107" s="6" t="s">
        <v>73</v>
      </c>
      <c r="D107" s="6" t="s">
        <v>115</v>
      </c>
    </row>
    <row r="108">
      <c r="A108" s="4" t="s">
        <v>494</v>
      </c>
      <c r="B108" s="7" t="s">
        <v>496</v>
      </c>
      <c r="C108" s="6" t="s">
        <v>100</v>
      </c>
      <c r="D108" s="6" t="s">
        <v>131</v>
      </c>
    </row>
    <row r="109">
      <c r="A109" s="4" t="s">
        <v>494</v>
      </c>
      <c r="B109" s="7" t="s">
        <v>231</v>
      </c>
      <c r="C109" s="6" t="s">
        <v>85</v>
      </c>
      <c r="D109" s="6" t="s">
        <v>192</v>
      </c>
    </row>
    <row r="110">
      <c r="A110" s="4" t="s">
        <v>494</v>
      </c>
      <c r="B110" s="7" t="s">
        <v>212</v>
      </c>
      <c r="C110" s="6" t="s">
        <v>9</v>
      </c>
      <c r="D110" s="6" t="s">
        <v>29</v>
      </c>
    </row>
    <row r="111">
      <c r="A111" s="4" t="s">
        <v>494</v>
      </c>
      <c r="B111" s="7" t="s">
        <v>233</v>
      </c>
      <c r="C111" s="6" t="s">
        <v>9</v>
      </c>
      <c r="D111" s="6" t="s">
        <v>29</v>
      </c>
    </row>
    <row r="112">
      <c r="A112" s="4" t="s">
        <v>494</v>
      </c>
      <c r="B112" s="7" t="s">
        <v>214</v>
      </c>
      <c r="C112" s="6" t="s">
        <v>85</v>
      </c>
      <c r="D112" s="6" t="s">
        <v>192</v>
      </c>
    </row>
    <row r="113">
      <c r="A113" s="4" t="s">
        <v>494</v>
      </c>
      <c r="B113" s="7" t="s">
        <v>234</v>
      </c>
      <c r="C113" s="6" t="s">
        <v>85</v>
      </c>
      <c r="D113" s="6" t="s">
        <v>192</v>
      </c>
    </row>
    <row r="114">
      <c r="A114" s="4" t="s">
        <v>494</v>
      </c>
      <c r="B114" s="7" t="s">
        <v>497</v>
      </c>
      <c r="C114" s="6" t="s">
        <v>9</v>
      </c>
      <c r="D114" s="6" t="s">
        <v>77</v>
      </c>
    </row>
    <row r="115">
      <c r="A115" s="4" t="s">
        <v>494</v>
      </c>
      <c r="B115" s="7" t="s">
        <v>217</v>
      </c>
      <c r="C115" s="6" t="s">
        <v>85</v>
      </c>
      <c r="D115" s="6" t="s">
        <v>192</v>
      </c>
    </row>
    <row r="116">
      <c r="A116" s="4" t="s">
        <v>494</v>
      </c>
      <c r="B116" s="7" t="s">
        <v>218</v>
      </c>
      <c r="C116" s="6" t="s">
        <v>85</v>
      </c>
      <c r="D116" s="6" t="s">
        <v>192</v>
      </c>
    </row>
    <row r="117">
      <c r="A117" s="4" t="s">
        <v>494</v>
      </c>
      <c r="B117" s="7" t="s">
        <v>498</v>
      </c>
      <c r="C117" s="6" t="s">
        <v>100</v>
      </c>
      <c r="D117" s="6" t="s">
        <v>101</v>
      </c>
    </row>
    <row r="118">
      <c r="A118" s="4" t="s">
        <v>494</v>
      </c>
      <c r="B118" s="7" t="s">
        <v>219</v>
      </c>
      <c r="C118" s="6" t="s">
        <v>9</v>
      </c>
      <c r="D118" s="6" t="s">
        <v>10</v>
      </c>
    </row>
    <row r="119">
      <c r="A119" s="4" t="s">
        <v>494</v>
      </c>
      <c r="B119" s="7" t="s">
        <v>220</v>
      </c>
      <c r="C119" s="6" t="s">
        <v>13</v>
      </c>
      <c r="D119" s="6" t="s">
        <v>14</v>
      </c>
    </row>
    <row r="120">
      <c r="A120" s="4" t="s">
        <v>499</v>
      </c>
      <c r="B120" s="5" t="s">
        <v>500</v>
      </c>
      <c r="C120" s="6" t="s">
        <v>94</v>
      </c>
      <c r="D120" s="6" t="s">
        <v>95</v>
      </c>
    </row>
    <row r="121">
      <c r="A121" s="4" t="s">
        <v>501</v>
      </c>
      <c r="B121" s="7" t="s">
        <v>502</v>
      </c>
      <c r="C121" s="6" t="s">
        <v>73</v>
      </c>
      <c r="D121" s="6" t="s">
        <v>115</v>
      </c>
    </row>
    <row r="122">
      <c r="A122" s="4" t="s">
        <v>501</v>
      </c>
      <c r="B122" s="7" t="s">
        <v>496</v>
      </c>
      <c r="C122" s="6" t="s">
        <v>100</v>
      </c>
      <c r="D122" s="6" t="s">
        <v>131</v>
      </c>
    </row>
    <row r="123">
      <c r="A123" s="4" t="s">
        <v>501</v>
      </c>
      <c r="B123" s="7" t="s">
        <v>231</v>
      </c>
      <c r="C123" s="6" t="s">
        <v>85</v>
      </c>
      <c r="D123" s="6" t="s">
        <v>192</v>
      </c>
    </row>
    <row r="124">
      <c r="A124" s="4" t="s">
        <v>501</v>
      </c>
      <c r="B124" s="7" t="s">
        <v>212</v>
      </c>
      <c r="C124" s="6" t="s">
        <v>9</v>
      </c>
      <c r="D124" s="6" t="s">
        <v>29</v>
      </c>
    </row>
    <row r="125">
      <c r="A125" s="4" t="s">
        <v>501</v>
      </c>
      <c r="B125" s="7" t="s">
        <v>233</v>
      </c>
      <c r="C125" s="6" t="s">
        <v>9</v>
      </c>
      <c r="D125" s="6" t="s">
        <v>29</v>
      </c>
    </row>
    <row r="126">
      <c r="A126" s="4" t="s">
        <v>501</v>
      </c>
      <c r="B126" s="7" t="s">
        <v>214</v>
      </c>
      <c r="C126" s="6" t="s">
        <v>85</v>
      </c>
      <c r="D126" s="6" t="s">
        <v>192</v>
      </c>
    </row>
    <row r="127">
      <c r="A127" s="4" t="s">
        <v>501</v>
      </c>
      <c r="B127" s="7" t="s">
        <v>234</v>
      </c>
      <c r="C127" s="6" t="s">
        <v>18</v>
      </c>
      <c r="D127" s="6" t="s">
        <v>82</v>
      </c>
    </row>
    <row r="128">
      <c r="A128" s="4" t="s">
        <v>501</v>
      </c>
      <c r="B128" s="7" t="s">
        <v>497</v>
      </c>
      <c r="C128" s="6" t="s">
        <v>9</v>
      </c>
      <c r="D128" s="6" t="s">
        <v>77</v>
      </c>
    </row>
    <row r="129">
      <c r="A129" s="4" t="s">
        <v>501</v>
      </c>
      <c r="B129" s="7" t="s">
        <v>217</v>
      </c>
      <c r="C129" s="6" t="s">
        <v>85</v>
      </c>
      <c r="D129" s="6" t="s">
        <v>86</v>
      </c>
    </row>
    <row r="130">
      <c r="A130" s="4" t="s">
        <v>501</v>
      </c>
      <c r="B130" s="7" t="s">
        <v>218</v>
      </c>
      <c r="C130" s="6" t="s">
        <v>85</v>
      </c>
      <c r="D130" s="6" t="s">
        <v>86</v>
      </c>
    </row>
    <row r="131">
      <c r="A131" s="4" t="s">
        <v>501</v>
      </c>
      <c r="B131" s="7" t="s">
        <v>498</v>
      </c>
      <c r="C131" s="6" t="s">
        <v>100</v>
      </c>
      <c r="D131" s="6" t="s">
        <v>101</v>
      </c>
    </row>
    <row r="132">
      <c r="A132" s="4" t="s">
        <v>501</v>
      </c>
      <c r="B132" s="7" t="s">
        <v>219</v>
      </c>
      <c r="C132" s="6" t="s">
        <v>9</v>
      </c>
      <c r="D132" s="6" t="s">
        <v>10</v>
      </c>
    </row>
    <row r="133">
      <c r="A133" s="4" t="s">
        <v>501</v>
      </c>
      <c r="B133" s="7" t="s">
        <v>220</v>
      </c>
      <c r="C133" s="6" t="s">
        <v>13</v>
      </c>
      <c r="D133" s="6" t="s">
        <v>14</v>
      </c>
    </row>
    <row r="134">
      <c r="A134" s="4" t="s">
        <v>503</v>
      </c>
      <c r="B134" s="5" t="s">
        <v>504</v>
      </c>
      <c r="C134" s="6" t="s">
        <v>94</v>
      </c>
      <c r="D134" s="6" t="s">
        <v>95</v>
      </c>
    </row>
    <row r="135">
      <c r="A135" s="4" t="s">
        <v>505</v>
      </c>
      <c r="B135" s="5" t="s">
        <v>506</v>
      </c>
      <c r="C135" s="6" t="s">
        <v>94</v>
      </c>
      <c r="D135" s="6" t="s">
        <v>95</v>
      </c>
    </row>
    <row r="136">
      <c r="A136" s="4" t="s">
        <v>507</v>
      </c>
      <c r="B136" s="7" t="s">
        <v>508</v>
      </c>
      <c r="C136" s="6" t="s">
        <v>73</v>
      </c>
      <c r="D136" s="6" t="s">
        <v>115</v>
      </c>
    </row>
    <row r="137">
      <c r="A137" s="4" t="s">
        <v>507</v>
      </c>
      <c r="B137" s="7" t="s">
        <v>509</v>
      </c>
      <c r="C137" s="6" t="s">
        <v>94</v>
      </c>
      <c r="D137" s="6" t="s">
        <v>95</v>
      </c>
    </row>
    <row r="138">
      <c r="A138" s="4" t="s">
        <v>507</v>
      </c>
      <c r="B138" s="7" t="s">
        <v>510</v>
      </c>
      <c r="C138" s="6" t="s">
        <v>9</v>
      </c>
      <c r="D138" s="6" t="s">
        <v>77</v>
      </c>
    </row>
    <row r="139">
      <c r="A139" s="4" t="s">
        <v>507</v>
      </c>
      <c r="B139" s="7" t="s">
        <v>511</v>
      </c>
      <c r="C139" s="6" t="s">
        <v>100</v>
      </c>
      <c r="D139" s="6" t="s">
        <v>101</v>
      </c>
    </row>
    <row r="140">
      <c r="A140" s="4" t="s">
        <v>507</v>
      </c>
      <c r="B140" s="7" t="s">
        <v>512</v>
      </c>
      <c r="C140" s="6" t="s">
        <v>85</v>
      </c>
      <c r="D140" s="6" t="s">
        <v>86</v>
      </c>
    </row>
    <row r="141">
      <c r="A141" s="4" t="s">
        <v>507</v>
      </c>
      <c r="B141" s="7" t="s">
        <v>513</v>
      </c>
      <c r="C141" s="6" t="s">
        <v>13</v>
      </c>
      <c r="D141" s="6" t="s">
        <v>14</v>
      </c>
    </row>
    <row r="142">
      <c r="A142" s="4" t="s">
        <v>514</v>
      </c>
      <c r="B142" s="7" t="s">
        <v>515</v>
      </c>
      <c r="C142" s="6" t="s">
        <v>73</v>
      </c>
      <c r="D142" s="6" t="s">
        <v>115</v>
      </c>
    </row>
    <row r="143">
      <c r="A143" s="4" t="s">
        <v>514</v>
      </c>
      <c r="B143" s="7" t="s">
        <v>496</v>
      </c>
      <c r="C143" s="6" t="s">
        <v>100</v>
      </c>
      <c r="D143" s="6" t="s">
        <v>131</v>
      </c>
    </row>
    <row r="144">
      <c r="A144" s="4" t="s">
        <v>514</v>
      </c>
      <c r="B144" s="7" t="s">
        <v>231</v>
      </c>
      <c r="C144" s="6" t="s">
        <v>85</v>
      </c>
      <c r="D144" s="6" t="s">
        <v>192</v>
      </c>
    </row>
    <row r="145">
      <c r="A145" s="4" t="s">
        <v>514</v>
      </c>
      <c r="B145" s="7" t="s">
        <v>212</v>
      </c>
      <c r="C145" s="6" t="s">
        <v>9</v>
      </c>
      <c r="D145" s="6" t="s">
        <v>29</v>
      </c>
    </row>
    <row r="146">
      <c r="A146" s="4" t="s">
        <v>514</v>
      </c>
      <c r="B146" s="7" t="s">
        <v>233</v>
      </c>
      <c r="C146" s="6" t="s">
        <v>9</v>
      </c>
      <c r="D146" s="6" t="s">
        <v>29</v>
      </c>
    </row>
    <row r="147">
      <c r="A147" s="4" t="s">
        <v>514</v>
      </c>
      <c r="B147" s="7" t="s">
        <v>214</v>
      </c>
      <c r="C147" s="6" t="s">
        <v>85</v>
      </c>
      <c r="D147" s="6" t="s">
        <v>192</v>
      </c>
    </row>
    <row r="148">
      <c r="A148" s="4" t="s">
        <v>514</v>
      </c>
      <c r="B148" s="7" t="s">
        <v>234</v>
      </c>
      <c r="C148" s="6" t="s">
        <v>18</v>
      </c>
      <c r="D148" s="6" t="s">
        <v>82</v>
      </c>
    </row>
    <row r="149">
      <c r="A149" s="4" t="s">
        <v>514</v>
      </c>
      <c r="B149" s="7" t="s">
        <v>497</v>
      </c>
      <c r="C149" s="6" t="s">
        <v>9</v>
      </c>
      <c r="D149" s="6" t="s">
        <v>77</v>
      </c>
    </row>
    <row r="150">
      <c r="A150" s="4" t="s">
        <v>514</v>
      </c>
      <c r="B150" s="7" t="s">
        <v>217</v>
      </c>
      <c r="C150" s="6" t="s">
        <v>85</v>
      </c>
      <c r="D150" s="6" t="s">
        <v>86</v>
      </c>
    </row>
    <row r="151">
      <c r="A151" s="4" t="s">
        <v>514</v>
      </c>
      <c r="B151" s="7" t="s">
        <v>218</v>
      </c>
      <c r="C151" s="6" t="s">
        <v>85</v>
      </c>
      <c r="D151" s="6" t="s">
        <v>86</v>
      </c>
    </row>
    <row r="152">
      <c r="A152" s="4" t="s">
        <v>514</v>
      </c>
      <c r="B152" s="7" t="s">
        <v>498</v>
      </c>
      <c r="C152" s="6" t="s">
        <v>100</v>
      </c>
      <c r="D152" s="6" t="s">
        <v>101</v>
      </c>
    </row>
    <row r="153">
      <c r="A153" s="4" t="s">
        <v>514</v>
      </c>
      <c r="B153" s="7" t="s">
        <v>219</v>
      </c>
      <c r="C153" s="6" t="s">
        <v>9</v>
      </c>
      <c r="D153" s="6" t="s">
        <v>10</v>
      </c>
    </row>
    <row r="154">
      <c r="A154" s="4" t="s">
        <v>514</v>
      </c>
      <c r="B154" s="7" t="s">
        <v>220</v>
      </c>
      <c r="C154" s="6" t="s">
        <v>13</v>
      </c>
      <c r="D154" s="6" t="s">
        <v>14</v>
      </c>
    </row>
    <row r="155">
      <c r="A155" s="4" t="s">
        <v>516</v>
      </c>
      <c r="B155" s="7" t="s">
        <v>517</v>
      </c>
      <c r="C155" s="6" t="s">
        <v>73</v>
      </c>
      <c r="D155" s="6" t="s">
        <v>115</v>
      </c>
    </row>
    <row r="156">
      <c r="A156" s="4" t="s">
        <v>516</v>
      </c>
      <c r="B156" s="7" t="s">
        <v>496</v>
      </c>
      <c r="C156" s="6" t="s">
        <v>100</v>
      </c>
      <c r="D156" s="6" t="s">
        <v>131</v>
      </c>
    </row>
    <row r="157">
      <c r="A157" s="4" t="s">
        <v>516</v>
      </c>
      <c r="B157" s="7" t="s">
        <v>231</v>
      </c>
      <c r="C157" s="6" t="s">
        <v>85</v>
      </c>
      <c r="D157" s="6" t="s">
        <v>192</v>
      </c>
    </row>
    <row r="158">
      <c r="A158" s="4" t="s">
        <v>516</v>
      </c>
      <c r="B158" s="7" t="s">
        <v>212</v>
      </c>
      <c r="C158" s="6" t="s">
        <v>9</v>
      </c>
      <c r="D158" s="6" t="s">
        <v>29</v>
      </c>
    </row>
    <row r="159">
      <c r="A159" s="4" t="s">
        <v>516</v>
      </c>
      <c r="B159" s="7" t="s">
        <v>233</v>
      </c>
      <c r="C159" s="6" t="s">
        <v>9</v>
      </c>
      <c r="D159" s="6" t="s">
        <v>29</v>
      </c>
    </row>
    <row r="160">
      <c r="A160" s="4" t="s">
        <v>516</v>
      </c>
      <c r="B160" s="7" t="s">
        <v>214</v>
      </c>
      <c r="C160" s="6" t="s">
        <v>85</v>
      </c>
      <c r="D160" s="6" t="s">
        <v>192</v>
      </c>
    </row>
    <row r="161">
      <c r="A161" s="4" t="s">
        <v>516</v>
      </c>
      <c r="B161" s="7" t="s">
        <v>234</v>
      </c>
      <c r="C161" s="6" t="s">
        <v>18</v>
      </c>
      <c r="D161" s="6" t="s">
        <v>82</v>
      </c>
    </row>
    <row r="162">
      <c r="A162" s="4" t="s">
        <v>516</v>
      </c>
      <c r="B162" s="7" t="s">
        <v>497</v>
      </c>
      <c r="C162" s="6" t="s">
        <v>9</v>
      </c>
      <c r="D162" s="6" t="s">
        <v>77</v>
      </c>
    </row>
    <row r="163">
      <c r="A163" s="4" t="s">
        <v>516</v>
      </c>
      <c r="B163" s="7" t="s">
        <v>217</v>
      </c>
      <c r="C163" s="6" t="s">
        <v>85</v>
      </c>
      <c r="D163" s="6" t="s">
        <v>86</v>
      </c>
    </row>
    <row r="164">
      <c r="A164" s="4" t="s">
        <v>516</v>
      </c>
      <c r="B164" s="7" t="s">
        <v>218</v>
      </c>
      <c r="C164" s="6" t="s">
        <v>85</v>
      </c>
      <c r="D164" s="6" t="s">
        <v>86</v>
      </c>
    </row>
    <row r="165">
      <c r="A165" s="4" t="s">
        <v>516</v>
      </c>
      <c r="B165" s="7" t="s">
        <v>498</v>
      </c>
      <c r="C165" s="6" t="s">
        <v>100</v>
      </c>
      <c r="D165" s="6" t="s">
        <v>101</v>
      </c>
    </row>
    <row r="166">
      <c r="A166" s="4" t="s">
        <v>516</v>
      </c>
      <c r="B166" s="7" t="s">
        <v>219</v>
      </c>
      <c r="C166" s="6" t="s">
        <v>9</v>
      </c>
      <c r="D166" s="6" t="s">
        <v>10</v>
      </c>
    </row>
    <row r="167">
      <c r="A167" s="4" t="s">
        <v>516</v>
      </c>
      <c r="B167" s="7" t="s">
        <v>220</v>
      </c>
      <c r="C167" s="6" t="s">
        <v>13</v>
      </c>
      <c r="D167" s="6" t="s">
        <v>14</v>
      </c>
    </row>
    <row r="168">
      <c r="A168" s="4" t="s">
        <v>518</v>
      </c>
      <c r="B168" s="7" t="s">
        <v>519</v>
      </c>
      <c r="C168" s="6" t="s">
        <v>73</v>
      </c>
      <c r="D168" s="6" t="s">
        <v>115</v>
      </c>
    </row>
    <row r="169">
      <c r="A169" s="4" t="s">
        <v>518</v>
      </c>
      <c r="B169" s="7" t="s">
        <v>496</v>
      </c>
      <c r="C169" s="6" t="s">
        <v>100</v>
      </c>
      <c r="D169" s="6" t="s">
        <v>101</v>
      </c>
    </row>
    <row r="170">
      <c r="A170" s="4" t="s">
        <v>518</v>
      </c>
      <c r="B170" s="7" t="s">
        <v>231</v>
      </c>
      <c r="C170" s="6" t="s">
        <v>85</v>
      </c>
      <c r="D170" s="6" t="s">
        <v>192</v>
      </c>
    </row>
    <row r="171">
      <c r="A171" s="4" t="s">
        <v>518</v>
      </c>
      <c r="B171" s="7" t="s">
        <v>212</v>
      </c>
      <c r="C171" s="6" t="s">
        <v>9</v>
      </c>
      <c r="D171" s="6" t="s">
        <v>29</v>
      </c>
    </row>
    <row r="172">
      <c r="A172" s="4" t="s">
        <v>518</v>
      </c>
      <c r="B172" s="7" t="s">
        <v>233</v>
      </c>
      <c r="C172" s="6" t="s">
        <v>9</v>
      </c>
      <c r="D172" s="6" t="s">
        <v>29</v>
      </c>
    </row>
    <row r="173">
      <c r="A173" s="4" t="s">
        <v>518</v>
      </c>
      <c r="B173" s="7" t="s">
        <v>214</v>
      </c>
      <c r="C173" s="6" t="s">
        <v>85</v>
      </c>
      <c r="D173" s="6" t="s">
        <v>192</v>
      </c>
    </row>
    <row r="174">
      <c r="A174" s="4" t="s">
        <v>518</v>
      </c>
      <c r="B174" s="7" t="s">
        <v>234</v>
      </c>
      <c r="C174" s="6" t="s">
        <v>18</v>
      </c>
      <c r="D174" s="6" t="s">
        <v>82</v>
      </c>
    </row>
    <row r="175">
      <c r="A175" s="4" t="s">
        <v>518</v>
      </c>
      <c r="B175" s="7" t="s">
        <v>497</v>
      </c>
      <c r="C175" s="6" t="s">
        <v>9</v>
      </c>
      <c r="D175" s="6" t="s">
        <v>77</v>
      </c>
    </row>
    <row r="176">
      <c r="A176" s="4" t="s">
        <v>518</v>
      </c>
      <c r="B176" s="7" t="s">
        <v>217</v>
      </c>
      <c r="C176" s="6" t="s">
        <v>85</v>
      </c>
      <c r="D176" s="6" t="s">
        <v>86</v>
      </c>
    </row>
    <row r="177">
      <c r="A177" s="4" t="s">
        <v>518</v>
      </c>
      <c r="B177" s="7" t="s">
        <v>218</v>
      </c>
      <c r="C177" s="6" t="s">
        <v>85</v>
      </c>
      <c r="D177" s="6" t="s">
        <v>86</v>
      </c>
    </row>
    <row r="178">
      <c r="A178" s="4" t="s">
        <v>518</v>
      </c>
      <c r="B178" s="7" t="s">
        <v>498</v>
      </c>
      <c r="C178" s="6" t="s">
        <v>100</v>
      </c>
      <c r="D178" s="6" t="s">
        <v>101</v>
      </c>
    </row>
    <row r="179">
      <c r="A179" s="4" t="s">
        <v>518</v>
      </c>
      <c r="B179" s="7" t="s">
        <v>219</v>
      </c>
      <c r="C179" s="6" t="s">
        <v>9</v>
      </c>
      <c r="D179" s="6" t="s">
        <v>10</v>
      </c>
    </row>
    <row r="180">
      <c r="A180" s="4" t="s">
        <v>518</v>
      </c>
      <c r="B180" s="7" t="s">
        <v>220</v>
      </c>
      <c r="C180" s="6" t="s">
        <v>13</v>
      </c>
      <c r="D180" s="6" t="s">
        <v>14</v>
      </c>
    </row>
    <row r="181">
      <c r="A181" s="4" t="s">
        <v>520</v>
      </c>
      <c r="B181" s="7" t="s">
        <v>521</v>
      </c>
      <c r="C181" s="6" t="s">
        <v>73</v>
      </c>
      <c r="D181" s="6" t="s">
        <v>115</v>
      </c>
    </row>
    <row r="182">
      <c r="A182" s="4" t="s">
        <v>520</v>
      </c>
      <c r="B182" s="7" t="s">
        <v>496</v>
      </c>
      <c r="C182" s="6" t="s">
        <v>100</v>
      </c>
      <c r="D182" s="6" t="s">
        <v>131</v>
      </c>
    </row>
    <row r="183">
      <c r="A183" s="4" t="s">
        <v>520</v>
      </c>
      <c r="B183" s="7" t="s">
        <v>231</v>
      </c>
      <c r="C183" s="6" t="s">
        <v>85</v>
      </c>
      <c r="D183" s="6" t="s">
        <v>192</v>
      </c>
    </row>
    <row r="184">
      <c r="A184" s="4" t="s">
        <v>520</v>
      </c>
      <c r="B184" s="7" t="s">
        <v>212</v>
      </c>
      <c r="C184" s="6" t="s">
        <v>9</v>
      </c>
      <c r="D184" s="6" t="s">
        <v>29</v>
      </c>
    </row>
    <row r="185">
      <c r="A185" s="4" t="s">
        <v>520</v>
      </c>
      <c r="B185" s="7" t="s">
        <v>233</v>
      </c>
      <c r="C185" s="6" t="s">
        <v>9</v>
      </c>
      <c r="D185" s="6" t="s">
        <v>29</v>
      </c>
    </row>
    <row r="186">
      <c r="A186" s="4" t="s">
        <v>520</v>
      </c>
      <c r="B186" s="7" t="s">
        <v>214</v>
      </c>
      <c r="C186" s="6" t="s">
        <v>85</v>
      </c>
      <c r="D186" s="6" t="s">
        <v>192</v>
      </c>
    </row>
    <row r="187">
      <c r="A187" s="4" t="s">
        <v>520</v>
      </c>
      <c r="B187" s="7" t="s">
        <v>234</v>
      </c>
      <c r="C187" s="6" t="s">
        <v>18</v>
      </c>
      <c r="D187" s="6" t="s">
        <v>82</v>
      </c>
    </row>
    <row r="188">
      <c r="A188" s="4" t="s">
        <v>520</v>
      </c>
      <c r="B188" s="7" t="s">
        <v>497</v>
      </c>
      <c r="C188" s="6" t="s">
        <v>9</v>
      </c>
      <c r="D188" s="6" t="s">
        <v>77</v>
      </c>
    </row>
    <row r="189">
      <c r="A189" s="4" t="s">
        <v>520</v>
      </c>
      <c r="B189" s="7" t="s">
        <v>217</v>
      </c>
      <c r="C189" s="6" t="s">
        <v>85</v>
      </c>
      <c r="D189" s="6" t="s">
        <v>86</v>
      </c>
    </row>
    <row r="190">
      <c r="A190" s="4" t="s">
        <v>520</v>
      </c>
      <c r="B190" s="7" t="s">
        <v>218</v>
      </c>
      <c r="C190" s="6" t="s">
        <v>85</v>
      </c>
      <c r="D190" s="6" t="s">
        <v>86</v>
      </c>
    </row>
    <row r="191">
      <c r="A191" s="4" t="s">
        <v>520</v>
      </c>
      <c r="B191" s="7" t="s">
        <v>498</v>
      </c>
      <c r="C191" s="6" t="s">
        <v>100</v>
      </c>
      <c r="D191" s="6" t="s">
        <v>101</v>
      </c>
    </row>
    <row r="192">
      <c r="A192" s="4" t="s">
        <v>520</v>
      </c>
      <c r="B192" s="7" t="s">
        <v>219</v>
      </c>
      <c r="C192" s="6" t="s">
        <v>9</v>
      </c>
      <c r="D192" s="6" t="s">
        <v>10</v>
      </c>
    </row>
    <row r="193">
      <c r="A193" s="4" t="s">
        <v>520</v>
      </c>
      <c r="B193" s="7" t="s">
        <v>220</v>
      </c>
      <c r="C193" s="6" t="s">
        <v>13</v>
      </c>
      <c r="D193" s="6" t="s">
        <v>14</v>
      </c>
    </row>
    <row r="194">
      <c r="A194" s="4" t="s">
        <v>520</v>
      </c>
      <c r="B194" s="7" t="s">
        <v>522</v>
      </c>
      <c r="C194" s="6" t="s">
        <v>100</v>
      </c>
      <c r="D194" s="6" t="s">
        <v>101</v>
      </c>
    </row>
    <row r="195">
      <c r="A195" s="4" t="s">
        <v>523</v>
      </c>
      <c r="B195" s="5" t="s">
        <v>524</v>
      </c>
      <c r="C195" s="6" t="s">
        <v>6</v>
      </c>
      <c r="D195" s="4"/>
    </row>
    <row r="196">
      <c r="A196" s="4" t="s">
        <v>525</v>
      </c>
      <c r="B196" s="5" t="s">
        <v>526</v>
      </c>
      <c r="C196" s="6" t="s">
        <v>85</v>
      </c>
      <c r="D196" s="6" t="s">
        <v>192</v>
      </c>
    </row>
    <row r="197">
      <c r="A197" s="4" t="s">
        <v>527</v>
      </c>
      <c r="B197" s="7" t="s">
        <v>528</v>
      </c>
      <c r="C197" s="6" t="s">
        <v>73</v>
      </c>
      <c r="D197" s="6" t="s">
        <v>115</v>
      </c>
    </row>
    <row r="198">
      <c r="A198" s="4" t="s">
        <v>527</v>
      </c>
      <c r="B198" s="7" t="s">
        <v>496</v>
      </c>
      <c r="C198" s="6" t="s">
        <v>100</v>
      </c>
      <c r="D198" s="6" t="s">
        <v>131</v>
      </c>
    </row>
    <row r="199">
      <c r="A199" s="4" t="s">
        <v>527</v>
      </c>
      <c r="B199" s="7" t="s">
        <v>231</v>
      </c>
      <c r="C199" s="6" t="s">
        <v>85</v>
      </c>
      <c r="D199" s="6" t="s">
        <v>192</v>
      </c>
    </row>
    <row r="200">
      <c r="A200" s="4" t="s">
        <v>527</v>
      </c>
      <c r="B200" s="7" t="s">
        <v>212</v>
      </c>
      <c r="C200" s="6" t="s">
        <v>9</v>
      </c>
      <c r="D200" s="6" t="s">
        <v>29</v>
      </c>
    </row>
    <row r="201">
      <c r="A201" s="4" t="s">
        <v>527</v>
      </c>
      <c r="B201" s="7" t="s">
        <v>233</v>
      </c>
      <c r="C201" s="6" t="s">
        <v>9</v>
      </c>
      <c r="D201" s="6" t="s">
        <v>29</v>
      </c>
    </row>
    <row r="202">
      <c r="A202" s="4" t="s">
        <v>527</v>
      </c>
      <c r="B202" s="7" t="s">
        <v>214</v>
      </c>
      <c r="C202" s="6" t="s">
        <v>85</v>
      </c>
      <c r="D202" s="6" t="s">
        <v>192</v>
      </c>
    </row>
    <row r="203">
      <c r="A203" s="4" t="s">
        <v>527</v>
      </c>
      <c r="B203" s="7" t="s">
        <v>234</v>
      </c>
      <c r="C203" s="6" t="s">
        <v>18</v>
      </c>
      <c r="D203" s="6" t="s">
        <v>82</v>
      </c>
    </row>
    <row r="204">
      <c r="A204" s="4" t="s">
        <v>527</v>
      </c>
      <c r="B204" s="7" t="s">
        <v>497</v>
      </c>
      <c r="C204" s="6" t="s">
        <v>9</v>
      </c>
      <c r="D204" s="6" t="s">
        <v>77</v>
      </c>
    </row>
    <row r="205">
      <c r="A205" s="4" t="s">
        <v>527</v>
      </c>
      <c r="B205" s="7" t="s">
        <v>217</v>
      </c>
      <c r="C205" s="6" t="s">
        <v>85</v>
      </c>
      <c r="D205" s="6" t="s">
        <v>86</v>
      </c>
    </row>
    <row r="206">
      <c r="A206" s="4" t="s">
        <v>527</v>
      </c>
      <c r="B206" s="7" t="s">
        <v>218</v>
      </c>
      <c r="C206" s="6" t="s">
        <v>85</v>
      </c>
      <c r="D206" s="6" t="s">
        <v>86</v>
      </c>
    </row>
    <row r="207">
      <c r="A207" s="4" t="s">
        <v>527</v>
      </c>
      <c r="B207" s="7" t="s">
        <v>498</v>
      </c>
      <c r="C207" s="6" t="s">
        <v>100</v>
      </c>
      <c r="D207" s="6" t="s">
        <v>101</v>
      </c>
    </row>
    <row r="208">
      <c r="A208" s="4" t="s">
        <v>527</v>
      </c>
      <c r="B208" s="7" t="s">
        <v>219</v>
      </c>
      <c r="C208" s="6" t="s">
        <v>9</v>
      </c>
      <c r="D208" s="6" t="s">
        <v>10</v>
      </c>
    </row>
    <row r="209">
      <c r="A209" s="4" t="s">
        <v>527</v>
      </c>
      <c r="B209" s="7" t="s">
        <v>220</v>
      </c>
      <c r="C209" s="6" t="s">
        <v>13</v>
      </c>
      <c r="D209" s="6" t="s">
        <v>14</v>
      </c>
    </row>
    <row r="210">
      <c r="A210" s="4" t="s">
        <v>529</v>
      </c>
      <c r="B210" s="5"/>
      <c r="C210" s="6" t="s">
        <v>6</v>
      </c>
      <c r="D210" s="4"/>
    </row>
    <row r="211">
      <c r="A211" s="4" t="s">
        <v>530</v>
      </c>
      <c r="B211" s="5"/>
      <c r="C211" s="6" t="s">
        <v>6</v>
      </c>
      <c r="D211" s="4"/>
    </row>
    <row r="212">
      <c r="A212" s="4" t="s">
        <v>531</v>
      </c>
      <c r="B212" s="5" t="s">
        <v>532</v>
      </c>
      <c r="C212" s="6" t="s">
        <v>18</v>
      </c>
      <c r="D212" s="6" t="s">
        <v>82</v>
      </c>
    </row>
    <row r="213">
      <c r="A213" s="4" t="s">
        <v>533</v>
      </c>
      <c r="B213" s="5" t="s">
        <v>534</v>
      </c>
      <c r="C213" s="6" t="s">
        <v>100</v>
      </c>
      <c r="D213" s="6" t="s">
        <v>101</v>
      </c>
    </row>
    <row r="214">
      <c r="A214" s="4" t="s">
        <v>535</v>
      </c>
      <c r="B214" s="5" t="s">
        <v>536</v>
      </c>
      <c r="C214" s="6" t="s">
        <v>100</v>
      </c>
      <c r="D214" s="6" t="s">
        <v>101</v>
      </c>
    </row>
    <row r="215">
      <c r="A215" s="4" t="s">
        <v>535</v>
      </c>
      <c r="B215" s="7" t="s">
        <v>537</v>
      </c>
      <c r="C215" s="6" t="s">
        <v>85</v>
      </c>
      <c r="D215" s="6" t="s">
        <v>416</v>
      </c>
    </row>
    <row r="216">
      <c r="A216" s="4" t="s">
        <v>538</v>
      </c>
      <c r="B216" s="5"/>
      <c r="C216" s="6" t="s">
        <v>85</v>
      </c>
      <c r="D216" s="6" t="s">
        <v>416</v>
      </c>
    </row>
    <row r="217">
      <c r="A217" s="4" t="s">
        <v>539</v>
      </c>
      <c r="B217" s="5" t="s">
        <v>540</v>
      </c>
      <c r="C217" s="6" t="s">
        <v>6</v>
      </c>
      <c r="D217" s="4"/>
    </row>
    <row r="218">
      <c r="A218" s="4" t="s">
        <v>541</v>
      </c>
      <c r="B218" s="5" t="s">
        <v>542</v>
      </c>
      <c r="C218" s="6" t="s">
        <v>6</v>
      </c>
      <c r="D218" s="4"/>
    </row>
    <row r="219">
      <c r="A219" s="4" t="s">
        <v>543</v>
      </c>
      <c r="B219" s="5"/>
      <c r="C219" s="6" t="s">
        <v>6</v>
      </c>
      <c r="D219" s="4"/>
    </row>
    <row r="220">
      <c r="A220" s="4" t="s">
        <v>544</v>
      </c>
      <c r="B220" s="5" t="s">
        <v>545</v>
      </c>
      <c r="C220" s="6" t="s">
        <v>85</v>
      </c>
      <c r="D220" s="6" t="s">
        <v>86</v>
      </c>
    </row>
    <row r="221">
      <c r="A221" s="4" t="s">
        <v>544</v>
      </c>
      <c r="B221" s="7" t="s">
        <v>546</v>
      </c>
      <c r="C221" s="6" t="s">
        <v>9</v>
      </c>
      <c r="D221" s="6" t="s">
        <v>77</v>
      </c>
    </row>
    <row r="222">
      <c r="A222" s="4" t="s">
        <v>547</v>
      </c>
      <c r="B222" s="5"/>
      <c r="C222" s="6" t="s">
        <v>6</v>
      </c>
      <c r="D222" s="4"/>
    </row>
    <row r="223">
      <c r="A223" s="4" t="s">
        <v>548</v>
      </c>
      <c r="B223" s="5"/>
      <c r="C223" s="6" t="s">
        <v>6</v>
      </c>
      <c r="D223" s="4"/>
    </row>
    <row r="224">
      <c r="A224" s="4" t="s">
        <v>549</v>
      </c>
      <c r="B224" s="5"/>
      <c r="C224" s="6" t="s">
        <v>6</v>
      </c>
      <c r="D224" s="4"/>
    </row>
    <row r="225">
      <c r="A225" s="4" t="s">
        <v>550</v>
      </c>
      <c r="B225" s="5"/>
      <c r="C225" s="6" t="s">
        <v>6</v>
      </c>
      <c r="D225" s="4"/>
    </row>
    <row r="226">
      <c r="A226" s="4" t="s">
        <v>551</v>
      </c>
      <c r="B226" s="5"/>
      <c r="C226" s="6" t="s">
        <v>6</v>
      </c>
      <c r="D226" s="4"/>
    </row>
    <row r="227">
      <c r="A227" s="4" t="s">
        <v>552</v>
      </c>
      <c r="B227" s="5"/>
      <c r="C227" s="6" t="s">
        <v>6</v>
      </c>
      <c r="D227" s="4"/>
    </row>
    <row r="228">
      <c r="A228" s="4" t="s">
        <v>553</v>
      </c>
      <c r="B228" s="5"/>
      <c r="C228" s="6" t="s">
        <v>6</v>
      </c>
      <c r="D228" s="4"/>
    </row>
    <row r="229">
      <c r="A229" s="4" t="s">
        <v>554</v>
      </c>
      <c r="B229" s="5"/>
      <c r="C229" s="6" t="s">
        <v>6</v>
      </c>
      <c r="D229" s="4"/>
    </row>
    <row r="230">
      <c r="A230" s="4" t="s">
        <v>555</v>
      </c>
      <c r="B230" s="5"/>
      <c r="C230" s="6" t="s">
        <v>6</v>
      </c>
      <c r="D230" s="4"/>
    </row>
    <row r="231">
      <c r="A231" s="4" t="s">
        <v>556</v>
      </c>
      <c r="B231" s="5"/>
      <c r="C231" s="6" t="s">
        <v>6</v>
      </c>
      <c r="D231" s="4"/>
    </row>
    <row r="232">
      <c r="A232" s="4" t="s">
        <v>557</v>
      </c>
      <c r="B232" s="5"/>
      <c r="C232" s="6" t="s">
        <v>6</v>
      </c>
      <c r="D232" s="4"/>
    </row>
    <row r="233">
      <c r="A233" s="4" t="s">
        <v>558</v>
      </c>
      <c r="B233" s="5" t="s">
        <v>559</v>
      </c>
      <c r="C233" s="6" t="s">
        <v>6</v>
      </c>
      <c r="D233" s="4"/>
    </row>
    <row r="234">
      <c r="A234" s="4" t="s">
        <v>560</v>
      </c>
      <c r="B234" s="5" t="s">
        <v>561</v>
      </c>
      <c r="C234" s="6" t="s">
        <v>9</v>
      </c>
      <c r="D234" s="6" t="s">
        <v>10</v>
      </c>
    </row>
    <row r="235">
      <c r="A235" s="4" t="s">
        <v>562</v>
      </c>
      <c r="B235" s="5"/>
      <c r="C235" s="6" t="s">
        <v>6</v>
      </c>
      <c r="D235" s="4"/>
    </row>
    <row r="236">
      <c r="A236" s="4" t="s">
        <v>563</v>
      </c>
      <c r="B236" s="5"/>
      <c r="C236" s="6" t="s">
        <v>6</v>
      </c>
      <c r="D236" s="4"/>
    </row>
    <row r="237">
      <c r="A237" s="4" t="s">
        <v>564</v>
      </c>
      <c r="B237" s="5"/>
      <c r="C237" s="6" t="s">
        <v>6</v>
      </c>
      <c r="D237" s="4"/>
    </row>
    <row r="238">
      <c r="A238" s="4" t="s">
        <v>565</v>
      </c>
      <c r="B238" s="5"/>
      <c r="C238" s="6" t="s">
        <v>6</v>
      </c>
      <c r="D238" s="4"/>
    </row>
    <row r="239">
      <c r="A239" s="4" t="s">
        <v>566</v>
      </c>
      <c r="B239" s="5"/>
      <c r="C239" s="6" t="s">
        <v>6</v>
      </c>
      <c r="D239" s="4"/>
    </row>
    <row r="240">
      <c r="A240" s="4" t="s">
        <v>567</v>
      </c>
      <c r="B240" s="5" t="s">
        <v>17</v>
      </c>
      <c r="C240" s="6" t="s">
        <v>18</v>
      </c>
      <c r="D240" s="6" t="s">
        <v>26</v>
      </c>
    </row>
    <row r="241">
      <c r="A241" s="4" t="s">
        <v>568</v>
      </c>
      <c r="B241" s="7" t="s">
        <v>569</v>
      </c>
      <c r="C241" s="6" t="s">
        <v>73</v>
      </c>
      <c r="D241" s="6" t="s">
        <v>115</v>
      </c>
    </row>
    <row r="242">
      <c r="A242" s="4" t="s">
        <v>568</v>
      </c>
      <c r="B242" s="7" t="s">
        <v>496</v>
      </c>
      <c r="C242" s="6" t="s">
        <v>100</v>
      </c>
      <c r="D242" s="6" t="s">
        <v>131</v>
      </c>
    </row>
    <row r="243">
      <c r="A243" s="4" t="s">
        <v>568</v>
      </c>
      <c r="B243" s="7" t="s">
        <v>231</v>
      </c>
      <c r="C243" s="6" t="s">
        <v>85</v>
      </c>
      <c r="D243" s="6" t="s">
        <v>192</v>
      </c>
    </row>
    <row r="244">
      <c r="A244" s="4" t="s">
        <v>568</v>
      </c>
      <c r="B244" s="7" t="s">
        <v>212</v>
      </c>
      <c r="C244" s="6" t="s">
        <v>9</v>
      </c>
      <c r="D244" s="6" t="s">
        <v>29</v>
      </c>
    </row>
    <row r="245">
      <c r="A245" s="4" t="s">
        <v>568</v>
      </c>
      <c r="B245" s="7" t="s">
        <v>233</v>
      </c>
      <c r="C245" s="6" t="s">
        <v>9</v>
      </c>
      <c r="D245" s="6" t="s">
        <v>29</v>
      </c>
    </row>
    <row r="246">
      <c r="A246" s="4" t="s">
        <v>568</v>
      </c>
      <c r="B246" s="7" t="s">
        <v>214</v>
      </c>
      <c r="C246" s="6" t="s">
        <v>85</v>
      </c>
      <c r="D246" s="6" t="s">
        <v>192</v>
      </c>
    </row>
    <row r="247">
      <c r="A247" s="4" t="s">
        <v>568</v>
      </c>
      <c r="B247" s="7" t="s">
        <v>234</v>
      </c>
      <c r="C247" s="6" t="s">
        <v>18</v>
      </c>
      <c r="D247" s="6" t="s">
        <v>82</v>
      </c>
    </row>
    <row r="248">
      <c r="A248" s="4" t="s">
        <v>568</v>
      </c>
      <c r="B248" s="7" t="s">
        <v>497</v>
      </c>
      <c r="C248" s="6" t="s">
        <v>9</v>
      </c>
      <c r="D248" s="6" t="s">
        <v>77</v>
      </c>
    </row>
    <row r="249">
      <c r="A249" s="4" t="s">
        <v>568</v>
      </c>
      <c r="B249" s="7" t="s">
        <v>217</v>
      </c>
      <c r="C249" s="6" t="s">
        <v>85</v>
      </c>
      <c r="D249" s="6" t="s">
        <v>86</v>
      </c>
    </row>
    <row r="250">
      <c r="A250" s="4" t="s">
        <v>568</v>
      </c>
      <c r="B250" s="7" t="s">
        <v>218</v>
      </c>
      <c r="C250" s="6" t="s">
        <v>85</v>
      </c>
      <c r="D250" s="6" t="s">
        <v>86</v>
      </c>
    </row>
    <row r="251">
      <c r="A251" s="4" t="s">
        <v>568</v>
      </c>
      <c r="B251" s="7" t="s">
        <v>498</v>
      </c>
      <c r="C251" s="6" t="s">
        <v>100</v>
      </c>
      <c r="D251" s="6" t="s">
        <v>101</v>
      </c>
    </row>
    <row r="252">
      <c r="A252" s="4" t="s">
        <v>568</v>
      </c>
      <c r="B252" s="7" t="s">
        <v>219</v>
      </c>
      <c r="C252" s="6" t="s">
        <v>9</v>
      </c>
      <c r="D252" s="6" t="s">
        <v>10</v>
      </c>
    </row>
    <row r="253">
      <c r="A253" s="4" t="s">
        <v>568</v>
      </c>
      <c r="B253" s="7" t="s">
        <v>220</v>
      </c>
      <c r="C253" s="6" t="s">
        <v>13</v>
      </c>
      <c r="D253" s="6" t="s">
        <v>14</v>
      </c>
    </row>
    <row r="254">
      <c r="A254" s="4" t="s">
        <v>570</v>
      </c>
      <c r="B254" s="7" t="s">
        <v>571</v>
      </c>
      <c r="C254" s="6" t="s">
        <v>73</v>
      </c>
      <c r="D254" s="6" t="s">
        <v>115</v>
      </c>
    </row>
    <row r="255">
      <c r="A255" s="4" t="s">
        <v>570</v>
      </c>
      <c r="B255" s="7" t="s">
        <v>222</v>
      </c>
      <c r="C255" s="6" t="s">
        <v>100</v>
      </c>
      <c r="D255" s="6" t="s">
        <v>131</v>
      </c>
    </row>
    <row r="256">
      <c r="A256" s="4" t="s">
        <v>570</v>
      </c>
      <c r="B256" s="7" t="s">
        <v>572</v>
      </c>
      <c r="C256" s="6" t="s">
        <v>9</v>
      </c>
      <c r="D256" s="6" t="s">
        <v>29</v>
      </c>
    </row>
    <row r="257">
      <c r="A257" s="4" t="s">
        <v>570</v>
      </c>
      <c r="B257" s="7" t="s">
        <v>573</v>
      </c>
      <c r="C257" s="6" t="s">
        <v>9</v>
      </c>
      <c r="D257" s="6" t="s">
        <v>29</v>
      </c>
    </row>
    <row r="258">
      <c r="A258" s="4" t="s">
        <v>570</v>
      </c>
      <c r="B258" s="7" t="s">
        <v>574</v>
      </c>
      <c r="C258" s="6" t="s">
        <v>85</v>
      </c>
      <c r="D258" s="6" t="s">
        <v>192</v>
      </c>
    </row>
    <row r="259">
      <c r="A259" s="4" t="s">
        <v>570</v>
      </c>
      <c r="B259" s="7" t="s">
        <v>575</v>
      </c>
      <c r="C259" s="6" t="s">
        <v>18</v>
      </c>
      <c r="D259" s="6" t="s">
        <v>82</v>
      </c>
    </row>
    <row r="260">
      <c r="A260" s="4" t="s">
        <v>570</v>
      </c>
      <c r="B260" s="7" t="s">
        <v>576</v>
      </c>
      <c r="C260" s="6" t="s">
        <v>9</v>
      </c>
      <c r="D260" s="6" t="s">
        <v>77</v>
      </c>
    </row>
    <row r="261">
      <c r="A261" s="4" t="s">
        <v>570</v>
      </c>
      <c r="B261" s="7" t="s">
        <v>577</v>
      </c>
      <c r="C261" s="6" t="s">
        <v>85</v>
      </c>
      <c r="D261" s="6" t="s">
        <v>86</v>
      </c>
    </row>
    <row r="262">
      <c r="A262" s="4" t="s">
        <v>570</v>
      </c>
      <c r="B262" s="7" t="s">
        <v>578</v>
      </c>
      <c r="C262" s="6" t="s">
        <v>85</v>
      </c>
      <c r="D262" s="6" t="s">
        <v>86</v>
      </c>
    </row>
    <row r="263">
      <c r="A263" s="4" t="s">
        <v>570</v>
      </c>
      <c r="B263" s="7" t="s">
        <v>579</v>
      </c>
      <c r="C263" s="6" t="s">
        <v>100</v>
      </c>
      <c r="D263" s="6" t="s">
        <v>101</v>
      </c>
    </row>
    <row r="264">
      <c r="A264" s="4" t="s">
        <v>570</v>
      </c>
      <c r="B264" s="7" t="s">
        <v>580</v>
      </c>
      <c r="C264" s="6" t="s">
        <v>9</v>
      </c>
      <c r="D264" s="6" t="s">
        <v>10</v>
      </c>
    </row>
    <row r="265">
      <c r="A265" s="4" t="s">
        <v>581</v>
      </c>
      <c r="B265" s="10" t="s">
        <v>582</v>
      </c>
      <c r="C265" s="6" t="s">
        <v>9</v>
      </c>
      <c r="D265" s="6" t="s">
        <v>10</v>
      </c>
    </row>
    <row r="266">
      <c r="A266" s="4" t="s">
        <v>581</v>
      </c>
      <c r="B266" s="7" t="s">
        <v>583</v>
      </c>
      <c r="C266" s="6" t="s">
        <v>94</v>
      </c>
      <c r="D266" s="6" t="s">
        <v>95</v>
      </c>
    </row>
    <row r="267">
      <c r="A267" s="4" t="s">
        <v>584</v>
      </c>
      <c r="B267" s="7" t="s">
        <v>585</v>
      </c>
      <c r="C267" s="6" t="s">
        <v>94</v>
      </c>
      <c r="D267" s="6" t="s">
        <v>95</v>
      </c>
    </row>
    <row r="268">
      <c r="A268" s="4" t="s">
        <v>586</v>
      </c>
      <c r="B268" s="5" t="s">
        <v>587</v>
      </c>
      <c r="C268" s="6" t="s">
        <v>18</v>
      </c>
      <c r="D268" s="6" t="s">
        <v>19</v>
      </c>
    </row>
    <row r="269">
      <c r="A269" s="4" t="s">
        <v>588</v>
      </c>
      <c r="B269" s="5" t="s">
        <v>587</v>
      </c>
      <c r="C269" s="6" t="s">
        <v>18</v>
      </c>
      <c r="D269" s="6" t="s">
        <v>19</v>
      </c>
    </row>
    <row r="270">
      <c r="A270" s="4" t="s">
        <v>589</v>
      </c>
      <c r="B270" s="5" t="s">
        <v>587</v>
      </c>
      <c r="C270" s="6" t="s">
        <v>18</v>
      </c>
      <c r="D270" s="6" t="s">
        <v>19</v>
      </c>
    </row>
    <row r="271">
      <c r="A271" s="4" t="s">
        <v>590</v>
      </c>
      <c r="B271" s="5" t="s">
        <v>587</v>
      </c>
      <c r="C271" s="6" t="s">
        <v>18</v>
      </c>
      <c r="D271" s="6" t="s">
        <v>19</v>
      </c>
    </row>
    <row r="272">
      <c r="A272" s="4" t="s">
        <v>591</v>
      </c>
      <c r="B272" s="5" t="s">
        <v>587</v>
      </c>
      <c r="C272" s="6" t="s">
        <v>18</v>
      </c>
      <c r="D272" s="6" t="s">
        <v>19</v>
      </c>
    </row>
    <row r="273">
      <c r="A273" s="4" t="s">
        <v>592</v>
      </c>
      <c r="B273" s="5" t="s">
        <v>587</v>
      </c>
      <c r="C273" s="6" t="s">
        <v>18</v>
      </c>
      <c r="D273" s="6" t="s">
        <v>19</v>
      </c>
    </row>
    <row r="274">
      <c r="A274" s="4" t="s">
        <v>593</v>
      </c>
      <c r="B274" s="5" t="s">
        <v>587</v>
      </c>
      <c r="C274" s="6" t="s">
        <v>18</v>
      </c>
      <c r="D274" s="6" t="s">
        <v>19</v>
      </c>
    </row>
    <row r="275">
      <c r="A275" s="4" t="s">
        <v>594</v>
      </c>
      <c r="B275" s="7" t="s">
        <v>595</v>
      </c>
      <c r="C275" s="6" t="s">
        <v>18</v>
      </c>
      <c r="D275" s="6" t="s">
        <v>126</v>
      </c>
    </row>
    <row r="276">
      <c r="A276" s="4" t="s">
        <v>594</v>
      </c>
      <c r="B276" s="7" t="s">
        <v>596</v>
      </c>
      <c r="C276" s="6" t="s">
        <v>9</v>
      </c>
      <c r="D276" s="6" t="s">
        <v>77</v>
      </c>
    </row>
    <row r="277">
      <c r="A277" s="4" t="s">
        <v>594</v>
      </c>
      <c r="B277" s="7" t="s">
        <v>597</v>
      </c>
      <c r="C277" s="6" t="s">
        <v>85</v>
      </c>
      <c r="D277" s="6" t="s">
        <v>192</v>
      </c>
    </row>
    <row r="278">
      <c r="A278" s="4" t="s">
        <v>594</v>
      </c>
      <c r="B278" s="7" t="s">
        <v>598</v>
      </c>
      <c r="C278" s="6" t="s">
        <v>85</v>
      </c>
      <c r="D278" s="6" t="s">
        <v>416</v>
      </c>
    </row>
    <row r="279">
      <c r="A279" s="4" t="s">
        <v>594</v>
      </c>
      <c r="B279" s="7" t="s">
        <v>599</v>
      </c>
      <c r="C279" s="6" t="s">
        <v>85</v>
      </c>
      <c r="D279" s="6" t="s">
        <v>416</v>
      </c>
    </row>
    <row r="280">
      <c r="A280" s="4" t="s">
        <v>600</v>
      </c>
      <c r="B280" s="5" t="s">
        <v>601</v>
      </c>
      <c r="C280" s="6" t="s">
        <v>18</v>
      </c>
      <c r="D280" s="6" t="s">
        <v>26</v>
      </c>
    </row>
    <row r="281">
      <c r="A281" s="4" t="s">
        <v>602</v>
      </c>
      <c r="B281" s="5" t="s">
        <v>603</v>
      </c>
      <c r="C281" s="6" t="s">
        <v>6</v>
      </c>
      <c r="D281" s="4"/>
    </row>
    <row r="282">
      <c r="A282" s="4" t="s">
        <v>604</v>
      </c>
      <c r="B282" s="5"/>
      <c r="C282" s="6" t="s">
        <v>6</v>
      </c>
      <c r="D282" s="4"/>
    </row>
    <row r="283">
      <c r="A283" s="4" t="s">
        <v>605</v>
      </c>
      <c r="B283" s="5" t="s">
        <v>606</v>
      </c>
      <c r="C283" s="6" t="s">
        <v>18</v>
      </c>
      <c r="D283" s="6" t="s">
        <v>148</v>
      </c>
    </row>
    <row r="284">
      <c r="A284" s="4" t="s">
        <v>607</v>
      </c>
      <c r="B284" s="5" t="s">
        <v>608</v>
      </c>
      <c r="C284" s="6" t="s">
        <v>94</v>
      </c>
      <c r="D284" s="6" t="s">
        <v>95</v>
      </c>
    </row>
    <row r="285">
      <c r="A285" s="4" t="s">
        <v>609</v>
      </c>
      <c r="B285" s="5" t="s">
        <v>610</v>
      </c>
      <c r="C285" s="6" t="s">
        <v>18</v>
      </c>
      <c r="D285" s="6" t="s">
        <v>126</v>
      </c>
    </row>
    <row r="286">
      <c r="A286" s="4" t="s">
        <v>611</v>
      </c>
      <c r="B286" s="5" t="s">
        <v>17</v>
      </c>
      <c r="C286" s="6" t="s">
        <v>18</v>
      </c>
      <c r="D286" s="6" t="s">
        <v>19</v>
      </c>
    </row>
    <row r="287">
      <c r="A287" s="4" t="s">
        <v>612</v>
      </c>
      <c r="B287" s="5" t="s">
        <v>613</v>
      </c>
      <c r="C287" s="6" t="s">
        <v>18</v>
      </c>
      <c r="D287" s="6" t="s">
        <v>19</v>
      </c>
    </row>
    <row r="288">
      <c r="A288" s="4" t="s">
        <v>614</v>
      </c>
      <c r="B288" s="5" t="s">
        <v>615</v>
      </c>
      <c r="C288" s="6" t="s">
        <v>18</v>
      </c>
      <c r="D288" s="6" t="s">
        <v>26</v>
      </c>
    </row>
    <row r="289">
      <c r="A289" s="4" t="s">
        <v>616</v>
      </c>
      <c r="B289" s="5"/>
      <c r="C289" s="6" t="s">
        <v>6</v>
      </c>
      <c r="D289" s="4"/>
    </row>
    <row r="290">
      <c r="A290" s="4" t="s">
        <v>617</v>
      </c>
      <c r="B290" s="5" t="s">
        <v>618</v>
      </c>
      <c r="C290" s="6" t="s">
        <v>18</v>
      </c>
      <c r="D290" s="6" t="s">
        <v>126</v>
      </c>
    </row>
    <row r="291">
      <c r="A291" s="4" t="s">
        <v>619</v>
      </c>
      <c r="B291" s="5" t="s">
        <v>17</v>
      </c>
      <c r="C291" s="6" t="s">
        <v>18</v>
      </c>
      <c r="D291" s="6" t="s">
        <v>19</v>
      </c>
    </row>
  </sheetData>
  <dataValidations>
    <dataValidation type="list" allowBlank="1" showErrorMessage="1" sqref="C2:C291">
      <formula1>Filtro1!$A:$A</formula1>
    </dataValidation>
    <dataValidation type="list" allowBlank="1" showErrorMessage="1" sqref="D2:D291">
      <formula1>FiltroMari!2:2</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2" max="2" width="105.43"/>
    <col customWidth="1" min="3" max="3" width="18.43"/>
    <col customWidth="1" min="4" max="4" width="25.57"/>
  </cols>
  <sheetData>
    <row r="1">
      <c r="A1" s="1" t="s">
        <v>0</v>
      </c>
      <c r="B1" s="2" t="s">
        <v>1</v>
      </c>
      <c r="C1" s="3" t="s">
        <v>2</v>
      </c>
      <c r="D1" s="3" t="s">
        <v>3</v>
      </c>
    </row>
    <row r="2">
      <c r="A2" s="4" t="s">
        <v>620</v>
      </c>
      <c r="B2" s="5" t="s">
        <v>621</v>
      </c>
      <c r="C2" s="6" t="s">
        <v>18</v>
      </c>
      <c r="D2" s="6" t="s">
        <v>19</v>
      </c>
    </row>
    <row r="3">
      <c r="A3" s="4" t="s">
        <v>622</v>
      </c>
      <c r="B3" s="5" t="s">
        <v>621</v>
      </c>
      <c r="C3" s="6" t="s">
        <v>18</v>
      </c>
      <c r="D3" s="6" t="s">
        <v>19</v>
      </c>
    </row>
    <row r="4">
      <c r="A4" s="4" t="s">
        <v>623</v>
      </c>
      <c r="B4" s="5" t="s">
        <v>624</v>
      </c>
      <c r="C4" s="6" t="s">
        <v>73</v>
      </c>
      <c r="D4" s="6" t="s">
        <v>115</v>
      </c>
    </row>
    <row r="5">
      <c r="A5" s="4" t="s">
        <v>625</v>
      </c>
      <c r="B5" s="5" t="s">
        <v>626</v>
      </c>
      <c r="C5" s="6" t="s">
        <v>94</v>
      </c>
      <c r="D5" s="6" t="s">
        <v>95</v>
      </c>
    </row>
    <row r="6">
      <c r="A6" s="4" t="s">
        <v>627</v>
      </c>
      <c r="B6" s="5" t="s">
        <v>628</v>
      </c>
      <c r="C6" s="6" t="s">
        <v>73</v>
      </c>
      <c r="D6" s="6" t="s">
        <v>115</v>
      </c>
    </row>
    <row r="7">
      <c r="A7" s="4" t="s">
        <v>629</v>
      </c>
      <c r="B7" s="5"/>
      <c r="C7" s="6" t="s">
        <v>6</v>
      </c>
      <c r="D7" s="4"/>
    </row>
    <row r="8">
      <c r="A8" s="4" t="s">
        <v>630</v>
      </c>
      <c r="B8" s="5" t="s">
        <v>631</v>
      </c>
      <c r="C8" s="6" t="s">
        <v>18</v>
      </c>
      <c r="D8" s="6" t="s">
        <v>19</v>
      </c>
    </row>
    <row r="9">
      <c r="A9" s="4" t="s">
        <v>632</v>
      </c>
      <c r="B9" s="5" t="s">
        <v>631</v>
      </c>
      <c r="C9" s="6" t="s">
        <v>18</v>
      </c>
      <c r="D9" s="6" t="s">
        <v>19</v>
      </c>
    </row>
    <row r="10">
      <c r="A10" s="4" t="s">
        <v>633</v>
      </c>
      <c r="B10" s="5" t="s">
        <v>634</v>
      </c>
      <c r="C10" s="6" t="s">
        <v>6</v>
      </c>
      <c r="D10" s="4"/>
    </row>
    <row r="11">
      <c r="A11" s="4" t="s">
        <v>635</v>
      </c>
      <c r="B11" s="7" t="s">
        <v>636</v>
      </c>
      <c r="C11" s="6" t="s">
        <v>18</v>
      </c>
      <c r="D11" s="6" t="s">
        <v>367</v>
      </c>
    </row>
    <row r="12">
      <c r="A12" s="4" t="s">
        <v>635</v>
      </c>
      <c r="B12" s="7" t="s">
        <v>637</v>
      </c>
      <c r="C12" s="6" t="s">
        <v>6</v>
      </c>
      <c r="D12" s="4"/>
    </row>
    <row r="13">
      <c r="A13" s="4" t="s">
        <v>638</v>
      </c>
      <c r="B13" s="7" t="s">
        <v>639</v>
      </c>
      <c r="C13" s="6" t="s">
        <v>9</v>
      </c>
      <c r="D13" s="6" t="s">
        <v>77</v>
      </c>
    </row>
    <row r="14">
      <c r="A14" s="4" t="s">
        <v>638</v>
      </c>
      <c r="B14" s="7" t="s">
        <v>640</v>
      </c>
      <c r="C14" s="6" t="s">
        <v>100</v>
      </c>
      <c r="D14" s="6" t="s">
        <v>101</v>
      </c>
    </row>
    <row r="15">
      <c r="A15" s="4" t="s">
        <v>641</v>
      </c>
      <c r="B15" s="5" t="s">
        <v>642</v>
      </c>
      <c r="C15" s="6" t="s">
        <v>18</v>
      </c>
      <c r="D15" s="6" t="s">
        <v>19</v>
      </c>
    </row>
    <row r="16">
      <c r="A16" s="4" t="s">
        <v>643</v>
      </c>
      <c r="B16" s="5" t="s">
        <v>642</v>
      </c>
      <c r="C16" s="6" t="s">
        <v>18</v>
      </c>
      <c r="D16" s="6" t="s">
        <v>19</v>
      </c>
    </row>
    <row r="17">
      <c r="A17" s="4" t="s">
        <v>644</v>
      </c>
      <c r="B17" s="5" t="s">
        <v>378</v>
      </c>
      <c r="C17" s="6" t="s">
        <v>18</v>
      </c>
      <c r="D17" s="6" t="s">
        <v>19</v>
      </c>
    </row>
    <row r="18">
      <c r="A18" s="4" t="s">
        <v>645</v>
      </c>
      <c r="B18" s="7" t="s">
        <v>646</v>
      </c>
      <c r="C18" s="6" t="s">
        <v>94</v>
      </c>
      <c r="D18" s="6" t="s">
        <v>95</v>
      </c>
    </row>
    <row r="19">
      <c r="A19" s="4" t="s">
        <v>645</v>
      </c>
      <c r="B19" s="7" t="s">
        <v>647</v>
      </c>
      <c r="C19" s="6" t="s">
        <v>9</v>
      </c>
      <c r="D19" s="6" t="s">
        <v>120</v>
      </c>
    </row>
    <row r="20">
      <c r="A20" s="4" t="s">
        <v>645</v>
      </c>
      <c r="B20" s="7" t="s">
        <v>648</v>
      </c>
      <c r="C20" s="6" t="s">
        <v>9</v>
      </c>
      <c r="D20" s="6" t="s">
        <v>120</v>
      </c>
    </row>
    <row r="21">
      <c r="A21" s="4" t="s">
        <v>645</v>
      </c>
      <c r="B21" s="7" t="s">
        <v>649</v>
      </c>
      <c r="C21" s="6" t="s">
        <v>100</v>
      </c>
      <c r="D21" s="6" t="s">
        <v>131</v>
      </c>
    </row>
    <row r="22">
      <c r="A22" s="4" t="s">
        <v>645</v>
      </c>
      <c r="B22" s="7" t="s">
        <v>650</v>
      </c>
      <c r="C22" s="6" t="s">
        <v>9</v>
      </c>
      <c r="D22" s="6" t="s">
        <v>10</v>
      </c>
    </row>
    <row r="23">
      <c r="A23" s="4" t="s">
        <v>645</v>
      </c>
      <c r="B23" s="7" t="s">
        <v>651</v>
      </c>
      <c r="C23" s="6" t="s">
        <v>6</v>
      </c>
      <c r="D23" s="4"/>
    </row>
    <row r="24">
      <c r="A24" s="4" t="s">
        <v>652</v>
      </c>
      <c r="B24" s="5" t="s">
        <v>653</v>
      </c>
      <c r="C24" s="6" t="s">
        <v>18</v>
      </c>
      <c r="D24" s="6" t="s">
        <v>19</v>
      </c>
    </row>
    <row r="25">
      <c r="A25" s="4" t="s">
        <v>654</v>
      </c>
      <c r="B25" s="5" t="s">
        <v>653</v>
      </c>
      <c r="C25" s="6" t="s">
        <v>18</v>
      </c>
      <c r="D25" s="6" t="s">
        <v>19</v>
      </c>
    </row>
    <row r="26">
      <c r="A26" s="4" t="s">
        <v>655</v>
      </c>
      <c r="B26" s="5" t="s">
        <v>653</v>
      </c>
      <c r="C26" s="6" t="s">
        <v>18</v>
      </c>
      <c r="D26" s="6" t="s">
        <v>19</v>
      </c>
    </row>
    <row r="27">
      <c r="A27" s="4" t="s">
        <v>656</v>
      </c>
      <c r="B27" s="5" t="s">
        <v>653</v>
      </c>
      <c r="C27" s="6" t="s">
        <v>18</v>
      </c>
      <c r="D27" s="6" t="s">
        <v>19</v>
      </c>
    </row>
    <row r="28">
      <c r="A28" s="4" t="s">
        <v>657</v>
      </c>
      <c r="B28" s="5" t="s">
        <v>374</v>
      </c>
      <c r="C28" s="6" t="s">
        <v>18</v>
      </c>
      <c r="D28" s="6" t="s">
        <v>19</v>
      </c>
    </row>
    <row r="29">
      <c r="A29" s="4" t="s">
        <v>658</v>
      </c>
      <c r="B29" s="5" t="s">
        <v>642</v>
      </c>
      <c r="C29" s="6" t="s">
        <v>18</v>
      </c>
      <c r="D29" s="6" t="s">
        <v>19</v>
      </c>
    </row>
    <row r="30">
      <c r="A30" s="4" t="s">
        <v>659</v>
      </c>
      <c r="B30" s="5" t="s">
        <v>642</v>
      </c>
      <c r="C30" s="6" t="s">
        <v>18</v>
      </c>
      <c r="D30" s="6" t="s">
        <v>19</v>
      </c>
    </row>
    <row r="31">
      <c r="A31" s="4" t="s">
        <v>660</v>
      </c>
      <c r="B31" s="5"/>
      <c r="C31" s="6" t="s">
        <v>6</v>
      </c>
      <c r="D31" s="4"/>
    </row>
    <row r="32">
      <c r="A32" s="4" t="s">
        <v>661</v>
      </c>
      <c r="B32" s="5" t="s">
        <v>662</v>
      </c>
      <c r="C32" s="6" t="s">
        <v>94</v>
      </c>
      <c r="D32" s="6" t="s">
        <v>95</v>
      </c>
    </row>
    <row r="33">
      <c r="A33" s="4" t="s">
        <v>663</v>
      </c>
      <c r="B33" s="5" t="s">
        <v>378</v>
      </c>
      <c r="C33" s="6" t="s">
        <v>18</v>
      </c>
      <c r="D33" s="6" t="s">
        <v>19</v>
      </c>
    </row>
    <row r="34">
      <c r="A34" s="4" t="s">
        <v>664</v>
      </c>
      <c r="B34" s="5" t="s">
        <v>653</v>
      </c>
      <c r="C34" s="6" t="s">
        <v>18</v>
      </c>
      <c r="D34" s="6" t="s">
        <v>19</v>
      </c>
    </row>
    <row r="35">
      <c r="A35" s="4" t="s">
        <v>665</v>
      </c>
      <c r="B35" s="5" t="s">
        <v>666</v>
      </c>
      <c r="C35" s="6" t="s">
        <v>6</v>
      </c>
      <c r="D35" s="4"/>
    </row>
    <row r="36">
      <c r="A36" s="4" t="s">
        <v>667</v>
      </c>
      <c r="B36" s="5" t="s">
        <v>653</v>
      </c>
      <c r="C36" s="6" t="s">
        <v>18</v>
      </c>
      <c r="D36" s="6" t="s">
        <v>19</v>
      </c>
    </row>
    <row r="37">
      <c r="A37" s="4" t="s">
        <v>668</v>
      </c>
      <c r="B37" s="5" t="s">
        <v>372</v>
      </c>
      <c r="C37" s="6" t="s">
        <v>18</v>
      </c>
      <c r="D37" s="6" t="s">
        <v>19</v>
      </c>
    </row>
    <row r="38">
      <c r="A38" s="4" t="s">
        <v>669</v>
      </c>
      <c r="B38" s="5" t="s">
        <v>631</v>
      </c>
      <c r="C38" s="6" t="s">
        <v>18</v>
      </c>
      <c r="D38" s="6" t="s">
        <v>19</v>
      </c>
    </row>
    <row r="39">
      <c r="A39" s="4" t="s">
        <v>670</v>
      </c>
      <c r="B39" s="5" t="s">
        <v>631</v>
      </c>
      <c r="C39" s="6" t="s">
        <v>18</v>
      </c>
      <c r="D39" s="6" t="s">
        <v>19</v>
      </c>
    </row>
    <row r="40">
      <c r="A40" s="4" t="s">
        <v>671</v>
      </c>
      <c r="B40" s="5" t="s">
        <v>631</v>
      </c>
      <c r="C40" s="6" t="s">
        <v>18</v>
      </c>
      <c r="D40" s="6" t="s">
        <v>19</v>
      </c>
    </row>
    <row r="41">
      <c r="A41" s="4" t="s">
        <v>672</v>
      </c>
      <c r="B41" s="5" t="s">
        <v>642</v>
      </c>
      <c r="C41" s="6" t="s">
        <v>18</v>
      </c>
      <c r="D41" s="6" t="s">
        <v>19</v>
      </c>
    </row>
    <row r="42">
      <c r="A42" s="4" t="s">
        <v>673</v>
      </c>
      <c r="B42" s="5" t="s">
        <v>642</v>
      </c>
      <c r="C42" s="6" t="s">
        <v>18</v>
      </c>
      <c r="D42" s="6" t="s">
        <v>19</v>
      </c>
    </row>
    <row r="43">
      <c r="A43" s="4" t="s">
        <v>674</v>
      </c>
      <c r="B43" s="5" t="s">
        <v>653</v>
      </c>
      <c r="C43" s="6" t="s">
        <v>18</v>
      </c>
      <c r="D43" s="6" t="s">
        <v>19</v>
      </c>
    </row>
    <row r="44">
      <c r="A44" s="4" t="s">
        <v>675</v>
      </c>
      <c r="B44" s="5" t="s">
        <v>676</v>
      </c>
      <c r="C44" s="6" t="s">
        <v>9</v>
      </c>
      <c r="D44" s="6" t="s">
        <v>29</v>
      </c>
    </row>
    <row r="45">
      <c r="A45" s="4" t="s">
        <v>677</v>
      </c>
      <c r="B45" s="5" t="s">
        <v>374</v>
      </c>
      <c r="C45" s="6" t="s">
        <v>18</v>
      </c>
      <c r="D45" s="6" t="s">
        <v>19</v>
      </c>
    </row>
    <row r="46">
      <c r="A46" s="4" t="s">
        <v>678</v>
      </c>
      <c r="B46" s="7" t="s">
        <v>679</v>
      </c>
      <c r="C46" s="6" t="s">
        <v>85</v>
      </c>
      <c r="D46" s="6" t="s">
        <v>192</v>
      </c>
    </row>
    <row r="47">
      <c r="A47" s="4" t="s">
        <v>680</v>
      </c>
      <c r="B47" s="5" t="s">
        <v>642</v>
      </c>
      <c r="C47" s="6" t="s">
        <v>18</v>
      </c>
      <c r="D47" s="6" t="s">
        <v>19</v>
      </c>
    </row>
    <row r="48">
      <c r="A48" s="4" t="s">
        <v>681</v>
      </c>
      <c r="B48" s="5" t="s">
        <v>631</v>
      </c>
      <c r="C48" s="6" t="s">
        <v>18</v>
      </c>
      <c r="D48" s="6" t="s">
        <v>19</v>
      </c>
    </row>
    <row r="49">
      <c r="A49" s="4" t="s">
        <v>682</v>
      </c>
      <c r="B49" s="5" t="s">
        <v>631</v>
      </c>
      <c r="C49" s="6" t="s">
        <v>18</v>
      </c>
      <c r="D49" s="6" t="s">
        <v>19</v>
      </c>
    </row>
    <row r="50">
      <c r="A50" s="4" t="s">
        <v>683</v>
      </c>
      <c r="B50" s="5" t="s">
        <v>631</v>
      </c>
      <c r="C50" s="6" t="s">
        <v>18</v>
      </c>
      <c r="D50" s="6" t="s">
        <v>19</v>
      </c>
    </row>
    <row r="51">
      <c r="A51" s="4" t="s">
        <v>684</v>
      </c>
      <c r="B51" s="5" t="s">
        <v>381</v>
      </c>
      <c r="C51" s="6" t="s">
        <v>18</v>
      </c>
      <c r="D51" s="6" t="s">
        <v>19</v>
      </c>
    </row>
    <row r="52">
      <c r="A52" s="4" t="s">
        <v>685</v>
      </c>
      <c r="B52" s="5" t="s">
        <v>653</v>
      </c>
      <c r="C52" s="6" t="s">
        <v>18</v>
      </c>
      <c r="D52" s="6" t="s">
        <v>19</v>
      </c>
    </row>
    <row r="53">
      <c r="A53" s="4" t="s">
        <v>686</v>
      </c>
      <c r="B53" s="5" t="s">
        <v>653</v>
      </c>
      <c r="C53" s="6" t="s">
        <v>18</v>
      </c>
      <c r="D53" s="6" t="s">
        <v>19</v>
      </c>
    </row>
    <row r="54">
      <c r="A54" s="4" t="s">
        <v>687</v>
      </c>
      <c r="B54" s="5" t="s">
        <v>688</v>
      </c>
      <c r="C54" s="6" t="s">
        <v>18</v>
      </c>
      <c r="D54" s="6" t="s">
        <v>19</v>
      </c>
    </row>
    <row r="55">
      <c r="A55" s="4" t="s">
        <v>689</v>
      </c>
      <c r="B55" s="5" t="s">
        <v>690</v>
      </c>
      <c r="C55" s="6" t="s">
        <v>6</v>
      </c>
      <c r="D55" s="4"/>
    </row>
    <row r="56">
      <c r="A56" s="4" t="s">
        <v>691</v>
      </c>
      <c r="B56" s="5" t="s">
        <v>17</v>
      </c>
      <c r="C56" s="6" t="s">
        <v>18</v>
      </c>
      <c r="D56" s="6" t="s">
        <v>19</v>
      </c>
    </row>
    <row r="57">
      <c r="A57" s="4" t="s">
        <v>692</v>
      </c>
      <c r="B57" s="5" t="s">
        <v>693</v>
      </c>
      <c r="C57" s="6" t="s">
        <v>18</v>
      </c>
      <c r="D57" s="6" t="s">
        <v>19</v>
      </c>
    </row>
    <row r="58">
      <c r="A58" s="4" t="s">
        <v>694</v>
      </c>
      <c r="B58" s="5" t="s">
        <v>693</v>
      </c>
      <c r="C58" s="6" t="s">
        <v>18</v>
      </c>
      <c r="D58" s="6" t="s">
        <v>19</v>
      </c>
    </row>
    <row r="59">
      <c r="A59" s="4" t="s">
        <v>695</v>
      </c>
      <c r="B59" s="5" t="s">
        <v>693</v>
      </c>
      <c r="C59" s="6" t="s">
        <v>18</v>
      </c>
      <c r="D59" s="6" t="s">
        <v>19</v>
      </c>
    </row>
    <row r="60">
      <c r="A60" s="4" t="s">
        <v>696</v>
      </c>
      <c r="B60" s="5" t="s">
        <v>693</v>
      </c>
      <c r="C60" s="6" t="s">
        <v>18</v>
      </c>
      <c r="D60" s="6" t="s">
        <v>19</v>
      </c>
    </row>
    <row r="61">
      <c r="A61" s="4" t="s">
        <v>697</v>
      </c>
      <c r="B61" s="5" t="s">
        <v>698</v>
      </c>
      <c r="C61" s="6" t="s">
        <v>18</v>
      </c>
      <c r="D61" s="6" t="s">
        <v>19</v>
      </c>
    </row>
    <row r="62">
      <c r="A62" s="4" t="s">
        <v>699</v>
      </c>
      <c r="B62" s="5" t="s">
        <v>698</v>
      </c>
      <c r="C62" s="6" t="s">
        <v>18</v>
      </c>
      <c r="D62" s="6" t="s">
        <v>19</v>
      </c>
    </row>
    <row r="63">
      <c r="A63" s="4" t="s">
        <v>700</v>
      </c>
      <c r="B63" s="5" t="s">
        <v>698</v>
      </c>
      <c r="C63" s="6" t="s">
        <v>18</v>
      </c>
      <c r="D63" s="6" t="s">
        <v>19</v>
      </c>
    </row>
    <row r="64">
      <c r="A64" s="4" t="s">
        <v>701</v>
      </c>
      <c r="B64" s="5" t="s">
        <v>693</v>
      </c>
      <c r="C64" s="6" t="s">
        <v>18</v>
      </c>
      <c r="D64" s="6" t="s">
        <v>19</v>
      </c>
    </row>
    <row r="65">
      <c r="A65" s="4" t="s">
        <v>702</v>
      </c>
      <c r="B65" s="5" t="s">
        <v>703</v>
      </c>
      <c r="C65" s="6" t="s">
        <v>18</v>
      </c>
      <c r="D65" s="6" t="s">
        <v>19</v>
      </c>
    </row>
    <row r="66">
      <c r="A66" s="4" t="s">
        <v>704</v>
      </c>
      <c r="B66" s="7" t="s">
        <v>705</v>
      </c>
      <c r="C66" s="6" t="s">
        <v>18</v>
      </c>
      <c r="D66" s="6" t="s">
        <v>111</v>
      </c>
    </row>
    <row r="67">
      <c r="A67" s="4" t="s">
        <v>704</v>
      </c>
      <c r="B67" s="7" t="s">
        <v>706</v>
      </c>
      <c r="C67" s="4"/>
      <c r="D67" s="4"/>
    </row>
    <row r="68">
      <c r="A68" s="4" t="s">
        <v>704</v>
      </c>
      <c r="B68" s="7" t="s">
        <v>707</v>
      </c>
      <c r="C68" s="6" t="s">
        <v>18</v>
      </c>
      <c r="D68" s="6" t="s">
        <v>111</v>
      </c>
    </row>
    <row r="69">
      <c r="A69" s="4" t="s">
        <v>704</v>
      </c>
      <c r="B69" s="7" t="s">
        <v>708</v>
      </c>
      <c r="C69" s="6" t="s">
        <v>85</v>
      </c>
      <c r="D69" s="6" t="s">
        <v>192</v>
      </c>
    </row>
    <row r="70">
      <c r="A70" s="4" t="s">
        <v>709</v>
      </c>
      <c r="B70" s="5" t="s">
        <v>703</v>
      </c>
      <c r="C70" s="6" t="s">
        <v>18</v>
      </c>
      <c r="D70" s="6" t="s">
        <v>19</v>
      </c>
    </row>
    <row r="71">
      <c r="A71" s="4" t="s">
        <v>710</v>
      </c>
      <c r="B71" s="5" t="s">
        <v>703</v>
      </c>
      <c r="C71" s="6" t="s">
        <v>18</v>
      </c>
      <c r="D71" s="6" t="s">
        <v>19</v>
      </c>
    </row>
    <row r="72">
      <c r="A72" s="4" t="s">
        <v>711</v>
      </c>
      <c r="B72" s="5" t="s">
        <v>698</v>
      </c>
      <c r="C72" s="6" t="s">
        <v>18</v>
      </c>
      <c r="D72" s="6" t="s">
        <v>19</v>
      </c>
    </row>
    <row r="73">
      <c r="A73" s="4" t="s">
        <v>712</v>
      </c>
      <c r="B73" s="5" t="s">
        <v>698</v>
      </c>
      <c r="C73" s="6" t="s">
        <v>18</v>
      </c>
      <c r="D73" s="6" t="s">
        <v>19</v>
      </c>
    </row>
    <row r="74">
      <c r="A74" s="4" t="s">
        <v>713</v>
      </c>
      <c r="B74" s="5" t="s">
        <v>703</v>
      </c>
      <c r="C74" s="6" t="s">
        <v>18</v>
      </c>
      <c r="D74" s="6" t="s">
        <v>19</v>
      </c>
    </row>
    <row r="75">
      <c r="A75" s="4" t="s">
        <v>714</v>
      </c>
      <c r="B75" s="5" t="s">
        <v>715</v>
      </c>
      <c r="C75" s="6" t="s">
        <v>100</v>
      </c>
      <c r="D75" s="6" t="s">
        <v>101</v>
      </c>
    </row>
    <row r="76">
      <c r="A76" s="4" t="s">
        <v>716</v>
      </c>
      <c r="B76" s="7" t="s">
        <v>717</v>
      </c>
      <c r="C76" s="6" t="s">
        <v>9</v>
      </c>
      <c r="D76" s="6" t="s">
        <v>10</v>
      </c>
    </row>
    <row r="77">
      <c r="A77" s="4" t="s">
        <v>716</v>
      </c>
      <c r="B77" s="7" t="s">
        <v>718</v>
      </c>
      <c r="C77" s="6" t="s">
        <v>9</v>
      </c>
      <c r="D77" s="6" t="s">
        <v>77</v>
      </c>
    </row>
    <row r="78">
      <c r="A78" s="4" t="s">
        <v>716</v>
      </c>
      <c r="B78" s="7" t="s">
        <v>719</v>
      </c>
      <c r="C78" s="6" t="s">
        <v>9</v>
      </c>
      <c r="D78" s="6" t="s">
        <v>29</v>
      </c>
    </row>
    <row r="79">
      <c r="A79" s="4" t="s">
        <v>716</v>
      </c>
      <c r="B79" s="7" t="s">
        <v>720</v>
      </c>
      <c r="C79" s="6" t="s">
        <v>85</v>
      </c>
      <c r="D79" s="6" t="s">
        <v>86</v>
      </c>
    </row>
    <row r="80">
      <c r="A80" s="4" t="s">
        <v>716</v>
      </c>
      <c r="B80" s="7" t="s">
        <v>721</v>
      </c>
      <c r="C80" s="6" t="s">
        <v>94</v>
      </c>
      <c r="D80" s="6" t="s">
        <v>95</v>
      </c>
    </row>
    <row r="81">
      <c r="A81" s="4" t="s">
        <v>716</v>
      </c>
      <c r="B81" s="7" t="s">
        <v>722</v>
      </c>
      <c r="C81" s="6" t="s">
        <v>18</v>
      </c>
      <c r="D81" s="6" t="s">
        <v>26</v>
      </c>
    </row>
    <row r="82">
      <c r="A82" s="4" t="s">
        <v>716</v>
      </c>
      <c r="B82" s="7" t="s">
        <v>723</v>
      </c>
      <c r="C82" s="6" t="s">
        <v>6</v>
      </c>
      <c r="D82" s="4"/>
    </row>
    <row r="83">
      <c r="A83" s="4" t="s">
        <v>724</v>
      </c>
      <c r="B83" s="5" t="s">
        <v>725</v>
      </c>
      <c r="C83" s="6" t="s">
        <v>9</v>
      </c>
      <c r="D83" s="6" t="s">
        <v>77</v>
      </c>
    </row>
    <row r="84">
      <c r="A84" s="4" t="s">
        <v>726</v>
      </c>
      <c r="B84" s="5" t="s">
        <v>727</v>
      </c>
      <c r="C84" s="6" t="s">
        <v>18</v>
      </c>
      <c r="D84" s="6" t="s">
        <v>367</v>
      </c>
    </row>
    <row r="85">
      <c r="A85" s="4" t="s">
        <v>728</v>
      </c>
      <c r="B85" s="7" t="s">
        <v>729</v>
      </c>
      <c r="C85" s="6" t="s">
        <v>85</v>
      </c>
      <c r="D85" s="6" t="s">
        <v>86</v>
      </c>
    </row>
    <row r="86">
      <c r="A86" s="4" t="s">
        <v>728</v>
      </c>
      <c r="B86" s="7" t="s">
        <v>730</v>
      </c>
      <c r="C86" s="6" t="s">
        <v>85</v>
      </c>
      <c r="D86" s="6" t="s">
        <v>86</v>
      </c>
    </row>
    <row r="87">
      <c r="A87" s="4" t="s">
        <v>728</v>
      </c>
      <c r="B87" s="7" t="s">
        <v>731</v>
      </c>
      <c r="C87" s="6" t="s">
        <v>100</v>
      </c>
      <c r="D87" s="6" t="s">
        <v>131</v>
      </c>
    </row>
    <row r="88">
      <c r="A88" s="4" t="s">
        <v>732</v>
      </c>
      <c r="B88" s="5" t="s">
        <v>733</v>
      </c>
      <c r="C88" s="6" t="s">
        <v>18</v>
      </c>
      <c r="D88" s="6" t="s">
        <v>26</v>
      </c>
    </row>
    <row r="89">
      <c r="A89" s="4" t="s">
        <v>734</v>
      </c>
      <c r="B89" s="5"/>
      <c r="C89" s="6" t="s">
        <v>6</v>
      </c>
      <c r="D89" s="4"/>
    </row>
    <row r="90">
      <c r="A90" s="4" t="s">
        <v>735</v>
      </c>
      <c r="B90" s="5"/>
      <c r="C90" s="6" t="s">
        <v>6</v>
      </c>
      <c r="D90" s="4"/>
    </row>
    <row r="91">
      <c r="A91" s="4" t="s">
        <v>736</v>
      </c>
      <c r="B91" s="7" t="s">
        <v>737</v>
      </c>
      <c r="C91" s="6" t="s">
        <v>94</v>
      </c>
      <c r="D91" s="6" t="s">
        <v>95</v>
      </c>
    </row>
    <row r="92">
      <c r="A92" s="4" t="s">
        <v>736</v>
      </c>
      <c r="B92" s="7" t="s">
        <v>738</v>
      </c>
      <c r="C92" s="6" t="s">
        <v>18</v>
      </c>
      <c r="D92" s="6" t="s">
        <v>26</v>
      </c>
    </row>
    <row r="93">
      <c r="A93" s="4" t="s">
        <v>736</v>
      </c>
      <c r="B93" s="7" t="s">
        <v>739</v>
      </c>
      <c r="C93" s="6" t="s">
        <v>18</v>
      </c>
      <c r="D93" s="6" t="s">
        <v>467</v>
      </c>
    </row>
    <row r="94">
      <c r="A94" s="4" t="s">
        <v>740</v>
      </c>
      <c r="B94" s="5" t="s">
        <v>741</v>
      </c>
      <c r="C94" s="6" t="s">
        <v>18</v>
      </c>
      <c r="D94" s="6" t="s">
        <v>367</v>
      </c>
    </row>
    <row r="95">
      <c r="A95" s="4" t="s">
        <v>742</v>
      </c>
      <c r="B95" s="7" t="s">
        <v>743</v>
      </c>
      <c r="C95" s="6" t="s">
        <v>100</v>
      </c>
      <c r="D95" s="6" t="s">
        <v>131</v>
      </c>
    </row>
    <row r="96">
      <c r="A96" s="4" t="s">
        <v>742</v>
      </c>
      <c r="B96" s="7" t="s">
        <v>744</v>
      </c>
      <c r="C96" s="6" t="s">
        <v>73</v>
      </c>
      <c r="D96" s="6" t="s">
        <v>745</v>
      </c>
    </row>
    <row r="97">
      <c r="A97" s="4" t="s">
        <v>742</v>
      </c>
      <c r="B97" s="7" t="s">
        <v>746</v>
      </c>
      <c r="C97" s="6" t="s">
        <v>85</v>
      </c>
      <c r="D97" s="6" t="s">
        <v>192</v>
      </c>
    </row>
    <row r="98">
      <c r="A98" s="4" t="s">
        <v>742</v>
      </c>
      <c r="B98" s="7" t="s">
        <v>747</v>
      </c>
      <c r="C98" s="6" t="s">
        <v>18</v>
      </c>
      <c r="D98" s="6" t="s">
        <v>181</v>
      </c>
    </row>
    <row r="99">
      <c r="A99" s="4" t="s">
        <v>742</v>
      </c>
      <c r="B99" s="7" t="s">
        <v>748</v>
      </c>
      <c r="C99" s="6" t="s">
        <v>6</v>
      </c>
      <c r="D99" s="4"/>
    </row>
    <row r="100">
      <c r="A100" s="4" t="s">
        <v>742</v>
      </c>
      <c r="B100" s="7" t="s">
        <v>749</v>
      </c>
      <c r="C100" s="6" t="s">
        <v>85</v>
      </c>
      <c r="D100" s="6" t="s">
        <v>192</v>
      </c>
    </row>
    <row r="101">
      <c r="A101" s="4" t="s">
        <v>742</v>
      </c>
      <c r="B101" s="7" t="s">
        <v>750</v>
      </c>
      <c r="C101" s="6" t="s">
        <v>18</v>
      </c>
      <c r="D101" s="6" t="s">
        <v>252</v>
      </c>
    </row>
    <row r="102">
      <c r="A102" s="4" t="s">
        <v>742</v>
      </c>
      <c r="B102" s="7" t="s">
        <v>751</v>
      </c>
      <c r="C102" s="6" t="s">
        <v>9</v>
      </c>
      <c r="D102" s="6" t="s">
        <v>77</v>
      </c>
    </row>
    <row r="103">
      <c r="A103" s="4" t="s">
        <v>742</v>
      </c>
      <c r="B103" s="7" t="s">
        <v>752</v>
      </c>
      <c r="C103" s="6" t="s">
        <v>9</v>
      </c>
      <c r="D103" s="6" t="s">
        <v>29</v>
      </c>
    </row>
    <row r="104">
      <c r="A104" s="4" t="s">
        <v>742</v>
      </c>
      <c r="B104" s="7" t="s">
        <v>753</v>
      </c>
      <c r="C104" s="6" t="s">
        <v>9</v>
      </c>
      <c r="D104" s="6" t="s">
        <v>120</v>
      </c>
    </row>
    <row r="105">
      <c r="A105" s="4" t="s">
        <v>742</v>
      </c>
      <c r="B105" s="7" t="s">
        <v>754</v>
      </c>
      <c r="C105" s="6" t="s">
        <v>85</v>
      </c>
      <c r="D105" s="6" t="s">
        <v>86</v>
      </c>
    </row>
    <row r="106">
      <c r="A106" s="4" t="s">
        <v>755</v>
      </c>
      <c r="B106" s="5" t="s">
        <v>756</v>
      </c>
      <c r="C106" s="6" t="s">
        <v>18</v>
      </c>
      <c r="D106" s="6" t="s">
        <v>126</v>
      </c>
    </row>
    <row r="107">
      <c r="A107" s="4" t="s">
        <v>757</v>
      </c>
      <c r="B107" s="5" t="s">
        <v>758</v>
      </c>
      <c r="C107" s="6" t="s">
        <v>18</v>
      </c>
      <c r="D107" s="6" t="s">
        <v>759</v>
      </c>
    </row>
    <row r="108">
      <c r="A108" s="4" t="s">
        <v>760</v>
      </c>
      <c r="B108" s="5" t="s">
        <v>761</v>
      </c>
      <c r="C108" s="6" t="s">
        <v>6</v>
      </c>
      <c r="D108" s="4"/>
    </row>
    <row r="109">
      <c r="A109" s="4" t="s">
        <v>762</v>
      </c>
      <c r="B109" s="5"/>
      <c r="C109" s="6" t="s">
        <v>6</v>
      </c>
      <c r="D109" s="4"/>
    </row>
    <row r="110">
      <c r="A110" s="4" t="s">
        <v>763</v>
      </c>
      <c r="B110" s="5" t="s">
        <v>764</v>
      </c>
      <c r="C110" s="6" t="s">
        <v>6</v>
      </c>
      <c r="D110" s="4"/>
    </row>
    <row r="111">
      <c r="A111" s="4" t="s">
        <v>765</v>
      </c>
      <c r="B111" s="5" t="s">
        <v>766</v>
      </c>
      <c r="C111" s="6" t="s">
        <v>73</v>
      </c>
      <c r="D111" s="6" t="s">
        <v>115</v>
      </c>
    </row>
    <row r="112">
      <c r="A112" s="4" t="s">
        <v>767</v>
      </c>
      <c r="B112" s="7" t="s">
        <v>768</v>
      </c>
      <c r="C112" s="6" t="s">
        <v>73</v>
      </c>
      <c r="D112" s="6" t="s">
        <v>74</v>
      </c>
    </row>
    <row r="113">
      <c r="A113" s="4" t="s">
        <v>767</v>
      </c>
      <c r="B113" s="7" t="s">
        <v>769</v>
      </c>
      <c r="C113" s="6" t="s">
        <v>100</v>
      </c>
      <c r="D113" s="6"/>
    </row>
    <row r="114">
      <c r="A114" s="4" t="s">
        <v>770</v>
      </c>
      <c r="B114" s="5" t="s">
        <v>771</v>
      </c>
      <c r="C114" s="6" t="s">
        <v>9</v>
      </c>
      <c r="D114" s="6" t="s">
        <v>29</v>
      </c>
    </row>
    <row r="115">
      <c r="A115" s="4" t="s">
        <v>772</v>
      </c>
      <c r="B115" s="5" t="s">
        <v>771</v>
      </c>
      <c r="C115" s="6" t="s">
        <v>9</v>
      </c>
      <c r="D115" s="6" t="s">
        <v>29</v>
      </c>
    </row>
    <row r="116">
      <c r="A116" s="4" t="s">
        <v>773</v>
      </c>
      <c r="B116" s="5" t="s">
        <v>771</v>
      </c>
      <c r="C116" s="6" t="s">
        <v>9</v>
      </c>
      <c r="D116" s="6" t="s">
        <v>29</v>
      </c>
    </row>
    <row r="117">
      <c r="A117" s="4" t="s">
        <v>774</v>
      </c>
      <c r="B117" s="5" t="s">
        <v>771</v>
      </c>
      <c r="C117" s="6" t="s">
        <v>9</v>
      </c>
      <c r="D117" s="6" t="s">
        <v>29</v>
      </c>
    </row>
    <row r="118">
      <c r="A118" s="4" t="s">
        <v>775</v>
      </c>
      <c r="B118" s="5" t="s">
        <v>771</v>
      </c>
      <c r="C118" s="6" t="s">
        <v>9</v>
      </c>
      <c r="D118" s="6" t="s">
        <v>29</v>
      </c>
    </row>
    <row r="119">
      <c r="A119" s="4" t="s">
        <v>776</v>
      </c>
      <c r="B119" s="5" t="s">
        <v>771</v>
      </c>
      <c r="C119" s="6" t="s">
        <v>9</v>
      </c>
      <c r="D119" s="6" t="s">
        <v>29</v>
      </c>
    </row>
    <row r="120">
      <c r="A120" s="4" t="s">
        <v>777</v>
      </c>
      <c r="B120" s="7" t="s">
        <v>778</v>
      </c>
      <c r="C120" s="6" t="s">
        <v>85</v>
      </c>
      <c r="D120" s="6" t="s">
        <v>192</v>
      </c>
    </row>
    <row r="121">
      <c r="A121" s="4" t="s">
        <v>779</v>
      </c>
      <c r="B121" s="5" t="s">
        <v>771</v>
      </c>
      <c r="C121" s="6" t="s">
        <v>9</v>
      </c>
      <c r="D121" s="6" t="s">
        <v>29</v>
      </c>
    </row>
    <row r="122">
      <c r="A122" s="4" t="s">
        <v>780</v>
      </c>
      <c r="B122" s="5" t="s">
        <v>771</v>
      </c>
      <c r="C122" s="6" t="s">
        <v>9</v>
      </c>
      <c r="D122" s="6" t="s">
        <v>29</v>
      </c>
    </row>
    <row r="123">
      <c r="A123" s="4" t="s">
        <v>781</v>
      </c>
      <c r="B123" s="5" t="s">
        <v>771</v>
      </c>
      <c r="C123" s="6" t="s">
        <v>9</v>
      </c>
      <c r="D123" s="6" t="s">
        <v>29</v>
      </c>
    </row>
    <row r="124">
      <c r="A124" s="4" t="s">
        <v>782</v>
      </c>
      <c r="B124" s="5" t="s">
        <v>771</v>
      </c>
      <c r="C124" s="6" t="s">
        <v>9</v>
      </c>
      <c r="D124" s="6" t="s">
        <v>29</v>
      </c>
    </row>
    <row r="125">
      <c r="A125" s="4" t="s">
        <v>783</v>
      </c>
      <c r="B125" s="5" t="s">
        <v>771</v>
      </c>
      <c r="C125" s="6" t="s">
        <v>9</v>
      </c>
      <c r="D125" s="6" t="s">
        <v>29</v>
      </c>
    </row>
    <row r="126">
      <c r="A126" s="4" t="s">
        <v>784</v>
      </c>
      <c r="B126" s="5" t="s">
        <v>771</v>
      </c>
      <c r="C126" s="6" t="s">
        <v>9</v>
      </c>
      <c r="D126" s="6" t="s">
        <v>29</v>
      </c>
    </row>
    <row r="127">
      <c r="A127" s="4" t="s">
        <v>785</v>
      </c>
      <c r="B127" s="5" t="s">
        <v>771</v>
      </c>
      <c r="C127" s="6" t="s">
        <v>9</v>
      </c>
      <c r="D127" s="6" t="s">
        <v>29</v>
      </c>
    </row>
    <row r="128">
      <c r="A128" s="4" t="s">
        <v>786</v>
      </c>
      <c r="B128" s="5" t="s">
        <v>771</v>
      </c>
      <c r="C128" s="6" t="s">
        <v>9</v>
      </c>
      <c r="D128" s="6" t="s">
        <v>29</v>
      </c>
    </row>
    <row r="129">
      <c r="A129" s="4" t="s">
        <v>787</v>
      </c>
      <c r="B129" s="5" t="s">
        <v>771</v>
      </c>
      <c r="C129" s="6" t="s">
        <v>9</v>
      </c>
      <c r="D129" s="6" t="s">
        <v>29</v>
      </c>
    </row>
    <row r="130">
      <c r="A130" s="4" t="s">
        <v>788</v>
      </c>
      <c r="B130" s="5" t="s">
        <v>771</v>
      </c>
      <c r="C130" s="6" t="s">
        <v>9</v>
      </c>
      <c r="D130" s="6" t="s">
        <v>29</v>
      </c>
    </row>
    <row r="131">
      <c r="A131" s="4" t="s">
        <v>789</v>
      </c>
      <c r="B131" s="5" t="s">
        <v>771</v>
      </c>
      <c r="C131" s="6" t="s">
        <v>9</v>
      </c>
      <c r="D131" s="6" t="s">
        <v>29</v>
      </c>
    </row>
    <row r="132">
      <c r="A132" s="4" t="s">
        <v>790</v>
      </c>
      <c r="B132" s="5" t="s">
        <v>771</v>
      </c>
      <c r="C132" s="6" t="s">
        <v>9</v>
      </c>
      <c r="D132" s="6" t="s">
        <v>29</v>
      </c>
    </row>
    <row r="133">
      <c r="A133" s="4" t="s">
        <v>791</v>
      </c>
      <c r="B133" s="5" t="s">
        <v>771</v>
      </c>
      <c r="C133" s="6" t="s">
        <v>9</v>
      </c>
      <c r="D133" s="6" t="s">
        <v>29</v>
      </c>
    </row>
    <row r="134">
      <c r="A134" s="4" t="s">
        <v>792</v>
      </c>
      <c r="B134" s="5" t="s">
        <v>771</v>
      </c>
      <c r="C134" s="6" t="s">
        <v>9</v>
      </c>
      <c r="D134" s="6" t="s">
        <v>29</v>
      </c>
    </row>
    <row r="135">
      <c r="A135" s="4" t="s">
        <v>793</v>
      </c>
      <c r="B135" s="5" t="s">
        <v>794</v>
      </c>
      <c r="C135" s="6" t="s">
        <v>9</v>
      </c>
      <c r="D135" s="6" t="s">
        <v>120</v>
      </c>
    </row>
    <row r="136">
      <c r="A136" s="4" t="s">
        <v>795</v>
      </c>
      <c r="B136" s="5" t="s">
        <v>771</v>
      </c>
      <c r="C136" s="6" t="s">
        <v>9</v>
      </c>
      <c r="D136" s="6" t="s">
        <v>29</v>
      </c>
    </row>
    <row r="137">
      <c r="A137" s="4" t="s">
        <v>796</v>
      </c>
      <c r="B137" s="5" t="s">
        <v>771</v>
      </c>
      <c r="C137" s="6" t="s">
        <v>9</v>
      </c>
      <c r="D137" s="6" t="s">
        <v>29</v>
      </c>
    </row>
    <row r="138">
      <c r="A138" s="4" t="s">
        <v>797</v>
      </c>
      <c r="B138" s="5" t="s">
        <v>798</v>
      </c>
      <c r="C138" s="6" t="s">
        <v>6</v>
      </c>
      <c r="D138" s="4"/>
    </row>
    <row r="139">
      <c r="A139" s="4" t="s">
        <v>799</v>
      </c>
      <c r="B139" s="5"/>
      <c r="C139" s="6" t="s">
        <v>6</v>
      </c>
      <c r="D139" s="4"/>
    </row>
    <row r="140">
      <c r="A140" s="4" t="s">
        <v>800</v>
      </c>
      <c r="B140" s="5"/>
      <c r="C140" s="6" t="s">
        <v>6</v>
      </c>
      <c r="D140" s="4"/>
    </row>
    <row r="141">
      <c r="A141" s="4" t="s">
        <v>801</v>
      </c>
      <c r="B141" s="5" t="s">
        <v>802</v>
      </c>
      <c r="C141" s="6" t="s">
        <v>9</v>
      </c>
      <c r="D141" s="6" t="s">
        <v>29</v>
      </c>
    </row>
    <row r="142">
      <c r="A142" s="4" t="s">
        <v>803</v>
      </c>
      <c r="B142" s="5"/>
      <c r="C142" s="6" t="s">
        <v>6</v>
      </c>
      <c r="D142" s="4"/>
    </row>
    <row r="143">
      <c r="A143" s="4" t="s">
        <v>804</v>
      </c>
      <c r="B143" s="7" t="s">
        <v>805</v>
      </c>
      <c r="C143" s="6" t="s">
        <v>9</v>
      </c>
      <c r="D143" s="6" t="s">
        <v>29</v>
      </c>
    </row>
    <row r="144">
      <c r="A144" s="4" t="s">
        <v>804</v>
      </c>
      <c r="B144" s="7" t="s">
        <v>806</v>
      </c>
      <c r="C144" s="6" t="s">
        <v>73</v>
      </c>
      <c r="D144" s="6" t="s">
        <v>745</v>
      </c>
    </row>
    <row r="145">
      <c r="A145" s="4" t="s">
        <v>804</v>
      </c>
      <c r="B145" s="7" t="s">
        <v>807</v>
      </c>
      <c r="C145" s="6" t="s">
        <v>18</v>
      </c>
      <c r="D145" s="6" t="s">
        <v>252</v>
      </c>
    </row>
    <row r="146">
      <c r="A146" s="4" t="s">
        <v>804</v>
      </c>
      <c r="B146" s="7" t="s">
        <v>808</v>
      </c>
      <c r="C146" s="6" t="s">
        <v>85</v>
      </c>
      <c r="D146" s="6" t="s">
        <v>86</v>
      </c>
    </row>
    <row r="147">
      <c r="A147" s="4" t="s">
        <v>804</v>
      </c>
      <c r="B147" s="7" t="s">
        <v>809</v>
      </c>
      <c r="C147" s="6" t="s">
        <v>85</v>
      </c>
      <c r="D147" s="6" t="s">
        <v>86</v>
      </c>
    </row>
    <row r="148">
      <c r="A148" s="4" t="s">
        <v>810</v>
      </c>
      <c r="B148" s="5" t="s">
        <v>811</v>
      </c>
      <c r="C148" s="6" t="s">
        <v>73</v>
      </c>
      <c r="D148" s="6" t="s">
        <v>115</v>
      </c>
    </row>
    <row r="149">
      <c r="A149" s="4" t="s">
        <v>812</v>
      </c>
      <c r="B149" s="5" t="s">
        <v>813</v>
      </c>
      <c r="C149" s="6" t="s">
        <v>18</v>
      </c>
      <c r="D149" s="6" t="s">
        <v>19</v>
      </c>
    </row>
    <row r="150">
      <c r="A150" s="4" t="s">
        <v>814</v>
      </c>
      <c r="B150" s="5" t="s">
        <v>815</v>
      </c>
      <c r="C150" s="6" t="s">
        <v>73</v>
      </c>
      <c r="D150" s="6" t="s">
        <v>115</v>
      </c>
    </row>
    <row r="151">
      <c r="A151" s="4" t="s">
        <v>816</v>
      </c>
      <c r="B151" s="5" t="s">
        <v>817</v>
      </c>
      <c r="C151" s="6" t="s">
        <v>6</v>
      </c>
      <c r="D151" s="4"/>
    </row>
    <row r="152">
      <c r="A152" s="4" t="s">
        <v>818</v>
      </c>
      <c r="B152" s="7" t="s">
        <v>819</v>
      </c>
      <c r="C152" s="6" t="s">
        <v>100</v>
      </c>
      <c r="D152" s="6" t="s">
        <v>131</v>
      </c>
    </row>
    <row r="153">
      <c r="A153" s="4" t="s">
        <v>818</v>
      </c>
      <c r="B153" s="7" t="s">
        <v>820</v>
      </c>
      <c r="C153" s="6" t="s">
        <v>73</v>
      </c>
      <c r="D153" s="6" t="s">
        <v>745</v>
      </c>
    </row>
    <row r="154">
      <c r="A154" s="4" t="s">
        <v>818</v>
      </c>
      <c r="B154" s="7" t="s">
        <v>821</v>
      </c>
      <c r="C154" s="6" t="s">
        <v>85</v>
      </c>
      <c r="D154" s="6" t="s">
        <v>192</v>
      </c>
    </row>
    <row r="155">
      <c r="A155" s="4" t="s">
        <v>818</v>
      </c>
      <c r="B155" s="7" t="s">
        <v>822</v>
      </c>
      <c r="C155" s="6" t="s">
        <v>18</v>
      </c>
      <c r="D155" s="6" t="s">
        <v>181</v>
      </c>
    </row>
    <row r="156">
      <c r="A156" s="4" t="s">
        <v>823</v>
      </c>
      <c r="B156" s="5" t="s">
        <v>771</v>
      </c>
      <c r="C156" s="6" t="s">
        <v>9</v>
      </c>
      <c r="D156" s="6" t="s">
        <v>29</v>
      </c>
    </row>
    <row r="157">
      <c r="A157" s="4" t="s">
        <v>824</v>
      </c>
      <c r="B157" s="5" t="s">
        <v>825</v>
      </c>
      <c r="C157" s="6" t="s">
        <v>100</v>
      </c>
      <c r="D157" s="6" t="s">
        <v>131</v>
      </c>
    </row>
    <row r="158">
      <c r="A158" s="4" t="s">
        <v>826</v>
      </c>
      <c r="B158" s="5" t="s">
        <v>827</v>
      </c>
      <c r="C158" s="6" t="s">
        <v>18</v>
      </c>
      <c r="D158" s="6" t="s">
        <v>126</v>
      </c>
    </row>
    <row r="159">
      <c r="A159" s="4" t="s">
        <v>828</v>
      </c>
      <c r="B159" s="5" t="s">
        <v>829</v>
      </c>
      <c r="C159" s="6" t="s">
        <v>6</v>
      </c>
      <c r="D159" s="4"/>
    </row>
    <row r="160">
      <c r="A160" s="4" t="s">
        <v>830</v>
      </c>
      <c r="B160" s="5" t="s">
        <v>831</v>
      </c>
      <c r="C160" s="6" t="s">
        <v>18</v>
      </c>
      <c r="D160" s="6" t="s">
        <v>126</v>
      </c>
    </row>
    <row r="161">
      <c r="A161" s="4" t="s">
        <v>832</v>
      </c>
      <c r="B161" s="5" t="s">
        <v>833</v>
      </c>
      <c r="C161" s="6" t="s">
        <v>100</v>
      </c>
      <c r="D161" s="6" t="s">
        <v>131</v>
      </c>
    </row>
    <row r="162">
      <c r="A162" s="4" t="s">
        <v>834</v>
      </c>
      <c r="B162" s="5" t="s">
        <v>835</v>
      </c>
      <c r="C162" s="6" t="s">
        <v>100</v>
      </c>
      <c r="D162" s="6" t="s">
        <v>131</v>
      </c>
    </row>
    <row r="163">
      <c r="A163" s="4" t="s">
        <v>836</v>
      </c>
      <c r="B163" s="5" t="s">
        <v>837</v>
      </c>
      <c r="C163" s="6" t="s">
        <v>18</v>
      </c>
      <c r="D163" s="6" t="s">
        <v>126</v>
      </c>
    </row>
    <row r="164">
      <c r="A164" s="4" t="s">
        <v>838</v>
      </c>
      <c r="B164" s="5" t="s">
        <v>839</v>
      </c>
      <c r="C164" s="6" t="s">
        <v>18</v>
      </c>
      <c r="D164" s="6" t="s">
        <v>19</v>
      </c>
    </row>
    <row r="165">
      <c r="A165" s="4" t="s">
        <v>840</v>
      </c>
      <c r="B165" s="5" t="s">
        <v>839</v>
      </c>
      <c r="C165" s="6" t="s">
        <v>18</v>
      </c>
      <c r="D165" s="6" t="s">
        <v>19</v>
      </c>
    </row>
    <row r="166">
      <c r="A166" s="4" t="s">
        <v>841</v>
      </c>
      <c r="B166" s="5" t="s">
        <v>842</v>
      </c>
      <c r="C166" s="6" t="s">
        <v>18</v>
      </c>
      <c r="D166" s="6" t="s">
        <v>19</v>
      </c>
    </row>
    <row r="167">
      <c r="A167" s="4" t="s">
        <v>843</v>
      </c>
      <c r="B167" s="7" t="s">
        <v>844</v>
      </c>
      <c r="C167" s="6" t="s">
        <v>73</v>
      </c>
      <c r="D167" s="6" t="s">
        <v>115</v>
      </c>
    </row>
    <row r="168">
      <c r="A168" s="4" t="s">
        <v>843</v>
      </c>
      <c r="B168" s="7" t="s">
        <v>210</v>
      </c>
      <c r="C168" s="6" t="s">
        <v>100</v>
      </c>
      <c r="D168" s="6" t="s">
        <v>131</v>
      </c>
    </row>
    <row r="169">
      <c r="A169" s="4" t="s">
        <v>843</v>
      </c>
      <c r="B169" s="7" t="s">
        <v>845</v>
      </c>
      <c r="C169" s="6" t="s">
        <v>85</v>
      </c>
      <c r="D169" s="6" t="s">
        <v>192</v>
      </c>
    </row>
    <row r="170">
      <c r="A170" s="4" t="s">
        <v>843</v>
      </c>
      <c r="B170" s="7" t="s">
        <v>212</v>
      </c>
      <c r="C170" s="6" t="s">
        <v>9</v>
      </c>
      <c r="D170" s="6" t="s">
        <v>29</v>
      </c>
    </row>
    <row r="171">
      <c r="A171" s="4" t="s">
        <v>843</v>
      </c>
      <c r="B171" s="7" t="s">
        <v>213</v>
      </c>
      <c r="C171" s="6" t="s">
        <v>9</v>
      </c>
      <c r="D171" s="6" t="s">
        <v>29</v>
      </c>
    </row>
    <row r="172">
      <c r="A172" s="4" t="s">
        <v>843</v>
      </c>
      <c r="B172" s="7" t="s">
        <v>214</v>
      </c>
      <c r="C172" s="6" t="s">
        <v>18</v>
      </c>
      <c r="D172" s="6" t="s">
        <v>168</v>
      </c>
    </row>
    <row r="173">
      <c r="A173" s="4" t="s">
        <v>843</v>
      </c>
      <c r="B173" s="7" t="s">
        <v>234</v>
      </c>
      <c r="C173" s="6" t="s">
        <v>18</v>
      </c>
      <c r="D173" s="6" t="s">
        <v>82</v>
      </c>
    </row>
    <row r="174">
      <c r="A174" s="4" t="s">
        <v>843</v>
      </c>
      <c r="B174" s="7" t="s">
        <v>216</v>
      </c>
      <c r="C174" s="6" t="s">
        <v>94</v>
      </c>
      <c r="D174" s="6" t="s">
        <v>95</v>
      </c>
    </row>
    <row r="175">
      <c r="A175" s="4" t="s">
        <v>843</v>
      </c>
      <c r="B175" s="7" t="s">
        <v>846</v>
      </c>
      <c r="C175" s="6" t="s">
        <v>85</v>
      </c>
      <c r="D175" s="6" t="s">
        <v>86</v>
      </c>
    </row>
    <row r="176">
      <c r="A176" s="4" t="s">
        <v>843</v>
      </c>
      <c r="B176" s="7" t="s">
        <v>235</v>
      </c>
      <c r="C176" s="6" t="s">
        <v>85</v>
      </c>
      <c r="D176" s="6" t="s">
        <v>86</v>
      </c>
    </row>
    <row r="177">
      <c r="A177" s="4" t="s">
        <v>843</v>
      </c>
      <c r="B177" s="7" t="s">
        <v>498</v>
      </c>
      <c r="C177" s="6" t="s">
        <v>100</v>
      </c>
      <c r="D177" s="6" t="s">
        <v>101</v>
      </c>
    </row>
    <row r="178">
      <c r="A178" s="4" t="s">
        <v>843</v>
      </c>
      <c r="B178" s="7" t="s">
        <v>219</v>
      </c>
      <c r="C178" s="6" t="s">
        <v>9</v>
      </c>
      <c r="D178" s="6" t="s">
        <v>10</v>
      </c>
    </row>
    <row r="179">
      <c r="A179" s="4" t="s">
        <v>843</v>
      </c>
      <c r="B179" s="7" t="s">
        <v>220</v>
      </c>
      <c r="C179" s="6" t="s">
        <v>13</v>
      </c>
      <c r="D179" s="6" t="s">
        <v>14</v>
      </c>
    </row>
    <row r="180">
      <c r="A180" s="4" t="s">
        <v>847</v>
      </c>
      <c r="B180" s="5" t="s">
        <v>848</v>
      </c>
      <c r="C180" s="6" t="s">
        <v>9</v>
      </c>
      <c r="D180" s="6" t="s">
        <v>29</v>
      </c>
    </row>
    <row r="181">
      <c r="A181" s="4" t="s">
        <v>849</v>
      </c>
      <c r="B181" s="7" t="s">
        <v>850</v>
      </c>
      <c r="C181" s="6" t="s">
        <v>85</v>
      </c>
      <c r="D181" s="6" t="s">
        <v>86</v>
      </c>
    </row>
    <row r="182">
      <c r="A182" s="4" t="s">
        <v>849</v>
      </c>
      <c r="B182" s="7" t="s">
        <v>851</v>
      </c>
      <c r="C182" s="6" t="s">
        <v>9</v>
      </c>
      <c r="D182" s="6" t="s">
        <v>10</v>
      </c>
    </row>
    <row r="183">
      <c r="A183" s="4" t="s">
        <v>849</v>
      </c>
      <c r="B183" s="7" t="s">
        <v>852</v>
      </c>
      <c r="C183" s="6" t="s">
        <v>94</v>
      </c>
      <c r="D183" s="6" t="s">
        <v>95</v>
      </c>
    </row>
    <row r="184">
      <c r="A184" s="4" t="s">
        <v>849</v>
      </c>
      <c r="B184" s="7" t="s">
        <v>853</v>
      </c>
      <c r="C184" s="6" t="s">
        <v>18</v>
      </c>
      <c r="D184" s="6" t="s">
        <v>126</v>
      </c>
    </row>
    <row r="185">
      <c r="A185" s="4" t="s">
        <v>849</v>
      </c>
      <c r="B185" s="7" t="s">
        <v>854</v>
      </c>
      <c r="C185" s="6" t="s">
        <v>100</v>
      </c>
      <c r="D185" s="6" t="s">
        <v>101</v>
      </c>
    </row>
    <row r="186">
      <c r="A186" s="4" t="s">
        <v>849</v>
      </c>
      <c r="B186" s="7" t="s">
        <v>855</v>
      </c>
      <c r="C186" s="6" t="s">
        <v>9</v>
      </c>
      <c r="D186" s="6" t="s">
        <v>29</v>
      </c>
    </row>
    <row r="187">
      <c r="A187" s="4" t="s">
        <v>856</v>
      </c>
      <c r="B187" s="5" t="s">
        <v>857</v>
      </c>
      <c r="C187" s="6" t="s">
        <v>18</v>
      </c>
      <c r="D187" s="6" t="s">
        <v>19</v>
      </c>
    </row>
    <row r="188">
      <c r="A188" s="4" t="s">
        <v>858</v>
      </c>
      <c r="B188" s="5" t="s">
        <v>642</v>
      </c>
      <c r="C188" s="6" t="s">
        <v>18</v>
      </c>
      <c r="D188" s="6" t="s">
        <v>19</v>
      </c>
    </row>
    <row r="189">
      <c r="A189" s="4" t="s">
        <v>859</v>
      </c>
      <c r="B189" s="5" t="s">
        <v>374</v>
      </c>
      <c r="C189" s="6" t="s">
        <v>18</v>
      </c>
      <c r="D189" s="6" t="s">
        <v>19</v>
      </c>
    </row>
    <row r="190">
      <c r="A190" s="4" t="s">
        <v>860</v>
      </c>
      <c r="B190" s="5" t="s">
        <v>861</v>
      </c>
      <c r="C190" s="6" t="s">
        <v>9</v>
      </c>
      <c r="D190" s="6" t="s">
        <v>77</v>
      </c>
    </row>
    <row r="191">
      <c r="A191" s="4" t="s">
        <v>862</v>
      </c>
      <c r="B191" s="5" t="s">
        <v>863</v>
      </c>
      <c r="C191" s="6" t="s">
        <v>100</v>
      </c>
      <c r="D191" s="6" t="s">
        <v>101</v>
      </c>
    </row>
    <row r="192">
      <c r="A192" s="4" t="s">
        <v>864</v>
      </c>
      <c r="B192" s="5" t="s">
        <v>865</v>
      </c>
      <c r="C192" s="6" t="s">
        <v>18</v>
      </c>
      <c r="D192" s="6" t="s">
        <v>82</v>
      </c>
    </row>
    <row r="193">
      <c r="A193" s="4" t="s">
        <v>866</v>
      </c>
      <c r="B193" s="5" t="s">
        <v>867</v>
      </c>
      <c r="C193" s="6" t="s">
        <v>18</v>
      </c>
      <c r="D193" s="6" t="s">
        <v>19</v>
      </c>
    </row>
    <row r="194">
      <c r="A194" s="4" t="s">
        <v>868</v>
      </c>
      <c r="B194" s="5" t="s">
        <v>867</v>
      </c>
      <c r="C194" s="6" t="s">
        <v>18</v>
      </c>
      <c r="D194" s="6" t="s">
        <v>19</v>
      </c>
    </row>
    <row r="195">
      <c r="A195" s="4" t="s">
        <v>869</v>
      </c>
      <c r="B195" s="5" t="s">
        <v>867</v>
      </c>
      <c r="C195" s="6" t="s">
        <v>18</v>
      </c>
      <c r="D195" s="6" t="s">
        <v>19</v>
      </c>
    </row>
    <row r="196">
      <c r="A196" s="4" t="s">
        <v>870</v>
      </c>
      <c r="B196" s="5" t="s">
        <v>381</v>
      </c>
      <c r="C196" s="6" t="s">
        <v>18</v>
      </c>
      <c r="D196" s="6" t="s">
        <v>19</v>
      </c>
    </row>
    <row r="197">
      <c r="A197" s="4" t="s">
        <v>871</v>
      </c>
      <c r="B197" s="5" t="s">
        <v>381</v>
      </c>
      <c r="C197" s="6" t="s">
        <v>18</v>
      </c>
      <c r="D197" s="6" t="s">
        <v>19</v>
      </c>
    </row>
    <row r="198">
      <c r="A198" s="4" t="s">
        <v>872</v>
      </c>
      <c r="B198" s="5" t="s">
        <v>381</v>
      </c>
      <c r="C198" s="6" t="s">
        <v>18</v>
      </c>
      <c r="D198" s="6" t="s">
        <v>19</v>
      </c>
    </row>
    <row r="199">
      <c r="A199" s="4" t="s">
        <v>873</v>
      </c>
      <c r="B199" s="5" t="s">
        <v>381</v>
      </c>
      <c r="C199" s="6" t="s">
        <v>18</v>
      </c>
      <c r="D199" s="6" t="s">
        <v>19</v>
      </c>
    </row>
  </sheetData>
  <dataValidations>
    <dataValidation type="list" allowBlank="1" showErrorMessage="1" sqref="D2:D199">
      <formula1>FiltroCaio!2:2</formula1>
    </dataValidation>
    <dataValidation type="list" allowBlank="1" showErrorMessage="1" sqref="C2:C199">
      <formula1>Filtro1!$A:$A</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2" max="2" width="122.14"/>
    <col customWidth="1" min="4" max="4" width="40.57"/>
  </cols>
  <sheetData>
    <row r="1">
      <c r="A1" s="1" t="s">
        <v>0</v>
      </c>
      <c r="B1" s="2" t="s">
        <v>1</v>
      </c>
      <c r="C1" s="3" t="s">
        <v>2</v>
      </c>
      <c r="D1" s="3" t="s">
        <v>3</v>
      </c>
    </row>
    <row r="2">
      <c r="A2" s="4" t="s">
        <v>874</v>
      </c>
      <c r="B2" s="5" t="s">
        <v>875</v>
      </c>
      <c r="C2" s="6" t="s">
        <v>6</v>
      </c>
      <c r="D2" s="4"/>
    </row>
    <row r="3">
      <c r="A3" s="4" t="s">
        <v>876</v>
      </c>
      <c r="B3" s="5" t="s">
        <v>877</v>
      </c>
      <c r="C3" s="6" t="s">
        <v>85</v>
      </c>
      <c r="D3" s="6" t="s">
        <v>192</v>
      </c>
    </row>
    <row r="4">
      <c r="A4" s="4" t="s">
        <v>878</v>
      </c>
      <c r="B4" s="5" t="s">
        <v>879</v>
      </c>
      <c r="C4" s="6" t="s">
        <v>100</v>
      </c>
      <c r="D4" s="6" t="s">
        <v>131</v>
      </c>
    </row>
    <row r="5">
      <c r="A5" s="4" t="s">
        <v>878</v>
      </c>
      <c r="B5" s="7" t="s">
        <v>880</v>
      </c>
      <c r="C5" s="6" t="s">
        <v>85</v>
      </c>
      <c r="D5" s="6" t="s">
        <v>86</v>
      </c>
    </row>
    <row r="6">
      <c r="A6" s="4" t="s">
        <v>881</v>
      </c>
      <c r="B6" s="5" t="s">
        <v>882</v>
      </c>
      <c r="C6" s="6" t="s">
        <v>9</v>
      </c>
      <c r="D6" s="6" t="s">
        <v>29</v>
      </c>
    </row>
    <row r="7">
      <c r="A7" s="4" t="s">
        <v>883</v>
      </c>
      <c r="B7" s="7" t="s">
        <v>884</v>
      </c>
      <c r="C7" s="6" t="s">
        <v>100</v>
      </c>
      <c r="D7" s="6" t="s">
        <v>131</v>
      </c>
    </row>
    <row r="8">
      <c r="A8" s="4" t="s">
        <v>883</v>
      </c>
      <c r="B8" s="7" t="s">
        <v>885</v>
      </c>
      <c r="C8" s="6" t="s">
        <v>85</v>
      </c>
      <c r="D8" s="6" t="s">
        <v>192</v>
      </c>
    </row>
    <row r="9">
      <c r="A9" s="4" t="s">
        <v>883</v>
      </c>
      <c r="B9" s="7" t="s">
        <v>886</v>
      </c>
      <c r="C9" s="6" t="s">
        <v>18</v>
      </c>
      <c r="D9" s="6" t="s">
        <v>277</v>
      </c>
    </row>
    <row r="10">
      <c r="A10" s="4" t="s">
        <v>887</v>
      </c>
      <c r="B10" s="5" t="s">
        <v>888</v>
      </c>
      <c r="C10" s="6" t="s">
        <v>100</v>
      </c>
      <c r="D10" s="6" t="s">
        <v>131</v>
      </c>
    </row>
    <row r="11">
      <c r="A11" s="4" t="s">
        <v>889</v>
      </c>
      <c r="B11" s="5" t="s">
        <v>771</v>
      </c>
      <c r="C11" s="6" t="s">
        <v>100</v>
      </c>
      <c r="D11" s="6" t="s">
        <v>131</v>
      </c>
    </row>
    <row r="12">
      <c r="A12" s="4" t="s">
        <v>890</v>
      </c>
      <c r="B12" s="5" t="s">
        <v>891</v>
      </c>
      <c r="C12" s="6" t="s">
        <v>100</v>
      </c>
      <c r="D12" s="6" t="s">
        <v>101</v>
      </c>
    </row>
    <row r="13">
      <c r="A13" s="4" t="s">
        <v>892</v>
      </c>
      <c r="B13" s="5" t="s">
        <v>893</v>
      </c>
      <c r="C13" s="6" t="s">
        <v>18</v>
      </c>
      <c r="D13" s="4"/>
    </row>
    <row r="14">
      <c r="A14" s="4" t="s">
        <v>894</v>
      </c>
      <c r="B14" s="5" t="s">
        <v>895</v>
      </c>
      <c r="C14" s="6" t="s">
        <v>9</v>
      </c>
      <c r="D14" s="6" t="s">
        <v>77</v>
      </c>
    </row>
    <row r="15">
      <c r="A15" s="4" t="s">
        <v>896</v>
      </c>
      <c r="B15" s="5" t="s">
        <v>897</v>
      </c>
      <c r="C15" s="6" t="s">
        <v>13</v>
      </c>
      <c r="D15" s="6" t="s">
        <v>69</v>
      </c>
    </row>
    <row r="16">
      <c r="A16" s="4" t="s">
        <v>898</v>
      </c>
      <c r="B16" s="5" t="s">
        <v>899</v>
      </c>
      <c r="C16" s="6" t="s">
        <v>9</v>
      </c>
      <c r="D16" s="6" t="s">
        <v>29</v>
      </c>
    </row>
    <row r="17">
      <c r="A17" s="4" t="s">
        <v>900</v>
      </c>
      <c r="B17" s="5" t="s">
        <v>901</v>
      </c>
      <c r="C17" s="6" t="s">
        <v>100</v>
      </c>
      <c r="D17" s="6" t="s">
        <v>101</v>
      </c>
    </row>
    <row r="18">
      <c r="A18" s="4" t="s">
        <v>902</v>
      </c>
      <c r="B18" s="5"/>
      <c r="C18" s="6" t="s">
        <v>6</v>
      </c>
      <c r="D18" s="4"/>
    </row>
    <row r="19">
      <c r="A19" s="4" t="s">
        <v>903</v>
      </c>
      <c r="B19" s="5" t="s">
        <v>904</v>
      </c>
      <c r="C19" s="6" t="s">
        <v>9</v>
      </c>
      <c r="D19" s="6" t="s">
        <v>77</v>
      </c>
    </row>
    <row r="20">
      <c r="A20" s="4" t="s">
        <v>905</v>
      </c>
      <c r="B20" s="5" t="s">
        <v>906</v>
      </c>
      <c r="C20" s="6" t="s">
        <v>9</v>
      </c>
      <c r="D20" s="6" t="s">
        <v>10</v>
      </c>
    </row>
    <row r="21">
      <c r="A21" s="4" t="s">
        <v>907</v>
      </c>
      <c r="B21" s="5"/>
      <c r="C21" s="6" t="s">
        <v>6</v>
      </c>
      <c r="D21" s="4"/>
    </row>
    <row r="22">
      <c r="A22" s="4" t="s">
        <v>908</v>
      </c>
      <c r="B22" s="5" t="s">
        <v>909</v>
      </c>
      <c r="C22" s="6" t="s">
        <v>18</v>
      </c>
      <c r="D22" s="6" t="s">
        <v>467</v>
      </c>
    </row>
    <row r="23">
      <c r="A23" s="4" t="s">
        <v>910</v>
      </c>
      <c r="B23" s="7" t="s">
        <v>911</v>
      </c>
      <c r="C23" s="6" t="s">
        <v>73</v>
      </c>
      <c r="D23" s="6" t="s">
        <v>115</v>
      </c>
    </row>
    <row r="24">
      <c r="A24" s="4" t="s">
        <v>912</v>
      </c>
      <c r="B24" s="5" t="s">
        <v>913</v>
      </c>
      <c r="C24" s="6" t="s">
        <v>100</v>
      </c>
      <c r="D24" s="6" t="s">
        <v>101</v>
      </c>
    </row>
    <row r="25">
      <c r="A25" s="4" t="s">
        <v>914</v>
      </c>
      <c r="B25" s="5"/>
      <c r="C25" s="6" t="s">
        <v>6</v>
      </c>
      <c r="D25" s="4"/>
    </row>
    <row r="26">
      <c r="A26" s="4" t="s">
        <v>915</v>
      </c>
      <c r="B26" s="5"/>
      <c r="C26" s="6" t="s">
        <v>6</v>
      </c>
      <c r="D26" s="4"/>
    </row>
    <row r="27">
      <c r="A27" s="4" t="s">
        <v>916</v>
      </c>
      <c r="B27" s="5" t="s">
        <v>917</v>
      </c>
      <c r="C27" s="6" t="s">
        <v>85</v>
      </c>
      <c r="D27" s="6" t="s">
        <v>86</v>
      </c>
    </row>
    <row r="28">
      <c r="A28" s="4" t="s">
        <v>918</v>
      </c>
      <c r="B28" s="5" t="s">
        <v>919</v>
      </c>
      <c r="C28" s="6" t="s">
        <v>94</v>
      </c>
      <c r="D28" s="6" t="s">
        <v>95</v>
      </c>
    </row>
    <row r="29">
      <c r="A29" s="4" t="s">
        <v>920</v>
      </c>
      <c r="B29" s="5"/>
      <c r="C29" s="6" t="s">
        <v>6</v>
      </c>
      <c r="D29" s="4"/>
    </row>
    <row r="30">
      <c r="A30" s="4" t="s">
        <v>921</v>
      </c>
      <c r="B30" s="5" t="s">
        <v>922</v>
      </c>
      <c r="C30" s="6" t="s">
        <v>94</v>
      </c>
      <c r="D30" s="6" t="s">
        <v>95</v>
      </c>
    </row>
    <row r="31">
      <c r="A31" s="4" t="s">
        <v>923</v>
      </c>
      <c r="B31" s="5" t="s">
        <v>924</v>
      </c>
      <c r="C31" s="6" t="s">
        <v>94</v>
      </c>
      <c r="D31" s="6" t="s">
        <v>95</v>
      </c>
    </row>
    <row r="32">
      <c r="A32" s="4" t="s">
        <v>925</v>
      </c>
      <c r="B32" s="5"/>
      <c r="C32" s="6" t="s">
        <v>6</v>
      </c>
      <c r="D32" s="4"/>
    </row>
    <row r="33">
      <c r="A33" s="4" t="s">
        <v>926</v>
      </c>
      <c r="B33" s="5" t="s">
        <v>927</v>
      </c>
      <c r="C33" s="6" t="s">
        <v>18</v>
      </c>
      <c r="D33" s="6" t="s">
        <v>82</v>
      </c>
    </row>
    <row r="34">
      <c r="A34" s="4" t="s">
        <v>928</v>
      </c>
      <c r="B34" s="5" t="s">
        <v>929</v>
      </c>
      <c r="C34" s="6" t="s">
        <v>9</v>
      </c>
      <c r="D34" s="6" t="s">
        <v>10</v>
      </c>
    </row>
    <row r="35">
      <c r="A35" s="4" t="s">
        <v>930</v>
      </c>
      <c r="B35" s="5" t="s">
        <v>931</v>
      </c>
      <c r="C35" s="6" t="s">
        <v>100</v>
      </c>
      <c r="D35" s="6" t="s">
        <v>101</v>
      </c>
    </row>
    <row r="36">
      <c r="A36" s="4" t="s">
        <v>932</v>
      </c>
      <c r="B36" s="5" t="s">
        <v>933</v>
      </c>
      <c r="C36" s="6" t="s">
        <v>94</v>
      </c>
      <c r="D36" s="6" t="s">
        <v>95</v>
      </c>
    </row>
    <row r="37">
      <c r="A37" s="4" t="s">
        <v>934</v>
      </c>
      <c r="B37" s="5"/>
      <c r="C37" s="6" t="s">
        <v>18</v>
      </c>
      <c r="D37" s="6" t="s">
        <v>467</v>
      </c>
    </row>
    <row r="38">
      <c r="A38" s="4" t="s">
        <v>935</v>
      </c>
      <c r="B38" s="5" t="s">
        <v>936</v>
      </c>
      <c r="C38" s="6" t="s">
        <v>18</v>
      </c>
      <c r="D38" s="6" t="s">
        <v>168</v>
      </c>
    </row>
    <row r="39">
      <c r="A39" s="4" t="s">
        <v>937</v>
      </c>
      <c r="B39" s="5" t="s">
        <v>938</v>
      </c>
      <c r="C39" s="4" t="s">
        <v>9</v>
      </c>
      <c r="D39" s="6" t="s">
        <v>10</v>
      </c>
    </row>
    <row r="40">
      <c r="A40" s="4" t="s">
        <v>939</v>
      </c>
      <c r="B40" s="5" t="s">
        <v>940</v>
      </c>
      <c r="C40" s="6" t="s">
        <v>9</v>
      </c>
      <c r="D40" s="6" t="s">
        <v>10</v>
      </c>
    </row>
    <row r="41">
      <c r="A41" s="4" t="s">
        <v>941</v>
      </c>
      <c r="B41" s="5" t="s">
        <v>942</v>
      </c>
      <c r="C41" s="6" t="s">
        <v>73</v>
      </c>
      <c r="D41" s="6" t="s">
        <v>115</v>
      </c>
    </row>
    <row r="42">
      <c r="A42" s="4" t="s">
        <v>943</v>
      </c>
      <c r="B42" s="5"/>
      <c r="C42" s="6" t="s">
        <v>6</v>
      </c>
      <c r="D42" s="4"/>
    </row>
    <row r="43">
      <c r="A43" s="4" t="s">
        <v>944</v>
      </c>
      <c r="B43" s="5" t="s">
        <v>945</v>
      </c>
      <c r="C43" s="6" t="s">
        <v>18</v>
      </c>
      <c r="D43" s="6" t="s">
        <v>126</v>
      </c>
    </row>
    <row r="44">
      <c r="A44" s="4" t="s">
        <v>946</v>
      </c>
      <c r="B44" s="5" t="s">
        <v>947</v>
      </c>
      <c r="C44" s="6" t="s">
        <v>6</v>
      </c>
      <c r="D44" s="4"/>
    </row>
    <row r="45">
      <c r="A45" s="4" t="s">
        <v>948</v>
      </c>
      <c r="B45" s="7" t="s">
        <v>949</v>
      </c>
      <c r="C45" s="6" t="s">
        <v>100</v>
      </c>
      <c r="D45" s="6" t="s">
        <v>101</v>
      </c>
    </row>
    <row r="46">
      <c r="A46" s="4" t="s">
        <v>948</v>
      </c>
      <c r="B46" s="7" t="s">
        <v>950</v>
      </c>
      <c r="C46" s="6" t="s">
        <v>94</v>
      </c>
      <c r="D46" s="6" t="s">
        <v>95</v>
      </c>
    </row>
    <row r="47">
      <c r="A47" s="4" t="s">
        <v>951</v>
      </c>
      <c r="B47" s="5" t="s">
        <v>952</v>
      </c>
      <c r="C47" s="6" t="s">
        <v>9</v>
      </c>
      <c r="D47" s="6" t="s">
        <v>10</v>
      </c>
    </row>
    <row r="48">
      <c r="A48" s="4" t="s">
        <v>953</v>
      </c>
      <c r="B48" s="5" t="s">
        <v>954</v>
      </c>
      <c r="C48" s="6" t="s">
        <v>18</v>
      </c>
      <c r="D48" s="6" t="s">
        <v>82</v>
      </c>
    </row>
    <row r="49">
      <c r="A49" s="4" t="s">
        <v>955</v>
      </c>
      <c r="B49" s="7" t="s">
        <v>956</v>
      </c>
      <c r="C49" s="6" t="s">
        <v>18</v>
      </c>
      <c r="D49" s="6" t="s">
        <v>467</v>
      </c>
    </row>
    <row r="50">
      <c r="A50" s="4" t="s">
        <v>955</v>
      </c>
      <c r="B50" s="7" t="s">
        <v>957</v>
      </c>
      <c r="C50" s="6" t="s">
        <v>94</v>
      </c>
      <c r="D50" s="6" t="s">
        <v>95</v>
      </c>
    </row>
    <row r="51">
      <c r="A51" s="4" t="s">
        <v>958</v>
      </c>
      <c r="B51" s="5" t="s">
        <v>959</v>
      </c>
      <c r="C51" s="6" t="s">
        <v>9</v>
      </c>
      <c r="D51" s="6" t="s">
        <v>10</v>
      </c>
    </row>
    <row r="52">
      <c r="A52" s="4" t="s">
        <v>960</v>
      </c>
      <c r="B52" s="5" t="s">
        <v>961</v>
      </c>
      <c r="C52" s="6" t="s">
        <v>18</v>
      </c>
      <c r="D52" s="6" t="s">
        <v>126</v>
      </c>
    </row>
    <row r="53">
      <c r="A53" s="4" t="s">
        <v>962</v>
      </c>
      <c r="B53" s="5" t="s">
        <v>963</v>
      </c>
      <c r="C53" s="6" t="s">
        <v>6</v>
      </c>
      <c r="D53" s="4"/>
    </row>
    <row r="54">
      <c r="A54" s="4" t="s">
        <v>964</v>
      </c>
      <c r="B54" s="7" t="s">
        <v>965</v>
      </c>
      <c r="C54" s="6" t="s">
        <v>85</v>
      </c>
      <c r="D54" s="6" t="s">
        <v>192</v>
      </c>
    </row>
    <row r="55">
      <c r="A55" s="4" t="s">
        <v>964</v>
      </c>
      <c r="B55" s="7" t="s">
        <v>966</v>
      </c>
      <c r="C55" s="6" t="s">
        <v>9</v>
      </c>
      <c r="D55" s="6" t="s">
        <v>77</v>
      </c>
    </row>
    <row r="56">
      <c r="A56" s="4" t="s">
        <v>964</v>
      </c>
      <c r="B56" s="7" t="s">
        <v>967</v>
      </c>
      <c r="C56" s="6" t="s">
        <v>85</v>
      </c>
      <c r="D56" s="6" t="s">
        <v>86</v>
      </c>
    </row>
    <row r="57">
      <c r="A57" s="4" t="s">
        <v>964</v>
      </c>
      <c r="B57" s="7" t="s">
        <v>968</v>
      </c>
      <c r="C57" s="6" t="s">
        <v>18</v>
      </c>
      <c r="D57" s="6" t="s">
        <v>26</v>
      </c>
    </row>
    <row r="58">
      <c r="A58" s="4" t="s">
        <v>964</v>
      </c>
      <c r="B58" s="7" t="s">
        <v>969</v>
      </c>
      <c r="C58" s="6" t="s">
        <v>18</v>
      </c>
      <c r="D58" s="6" t="s">
        <v>126</v>
      </c>
    </row>
    <row r="59">
      <c r="A59" s="4" t="s">
        <v>970</v>
      </c>
      <c r="B59" s="5" t="s">
        <v>971</v>
      </c>
      <c r="C59" s="6" t="s">
        <v>85</v>
      </c>
      <c r="D59" s="6" t="s">
        <v>192</v>
      </c>
    </row>
    <row r="60">
      <c r="A60" s="4" t="s">
        <v>972</v>
      </c>
      <c r="B60" s="5" t="s">
        <v>973</v>
      </c>
      <c r="C60" s="6" t="s">
        <v>18</v>
      </c>
      <c r="D60" s="6" t="s">
        <v>126</v>
      </c>
    </row>
    <row r="61">
      <c r="A61" s="4" t="s">
        <v>974</v>
      </c>
      <c r="B61" s="5"/>
      <c r="C61" s="6" t="s">
        <v>6</v>
      </c>
      <c r="D61" s="4"/>
    </row>
    <row r="62">
      <c r="A62" s="4" t="s">
        <v>975</v>
      </c>
      <c r="B62" s="7" t="s">
        <v>976</v>
      </c>
      <c r="C62" s="6" t="s">
        <v>73</v>
      </c>
      <c r="D62" s="6" t="s">
        <v>115</v>
      </c>
    </row>
    <row r="63">
      <c r="A63" s="4" t="s">
        <v>975</v>
      </c>
      <c r="B63" s="7" t="s">
        <v>222</v>
      </c>
      <c r="C63" s="6" t="s">
        <v>100</v>
      </c>
      <c r="D63" s="6" t="s">
        <v>131</v>
      </c>
    </row>
    <row r="64">
      <c r="A64" s="4" t="s">
        <v>975</v>
      </c>
      <c r="B64" s="7" t="s">
        <v>231</v>
      </c>
      <c r="C64" s="6" t="s">
        <v>85</v>
      </c>
      <c r="D64" s="6" t="s">
        <v>192</v>
      </c>
    </row>
    <row r="65">
      <c r="A65" s="4" t="s">
        <v>975</v>
      </c>
      <c r="B65" s="7" t="s">
        <v>232</v>
      </c>
      <c r="C65" s="6" t="s">
        <v>9</v>
      </c>
      <c r="D65" s="6" t="s">
        <v>29</v>
      </c>
    </row>
    <row r="66">
      <c r="A66" s="4" t="s">
        <v>975</v>
      </c>
      <c r="B66" s="7" t="s">
        <v>213</v>
      </c>
      <c r="C66" s="6" t="s">
        <v>9</v>
      </c>
      <c r="D66" s="6" t="s">
        <v>29</v>
      </c>
    </row>
    <row r="67">
      <c r="A67" s="4" t="s">
        <v>975</v>
      </c>
      <c r="B67" s="7" t="s">
        <v>214</v>
      </c>
      <c r="C67" s="6" t="s">
        <v>85</v>
      </c>
      <c r="D67" s="6" t="s">
        <v>192</v>
      </c>
    </row>
    <row r="68">
      <c r="A68" s="4" t="s">
        <v>975</v>
      </c>
      <c r="B68" s="7" t="s">
        <v>234</v>
      </c>
      <c r="C68" s="6" t="s">
        <v>18</v>
      </c>
      <c r="D68" s="6" t="s">
        <v>82</v>
      </c>
    </row>
    <row r="69">
      <c r="A69" s="4" t="s">
        <v>975</v>
      </c>
      <c r="B69" s="7" t="s">
        <v>977</v>
      </c>
      <c r="C69" s="6" t="s">
        <v>9</v>
      </c>
      <c r="D69" s="6" t="s">
        <v>77</v>
      </c>
    </row>
    <row r="70">
      <c r="A70" s="4" t="s">
        <v>975</v>
      </c>
      <c r="B70" s="7" t="s">
        <v>217</v>
      </c>
      <c r="C70" s="6" t="s">
        <v>85</v>
      </c>
      <c r="D70" s="6" t="s">
        <v>86</v>
      </c>
    </row>
    <row r="71">
      <c r="A71" s="4" t="s">
        <v>975</v>
      </c>
      <c r="B71" s="6" t="s">
        <v>218</v>
      </c>
      <c r="C71" s="6" t="s">
        <v>85</v>
      </c>
      <c r="D71" s="6" t="s">
        <v>86</v>
      </c>
    </row>
    <row r="72">
      <c r="A72" s="4" t="s">
        <v>975</v>
      </c>
      <c r="B72" s="7" t="s">
        <v>498</v>
      </c>
      <c r="C72" s="6" t="s">
        <v>100</v>
      </c>
      <c r="D72" s="6" t="s">
        <v>101</v>
      </c>
    </row>
    <row r="73">
      <c r="A73" s="4" t="s">
        <v>975</v>
      </c>
      <c r="B73" s="7" t="s">
        <v>219</v>
      </c>
      <c r="C73" s="6" t="s">
        <v>9</v>
      </c>
      <c r="D73" s="6" t="s">
        <v>10</v>
      </c>
    </row>
    <row r="74">
      <c r="A74" s="4" t="s">
        <v>975</v>
      </c>
      <c r="B74" s="7" t="s">
        <v>220</v>
      </c>
      <c r="C74" s="6" t="s">
        <v>13</v>
      </c>
      <c r="D74" s="6" t="s">
        <v>14</v>
      </c>
    </row>
    <row r="75">
      <c r="A75" s="4" t="s">
        <v>978</v>
      </c>
      <c r="B75" s="5" t="s">
        <v>979</v>
      </c>
      <c r="C75" s="6" t="s">
        <v>6</v>
      </c>
      <c r="D75" s="4"/>
    </row>
    <row r="76">
      <c r="A76" s="4" t="s">
        <v>980</v>
      </c>
      <c r="B76" s="5" t="s">
        <v>981</v>
      </c>
      <c r="C76" s="6" t="s">
        <v>9</v>
      </c>
      <c r="D76" s="6" t="s">
        <v>77</v>
      </c>
    </row>
    <row r="77">
      <c r="A77" s="4" t="s">
        <v>982</v>
      </c>
      <c r="B77" s="7" t="s">
        <v>983</v>
      </c>
      <c r="C77" s="6" t="s">
        <v>18</v>
      </c>
      <c r="D77" s="6" t="s">
        <v>277</v>
      </c>
    </row>
    <row r="78">
      <c r="A78" s="4" t="s">
        <v>982</v>
      </c>
      <c r="B78" s="7" t="s">
        <v>984</v>
      </c>
      <c r="C78" s="6" t="s">
        <v>85</v>
      </c>
      <c r="D78" s="6" t="s">
        <v>192</v>
      </c>
    </row>
    <row r="79">
      <c r="A79" s="4" t="s">
        <v>982</v>
      </c>
      <c r="B79" s="7" t="s">
        <v>985</v>
      </c>
      <c r="C79" s="6" t="s">
        <v>18</v>
      </c>
      <c r="D79" s="6" t="s">
        <v>467</v>
      </c>
    </row>
    <row r="80">
      <c r="A80" s="4" t="s">
        <v>982</v>
      </c>
      <c r="B80" s="7" t="s">
        <v>986</v>
      </c>
      <c r="C80" s="6" t="s">
        <v>100</v>
      </c>
      <c r="D80" s="6" t="s">
        <v>101</v>
      </c>
    </row>
    <row r="81">
      <c r="A81" s="4" t="s">
        <v>982</v>
      </c>
      <c r="B81" s="7" t="s">
        <v>987</v>
      </c>
      <c r="C81" s="6" t="s">
        <v>85</v>
      </c>
      <c r="D81" s="6" t="s">
        <v>192</v>
      </c>
    </row>
    <row r="82">
      <c r="A82" s="4" t="s">
        <v>982</v>
      </c>
      <c r="B82" s="7" t="s">
        <v>988</v>
      </c>
      <c r="C82" s="6" t="s">
        <v>85</v>
      </c>
      <c r="D82" s="6" t="s">
        <v>192</v>
      </c>
    </row>
    <row r="83">
      <c r="A83" s="4" t="s">
        <v>989</v>
      </c>
      <c r="B83" s="7" t="s">
        <v>990</v>
      </c>
      <c r="C83" s="6" t="s">
        <v>9</v>
      </c>
      <c r="D83" s="6" t="s">
        <v>77</v>
      </c>
    </row>
    <row r="84">
      <c r="A84" s="4" t="s">
        <v>989</v>
      </c>
      <c r="B84" s="7" t="s">
        <v>991</v>
      </c>
      <c r="C84" s="6" t="s">
        <v>94</v>
      </c>
      <c r="D84" s="6" t="s">
        <v>95</v>
      </c>
    </row>
    <row r="85">
      <c r="A85" s="4" t="s">
        <v>989</v>
      </c>
      <c r="B85" s="7" t="s">
        <v>992</v>
      </c>
      <c r="C85" s="6" t="s">
        <v>73</v>
      </c>
      <c r="D85" s="6" t="s">
        <v>115</v>
      </c>
    </row>
    <row r="86">
      <c r="A86" s="4" t="s">
        <v>989</v>
      </c>
      <c r="B86" s="7" t="s">
        <v>993</v>
      </c>
      <c r="C86" s="6" t="s">
        <v>100</v>
      </c>
      <c r="D86" s="6" t="s">
        <v>101</v>
      </c>
    </row>
    <row r="87">
      <c r="A87" s="4" t="s">
        <v>989</v>
      </c>
      <c r="B87" s="7" t="s">
        <v>994</v>
      </c>
      <c r="C87" s="6" t="s">
        <v>9</v>
      </c>
      <c r="D87" s="6" t="s">
        <v>10</v>
      </c>
    </row>
    <row r="88">
      <c r="A88" s="4" t="s">
        <v>995</v>
      </c>
      <c r="B88" s="5" t="s">
        <v>996</v>
      </c>
      <c r="C88" s="6" t="s">
        <v>6</v>
      </c>
      <c r="D88" s="4"/>
    </row>
    <row r="89">
      <c r="A89" s="4" t="s">
        <v>997</v>
      </c>
      <c r="B89" s="5" t="s">
        <v>998</v>
      </c>
      <c r="C89" s="6" t="s">
        <v>18</v>
      </c>
      <c r="D89" s="6" t="s">
        <v>126</v>
      </c>
    </row>
    <row r="90">
      <c r="A90" s="4" t="s">
        <v>999</v>
      </c>
      <c r="B90" s="5" t="s">
        <v>1000</v>
      </c>
      <c r="C90" s="6" t="s">
        <v>85</v>
      </c>
      <c r="D90" s="6" t="s">
        <v>192</v>
      </c>
    </row>
    <row r="91">
      <c r="A91" s="4" t="s">
        <v>1001</v>
      </c>
      <c r="B91" s="5" t="s">
        <v>1002</v>
      </c>
      <c r="C91" s="6" t="s">
        <v>9</v>
      </c>
      <c r="D91" s="6" t="s">
        <v>10</v>
      </c>
    </row>
    <row r="92">
      <c r="A92" s="4" t="s">
        <v>1003</v>
      </c>
      <c r="B92" s="7" t="s">
        <v>1004</v>
      </c>
      <c r="C92" s="6" t="s">
        <v>9</v>
      </c>
      <c r="D92" s="6" t="s">
        <v>77</v>
      </c>
    </row>
    <row r="93">
      <c r="A93" s="4" t="s">
        <v>1003</v>
      </c>
      <c r="B93" s="7" t="s">
        <v>1005</v>
      </c>
      <c r="C93" s="6" t="s">
        <v>94</v>
      </c>
      <c r="D93" s="6" t="s">
        <v>95</v>
      </c>
    </row>
    <row r="94">
      <c r="A94" s="4" t="s">
        <v>1003</v>
      </c>
      <c r="B94" s="7" t="s">
        <v>1006</v>
      </c>
      <c r="C94" s="6" t="s">
        <v>73</v>
      </c>
      <c r="D94" s="6" t="s">
        <v>115</v>
      </c>
    </row>
    <row r="95">
      <c r="A95" s="4" t="s">
        <v>1003</v>
      </c>
      <c r="B95" s="7" t="s">
        <v>1007</v>
      </c>
      <c r="C95" s="6" t="s">
        <v>9</v>
      </c>
      <c r="D95" s="6" t="s">
        <v>10</v>
      </c>
    </row>
    <row r="96">
      <c r="A96" s="4" t="s">
        <v>1003</v>
      </c>
      <c r="B96" s="7" t="s">
        <v>1008</v>
      </c>
      <c r="C96" s="6" t="s">
        <v>9</v>
      </c>
      <c r="D96" s="6" t="s">
        <v>10</v>
      </c>
    </row>
    <row r="97">
      <c r="A97" s="4" t="s">
        <v>1003</v>
      </c>
      <c r="B97" s="7" t="s">
        <v>1009</v>
      </c>
      <c r="C97" s="6" t="s">
        <v>18</v>
      </c>
      <c r="D97" s="6" t="s">
        <v>1010</v>
      </c>
    </row>
    <row r="98">
      <c r="A98" s="4" t="s">
        <v>1003</v>
      </c>
      <c r="B98" s="7" t="s">
        <v>1011</v>
      </c>
      <c r="C98" s="6" t="s">
        <v>18</v>
      </c>
      <c r="D98" s="6" t="s">
        <v>26</v>
      </c>
    </row>
    <row r="99">
      <c r="A99" s="4" t="s">
        <v>1012</v>
      </c>
      <c r="B99" s="5" t="s">
        <v>1013</v>
      </c>
      <c r="C99" s="6" t="s">
        <v>18</v>
      </c>
      <c r="D99" s="6" t="s">
        <v>82</v>
      </c>
    </row>
    <row r="100">
      <c r="A100" s="4" t="s">
        <v>1014</v>
      </c>
      <c r="B100" s="7" t="s">
        <v>1015</v>
      </c>
      <c r="C100" s="6" t="s">
        <v>9</v>
      </c>
      <c r="D100" s="6" t="s">
        <v>10</v>
      </c>
    </row>
    <row r="101">
      <c r="A101" s="4" t="s">
        <v>1014</v>
      </c>
      <c r="B101" s="7" t="s">
        <v>1016</v>
      </c>
      <c r="C101" s="6" t="s">
        <v>73</v>
      </c>
      <c r="D101" s="6" t="s">
        <v>115</v>
      </c>
      <c r="E101" s="6"/>
    </row>
    <row r="102">
      <c r="A102" s="4" t="s">
        <v>1017</v>
      </c>
      <c r="B102" s="7" t="s">
        <v>1018</v>
      </c>
      <c r="C102" s="6" t="s">
        <v>9</v>
      </c>
      <c r="D102" s="6" t="s">
        <v>10</v>
      </c>
    </row>
    <row r="103">
      <c r="A103" s="4" t="s">
        <v>1017</v>
      </c>
      <c r="B103" s="7" t="s">
        <v>1019</v>
      </c>
      <c r="C103" s="6" t="s">
        <v>9</v>
      </c>
      <c r="D103" s="6" t="s">
        <v>77</v>
      </c>
    </row>
    <row r="104">
      <c r="A104" s="4" t="s">
        <v>1017</v>
      </c>
      <c r="B104" s="7" t="s">
        <v>1020</v>
      </c>
      <c r="C104" s="6" t="s">
        <v>9</v>
      </c>
      <c r="D104" s="6" t="s">
        <v>77</v>
      </c>
    </row>
    <row r="105">
      <c r="A105" s="4" t="s">
        <v>1017</v>
      </c>
      <c r="B105" s="7" t="s">
        <v>1021</v>
      </c>
      <c r="C105" s="6" t="s">
        <v>73</v>
      </c>
      <c r="D105" s="6" t="s">
        <v>115</v>
      </c>
    </row>
    <row r="106">
      <c r="A106" s="4" t="s">
        <v>1017</v>
      </c>
      <c r="B106" s="7" t="s">
        <v>1022</v>
      </c>
      <c r="C106" s="6" t="s">
        <v>85</v>
      </c>
      <c r="D106" s="6" t="s">
        <v>86</v>
      </c>
    </row>
    <row r="107">
      <c r="A107" s="4" t="s">
        <v>1023</v>
      </c>
      <c r="B107" s="7" t="s">
        <v>1024</v>
      </c>
      <c r="C107" s="6" t="s">
        <v>73</v>
      </c>
      <c r="D107" s="6" t="s">
        <v>115</v>
      </c>
    </row>
    <row r="108">
      <c r="A108" s="4" t="s">
        <v>1023</v>
      </c>
      <c r="B108" s="7" t="s">
        <v>1025</v>
      </c>
      <c r="C108" s="6" t="s">
        <v>85</v>
      </c>
      <c r="D108" s="6" t="s">
        <v>192</v>
      </c>
    </row>
    <row r="109">
      <c r="A109" s="4" t="s">
        <v>1023</v>
      </c>
      <c r="B109" s="7" t="s">
        <v>1026</v>
      </c>
      <c r="C109" s="6" t="s">
        <v>9</v>
      </c>
      <c r="D109" s="4"/>
    </row>
    <row r="110">
      <c r="A110" s="4" t="s">
        <v>1023</v>
      </c>
      <c r="B110" s="7" t="s">
        <v>1027</v>
      </c>
      <c r="C110" s="6" t="s">
        <v>73</v>
      </c>
      <c r="D110" s="6" t="s">
        <v>115</v>
      </c>
    </row>
    <row r="111">
      <c r="A111" s="4" t="s">
        <v>1028</v>
      </c>
      <c r="B111" s="5" t="s">
        <v>1029</v>
      </c>
      <c r="C111" s="6" t="s">
        <v>94</v>
      </c>
      <c r="D111" s="6" t="s">
        <v>95</v>
      </c>
    </row>
    <row r="112">
      <c r="A112" s="4" t="s">
        <v>1030</v>
      </c>
      <c r="B112" s="5" t="s">
        <v>1031</v>
      </c>
      <c r="C112" s="6" t="s">
        <v>85</v>
      </c>
      <c r="D112" s="6" t="s">
        <v>192</v>
      </c>
    </row>
    <row r="113">
      <c r="A113" s="4" t="s">
        <v>1032</v>
      </c>
      <c r="B113" s="5"/>
      <c r="C113" s="6" t="s">
        <v>6</v>
      </c>
      <c r="D113" s="4"/>
    </row>
    <row r="114">
      <c r="A114" s="4" t="s">
        <v>1033</v>
      </c>
      <c r="B114" s="5" t="s">
        <v>1034</v>
      </c>
      <c r="C114" s="6" t="s">
        <v>73</v>
      </c>
      <c r="D114" s="6" t="s">
        <v>115</v>
      </c>
    </row>
    <row r="115">
      <c r="A115" s="4" t="s">
        <v>1035</v>
      </c>
      <c r="B115" s="5" t="s">
        <v>1036</v>
      </c>
      <c r="C115" s="6" t="s">
        <v>6</v>
      </c>
      <c r="D115" s="4"/>
    </row>
    <row r="116">
      <c r="A116" s="4" t="s">
        <v>1037</v>
      </c>
      <c r="B116" s="5"/>
      <c r="C116" s="6" t="s">
        <v>6</v>
      </c>
      <c r="D116" s="4"/>
    </row>
    <row r="117">
      <c r="A117" s="4" t="s">
        <v>1038</v>
      </c>
      <c r="B117" s="5" t="s">
        <v>1039</v>
      </c>
      <c r="C117" s="6" t="s">
        <v>6</v>
      </c>
      <c r="D117" s="4"/>
    </row>
    <row r="118">
      <c r="A118" s="4" t="s">
        <v>1040</v>
      </c>
      <c r="B118" s="5" t="s">
        <v>1041</v>
      </c>
      <c r="C118" s="6" t="s">
        <v>18</v>
      </c>
      <c r="D118" s="6" t="s">
        <v>19</v>
      </c>
    </row>
    <row r="119">
      <c r="A119" s="4" t="s">
        <v>1042</v>
      </c>
      <c r="B119" s="5" t="s">
        <v>1043</v>
      </c>
      <c r="C119" s="6" t="s">
        <v>6</v>
      </c>
      <c r="D119" s="4"/>
    </row>
    <row r="120">
      <c r="A120" s="4" t="s">
        <v>1044</v>
      </c>
      <c r="B120" s="5" t="s">
        <v>1045</v>
      </c>
      <c r="C120" s="6" t="s">
        <v>18</v>
      </c>
      <c r="D120" s="6" t="s">
        <v>19</v>
      </c>
    </row>
    <row r="121">
      <c r="A121" s="4" t="s">
        <v>1046</v>
      </c>
      <c r="B121" s="5" t="s">
        <v>1047</v>
      </c>
      <c r="C121" s="6" t="s">
        <v>6</v>
      </c>
      <c r="D121" s="4"/>
    </row>
    <row r="122">
      <c r="A122" s="4" t="s">
        <v>1048</v>
      </c>
      <c r="B122" s="7" t="s">
        <v>1049</v>
      </c>
      <c r="C122" s="6" t="s">
        <v>94</v>
      </c>
      <c r="D122" s="6" t="s">
        <v>95</v>
      </c>
    </row>
    <row r="123">
      <c r="A123" s="4" t="s">
        <v>1048</v>
      </c>
      <c r="B123" s="7" t="s">
        <v>1050</v>
      </c>
      <c r="C123" s="6" t="s">
        <v>18</v>
      </c>
      <c r="D123" s="6" t="s">
        <v>168</v>
      </c>
    </row>
    <row r="124">
      <c r="A124" s="4" t="s">
        <v>1051</v>
      </c>
      <c r="B124" s="5" t="s">
        <v>1052</v>
      </c>
      <c r="C124" s="6" t="s">
        <v>18</v>
      </c>
      <c r="D124" s="6" t="s">
        <v>19</v>
      </c>
    </row>
    <row r="125">
      <c r="A125" s="4" t="s">
        <v>1053</v>
      </c>
      <c r="B125" s="7" t="s">
        <v>1054</v>
      </c>
      <c r="C125" s="6" t="s">
        <v>18</v>
      </c>
      <c r="D125" s="6" t="s">
        <v>82</v>
      </c>
    </row>
    <row r="126">
      <c r="A126" s="4" t="s">
        <v>1053</v>
      </c>
      <c r="B126" s="7" t="s">
        <v>1055</v>
      </c>
      <c r="C126" s="6" t="s">
        <v>100</v>
      </c>
      <c r="D126" s="6" t="s">
        <v>101</v>
      </c>
    </row>
    <row r="127">
      <c r="A127" s="4" t="s">
        <v>1056</v>
      </c>
      <c r="B127" s="5" t="s">
        <v>1057</v>
      </c>
      <c r="C127" s="6" t="s">
        <v>18</v>
      </c>
      <c r="D127" s="6" t="s">
        <v>19</v>
      </c>
    </row>
    <row r="128">
      <c r="A128" s="4" t="s">
        <v>1058</v>
      </c>
      <c r="B128" s="5" t="s">
        <v>1059</v>
      </c>
      <c r="C128" s="6" t="s">
        <v>94</v>
      </c>
      <c r="D128" s="6" t="s">
        <v>95</v>
      </c>
    </row>
    <row r="129">
      <c r="A129" s="4" t="s">
        <v>1060</v>
      </c>
      <c r="B129" s="5" t="s">
        <v>1061</v>
      </c>
      <c r="C129" s="6" t="s">
        <v>18</v>
      </c>
      <c r="D129" s="6" t="s">
        <v>19</v>
      </c>
    </row>
    <row r="130">
      <c r="A130" s="4" t="s">
        <v>1062</v>
      </c>
      <c r="B130" s="5" t="s">
        <v>1063</v>
      </c>
      <c r="C130" s="6" t="s">
        <v>18</v>
      </c>
      <c r="D130" s="6" t="s">
        <v>19</v>
      </c>
    </row>
    <row r="131">
      <c r="A131" s="4" t="s">
        <v>1064</v>
      </c>
      <c r="B131" s="5" t="s">
        <v>1065</v>
      </c>
      <c r="C131" s="6" t="s">
        <v>18</v>
      </c>
      <c r="D131" s="6" t="s">
        <v>19</v>
      </c>
    </row>
    <row r="132">
      <c r="A132" s="4" t="s">
        <v>1066</v>
      </c>
      <c r="B132" s="5" t="s">
        <v>1067</v>
      </c>
      <c r="C132" s="6" t="s">
        <v>100</v>
      </c>
      <c r="D132" s="6" t="s">
        <v>131</v>
      </c>
    </row>
    <row r="133">
      <c r="A133" s="4" t="s">
        <v>1068</v>
      </c>
      <c r="B133" s="5" t="s">
        <v>1069</v>
      </c>
      <c r="C133" s="6" t="s">
        <v>18</v>
      </c>
      <c r="D133" s="6" t="s">
        <v>19</v>
      </c>
    </row>
    <row r="134">
      <c r="A134" s="4" t="s">
        <v>1070</v>
      </c>
      <c r="B134" s="5" t="s">
        <v>857</v>
      </c>
      <c r="C134" s="6" t="s">
        <v>18</v>
      </c>
      <c r="D134" s="6" t="s">
        <v>19</v>
      </c>
    </row>
    <row r="135">
      <c r="A135" s="4" t="s">
        <v>1071</v>
      </c>
      <c r="B135" s="7" t="s">
        <v>1072</v>
      </c>
      <c r="C135" s="6" t="s">
        <v>9</v>
      </c>
      <c r="D135" s="6" t="s">
        <v>29</v>
      </c>
    </row>
    <row r="136">
      <c r="A136" s="4" t="s">
        <v>1071</v>
      </c>
      <c r="B136" s="7" t="s">
        <v>1073</v>
      </c>
      <c r="C136" s="6" t="s">
        <v>9</v>
      </c>
      <c r="D136" s="6" t="s">
        <v>29</v>
      </c>
    </row>
    <row r="137">
      <c r="A137" s="4" t="s">
        <v>1071</v>
      </c>
      <c r="B137" s="7" t="s">
        <v>1074</v>
      </c>
      <c r="C137" s="6" t="s">
        <v>9</v>
      </c>
      <c r="D137" s="6" t="s">
        <v>29</v>
      </c>
    </row>
    <row r="138">
      <c r="A138" s="4" t="s">
        <v>1071</v>
      </c>
      <c r="B138" s="7" t="s">
        <v>1075</v>
      </c>
      <c r="C138" s="6" t="s">
        <v>18</v>
      </c>
      <c r="D138" s="6" t="s">
        <v>82</v>
      </c>
    </row>
    <row r="139">
      <c r="A139" s="4" t="s">
        <v>1076</v>
      </c>
      <c r="B139" s="5" t="s">
        <v>1077</v>
      </c>
      <c r="C139" s="6" t="s">
        <v>18</v>
      </c>
      <c r="D139" s="6" t="s">
        <v>19</v>
      </c>
    </row>
    <row r="140">
      <c r="A140" s="4" t="s">
        <v>1078</v>
      </c>
      <c r="B140" s="5" t="s">
        <v>842</v>
      </c>
      <c r="C140" s="6" t="s">
        <v>18</v>
      </c>
      <c r="D140" s="6" t="s">
        <v>19</v>
      </c>
    </row>
    <row r="141">
      <c r="A141" s="4" t="s">
        <v>1079</v>
      </c>
      <c r="B141" s="5" t="s">
        <v>1080</v>
      </c>
      <c r="C141" s="6" t="s">
        <v>18</v>
      </c>
      <c r="D141" s="6" t="s">
        <v>19</v>
      </c>
    </row>
    <row r="142">
      <c r="A142" s="4" t="s">
        <v>1081</v>
      </c>
      <c r="B142" s="5" t="s">
        <v>381</v>
      </c>
      <c r="C142" s="6" t="s">
        <v>18</v>
      </c>
      <c r="D142" s="6" t="s">
        <v>19</v>
      </c>
    </row>
    <row r="143">
      <c r="A143" s="4" t="s">
        <v>1082</v>
      </c>
      <c r="B143" s="5" t="s">
        <v>381</v>
      </c>
      <c r="C143" s="6" t="s">
        <v>18</v>
      </c>
      <c r="D143" s="6" t="s">
        <v>19</v>
      </c>
    </row>
    <row r="144">
      <c r="A144" s="4" t="s">
        <v>1083</v>
      </c>
      <c r="B144" s="5" t="s">
        <v>1084</v>
      </c>
      <c r="C144" s="6" t="s">
        <v>9</v>
      </c>
      <c r="D144" s="6" t="s">
        <v>10</v>
      </c>
    </row>
    <row r="145">
      <c r="A145" s="4" t="s">
        <v>1085</v>
      </c>
      <c r="B145" s="5" t="s">
        <v>1086</v>
      </c>
      <c r="C145" s="6" t="s">
        <v>18</v>
      </c>
      <c r="D145" s="6" t="s">
        <v>19</v>
      </c>
    </row>
    <row r="146">
      <c r="A146" s="4" t="s">
        <v>1087</v>
      </c>
      <c r="B146" s="5" t="s">
        <v>374</v>
      </c>
      <c r="C146" s="6" t="s">
        <v>18</v>
      </c>
      <c r="D146" s="6" t="s">
        <v>19</v>
      </c>
    </row>
    <row r="147">
      <c r="A147" s="4" t="s">
        <v>1088</v>
      </c>
      <c r="B147" s="5" t="s">
        <v>688</v>
      </c>
      <c r="C147" s="6" t="s">
        <v>18</v>
      </c>
      <c r="D147" s="6" t="s">
        <v>19</v>
      </c>
    </row>
    <row r="148">
      <c r="A148" s="4" t="s">
        <v>1089</v>
      </c>
      <c r="B148" s="5" t="s">
        <v>1090</v>
      </c>
      <c r="C148" s="6" t="s">
        <v>18</v>
      </c>
      <c r="D148" s="6" t="s">
        <v>19</v>
      </c>
    </row>
    <row r="149">
      <c r="A149" s="4" t="s">
        <v>1091</v>
      </c>
      <c r="B149" s="5" t="s">
        <v>1092</v>
      </c>
      <c r="C149" s="6" t="s">
        <v>18</v>
      </c>
      <c r="D149" s="6" t="s">
        <v>126</v>
      </c>
    </row>
    <row r="150">
      <c r="A150" s="4" t="s">
        <v>1093</v>
      </c>
      <c r="B150" s="5" t="s">
        <v>1094</v>
      </c>
      <c r="C150" s="6" t="s">
        <v>18</v>
      </c>
      <c r="D150" s="6" t="s">
        <v>19</v>
      </c>
    </row>
    <row r="151">
      <c r="A151" s="4" t="s">
        <v>1095</v>
      </c>
      <c r="B151" s="5" t="s">
        <v>1096</v>
      </c>
      <c r="C151" s="6" t="s">
        <v>18</v>
      </c>
      <c r="D151" s="6" t="s">
        <v>19</v>
      </c>
    </row>
    <row r="152">
      <c r="A152" s="4" t="s">
        <v>1097</v>
      </c>
      <c r="B152" s="5" t="s">
        <v>1096</v>
      </c>
      <c r="C152" s="6" t="s">
        <v>18</v>
      </c>
      <c r="D152" s="6" t="s">
        <v>19</v>
      </c>
    </row>
    <row r="153">
      <c r="A153" s="4" t="s">
        <v>1098</v>
      </c>
      <c r="B153" s="5" t="s">
        <v>1099</v>
      </c>
      <c r="C153" s="6" t="s">
        <v>18</v>
      </c>
      <c r="D153" s="6" t="s">
        <v>19</v>
      </c>
    </row>
    <row r="154">
      <c r="A154" s="4" t="s">
        <v>1100</v>
      </c>
      <c r="B154" s="5" t="s">
        <v>653</v>
      </c>
      <c r="C154" s="6" t="s">
        <v>18</v>
      </c>
      <c r="D154" s="6" t="s">
        <v>19</v>
      </c>
    </row>
    <row r="155">
      <c r="A155" s="4" t="s">
        <v>1101</v>
      </c>
      <c r="B155" s="5" t="s">
        <v>653</v>
      </c>
      <c r="C155" s="6" t="s">
        <v>18</v>
      </c>
      <c r="D155" s="6" t="s">
        <v>19</v>
      </c>
    </row>
    <row r="156">
      <c r="A156" s="4" t="s">
        <v>1102</v>
      </c>
      <c r="B156" s="5" t="s">
        <v>1103</v>
      </c>
      <c r="C156" s="6" t="s">
        <v>9</v>
      </c>
      <c r="D156" s="6" t="s">
        <v>10</v>
      </c>
    </row>
    <row r="157">
      <c r="A157" s="4" t="s">
        <v>1104</v>
      </c>
      <c r="B157" s="5" t="s">
        <v>1105</v>
      </c>
      <c r="C157" s="6" t="s">
        <v>18</v>
      </c>
      <c r="D157" s="6" t="s">
        <v>82</v>
      </c>
    </row>
    <row r="158">
      <c r="A158" s="4" t="s">
        <v>1106</v>
      </c>
      <c r="B158" s="5" t="s">
        <v>653</v>
      </c>
      <c r="C158" s="6" t="s">
        <v>18</v>
      </c>
      <c r="D158" s="6" t="s">
        <v>19</v>
      </c>
    </row>
    <row r="159">
      <c r="A159" s="4" t="s">
        <v>1107</v>
      </c>
      <c r="B159" s="5" t="s">
        <v>1108</v>
      </c>
      <c r="C159" s="6" t="s">
        <v>18</v>
      </c>
      <c r="D159" s="6" t="s">
        <v>19</v>
      </c>
    </row>
    <row r="160">
      <c r="A160" s="4" t="s">
        <v>1109</v>
      </c>
      <c r="B160" s="7" t="s">
        <v>1110</v>
      </c>
      <c r="C160" s="6" t="s">
        <v>73</v>
      </c>
      <c r="D160" s="6" t="s">
        <v>745</v>
      </c>
    </row>
    <row r="161">
      <c r="A161" s="4" t="s">
        <v>1109</v>
      </c>
      <c r="B161" s="7" t="s">
        <v>1111</v>
      </c>
      <c r="C161" s="6" t="s">
        <v>100</v>
      </c>
      <c r="D161" s="6" t="s">
        <v>131</v>
      </c>
    </row>
    <row r="162">
      <c r="A162" s="4" t="s">
        <v>1109</v>
      </c>
      <c r="B162" s="7" t="s">
        <v>1112</v>
      </c>
      <c r="C162" s="6" t="s">
        <v>9</v>
      </c>
      <c r="D162" s="6" t="s">
        <v>77</v>
      </c>
    </row>
    <row r="163">
      <c r="A163" s="4" t="s">
        <v>1109</v>
      </c>
      <c r="B163" s="7" t="s">
        <v>1113</v>
      </c>
      <c r="C163" s="6" t="s">
        <v>9</v>
      </c>
      <c r="D163" s="6" t="s">
        <v>10</v>
      </c>
    </row>
    <row r="164">
      <c r="A164" s="4" t="s">
        <v>1114</v>
      </c>
      <c r="B164" s="5" t="s">
        <v>1108</v>
      </c>
      <c r="C164" s="6" t="s">
        <v>18</v>
      </c>
      <c r="D164" s="6" t="s">
        <v>19</v>
      </c>
    </row>
    <row r="165">
      <c r="A165" s="4" t="s">
        <v>1115</v>
      </c>
      <c r="B165" s="5" t="s">
        <v>381</v>
      </c>
      <c r="C165" s="6" t="s">
        <v>18</v>
      </c>
      <c r="D165" s="6" t="s">
        <v>19</v>
      </c>
    </row>
    <row r="166">
      <c r="A166" s="4" t="s">
        <v>1116</v>
      </c>
      <c r="B166" s="5" t="s">
        <v>1108</v>
      </c>
      <c r="C166" s="6" t="s">
        <v>18</v>
      </c>
      <c r="D166" s="6" t="s">
        <v>19</v>
      </c>
    </row>
    <row r="167">
      <c r="A167" s="4" t="s">
        <v>1117</v>
      </c>
      <c r="B167" s="5" t="s">
        <v>363</v>
      </c>
      <c r="C167" s="6" t="s">
        <v>18</v>
      </c>
      <c r="D167" s="6" t="s">
        <v>19</v>
      </c>
    </row>
    <row r="168">
      <c r="A168" s="4" t="s">
        <v>1118</v>
      </c>
      <c r="B168" s="7" t="s">
        <v>1119</v>
      </c>
      <c r="C168" s="6" t="s">
        <v>18</v>
      </c>
      <c r="D168" s="6" t="s">
        <v>19</v>
      </c>
    </row>
    <row r="169">
      <c r="A169" s="4" t="s">
        <v>1118</v>
      </c>
      <c r="B169" s="7" t="s">
        <v>1120</v>
      </c>
      <c r="C169" s="6" t="s">
        <v>85</v>
      </c>
      <c r="D169" s="6" t="s">
        <v>86</v>
      </c>
    </row>
    <row r="170">
      <c r="A170" s="4" t="s">
        <v>1118</v>
      </c>
      <c r="B170" s="7" t="s">
        <v>1121</v>
      </c>
      <c r="C170" s="6" t="s">
        <v>18</v>
      </c>
      <c r="D170" s="6" t="s">
        <v>82</v>
      </c>
    </row>
    <row r="171">
      <c r="A171" s="4" t="s">
        <v>1118</v>
      </c>
      <c r="B171" s="7" t="s">
        <v>1122</v>
      </c>
      <c r="C171" s="6" t="s">
        <v>94</v>
      </c>
      <c r="D171" s="6" t="s">
        <v>95</v>
      </c>
    </row>
    <row r="172">
      <c r="A172" s="4" t="s">
        <v>1118</v>
      </c>
      <c r="B172" s="7" t="s">
        <v>1123</v>
      </c>
      <c r="C172" s="6" t="s">
        <v>94</v>
      </c>
      <c r="D172" s="6" t="s">
        <v>95</v>
      </c>
    </row>
    <row r="173">
      <c r="A173" s="4" t="s">
        <v>1124</v>
      </c>
      <c r="B173" s="5" t="s">
        <v>1125</v>
      </c>
      <c r="C173" s="6" t="s">
        <v>18</v>
      </c>
      <c r="D173" s="6" t="s">
        <v>19</v>
      </c>
    </row>
    <row r="174">
      <c r="A174" s="4" t="s">
        <v>1126</v>
      </c>
      <c r="B174" s="5" t="s">
        <v>363</v>
      </c>
      <c r="C174" s="6" t="s">
        <v>18</v>
      </c>
      <c r="D174" s="6" t="s">
        <v>19</v>
      </c>
    </row>
    <row r="175">
      <c r="A175" s="4" t="s">
        <v>1127</v>
      </c>
      <c r="B175" s="5" t="s">
        <v>363</v>
      </c>
      <c r="C175" s="6" t="s">
        <v>18</v>
      </c>
      <c r="D175" s="6" t="s">
        <v>19</v>
      </c>
    </row>
    <row r="176">
      <c r="A176" s="4" t="s">
        <v>1128</v>
      </c>
      <c r="B176" s="5" t="s">
        <v>621</v>
      </c>
      <c r="C176" s="6" t="s">
        <v>18</v>
      </c>
      <c r="D176" s="6" t="s">
        <v>19</v>
      </c>
    </row>
    <row r="177">
      <c r="A177" s="4" t="s">
        <v>1129</v>
      </c>
      <c r="B177" s="5" t="s">
        <v>621</v>
      </c>
      <c r="C177" s="6" t="s">
        <v>18</v>
      </c>
      <c r="D177" s="6" t="s">
        <v>19</v>
      </c>
    </row>
    <row r="178">
      <c r="A178" s="4" t="s">
        <v>1130</v>
      </c>
      <c r="B178" s="5" t="s">
        <v>857</v>
      </c>
      <c r="C178" s="6" t="s">
        <v>18</v>
      </c>
      <c r="D178" s="6" t="s">
        <v>19</v>
      </c>
    </row>
    <row r="179">
      <c r="A179" s="4" t="s">
        <v>1131</v>
      </c>
      <c r="B179" s="5" t="s">
        <v>1132</v>
      </c>
      <c r="C179" s="6" t="s">
        <v>6</v>
      </c>
      <c r="D179" s="4"/>
    </row>
    <row r="180">
      <c r="A180" s="4" t="s">
        <v>1133</v>
      </c>
      <c r="B180" s="5" t="s">
        <v>857</v>
      </c>
      <c r="C180" s="6" t="s">
        <v>18</v>
      </c>
      <c r="D180" s="6" t="s">
        <v>19</v>
      </c>
    </row>
    <row r="181">
      <c r="A181" s="4" t="s">
        <v>1134</v>
      </c>
      <c r="B181" s="5" t="s">
        <v>1135</v>
      </c>
      <c r="C181" s="6" t="s">
        <v>18</v>
      </c>
      <c r="D181" s="6" t="s">
        <v>467</v>
      </c>
    </row>
    <row r="182">
      <c r="A182" s="4" t="s">
        <v>1136</v>
      </c>
      <c r="B182" s="5" t="s">
        <v>1137</v>
      </c>
      <c r="C182" s="6" t="s">
        <v>100</v>
      </c>
      <c r="D182" s="6" t="s">
        <v>131</v>
      </c>
    </row>
    <row r="183">
      <c r="A183" s="4" t="s">
        <v>1138</v>
      </c>
      <c r="B183" s="7" t="s">
        <v>1139</v>
      </c>
      <c r="C183" s="6" t="s">
        <v>9</v>
      </c>
      <c r="D183" s="6" t="s">
        <v>29</v>
      </c>
    </row>
    <row r="184">
      <c r="A184" s="4" t="s">
        <v>1138</v>
      </c>
      <c r="B184" s="7" t="s">
        <v>1140</v>
      </c>
      <c r="C184" s="6" t="s">
        <v>100</v>
      </c>
      <c r="D184" s="6" t="s">
        <v>131</v>
      </c>
    </row>
    <row r="185">
      <c r="A185" s="4" t="s">
        <v>1138</v>
      </c>
      <c r="B185" s="7" t="s">
        <v>1141</v>
      </c>
      <c r="C185" s="6" t="s">
        <v>73</v>
      </c>
      <c r="D185" s="6" t="s">
        <v>745</v>
      </c>
    </row>
    <row r="186">
      <c r="A186" s="4" t="s">
        <v>1138</v>
      </c>
      <c r="B186" s="7" t="s">
        <v>1142</v>
      </c>
      <c r="C186" s="6" t="s">
        <v>85</v>
      </c>
      <c r="D186" s="6" t="s">
        <v>192</v>
      </c>
    </row>
    <row r="187">
      <c r="A187" s="4" t="s">
        <v>1138</v>
      </c>
      <c r="B187" s="7" t="s">
        <v>1143</v>
      </c>
      <c r="C187" s="6" t="s">
        <v>6</v>
      </c>
      <c r="D187" s="4"/>
    </row>
    <row r="188">
      <c r="A188" s="4" t="s">
        <v>1144</v>
      </c>
      <c r="B188" s="5" t="s">
        <v>1145</v>
      </c>
      <c r="C188" s="6" t="s">
        <v>85</v>
      </c>
      <c r="D188" s="6" t="s">
        <v>192</v>
      </c>
    </row>
    <row r="189">
      <c r="A189" s="4" t="s">
        <v>1146</v>
      </c>
      <c r="B189" s="5"/>
      <c r="C189" s="6" t="s">
        <v>6</v>
      </c>
      <c r="D189" s="4"/>
    </row>
    <row r="190">
      <c r="A190" s="4" t="s">
        <v>1147</v>
      </c>
      <c r="B190" s="5" t="s">
        <v>1148</v>
      </c>
      <c r="C190" s="6" t="s">
        <v>18</v>
      </c>
      <c r="D190" s="6" t="s">
        <v>82</v>
      </c>
    </row>
    <row r="191">
      <c r="A191" s="4" t="s">
        <v>1149</v>
      </c>
      <c r="B191" s="7" t="s">
        <v>1150</v>
      </c>
      <c r="C191" s="6" t="s">
        <v>9</v>
      </c>
      <c r="D191" s="6" t="s">
        <v>77</v>
      </c>
    </row>
    <row r="192">
      <c r="A192" s="4" t="s">
        <v>1149</v>
      </c>
      <c r="B192" s="7" t="s">
        <v>1151</v>
      </c>
      <c r="C192" s="6" t="s">
        <v>85</v>
      </c>
      <c r="D192" s="6" t="s">
        <v>86</v>
      </c>
    </row>
    <row r="193">
      <c r="A193" s="4" t="s">
        <v>1152</v>
      </c>
      <c r="B193" s="7" t="s">
        <v>1153</v>
      </c>
      <c r="C193" s="6" t="s">
        <v>9</v>
      </c>
      <c r="D193" s="6" t="s">
        <v>77</v>
      </c>
    </row>
    <row r="194">
      <c r="A194" s="4" t="s">
        <v>1152</v>
      </c>
      <c r="B194" s="7" t="s">
        <v>1154</v>
      </c>
      <c r="C194" s="6" t="s">
        <v>9</v>
      </c>
      <c r="D194" s="6" t="s">
        <v>77</v>
      </c>
    </row>
    <row r="195">
      <c r="A195" s="4" t="s">
        <v>1152</v>
      </c>
      <c r="B195" s="7" t="s">
        <v>1155</v>
      </c>
      <c r="C195" s="6" t="s">
        <v>9</v>
      </c>
      <c r="D195" s="6" t="s">
        <v>77</v>
      </c>
    </row>
    <row r="196">
      <c r="A196" s="4" t="s">
        <v>1152</v>
      </c>
      <c r="B196" s="7" t="s">
        <v>1156</v>
      </c>
      <c r="C196" s="6" t="s">
        <v>85</v>
      </c>
      <c r="D196" s="6" t="s">
        <v>86</v>
      </c>
    </row>
    <row r="197">
      <c r="A197" s="4" t="s">
        <v>1152</v>
      </c>
      <c r="B197" s="7" t="s">
        <v>1157</v>
      </c>
      <c r="C197" s="6" t="s">
        <v>9</v>
      </c>
      <c r="D197" s="6" t="s">
        <v>120</v>
      </c>
    </row>
    <row r="198">
      <c r="A198" s="4" t="s">
        <v>1152</v>
      </c>
      <c r="B198" s="7" t="s">
        <v>1158</v>
      </c>
      <c r="C198" s="6" t="s">
        <v>73</v>
      </c>
      <c r="D198" s="6" t="s">
        <v>115</v>
      </c>
    </row>
    <row r="199">
      <c r="A199" s="4" t="s">
        <v>1152</v>
      </c>
      <c r="B199" s="7" t="s">
        <v>1159</v>
      </c>
      <c r="C199" s="6" t="s">
        <v>100</v>
      </c>
      <c r="D199" s="6" t="s">
        <v>101</v>
      </c>
    </row>
    <row r="200">
      <c r="A200" s="4" t="s">
        <v>1160</v>
      </c>
      <c r="B200" s="5" t="s">
        <v>1161</v>
      </c>
      <c r="C200" s="6" t="s">
        <v>18</v>
      </c>
      <c r="D200" s="6" t="s">
        <v>181</v>
      </c>
    </row>
    <row r="201">
      <c r="A201" s="4" t="s">
        <v>1162</v>
      </c>
      <c r="B201" s="7" t="s">
        <v>1163</v>
      </c>
      <c r="C201" s="6" t="s">
        <v>100</v>
      </c>
      <c r="D201" s="6" t="s">
        <v>101</v>
      </c>
    </row>
    <row r="202">
      <c r="A202" s="4" t="s">
        <v>1162</v>
      </c>
      <c r="B202" s="7" t="s">
        <v>1164</v>
      </c>
      <c r="C202" s="6" t="s">
        <v>85</v>
      </c>
      <c r="D202" s="6" t="s">
        <v>86</v>
      </c>
    </row>
    <row r="203">
      <c r="A203" s="4" t="s">
        <v>1162</v>
      </c>
      <c r="B203" s="7" t="s">
        <v>1165</v>
      </c>
      <c r="C203" s="6" t="s">
        <v>18</v>
      </c>
      <c r="D203" s="6" t="s">
        <v>82</v>
      </c>
    </row>
    <row r="204">
      <c r="A204" s="4" t="s">
        <v>1162</v>
      </c>
      <c r="B204" s="7" t="s">
        <v>1166</v>
      </c>
      <c r="C204" s="6" t="s">
        <v>94</v>
      </c>
      <c r="D204" s="6" t="s">
        <v>95</v>
      </c>
    </row>
    <row r="205">
      <c r="A205" s="4" t="s">
        <v>1162</v>
      </c>
      <c r="B205" s="7" t="s">
        <v>1167</v>
      </c>
      <c r="C205" s="6" t="s">
        <v>18</v>
      </c>
      <c r="D205" s="6" t="s">
        <v>82</v>
      </c>
    </row>
    <row r="206">
      <c r="A206" s="4" t="s">
        <v>1162</v>
      </c>
      <c r="B206" s="7" t="s">
        <v>1168</v>
      </c>
      <c r="C206" s="6" t="s">
        <v>9</v>
      </c>
      <c r="D206" s="6" t="s">
        <v>29</v>
      </c>
    </row>
    <row r="207">
      <c r="A207" s="4" t="s">
        <v>1162</v>
      </c>
      <c r="B207" s="7" t="s">
        <v>1169</v>
      </c>
      <c r="C207" s="6" t="s">
        <v>6</v>
      </c>
      <c r="D207" s="4"/>
    </row>
    <row r="208">
      <c r="A208" s="4" t="s">
        <v>1170</v>
      </c>
      <c r="B208" s="7" t="s">
        <v>1171</v>
      </c>
      <c r="C208" s="6" t="s">
        <v>6</v>
      </c>
      <c r="D208" s="4"/>
    </row>
    <row r="209">
      <c r="A209" s="4" t="s">
        <v>1170</v>
      </c>
      <c r="B209" s="7" t="s">
        <v>1172</v>
      </c>
      <c r="C209" s="6" t="s">
        <v>9</v>
      </c>
      <c r="D209" s="6" t="s">
        <v>120</v>
      </c>
    </row>
    <row r="210">
      <c r="A210" s="4" t="s">
        <v>1170</v>
      </c>
      <c r="B210" s="7" t="s">
        <v>1173</v>
      </c>
      <c r="C210" s="6" t="s">
        <v>18</v>
      </c>
      <c r="D210" s="6" t="s">
        <v>351</v>
      </c>
    </row>
    <row r="211">
      <c r="A211" s="4" t="s">
        <v>1170</v>
      </c>
      <c r="B211" s="7" t="s">
        <v>1174</v>
      </c>
      <c r="C211" s="6" t="s">
        <v>85</v>
      </c>
      <c r="D211" s="6" t="s">
        <v>192</v>
      </c>
    </row>
    <row r="212">
      <c r="A212" s="4" t="s">
        <v>1170</v>
      </c>
      <c r="B212" s="7" t="s">
        <v>1175</v>
      </c>
      <c r="C212" s="6" t="s">
        <v>85</v>
      </c>
      <c r="D212" s="6" t="s">
        <v>192</v>
      </c>
    </row>
    <row r="213">
      <c r="A213" s="4" t="s">
        <v>1170</v>
      </c>
      <c r="B213" s="7" t="s">
        <v>1176</v>
      </c>
      <c r="C213" s="6" t="s">
        <v>9</v>
      </c>
      <c r="D213" s="6" t="s">
        <v>29</v>
      </c>
    </row>
    <row r="214">
      <c r="A214" s="4" t="s">
        <v>1170</v>
      </c>
      <c r="B214" s="7" t="s">
        <v>1177</v>
      </c>
      <c r="C214" s="6" t="s">
        <v>18</v>
      </c>
      <c r="D214" s="6" t="s">
        <v>351</v>
      </c>
    </row>
    <row r="215">
      <c r="A215" s="4" t="s">
        <v>1170</v>
      </c>
      <c r="B215" s="7" t="s">
        <v>1178</v>
      </c>
      <c r="C215" s="6" t="s">
        <v>9</v>
      </c>
      <c r="D215" s="6" t="s">
        <v>29</v>
      </c>
    </row>
    <row r="216">
      <c r="A216" s="4" t="s">
        <v>1170</v>
      </c>
      <c r="B216" s="7" t="s">
        <v>1179</v>
      </c>
      <c r="C216" s="6" t="s">
        <v>85</v>
      </c>
      <c r="D216" s="6" t="s">
        <v>192</v>
      </c>
    </row>
    <row r="217">
      <c r="A217" s="4" t="s">
        <v>1170</v>
      </c>
      <c r="B217" s="7" t="s">
        <v>1180</v>
      </c>
      <c r="C217" s="6" t="s">
        <v>85</v>
      </c>
      <c r="D217" s="6" t="s">
        <v>192</v>
      </c>
    </row>
    <row r="218">
      <c r="A218" s="4" t="s">
        <v>1170</v>
      </c>
      <c r="B218" s="7" t="s">
        <v>1181</v>
      </c>
      <c r="C218" s="6" t="s">
        <v>18</v>
      </c>
      <c r="D218" s="6" t="s">
        <v>82</v>
      </c>
    </row>
    <row r="219">
      <c r="A219" s="4" t="s">
        <v>1170</v>
      </c>
      <c r="B219" s="7" t="s">
        <v>1182</v>
      </c>
      <c r="C219" s="6" t="s">
        <v>94</v>
      </c>
      <c r="D219" s="6" t="s">
        <v>95</v>
      </c>
    </row>
    <row r="220">
      <c r="A220" s="4" t="s">
        <v>1170</v>
      </c>
      <c r="B220" s="7" t="s">
        <v>1183</v>
      </c>
      <c r="C220" s="6" t="s">
        <v>13</v>
      </c>
      <c r="D220" s="6" t="s">
        <v>14</v>
      </c>
    </row>
    <row r="221">
      <c r="A221" s="4" t="s">
        <v>1170</v>
      </c>
      <c r="B221" s="7" t="s">
        <v>1184</v>
      </c>
      <c r="C221" s="6" t="s">
        <v>85</v>
      </c>
      <c r="D221" s="6" t="s">
        <v>192</v>
      </c>
    </row>
    <row r="222">
      <c r="A222" s="4" t="s">
        <v>1170</v>
      </c>
      <c r="B222" s="7" t="s">
        <v>1185</v>
      </c>
      <c r="C222" s="6" t="s">
        <v>18</v>
      </c>
      <c r="D222" s="6" t="s">
        <v>367</v>
      </c>
    </row>
    <row r="223">
      <c r="A223" s="4" t="s">
        <v>1186</v>
      </c>
      <c r="B223" s="5" t="s">
        <v>1187</v>
      </c>
      <c r="C223" s="6" t="s">
        <v>100</v>
      </c>
      <c r="D223" s="6" t="s">
        <v>131</v>
      </c>
    </row>
    <row r="224">
      <c r="A224" s="4" t="s">
        <v>1188</v>
      </c>
      <c r="B224" s="5"/>
      <c r="C224" s="6" t="s">
        <v>6</v>
      </c>
      <c r="D224" s="4"/>
    </row>
    <row r="225">
      <c r="A225" s="4" t="s">
        <v>1189</v>
      </c>
      <c r="B225" s="5" t="s">
        <v>1190</v>
      </c>
      <c r="C225" s="6" t="s">
        <v>100</v>
      </c>
      <c r="D225" s="6" t="s">
        <v>131</v>
      </c>
    </row>
    <row r="226">
      <c r="A226" s="4" t="s">
        <v>1191</v>
      </c>
      <c r="B226" s="5"/>
      <c r="C226" s="6" t="s">
        <v>6</v>
      </c>
      <c r="D226" s="4"/>
    </row>
    <row r="227">
      <c r="A227" s="4" t="s">
        <v>1192</v>
      </c>
      <c r="B227" s="5" t="s">
        <v>1193</v>
      </c>
      <c r="C227" s="6" t="s">
        <v>6</v>
      </c>
      <c r="D227" s="4"/>
    </row>
    <row r="228">
      <c r="A228" s="4" t="s">
        <v>1194</v>
      </c>
      <c r="B228" s="7" t="s">
        <v>1195</v>
      </c>
      <c r="C228" s="6" t="s">
        <v>9</v>
      </c>
      <c r="D228" s="6" t="s">
        <v>77</v>
      </c>
    </row>
    <row r="229">
      <c r="A229" s="4" t="s">
        <v>1194</v>
      </c>
      <c r="B229" s="7" t="s">
        <v>1196</v>
      </c>
      <c r="C229" s="6" t="s">
        <v>85</v>
      </c>
      <c r="D229" s="6" t="s">
        <v>86</v>
      </c>
    </row>
    <row r="230">
      <c r="A230" s="4" t="s">
        <v>1194</v>
      </c>
      <c r="B230" s="7" t="s">
        <v>1197</v>
      </c>
      <c r="C230" s="6" t="s">
        <v>9</v>
      </c>
      <c r="D230" s="6" t="s">
        <v>120</v>
      </c>
    </row>
    <row r="231">
      <c r="A231" s="4" t="s">
        <v>1198</v>
      </c>
      <c r="B231" s="5" t="s">
        <v>1199</v>
      </c>
      <c r="C231" s="6" t="s">
        <v>18</v>
      </c>
      <c r="D231" s="6" t="s">
        <v>82</v>
      </c>
    </row>
    <row r="232">
      <c r="A232" s="4" t="s">
        <v>1200</v>
      </c>
      <c r="B232" s="5" t="s">
        <v>1201</v>
      </c>
      <c r="C232" s="6" t="s">
        <v>9</v>
      </c>
      <c r="D232" s="6" t="s">
        <v>10</v>
      </c>
    </row>
  </sheetData>
  <autoFilter ref="$C$1:$C$1089"/>
  <dataValidations>
    <dataValidation type="list" allowBlank="1" showErrorMessage="1" sqref="D2:D77">
      <formula1>FiltroLili!2:2</formula1>
    </dataValidation>
    <dataValidation type="list" allowBlank="1" showErrorMessage="1" sqref="D78:D232">
      <formula1>FiltroLili!79:79</formula1>
    </dataValidation>
    <dataValidation type="list" allowBlank="1" showErrorMessage="1" sqref="C2:C232">
      <formula1>Filtro1!$A:$A</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9.86"/>
    <col customWidth="1" min="2" max="2" width="47.57"/>
    <col customWidth="1" min="4" max="4" width="33.14"/>
    <col customWidth="1" min="5" max="5" width="19.57"/>
  </cols>
  <sheetData>
    <row r="2">
      <c r="A2" s="6" t="s">
        <v>18</v>
      </c>
      <c r="B2" s="6" t="s">
        <v>467</v>
      </c>
      <c r="ZN2" s="4" t="str">
        <f>IFERROR(__xludf.DUMMYFUNCTION("FILTER(ZN1:BLH1,#REF!=Filtro1!YY49)"),"#N/A")</f>
        <v>#N/A</v>
      </c>
    </row>
    <row r="3">
      <c r="A3" s="6" t="s">
        <v>18</v>
      </c>
      <c r="B3" s="6" t="s">
        <v>367</v>
      </c>
    </row>
    <row r="4">
      <c r="A4" s="6" t="s">
        <v>18</v>
      </c>
      <c r="B4" s="6" t="s">
        <v>243</v>
      </c>
    </row>
    <row r="5">
      <c r="A5" s="6" t="s">
        <v>18</v>
      </c>
      <c r="B5" s="6" t="s">
        <v>252</v>
      </c>
    </row>
    <row r="6">
      <c r="A6" s="6" t="s">
        <v>18</v>
      </c>
      <c r="B6" s="6" t="s">
        <v>19</v>
      </c>
    </row>
    <row r="7">
      <c r="A7" s="6" t="s">
        <v>18</v>
      </c>
      <c r="B7" s="6" t="s">
        <v>168</v>
      </c>
    </row>
    <row r="8">
      <c r="A8" s="6" t="s">
        <v>18</v>
      </c>
      <c r="B8" s="6" t="s">
        <v>351</v>
      </c>
    </row>
    <row r="9">
      <c r="A9" s="6" t="s">
        <v>18</v>
      </c>
      <c r="B9" s="6" t="s">
        <v>126</v>
      </c>
    </row>
    <row r="10">
      <c r="A10" s="6" t="s">
        <v>18</v>
      </c>
      <c r="B10" s="6" t="s">
        <v>148</v>
      </c>
    </row>
    <row r="11">
      <c r="A11" s="6" t="s">
        <v>18</v>
      </c>
      <c r="B11" s="6" t="s">
        <v>759</v>
      </c>
    </row>
    <row r="12">
      <c r="A12" s="6" t="s">
        <v>18</v>
      </c>
      <c r="B12" s="6" t="s">
        <v>1202</v>
      </c>
    </row>
    <row r="13">
      <c r="A13" s="6" t="s">
        <v>18</v>
      </c>
      <c r="B13" s="6" t="s">
        <v>82</v>
      </c>
    </row>
    <row r="14">
      <c r="A14" s="6" t="s">
        <v>18</v>
      </c>
      <c r="B14" s="6" t="s">
        <v>1010</v>
      </c>
    </row>
    <row r="15">
      <c r="A15" s="6" t="s">
        <v>18</v>
      </c>
      <c r="B15" s="6" t="s">
        <v>181</v>
      </c>
    </row>
    <row r="16">
      <c r="A16" s="6" t="s">
        <v>18</v>
      </c>
      <c r="B16" s="6" t="s">
        <v>277</v>
      </c>
    </row>
    <row r="17">
      <c r="A17" s="6" t="s">
        <v>18</v>
      </c>
      <c r="B17" s="6" t="s">
        <v>111</v>
      </c>
    </row>
    <row r="18">
      <c r="A18" s="6" t="s">
        <v>18</v>
      </c>
      <c r="B18" s="6" t="s">
        <v>26</v>
      </c>
    </row>
    <row r="19">
      <c r="A19" s="6" t="s">
        <v>13</v>
      </c>
      <c r="B19" s="6" t="s">
        <v>1203</v>
      </c>
    </row>
    <row r="20">
      <c r="A20" s="6" t="s">
        <v>13</v>
      </c>
      <c r="B20" s="6" t="s">
        <v>69</v>
      </c>
    </row>
    <row r="21">
      <c r="A21" s="6" t="s">
        <v>13</v>
      </c>
      <c r="B21" s="6" t="s">
        <v>14</v>
      </c>
    </row>
    <row r="22">
      <c r="A22" s="6" t="s">
        <v>13</v>
      </c>
      <c r="B22" s="6" t="s">
        <v>91</v>
      </c>
    </row>
    <row r="23">
      <c r="A23" s="6" t="s">
        <v>73</v>
      </c>
      <c r="B23" s="6" t="s">
        <v>745</v>
      </c>
    </row>
    <row r="24">
      <c r="A24" s="6" t="s">
        <v>73</v>
      </c>
      <c r="B24" s="6" t="s">
        <v>115</v>
      </c>
    </row>
    <row r="25">
      <c r="A25" s="6" t="s">
        <v>73</v>
      </c>
      <c r="B25" s="6" t="s">
        <v>74</v>
      </c>
    </row>
    <row r="26">
      <c r="A26" s="6" t="s">
        <v>100</v>
      </c>
      <c r="B26" s="6" t="s">
        <v>101</v>
      </c>
    </row>
    <row r="27">
      <c r="A27" s="6" t="s">
        <v>100</v>
      </c>
      <c r="B27" s="6" t="s">
        <v>131</v>
      </c>
    </row>
    <row r="28">
      <c r="A28" s="6" t="s">
        <v>85</v>
      </c>
      <c r="B28" s="6" t="s">
        <v>86</v>
      </c>
    </row>
    <row r="29">
      <c r="A29" s="6" t="s">
        <v>85</v>
      </c>
      <c r="B29" s="6" t="s">
        <v>192</v>
      </c>
    </row>
    <row r="30">
      <c r="A30" s="6" t="s">
        <v>94</v>
      </c>
      <c r="B30" s="6" t="s">
        <v>95</v>
      </c>
    </row>
    <row r="31">
      <c r="A31" s="6" t="s">
        <v>94</v>
      </c>
      <c r="B31" s="6" t="s">
        <v>203</v>
      </c>
    </row>
    <row r="32">
      <c r="A32" s="6" t="s">
        <v>9</v>
      </c>
      <c r="B32" s="6" t="s">
        <v>77</v>
      </c>
    </row>
    <row r="33">
      <c r="A33" s="6" t="s">
        <v>9</v>
      </c>
      <c r="B33" s="6" t="s">
        <v>10</v>
      </c>
    </row>
    <row r="34">
      <c r="A34" s="6" t="s">
        <v>9</v>
      </c>
      <c r="B34" s="6" t="s">
        <v>120</v>
      </c>
    </row>
    <row r="35">
      <c r="A35" s="6" t="s">
        <v>9</v>
      </c>
      <c r="B35" s="6" t="s">
        <v>29</v>
      </c>
    </row>
    <row r="36">
      <c r="A36" s="6" t="s">
        <v>6</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6" t="s">
        <v>3</v>
      </c>
    </row>
    <row r="2">
      <c r="A2" s="4" t="str">
        <f>IFERROR(__xludf.DUMMYFUNCTION("TRANSPOSE(FILTER(Filtro1!B:B,Filtro1!A:A=Joao!C2))"),"")</f>
        <v/>
      </c>
    </row>
    <row r="3">
      <c r="A3" s="4" t="str">
        <f>IFERROR(__xludf.DUMMYFUNCTION("TRANSPOSE(FILTER(Filtro1!B:B,Filtro1!A:A=Joao!C3))"),"Comunicacional")</f>
        <v>Comunicacional</v>
      </c>
      <c r="B3" s="4" t="str">
        <f>IFERROR(__xludf.DUMMYFUNCTION("""COMPUTED_VALUE"""),"Desburocratização")</f>
        <v>Desburocratização</v>
      </c>
      <c r="C3" s="4" t="str">
        <f>IFERROR(__xludf.DUMMYFUNCTION("""COMPUTED_VALUE"""),"Mapa Cultural")</f>
        <v>Mapa Cultural</v>
      </c>
      <c r="D3" s="4" t="str">
        <f>IFERROR(__xludf.DUMMYFUNCTION("""COMPUTED_VALUE"""),"Políticas Afirmativas")</f>
        <v>Políticas Afirmativas</v>
      </c>
    </row>
    <row r="4">
      <c r="A4" s="4" t="str">
        <f>IFERROR(__xludf.DUMMYFUNCTION("TRANSPOSE(FILTER(Filtro1!B:B,Filtro1!A:A=Joao!C4))"),"CPF")</f>
        <v>CPF</v>
      </c>
      <c r="B4" s="4" t="str">
        <f>IFERROR(__xludf.DUMMYFUNCTION("""COMPUTED_VALUE"""),"Apoio")</f>
        <v>Apoio</v>
      </c>
      <c r="C4" s="4" t="str">
        <f>IFERROR(__xludf.DUMMYFUNCTION("""COMPUTED_VALUE"""),"Descentralização")</f>
        <v>Descentralização</v>
      </c>
      <c r="D4" s="4" t="str">
        <f>IFERROR(__xludf.DUMMYFUNCTION("""COMPUTED_VALUE"""),"Políticas Municipais")</f>
        <v>Políticas Municipais</v>
      </c>
    </row>
    <row r="5">
      <c r="A5" s="4" t="str">
        <f>IFERROR(__xludf.DUMMYFUNCTION("TRANSPOSE(FILTER(Filtro1!B:B,Filtro1!A:A=Joao!C5))"),"")</f>
        <v/>
      </c>
    </row>
    <row r="6">
      <c r="A6" s="4" t="str">
        <f>IFERROR(__xludf.DUMMYFUNCTION("TRANSPOSE(FILTER(Filtro1!B:B,Filtro1!A:A=Joao!C6))"),"Aquisição de Bens e Serviços")</f>
        <v>Aquisição de Bens e Serviços</v>
      </c>
      <c r="B6" s="4" t="str">
        <f>IFERROR(__xludf.DUMMYFUNCTION("""COMPUTED_VALUE"""),"Cultura Periférica")</f>
        <v>Cultura Periférica</v>
      </c>
      <c r="C6" s="4" t="str">
        <f>IFERROR(__xludf.DUMMYFUNCTION("""COMPUTED_VALUE"""),"Comunidades Tradicionais ou Rurais")</f>
        <v>Comunidades Tradicionais ou Rurais</v>
      </c>
      <c r="D6" s="4" t="str">
        <f>IFERROR(__xludf.DUMMYFUNCTION("""COMPUTED_VALUE"""),"Equipamentos e Acervos")</f>
        <v>Equipamentos e Acervos</v>
      </c>
      <c r="E6" s="4" t="str">
        <f>IFERROR(__xludf.DUMMYFUNCTION("""COMPUTED_VALUE"""),"Premiação")</f>
        <v>Premiação</v>
      </c>
      <c r="F6" s="4" t="str">
        <f>IFERROR(__xludf.DUMMYFUNCTION("""COMPUTED_VALUE"""),"Bolsas e Intercâmbio")</f>
        <v>Bolsas e Intercâmbio</v>
      </c>
      <c r="G6" s="4" t="str">
        <f>IFERROR(__xludf.DUMMYFUNCTION("""COMPUTED_VALUE"""),"Formação de Público e Educação")</f>
        <v>Formação de Público e Educação</v>
      </c>
      <c r="H6" s="4" t="str">
        <f>IFERROR(__xludf.DUMMYFUNCTION("""COMPUTED_VALUE"""),"Cultura Popular")</f>
        <v>Cultura Popular</v>
      </c>
      <c r="I6" s="4" t="str">
        <f>IFERROR(__xludf.DUMMYFUNCTION("""COMPUTED_VALUE"""),"Cultura Popular de Matriz Africana")</f>
        <v>Cultura Popular de Matriz Africana</v>
      </c>
      <c r="J6" s="4" t="str">
        <f>IFERROR(__xludf.DUMMYFUNCTION("""COMPUTED_VALUE"""),"Cultura Digital e Geek")</f>
        <v>Cultura Digital e Geek</v>
      </c>
      <c r="K6" s="4" t="str">
        <f>IFERROR(__xludf.DUMMYFUNCTION("""COMPUTED_VALUE"""),"12 Regiões de Desenvolvimento")</f>
        <v>12 Regiões de Desenvolvimento</v>
      </c>
      <c r="L6" s="4" t="str">
        <f>IFERROR(__xludf.DUMMYFUNCTION("""COMPUTED_VALUE"""),"Linguagem Específica")</f>
        <v>Linguagem Específica</v>
      </c>
      <c r="M6" s="4" t="str">
        <f>IFERROR(__xludf.DUMMYFUNCTION("""COMPUTED_VALUE"""),"Técnicos")</f>
        <v>Técnicos</v>
      </c>
      <c r="N6" s="4" t="str">
        <f>IFERROR(__xludf.DUMMYFUNCTION("""COMPUTED_VALUE"""),"Circulação e Visibilidade")</f>
        <v>Circulação e Visibilidade</v>
      </c>
      <c r="O6" s="4" t="str">
        <f>IFERROR(__xludf.DUMMYFUNCTION("""COMPUTED_VALUE"""),"Iniciantes")</f>
        <v>Iniciantes</v>
      </c>
      <c r="P6" s="4" t="str">
        <f>IFERROR(__xludf.DUMMYFUNCTION("""COMPUTED_VALUE"""),"CEUs e Pontos(ões) de Cultura")</f>
        <v>CEUs e Pontos(ões) de Cultura</v>
      </c>
      <c r="Q6" s="4" t="str">
        <f>IFERROR(__xludf.DUMMYFUNCTION("""COMPUTED_VALUE"""),"Outros")</f>
        <v>Outros</v>
      </c>
    </row>
    <row r="7">
      <c r="A7" s="4" t="str">
        <f>IFERROR(__xludf.DUMMYFUNCTION("TRANSPOSE(FILTER(Filtro1!B:B,Filtro1!A:A=Joao!C7))"),"Aquisição de Bens e Serviços")</f>
        <v>Aquisição de Bens e Serviços</v>
      </c>
      <c r="B7" s="4" t="str">
        <f>IFERROR(__xludf.DUMMYFUNCTION("""COMPUTED_VALUE"""),"Cultura Periférica")</f>
        <v>Cultura Periférica</v>
      </c>
      <c r="C7" s="4" t="str">
        <f>IFERROR(__xludf.DUMMYFUNCTION("""COMPUTED_VALUE"""),"Comunidades Tradicionais ou Rurais")</f>
        <v>Comunidades Tradicionais ou Rurais</v>
      </c>
      <c r="D7" s="4" t="str">
        <f>IFERROR(__xludf.DUMMYFUNCTION("""COMPUTED_VALUE"""),"Equipamentos e Acervos")</f>
        <v>Equipamentos e Acervos</v>
      </c>
      <c r="E7" s="4" t="str">
        <f>IFERROR(__xludf.DUMMYFUNCTION("""COMPUTED_VALUE"""),"Premiação")</f>
        <v>Premiação</v>
      </c>
      <c r="F7" s="4" t="str">
        <f>IFERROR(__xludf.DUMMYFUNCTION("""COMPUTED_VALUE"""),"Bolsas e Intercâmbio")</f>
        <v>Bolsas e Intercâmbio</v>
      </c>
      <c r="G7" s="4" t="str">
        <f>IFERROR(__xludf.DUMMYFUNCTION("""COMPUTED_VALUE"""),"Formação de Público e Educação")</f>
        <v>Formação de Público e Educação</v>
      </c>
      <c r="H7" s="4" t="str">
        <f>IFERROR(__xludf.DUMMYFUNCTION("""COMPUTED_VALUE"""),"Cultura Popular")</f>
        <v>Cultura Popular</v>
      </c>
      <c r="I7" s="4" t="str">
        <f>IFERROR(__xludf.DUMMYFUNCTION("""COMPUTED_VALUE"""),"Cultura Popular de Matriz Africana")</f>
        <v>Cultura Popular de Matriz Africana</v>
      </c>
      <c r="J7" s="4" t="str">
        <f>IFERROR(__xludf.DUMMYFUNCTION("""COMPUTED_VALUE"""),"Cultura Digital e Geek")</f>
        <v>Cultura Digital e Geek</v>
      </c>
      <c r="K7" s="4" t="str">
        <f>IFERROR(__xludf.DUMMYFUNCTION("""COMPUTED_VALUE"""),"12 Regiões de Desenvolvimento")</f>
        <v>12 Regiões de Desenvolvimento</v>
      </c>
      <c r="L7" s="4" t="str">
        <f>IFERROR(__xludf.DUMMYFUNCTION("""COMPUTED_VALUE"""),"Linguagem Específica")</f>
        <v>Linguagem Específica</v>
      </c>
      <c r="M7" s="4" t="str">
        <f>IFERROR(__xludf.DUMMYFUNCTION("""COMPUTED_VALUE"""),"Técnicos")</f>
        <v>Técnicos</v>
      </c>
      <c r="N7" s="4" t="str">
        <f>IFERROR(__xludf.DUMMYFUNCTION("""COMPUTED_VALUE"""),"Circulação e Visibilidade")</f>
        <v>Circulação e Visibilidade</v>
      </c>
      <c r="O7" s="4" t="str">
        <f>IFERROR(__xludf.DUMMYFUNCTION("""COMPUTED_VALUE"""),"Iniciantes")</f>
        <v>Iniciantes</v>
      </c>
      <c r="P7" s="4" t="str">
        <f>IFERROR(__xludf.DUMMYFUNCTION("""COMPUTED_VALUE"""),"CEUs e Pontos(ões) de Cultura")</f>
        <v>CEUs e Pontos(ões) de Cultura</v>
      </c>
      <c r="Q7" s="4" t="str">
        <f>IFERROR(__xludf.DUMMYFUNCTION("""COMPUTED_VALUE"""),"Outros")</f>
        <v>Outros</v>
      </c>
    </row>
    <row r="8">
      <c r="A8" s="4" t="str">
        <f>IFERROR(__xludf.DUMMYFUNCTION("TRANSPOSE(FILTER(Filtro1!B:B,Filtro1!A:A=Joao!C8))"),"Aquisição de Bens e Serviços")</f>
        <v>Aquisição de Bens e Serviços</v>
      </c>
      <c r="B8" s="4" t="str">
        <f>IFERROR(__xludf.DUMMYFUNCTION("""COMPUTED_VALUE"""),"Cultura Periférica")</f>
        <v>Cultura Periférica</v>
      </c>
      <c r="C8" s="4" t="str">
        <f>IFERROR(__xludf.DUMMYFUNCTION("""COMPUTED_VALUE"""),"Comunidades Tradicionais ou Rurais")</f>
        <v>Comunidades Tradicionais ou Rurais</v>
      </c>
      <c r="D8" s="4" t="str">
        <f>IFERROR(__xludf.DUMMYFUNCTION("""COMPUTED_VALUE"""),"Equipamentos e Acervos")</f>
        <v>Equipamentos e Acervos</v>
      </c>
      <c r="E8" s="4" t="str">
        <f>IFERROR(__xludf.DUMMYFUNCTION("""COMPUTED_VALUE"""),"Premiação")</f>
        <v>Premiação</v>
      </c>
      <c r="F8" s="4" t="str">
        <f>IFERROR(__xludf.DUMMYFUNCTION("""COMPUTED_VALUE"""),"Bolsas e Intercâmbio")</f>
        <v>Bolsas e Intercâmbio</v>
      </c>
      <c r="G8" s="4" t="str">
        <f>IFERROR(__xludf.DUMMYFUNCTION("""COMPUTED_VALUE"""),"Formação de Público e Educação")</f>
        <v>Formação de Público e Educação</v>
      </c>
      <c r="H8" s="4" t="str">
        <f>IFERROR(__xludf.DUMMYFUNCTION("""COMPUTED_VALUE"""),"Cultura Popular")</f>
        <v>Cultura Popular</v>
      </c>
      <c r="I8" s="4" t="str">
        <f>IFERROR(__xludf.DUMMYFUNCTION("""COMPUTED_VALUE"""),"Cultura Popular de Matriz Africana")</f>
        <v>Cultura Popular de Matriz Africana</v>
      </c>
      <c r="J8" s="4" t="str">
        <f>IFERROR(__xludf.DUMMYFUNCTION("""COMPUTED_VALUE"""),"Cultura Digital e Geek")</f>
        <v>Cultura Digital e Geek</v>
      </c>
      <c r="K8" s="4" t="str">
        <f>IFERROR(__xludf.DUMMYFUNCTION("""COMPUTED_VALUE"""),"12 Regiões de Desenvolvimento")</f>
        <v>12 Regiões de Desenvolvimento</v>
      </c>
      <c r="L8" s="4" t="str">
        <f>IFERROR(__xludf.DUMMYFUNCTION("""COMPUTED_VALUE"""),"Linguagem Específica")</f>
        <v>Linguagem Específica</v>
      </c>
      <c r="M8" s="4" t="str">
        <f>IFERROR(__xludf.DUMMYFUNCTION("""COMPUTED_VALUE"""),"Técnicos")</f>
        <v>Técnicos</v>
      </c>
      <c r="N8" s="4" t="str">
        <f>IFERROR(__xludf.DUMMYFUNCTION("""COMPUTED_VALUE"""),"Circulação e Visibilidade")</f>
        <v>Circulação e Visibilidade</v>
      </c>
      <c r="O8" s="4" t="str">
        <f>IFERROR(__xludf.DUMMYFUNCTION("""COMPUTED_VALUE"""),"Iniciantes")</f>
        <v>Iniciantes</v>
      </c>
      <c r="P8" s="4" t="str">
        <f>IFERROR(__xludf.DUMMYFUNCTION("""COMPUTED_VALUE"""),"CEUs e Pontos(ões) de Cultura")</f>
        <v>CEUs e Pontos(ões) de Cultura</v>
      </c>
      <c r="Q8" s="4" t="str">
        <f>IFERROR(__xludf.DUMMYFUNCTION("""COMPUTED_VALUE"""),"Outros")</f>
        <v>Outros</v>
      </c>
    </row>
    <row r="9">
      <c r="A9" s="4" t="str">
        <f>IFERROR(__xludf.DUMMYFUNCTION("TRANSPOSE(FILTER(Filtro1!B:B,Filtro1!A:A=Joao!C9))"),"")</f>
        <v/>
      </c>
    </row>
    <row r="10">
      <c r="A10" s="4" t="str">
        <f>IFERROR(__xludf.DUMMYFUNCTION("TRANSPOSE(FILTER(Filtro1!B:B,Filtro1!A:A=Joao!C10))"),"Aquisição de Bens e Serviços")</f>
        <v>Aquisição de Bens e Serviços</v>
      </c>
      <c r="B10" s="4" t="str">
        <f>IFERROR(__xludf.DUMMYFUNCTION("""COMPUTED_VALUE"""),"Cultura Periférica")</f>
        <v>Cultura Periférica</v>
      </c>
      <c r="C10" s="4" t="str">
        <f>IFERROR(__xludf.DUMMYFUNCTION("""COMPUTED_VALUE"""),"Comunidades Tradicionais ou Rurais")</f>
        <v>Comunidades Tradicionais ou Rurais</v>
      </c>
      <c r="D10" s="4" t="str">
        <f>IFERROR(__xludf.DUMMYFUNCTION("""COMPUTED_VALUE"""),"Equipamentos e Acervos")</f>
        <v>Equipamentos e Acervos</v>
      </c>
      <c r="E10" s="4" t="str">
        <f>IFERROR(__xludf.DUMMYFUNCTION("""COMPUTED_VALUE"""),"Premiação")</f>
        <v>Premiação</v>
      </c>
      <c r="F10" s="4" t="str">
        <f>IFERROR(__xludf.DUMMYFUNCTION("""COMPUTED_VALUE"""),"Bolsas e Intercâmbio")</f>
        <v>Bolsas e Intercâmbio</v>
      </c>
      <c r="G10" s="4" t="str">
        <f>IFERROR(__xludf.DUMMYFUNCTION("""COMPUTED_VALUE"""),"Formação de Público e Educação")</f>
        <v>Formação de Público e Educação</v>
      </c>
      <c r="H10" s="4" t="str">
        <f>IFERROR(__xludf.DUMMYFUNCTION("""COMPUTED_VALUE"""),"Cultura Popular")</f>
        <v>Cultura Popular</v>
      </c>
      <c r="I10" s="4" t="str">
        <f>IFERROR(__xludf.DUMMYFUNCTION("""COMPUTED_VALUE"""),"Cultura Popular de Matriz Africana")</f>
        <v>Cultura Popular de Matriz Africana</v>
      </c>
      <c r="J10" s="4" t="str">
        <f>IFERROR(__xludf.DUMMYFUNCTION("""COMPUTED_VALUE"""),"Cultura Digital e Geek")</f>
        <v>Cultura Digital e Geek</v>
      </c>
      <c r="K10" s="4" t="str">
        <f>IFERROR(__xludf.DUMMYFUNCTION("""COMPUTED_VALUE"""),"12 Regiões de Desenvolvimento")</f>
        <v>12 Regiões de Desenvolvimento</v>
      </c>
      <c r="L10" s="4" t="str">
        <f>IFERROR(__xludf.DUMMYFUNCTION("""COMPUTED_VALUE"""),"Linguagem Específica")</f>
        <v>Linguagem Específica</v>
      </c>
      <c r="M10" s="4" t="str">
        <f>IFERROR(__xludf.DUMMYFUNCTION("""COMPUTED_VALUE"""),"Técnicos")</f>
        <v>Técnicos</v>
      </c>
      <c r="N10" s="4" t="str">
        <f>IFERROR(__xludf.DUMMYFUNCTION("""COMPUTED_VALUE"""),"Circulação e Visibilidade")</f>
        <v>Circulação e Visibilidade</v>
      </c>
      <c r="O10" s="4" t="str">
        <f>IFERROR(__xludf.DUMMYFUNCTION("""COMPUTED_VALUE"""),"Iniciantes")</f>
        <v>Iniciantes</v>
      </c>
      <c r="P10" s="4" t="str">
        <f>IFERROR(__xludf.DUMMYFUNCTION("""COMPUTED_VALUE"""),"CEUs e Pontos(ões) de Cultura")</f>
        <v>CEUs e Pontos(ões) de Cultura</v>
      </c>
      <c r="Q10" s="4" t="str">
        <f>IFERROR(__xludf.DUMMYFUNCTION("""COMPUTED_VALUE"""),"Outros")</f>
        <v>Outros</v>
      </c>
    </row>
    <row r="11">
      <c r="A11" s="4" t="str">
        <f>IFERROR(__xludf.DUMMYFUNCTION("TRANSPOSE(FILTER(Filtro1!B:B,Filtro1!A:A=Joao!C11))"),"Aquisição de Bens e Serviços")</f>
        <v>Aquisição de Bens e Serviços</v>
      </c>
      <c r="B11" s="4" t="str">
        <f>IFERROR(__xludf.DUMMYFUNCTION("""COMPUTED_VALUE"""),"Cultura Periférica")</f>
        <v>Cultura Periférica</v>
      </c>
      <c r="C11" s="4" t="str">
        <f>IFERROR(__xludf.DUMMYFUNCTION("""COMPUTED_VALUE"""),"Comunidades Tradicionais ou Rurais")</f>
        <v>Comunidades Tradicionais ou Rurais</v>
      </c>
      <c r="D11" s="4" t="str">
        <f>IFERROR(__xludf.DUMMYFUNCTION("""COMPUTED_VALUE"""),"Equipamentos e Acervos")</f>
        <v>Equipamentos e Acervos</v>
      </c>
      <c r="E11" s="4" t="str">
        <f>IFERROR(__xludf.DUMMYFUNCTION("""COMPUTED_VALUE"""),"Premiação")</f>
        <v>Premiação</v>
      </c>
      <c r="F11" s="4" t="str">
        <f>IFERROR(__xludf.DUMMYFUNCTION("""COMPUTED_VALUE"""),"Bolsas e Intercâmbio")</f>
        <v>Bolsas e Intercâmbio</v>
      </c>
      <c r="G11" s="4" t="str">
        <f>IFERROR(__xludf.DUMMYFUNCTION("""COMPUTED_VALUE"""),"Formação de Público e Educação")</f>
        <v>Formação de Público e Educação</v>
      </c>
      <c r="H11" s="4" t="str">
        <f>IFERROR(__xludf.DUMMYFUNCTION("""COMPUTED_VALUE"""),"Cultura Popular")</f>
        <v>Cultura Popular</v>
      </c>
      <c r="I11" s="4" t="str">
        <f>IFERROR(__xludf.DUMMYFUNCTION("""COMPUTED_VALUE"""),"Cultura Popular de Matriz Africana")</f>
        <v>Cultura Popular de Matriz Africana</v>
      </c>
      <c r="J11" s="4" t="str">
        <f>IFERROR(__xludf.DUMMYFUNCTION("""COMPUTED_VALUE"""),"Cultura Digital e Geek")</f>
        <v>Cultura Digital e Geek</v>
      </c>
      <c r="K11" s="4" t="str">
        <f>IFERROR(__xludf.DUMMYFUNCTION("""COMPUTED_VALUE"""),"12 Regiões de Desenvolvimento")</f>
        <v>12 Regiões de Desenvolvimento</v>
      </c>
      <c r="L11" s="4" t="str">
        <f>IFERROR(__xludf.DUMMYFUNCTION("""COMPUTED_VALUE"""),"Linguagem Específica")</f>
        <v>Linguagem Específica</v>
      </c>
      <c r="M11" s="4" t="str">
        <f>IFERROR(__xludf.DUMMYFUNCTION("""COMPUTED_VALUE"""),"Técnicos")</f>
        <v>Técnicos</v>
      </c>
      <c r="N11" s="4" t="str">
        <f>IFERROR(__xludf.DUMMYFUNCTION("""COMPUTED_VALUE"""),"Circulação e Visibilidade")</f>
        <v>Circulação e Visibilidade</v>
      </c>
      <c r="O11" s="4" t="str">
        <f>IFERROR(__xludf.DUMMYFUNCTION("""COMPUTED_VALUE"""),"Iniciantes")</f>
        <v>Iniciantes</v>
      </c>
      <c r="P11" s="4" t="str">
        <f>IFERROR(__xludf.DUMMYFUNCTION("""COMPUTED_VALUE"""),"CEUs e Pontos(ões) de Cultura")</f>
        <v>CEUs e Pontos(ões) de Cultura</v>
      </c>
      <c r="Q11" s="4" t="str">
        <f>IFERROR(__xludf.DUMMYFUNCTION("""COMPUTED_VALUE"""),"Outros")</f>
        <v>Outros</v>
      </c>
    </row>
    <row r="12">
      <c r="A12" s="4" t="str">
        <f>IFERROR(__xludf.DUMMYFUNCTION("TRANSPOSE(FILTER(Filtro1!B:B,Filtro1!A:A=Joao!C12))"),"Comunicacional")</f>
        <v>Comunicacional</v>
      </c>
      <c r="B12" s="4" t="str">
        <f>IFERROR(__xludf.DUMMYFUNCTION("""COMPUTED_VALUE"""),"Desburocratização")</f>
        <v>Desburocratização</v>
      </c>
      <c r="C12" s="4" t="str">
        <f>IFERROR(__xludf.DUMMYFUNCTION("""COMPUTED_VALUE"""),"Mapa Cultural")</f>
        <v>Mapa Cultural</v>
      </c>
      <c r="D12" s="4" t="str">
        <f>IFERROR(__xludf.DUMMYFUNCTION("""COMPUTED_VALUE"""),"Políticas Afirmativas")</f>
        <v>Políticas Afirmativas</v>
      </c>
    </row>
    <row r="13">
      <c r="A13" s="4" t="str">
        <f>IFERROR(__xludf.DUMMYFUNCTION("TRANSPOSE(FILTER(Filtro1!B:B,Filtro1!A:A=Joao!C13))"),"Aquisição de Bens e Serviços")</f>
        <v>Aquisição de Bens e Serviços</v>
      </c>
      <c r="B13" s="4" t="str">
        <f>IFERROR(__xludf.DUMMYFUNCTION("""COMPUTED_VALUE"""),"Cultura Periférica")</f>
        <v>Cultura Periférica</v>
      </c>
      <c r="C13" s="4" t="str">
        <f>IFERROR(__xludf.DUMMYFUNCTION("""COMPUTED_VALUE"""),"Comunidades Tradicionais ou Rurais")</f>
        <v>Comunidades Tradicionais ou Rurais</v>
      </c>
      <c r="D13" s="4" t="str">
        <f>IFERROR(__xludf.DUMMYFUNCTION("""COMPUTED_VALUE"""),"Equipamentos e Acervos")</f>
        <v>Equipamentos e Acervos</v>
      </c>
      <c r="E13" s="4" t="str">
        <f>IFERROR(__xludf.DUMMYFUNCTION("""COMPUTED_VALUE"""),"Premiação")</f>
        <v>Premiação</v>
      </c>
      <c r="F13" s="4" t="str">
        <f>IFERROR(__xludf.DUMMYFUNCTION("""COMPUTED_VALUE"""),"Bolsas e Intercâmbio")</f>
        <v>Bolsas e Intercâmbio</v>
      </c>
      <c r="G13" s="4" t="str">
        <f>IFERROR(__xludf.DUMMYFUNCTION("""COMPUTED_VALUE"""),"Formação de Público e Educação")</f>
        <v>Formação de Público e Educação</v>
      </c>
      <c r="H13" s="4" t="str">
        <f>IFERROR(__xludf.DUMMYFUNCTION("""COMPUTED_VALUE"""),"Cultura Popular")</f>
        <v>Cultura Popular</v>
      </c>
      <c r="I13" s="4" t="str">
        <f>IFERROR(__xludf.DUMMYFUNCTION("""COMPUTED_VALUE"""),"Cultura Popular de Matriz Africana")</f>
        <v>Cultura Popular de Matriz Africana</v>
      </c>
      <c r="J13" s="4" t="str">
        <f>IFERROR(__xludf.DUMMYFUNCTION("""COMPUTED_VALUE"""),"Cultura Digital e Geek")</f>
        <v>Cultura Digital e Geek</v>
      </c>
      <c r="K13" s="4" t="str">
        <f>IFERROR(__xludf.DUMMYFUNCTION("""COMPUTED_VALUE"""),"12 Regiões de Desenvolvimento")</f>
        <v>12 Regiões de Desenvolvimento</v>
      </c>
      <c r="L13" s="4" t="str">
        <f>IFERROR(__xludf.DUMMYFUNCTION("""COMPUTED_VALUE"""),"Linguagem Específica")</f>
        <v>Linguagem Específica</v>
      </c>
      <c r="M13" s="4" t="str">
        <f>IFERROR(__xludf.DUMMYFUNCTION("""COMPUTED_VALUE"""),"Técnicos")</f>
        <v>Técnicos</v>
      </c>
      <c r="N13" s="4" t="str">
        <f>IFERROR(__xludf.DUMMYFUNCTION("""COMPUTED_VALUE"""),"Circulação e Visibilidade")</f>
        <v>Circulação e Visibilidade</v>
      </c>
      <c r="O13" s="4" t="str">
        <f>IFERROR(__xludf.DUMMYFUNCTION("""COMPUTED_VALUE"""),"Iniciantes")</f>
        <v>Iniciantes</v>
      </c>
      <c r="P13" s="4" t="str">
        <f>IFERROR(__xludf.DUMMYFUNCTION("""COMPUTED_VALUE"""),"CEUs e Pontos(ões) de Cultura")</f>
        <v>CEUs e Pontos(ões) de Cultura</v>
      </c>
      <c r="Q13" s="4" t="str">
        <f>IFERROR(__xludf.DUMMYFUNCTION("""COMPUTED_VALUE"""),"Outros")</f>
        <v>Outros</v>
      </c>
    </row>
    <row r="14">
      <c r="A14" s="4" t="str">
        <f>IFERROR(__xludf.DUMMYFUNCTION("TRANSPOSE(FILTER(Filtro1!B:B,Filtro1!A:A=Joao!C14))"),"")</f>
        <v/>
      </c>
    </row>
    <row r="15">
      <c r="A15" s="4" t="str">
        <f>IFERROR(__xludf.DUMMYFUNCTION("TRANSPOSE(FILTER(Filtro1!B:B,Filtro1!A:A=Joao!C15))"),"")</f>
        <v/>
      </c>
    </row>
    <row r="16">
      <c r="A16" s="4" t="str">
        <f>IFERROR(__xludf.DUMMYFUNCTION("TRANSPOSE(FILTER(Filtro1!B:B,Filtro1!A:A=Joao!C16))"),"Aquisição de Bens e Serviços")</f>
        <v>Aquisição de Bens e Serviços</v>
      </c>
      <c r="B16" s="4" t="str">
        <f>IFERROR(__xludf.DUMMYFUNCTION("""COMPUTED_VALUE"""),"Cultura Periférica")</f>
        <v>Cultura Periférica</v>
      </c>
      <c r="C16" s="4" t="str">
        <f>IFERROR(__xludf.DUMMYFUNCTION("""COMPUTED_VALUE"""),"Comunidades Tradicionais ou Rurais")</f>
        <v>Comunidades Tradicionais ou Rurais</v>
      </c>
      <c r="D16" s="4" t="str">
        <f>IFERROR(__xludf.DUMMYFUNCTION("""COMPUTED_VALUE"""),"Equipamentos e Acervos")</f>
        <v>Equipamentos e Acervos</v>
      </c>
      <c r="E16" s="4" t="str">
        <f>IFERROR(__xludf.DUMMYFUNCTION("""COMPUTED_VALUE"""),"Premiação")</f>
        <v>Premiação</v>
      </c>
      <c r="F16" s="4" t="str">
        <f>IFERROR(__xludf.DUMMYFUNCTION("""COMPUTED_VALUE"""),"Bolsas e Intercâmbio")</f>
        <v>Bolsas e Intercâmbio</v>
      </c>
      <c r="G16" s="4" t="str">
        <f>IFERROR(__xludf.DUMMYFUNCTION("""COMPUTED_VALUE"""),"Formação de Público e Educação")</f>
        <v>Formação de Público e Educação</v>
      </c>
      <c r="H16" s="4" t="str">
        <f>IFERROR(__xludf.DUMMYFUNCTION("""COMPUTED_VALUE"""),"Cultura Popular")</f>
        <v>Cultura Popular</v>
      </c>
      <c r="I16" s="4" t="str">
        <f>IFERROR(__xludf.DUMMYFUNCTION("""COMPUTED_VALUE"""),"Cultura Popular de Matriz Africana")</f>
        <v>Cultura Popular de Matriz Africana</v>
      </c>
      <c r="J16" s="4" t="str">
        <f>IFERROR(__xludf.DUMMYFUNCTION("""COMPUTED_VALUE"""),"Cultura Digital e Geek")</f>
        <v>Cultura Digital e Geek</v>
      </c>
      <c r="K16" s="4" t="str">
        <f>IFERROR(__xludf.DUMMYFUNCTION("""COMPUTED_VALUE"""),"12 Regiões de Desenvolvimento")</f>
        <v>12 Regiões de Desenvolvimento</v>
      </c>
      <c r="L16" s="4" t="str">
        <f>IFERROR(__xludf.DUMMYFUNCTION("""COMPUTED_VALUE"""),"Linguagem Específica")</f>
        <v>Linguagem Específica</v>
      </c>
      <c r="M16" s="4" t="str">
        <f>IFERROR(__xludf.DUMMYFUNCTION("""COMPUTED_VALUE"""),"Técnicos")</f>
        <v>Técnicos</v>
      </c>
      <c r="N16" s="4" t="str">
        <f>IFERROR(__xludf.DUMMYFUNCTION("""COMPUTED_VALUE"""),"Circulação e Visibilidade")</f>
        <v>Circulação e Visibilidade</v>
      </c>
      <c r="O16" s="4" t="str">
        <f>IFERROR(__xludf.DUMMYFUNCTION("""COMPUTED_VALUE"""),"Iniciantes")</f>
        <v>Iniciantes</v>
      </c>
      <c r="P16" s="4" t="str">
        <f>IFERROR(__xludf.DUMMYFUNCTION("""COMPUTED_VALUE"""),"CEUs e Pontos(ões) de Cultura")</f>
        <v>CEUs e Pontos(ões) de Cultura</v>
      </c>
      <c r="Q16" s="4" t="str">
        <f>IFERROR(__xludf.DUMMYFUNCTION("""COMPUTED_VALUE"""),"Outros")</f>
        <v>Outros</v>
      </c>
    </row>
    <row r="17">
      <c r="A17" s="4" t="str">
        <f>IFERROR(__xludf.DUMMYFUNCTION("TRANSPOSE(FILTER(Filtro1!B:B,Filtro1!A:A=Joao!C17))"),"Aquisição de Bens e Serviços")</f>
        <v>Aquisição de Bens e Serviços</v>
      </c>
      <c r="B17" s="4" t="str">
        <f>IFERROR(__xludf.DUMMYFUNCTION("""COMPUTED_VALUE"""),"Cultura Periférica")</f>
        <v>Cultura Periférica</v>
      </c>
      <c r="C17" s="4" t="str">
        <f>IFERROR(__xludf.DUMMYFUNCTION("""COMPUTED_VALUE"""),"Comunidades Tradicionais ou Rurais")</f>
        <v>Comunidades Tradicionais ou Rurais</v>
      </c>
      <c r="D17" s="4" t="str">
        <f>IFERROR(__xludf.DUMMYFUNCTION("""COMPUTED_VALUE"""),"Equipamentos e Acervos")</f>
        <v>Equipamentos e Acervos</v>
      </c>
      <c r="E17" s="4" t="str">
        <f>IFERROR(__xludf.DUMMYFUNCTION("""COMPUTED_VALUE"""),"Premiação")</f>
        <v>Premiação</v>
      </c>
      <c r="F17" s="4" t="str">
        <f>IFERROR(__xludf.DUMMYFUNCTION("""COMPUTED_VALUE"""),"Bolsas e Intercâmbio")</f>
        <v>Bolsas e Intercâmbio</v>
      </c>
      <c r="G17" s="4" t="str">
        <f>IFERROR(__xludf.DUMMYFUNCTION("""COMPUTED_VALUE"""),"Formação de Público e Educação")</f>
        <v>Formação de Público e Educação</v>
      </c>
      <c r="H17" s="4" t="str">
        <f>IFERROR(__xludf.DUMMYFUNCTION("""COMPUTED_VALUE"""),"Cultura Popular")</f>
        <v>Cultura Popular</v>
      </c>
      <c r="I17" s="4" t="str">
        <f>IFERROR(__xludf.DUMMYFUNCTION("""COMPUTED_VALUE"""),"Cultura Popular de Matriz Africana")</f>
        <v>Cultura Popular de Matriz Africana</v>
      </c>
      <c r="J17" s="4" t="str">
        <f>IFERROR(__xludf.DUMMYFUNCTION("""COMPUTED_VALUE"""),"Cultura Digital e Geek")</f>
        <v>Cultura Digital e Geek</v>
      </c>
      <c r="K17" s="4" t="str">
        <f>IFERROR(__xludf.DUMMYFUNCTION("""COMPUTED_VALUE"""),"12 Regiões de Desenvolvimento")</f>
        <v>12 Regiões de Desenvolvimento</v>
      </c>
      <c r="L17" s="4" t="str">
        <f>IFERROR(__xludf.DUMMYFUNCTION("""COMPUTED_VALUE"""),"Linguagem Específica")</f>
        <v>Linguagem Específica</v>
      </c>
      <c r="M17" s="4" t="str">
        <f>IFERROR(__xludf.DUMMYFUNCTION("""COMPUTED_VALUE"""),"Técnicos")</f>
        <v>Técnicos</v>
      </c>
      <c r="N17" s="4" t="str">
        <f>IFERROR(__xludf.DUMMYFUNCTION("""COMPUTED_VALUE"""),"Circulação e Visibilidade")</f>
        <v>Circulação e Visibilidade</v>
      </c>
      <c r="O17" s="4" t="str">
        <f>IFERROR(__xludf.DUMMYFUNCTION("""COMPUTED_VALUE"""),"Iniciantes")</f>
        <v>Iniciantes</v>
      </c>
      <c r="P17" s="4" t="str">
        <f>IFERROR(__xludf.DUMMYFUNCTION("""COMPUTED_VALUE"""),"CEUs e Pontos(ões) de Cultura")</f>
        <v>CEUs e Pontos(ões) de Cultura</v>
      </c>
      <c r="Q17" s="4" t="str">
        <f>IFERROR(__xludf.DUMMYFUNCTION("""COMPUTED_VALUE"""),"Outros")</f>
        <v>Outros</v>
      </c>
    </row>
    <row r="18">
      <c r="A18" s="4" t="str">
        <f>IFERROR(__xludf.DUMMYFUNCTION("TRANSPOSE(FILTER(Filtro1!B:B,Filtro1!A:A=Joao!C18))"),"Aquisição de Bens e Serviços")</f>
        <v>Aquisição de Bens e Serviços</v>
      </c>
      <c r="B18" s="4" t="str">
        <f>IFERROR(__xludf.DUMMYFUNCTION("""COMPUTED_VALUE"""),"Cultura Periférica")</f>
        <v>Cultura Periférica</v>
      </c>
      <c r="C18" s="4" t="str">
        <f>IFERROR(__xludf.DUMMYFUNCTION("""COMPUTED_VALUE"""),"Comunidades Tradicionais ou Rurais")</f>
        <v>Comunidades Tradicionais ou Rurais</v>
      </c>
      <c r="D18" s="4" t="str">
        <f>IFERROR(__xludf.DUMMYFUNCTION("""COMPUTED_VALUE"""),"Equipamentos e Acervos")</f>
        <v>Equipamentos e Acervos</v>
      </c>
      <c r="E18" s="4" t="str">
        <f>IFERROR(__xludf.DUMMYFUNCTION("""COMPUTED_VALUE"""),"Premiação")</f>
        <v>Premiação</v>
      </c>
      <c r="F18" s="4" t="str">
        <f>IFERROR(__xludf.DUMMYFUNCTION("""COMPUTED_VALUE"""),"Bolsas e Intercâmbio")</f>
        <v>Bolsas e Intercâmbio</v>
      </c>
      <c r="G18" s="4" t="str">
        <f>IFERROR(__xludf.DUMMYFUNCTION("""COMPUTED_VALUE"""),"Formação de Público e Educação")</f>
        <v>Formação de Público e Educação</v>
      </c>
      <c r="H18" s="4" t="str">
        <f>IFERROR(__xludf.DUMMYFUNCTION("""COMPUTED_VALUE"""),"Cultura Popular")</f>
        <v>Cultura Popular</v>
      </c>
      <c r="I18" s="4" t="str">
        <f>IFERROR(__xludf.DUMMYFUNCTION("""COMPUTED_VALUE"""),"Cultura Popular de Matriz Africana")</f>
        <v>Cultura Popular de Matriz Africana</v>
      </c>
      <c r="J18" s="4" t="str">
        <f>IFERROR(__xludf.DUMMYFUNCTION("""COMPUTED_VALUE"""),"Cultura Digital e Geek")</f>
        <v>Cultura Digital e Geek</v>
      </c>
      <c r="K18" s="4" t="str">
        <f>IFERROR(__xludf.DUMMYFUNCTION("""COMPUTED_VALUE"""),"12 Regiões de Desenvolvimento")</f>
        <v>12 Regiões de Desenvolvimento</v>
      </c>
      <c r="L18" s="4" t="str">
        <f>IFERROR(__xludf.DUMMYFUNCTION("""COMPUTED_VALUE"""),"Linguagem Específica")</f>
        <v>Linguagem Específica</v>
      </c>
      <c r="M18" s="4" t="str">
        <f>IFERROR(__xludf.DUMMYFUNCTION("""COMPUTED_VALUE"""),"Técnicos")</f>
        <v>Técnicos</v>
      </c>
      <c r="N18" s="4" t="str">
        <f>IFERROR(__xludf.DUMMYFUNCTION("""COMPUTED_VALUE"""),"Circulação e Visibilidade")</f>
        <v>Circulação e Visibilidade</v>
      </c>
      <c r="O18" s="4" t="str">
        <f>IFERROR(__xludf.DUMMYFUNCTION("""COMPUTED_VALUE"""),"Iniciantes")</f>
        <v>Iniciantes</v>
      </c>
      <c r="P18" s="4" t="str">
        <f>IFERROR(__xludf.DUMMYFUNCTION("""COMPUTED_VALUE"""),"CEUs e Pontos(ões) de Cultura")</f>
        <v>CEUs e Pontos(ões) de Cultura</v>
      </c>
      <c r="Q18" s="4" t="str">
        <f>IFERROR(__xludf.DUMMYFUNCTION("""COMPUTED_VALUE"""),"Outros")</f>
        <v>Outros</v>
      </c>
    </row>
    <row r="19">
      <c r="A19" s="4" t="str">
        <f>IFERROR(__xludf.DUMMYFUNCTION("TRANSPOSE(FILTER(Filtro1!B:B,Filtro1!A:A=Joao!C19))"),"Aquisição de Bens e Serviços")</f>
        <v>Aquisição de Bens e Serviços</v>
      </c>
      <c r="B19" s="4" t="str">
        <f>IFERROR(__xludf.DUMMYFUNCTION("""COMPUTED_VALUE"""),"Cultura Periférica")</f>
        <v>Cultura Periférica</v>
      </c>
      <c r="C19" s="4" t="str">
        <f>IFERROR(__xludf.DUMMYFUNCTION("""COMPUTED_VALUE"""),"Comunidades Tradicionais ou Rurais")</f>
        <v>Comunidades Tradicionais ou Rurais</v>
      </c>
      <c r="D19" s="4" t="str">
        <f>IFERROR(__xludf.DUMMYFUNCTION("""COMPUTED_VALUE"""),"Equipamentos e Acervos")</f>
        <v>Equipamentos e Acervos</v>
      </c>
      <c r="E19" s="4" t="str">
        <f>IFERROR(__xludf.DUMMYFUNCTION("""COMPUTED_VALUE"""),"Premiação")</f>
        <v>Premiação</v>
      </c>
      <c r="F19" s="4" t="str">
        <f>IFERROR(__xludf.DUMMYFUNCTION("""COMPUTED_VALUE"""),"Bolsas e Intercâmbio")</f>
        <v>Bolsas e Intercâmbio</v>
      </c>
      <c r="G19" s="4" t="str">
        <f>IFERROR(__xludf.DUMMYFUNCTION("""COMPUTED_VALUE"""),"Formação de Público e Educação")</f>
        <v>Formação de Público e Educação</v>
      </c>
      <c r="H19" s="4" t="str">
        <f>IFERROR(__xludf.DUMMYFUNCTION("""COMPUTED_VALUE"""),"Cultura Popular")</f>
        <v>Cultura Popular</v>
      </c>
      <c r="I19" s="4" t="str">
        <f>IFERROR(__xludf.DUMMYFUNCTION("""COMPUTED_VALUE"""),"Cultura Popular de Matriz Africana")</f>
        <v>Cultura Popular de Matriz Africana</v>
      </c>
      <c r="J19" s="4" t="str">
        <f>IFERROR(__xludf.DUMMYFUNCTION("""COMPUTED_VALUE"""),"Cultura Digital e Geek")</f>
        <v>Cultura Digital e Geek</v>
      </c>
      <c r="K19" s="4" t="str">
        <f>IFERROR(__xludf.DUMMYFUNCTION("""COMPUTED_VALUE"""),"12 Regiões de Desenvolvimento")</f>
        <v>12 Regiões de Desenvolvimento</v>
      </c>
      <c r="L19" s="4" t="str">
        <f>IFERROR(__xludf.DUMMYFUNCTION("""COMPUTED_VALUE"""),"Linguagem Específica")</f>
        <v>Linguagem Específica</v>
      </c>
      <c r="M19" s="4" t="str">
        <f>IFERROR(__xludf.DUMMYFUNCTION("""COMPUTED_VALUE"""),"Técnicos")</f>
        <v>Técnicos</v>
      </c>
      <c r="N19" s="4" t="str">
        <f>IFERROR(__xludf.DUMMYFUNCTION("""COMPUTED_VALUE"""),"Circulação e Visibilidade")</f>
        <v>Circulação e Visibilidade</v>
      </c>
      <c r="O19" s="4" t="str">
        <f>IFERROR(__xludf.DUMMYFUNCTION("""COMPUTED_VALUE"""),"Iniciantes")</f>
        <v>Iniciantes</v>
      </c>
      <c r="P19" s="4" t="str">
        <f>IFERROR(__xludf.DUMMYFUNCTION("""COMPUTED_VALUE"""),"CEUs e Pontos(ões) de Cultura")</f>
        <v>CEUs e Pontos(ões) de Cultura</v>
      </c>
      <c r="Q19" s="4" t="str">
        <f>IFERROR(__xludf.DUMMYFUNCTION("""COMPUTED_VALUE"""),"Outros")</f>
        <v>Outros</v>
      </c>
    </row>
    <row r="20">
      <c r="A20" s="4" t="str">
        <f>IFERROR(__xludf.DUMMYFUNCTION("TRANSPOSE(FILTER(Filtro1!B:B,Filtro1!A:A=Joao!C20))"),"Aquisição de Bens e Serviços")</f>
        <v>Aquisição de Bens e Serviços</v>
      </c>
      <c r="B20" s="4" t="str">
        <f>IFERROR(__xludf.DUMMYFUNCTION("""COMPUTED_VALUE"""),"Cultura Periférica")</f>
        <v>Cultura Periférica</v>
      </c>
      <c r="C20" s="4" t="str">
        <f>IFERROR(__xludf.DUMMYFUNCTION("""COMPUTED_VALUE"""),"Comunidades Tradicionais ou Rurais")</f>
        <v>Comunidades Tradicionais ou Rurais</v>
      </c>
      <c r="D20" s="4" t="str">
        <f>IFERROR(__xludf.DUMMYFUNCTION("""COMPUTED_VALUE"""),"Equipamentos e Acervos")</f>
        <v>Equipamentos e Acervos</v>
      </c>
      <c r="E20" s="4" t="str">
        <f>IFERROR(__xludf.DUMMYFUNCTION("""COMPUTED_VALUE"""),"Premiação")</f>
        <v>Premiação</v>
      </c>
      <c r="F20" s="4" t="str">
        <f>IFERROR(__xludf.DUMMYFUNCTION("""COMPUTED_VALUE"""),"Bolsas e Intercâmbio")</f>
        <v>Bolsas e Intercâmbio</v>
      </c>
      <c r="G20" s="4" t="str">
        <f>IFERROR(__xludf.DUMMYFUNCTION("""COMPUTED_VALUE"""),"Formação de Público e Educação")</f>
        <v>Formação de Público e Educação</v>
      </c>
      <c r="H20" s="4" t="str">
        <f>IFERROR(__xludf.DUMMYFUNCTION("""COMPUTED_VALUE"""),"Cultura Popular")</f>
        <v>Cultura Popular</v>
      </c>
      <c r="I20" s="4" t="str">
        <f>IFERROR(__xludf.DUMMYFUNCTION("""COMPUTED_VALUE"""),"Cultura Popular de Matriz Africana")</f>
        <v>Cultura Popular de Matriz Africana</v>
      </c>
      <c r="J20" s="4" t="str">
        <f>IFERROR(__xludf.DUMMYFUNCTION("""COMPUTED_VALUE"""),"Cultura Digital e Geek")</f>
        <v>Cultura Digital e Geek</v>
      </c>
      <c r="K20" s="4" t="str">
        <f>IFERROR(__xludf.DUMMYFUNCTION("""COMPUTED_VALUE"""),"12 Regiões de Desenvolvimento")</f>
        <v>12 Regiões de Desenvolvimento</v>
      </c>
      <c r="L20" s="4" t="str">
        <f>IFERROR(__xludf.DUMMYFUNCTION("""COMPUTED_VALUE"""),"Linguagem Específica")</f>
        <v>Linguagem Específica</v>
      </c>
      <c r="M20" s="4" t="str">
        <f>IFERROR(__xludf.DUMMYFUNCTION("""COMPUTED_VALUE"""),"Técnicos")</f>
        <v>Técnicos</v>
      </c>
      <c r="N20" s="4" t="str">
        <f>IFERROR(__xludf.DUMMYFUNCTION("""COMPUTED_VALUE"""),"Circulação e Visibilidade")</f>
        <v>Circulação e Visibilidade</v>
      </c>
      <c r="O20" s="4" t="str">
        <f>IFERROR(__xludf.DUMMYFUNCTION("""COMPUTED_VALUE"""),"Iniciantes")</f>
        <v>Iniciantes</v>
      </c>
      <c r="P20" s="4" t="str">
        <f>IFERROR(__xludf.DUMMYFUNCTION("""COMPUTED_VALUE"""),"CEUs e Pontos(ões) de Cultura")</f>
        <v>CEUs e Pontos(ões) de Cultura</v>
      </c>
      <c r="Q20" s="4" t="str">
        <f>IFERROR(__xludf.DUMMYFUNCTION("""COMPUTED_VALUE"""),"Outros")</f>
        <v>Outros</v>
      </c>
    </row>
    <row r="21">
      <c r="A21" s="4" t="str">
        <f>IFERROR(__xludf.DUMMYFUNCTION("TRANSPOSE(FILTER(Filtro1!B:B,Filtro1!A:A=Joao!C21))"),"")</f>
        <v/>
      </c>
    </row>
    <row r="22">
      <c r="A22" s="4" t="str">
        <f>IFERROR(__xludf.DUMMYFUNCTION("TRANSPOSE(FILTER(Filtro1!B:B,Filtro1!A:A=Joao!C22))"),"Aquisição de Bens e Serviços")</f>
        <v>Aquisição de Bens e Serviços</v>
      </c>
      <c r="B22" s="4" t="str">
        <f>IFERROR(__xludf.DUMMYFUNCTION("""COMPUTED_VALUE"""),"Cultura Periférica")</f>
        <v>Cultura Periférica</v>
      </c>
      <c r="C22" s="4" t="str">
        <f>IFERROR(__xludf.DUMMYFUNCTION("""COMPUTED_VALUE"""),"Comunidades Tradicionais ou Rurais")</f>
        <v>Comunidades Tradicionais ou Rurais</v>
      </c>
      <c r="D22" s="4" t="str">
        <f>IFERROR(__xludf.DUMMYFUNCTION("""COMPUTED_VALUE"""),"Equipamentos e Acervos")</f>
        <v>Equipamentos e Acervos</v>
      </c>
      <c r="E22" s="4" t="str">
        <f>IFERROR(__xludf.DUMMYFUNCTION("""COMPUTED_VALUE"""),"Premiação")</f>
        <v>Premiação</v>
      </c>
      <c r="F22" s="4" t="str">
        <f>IFERROR(__xludf.DUMMYFUNCTION("""COMPUTED_VALUE"""),"Bolsas e Intercâmbio")</f>
        <v>Bolsas e Intercâmbio</v>
      </c>
      <c r="G22" s="4" t="str">
        <f>IFERROR(__xludf.DUMMYFUNCTION("""COMPUTED_VALUE"""),"Formação de Público e Educação")</f>
        <v>Formação de Público e Educação</v>
      </c>
      <c r="H22" s="4" t="str">
        <f>IFERROR(__xludf.DUMMYFUNCTION("""COMPUTED_VALUE"""),"Cultura Popular")</f>
        <v>Cultura Popular</v>
      </c>
      <c r="I22" s="4" t="str">
        <f>IFERROR(__xludf.DUMMYFUNCTION("""COMPUTED_VALUE"""),"Cultura Popular de Matriz Africana")</f>
        <v>Cultura Popular de Matriz Africana</v>
      </c>
      <c r="J22" s="4" t="str">
        <f>IFERROR(__xludf.DUMMYFUNCTION("""COMPUTED_VALUE"""),"Cultura Digital e Geek")</f>
        <v>Cultura Digital e Geek</v>
      </c>
      <c r="K22" s="4" t="str">
        <f>IFERROR(__xludf.DUMMYFUNCTION("""COMPUTED_VALUE"""),"12 Regiões de Desenvolvimento")</f>
        <v>12 Regiões de Desenvolvimento</v>
      </c>
      <c r="L22" s="4" t="str">
        <f>IFERROR(__xludf.DUMMYFUNCTION("""COMPUTED_VALUE"""),"Linguagem Específica")</f>
        <v>Linguagem Específica</v>
      </c>
      <c r="M22" s="4" t="str">
        <f>IFERROR(__xludf.DUMMYFUNCTION("""COMPUTED_VALUE"""),"Técnicos")</f>
        <v>Técnicos</v>
      </c>
      <c r="N22" s="4" t="str">
        <f>IFERROR(__xludf.DUMMYFUNCTION("""COMPUTED_VALUE"""),"Circulação e Visibilidade")</f>
        <v>Circulação e Visibilidade</v>
      </c>
      <c r="O22" s="4" t="str">
        <f>IFERROR(__xludf.DUMMYFUNCTION("""COMPUTED_VALUE"""),"Iniciantes")</f>
        <v>Iniciantes</v>
      </c>
      <c r="P22" s="4" t="str">
        <f>IFERROR(__xludf.DUMMYFUNCTION("""COMPUTED_VALUE"""),"CEUs e Pontos(ões) de Cultura")</f>
        <v>CEUs e Pontos(ões) de Cultura</v>
      </c>
      <c r="Q22" s="4" t="str">
        <f>IFERROR(__xludf.DUMMYFUNCTION("""COMPUTED_VALUE"""),"Outros")</f>
        <v>Outros</v>
      </c>
    </row>
    <row r="23">
      <c r="A23" s="4" t="str">
        <f>IFERROR(__xludf.DUMMYFUNCTION("TRANSPOSE(FILTER(Filtro1!B:B,Filtro1!A:A=Joao!C23))"),"")</f>
        <v/>
      </c>
    </row>
    <row r="24">
      <c r="A24" s="4" t="str">
        <f>IFERROR(__xludf.DUMMYFUNCTION("TRANSPOSE(FILTER(Filtro1!B:B,Filtro1!A:A=Joao!C24))"),"Comunicacional")</f>
        <v>Comunicacional</v>
      </c>
      <c r="B24" s="4" t="str">
        <f>IFERROR(__xludf.DUMMYFUNCTION("""COMPUTED_VALUE"""),"Desburocratização")</f>
        <v>Desburocratização</v>
      </c>
      <c r="C24" s="4" t="str">
        <f>IFERROR(__xludf.DUMMYFUNCTION("""COMPUTED_VALUE"""),"Mapa Cultural")</f>
        <v>Mapa Cultural</v>
      </c>
      <c r="D24" s="4" t="str">
        <f>IFERROR(__xludf.DUMMYFUNCTION("""COMPUTED_VALUE"""),"Políticas Afirmativas")</f>
        <v>Políticas Afirmativas</v>
      </c>
    </row>
    <row r="25">
      <c r="A25" s="4" t="str">
        <f>IFERROR(__xludf.DUMMYFUNCTION("TRANSPOSE(FILTER(Filtro1!B:B,Filtro1!A:A=Joao!C25))"),"CPF")</f>
        <v>CPF</v>
      </c>
      <c r="B25" s="4" t="str">
        <f>IFERROR(__xludf.DUMMYFUNCTION("""COMPUTED_VALUE"""),"Apoio")</f>
        <v>Apoio</v>
      </c>
      <c r="C25" s="4" t="str">
        <f>IFERROR(__xludf.DUMMYFUNCTION("""COMPUTED_VALUE"""),"Descentralização")</f>
        <v>Descentralização</v>
      </c>
      <c r="D25" s="4" t="str">
        <f>IFERROR(__xludf.DUMMYFUNCTION("""COMPUTED_VALUE"""),"Políticas Municipais")</f>
        <v>Políticas Municipais</v>
      </c>
    </row>
    <row r="26">
      <c r="A26" s="4" t="str">
        <f>IFERROR(__xludf.DUMMYFUNCTION("TRANSPOSE(FILTER(Filtro1!B:B,Filtro1!A:A=Joao!C26))"),"")</f>
        <v/>
      </c>
    </row>
    <row r="27">
      <c r="A27" s="4" t="str">
        <f>IFERROR(__xludf.DUMMYFUNCTION("TRANSPOSE(FILTER(Filtro1!B:B,Filtro1!A:A=Joao!C27))"),"Aquisição de Bens e Serviços")</f>
        <v>Aquisição de Bens e Serviços</v>
      </c>
      <c r="B27" s="4" t="str">
        <f>IFERROR(__xludf.DUMMYFUNCTION("""COMPUTED_VALUE"""),"Cultura Periférica")</f>
        <v>Cultura Periférica</v>
      </c>
      <c r="C27" s="4" t="str">
        <f>IFERROR(__xludf.DUMMYFUNCTION("""COMPUTED_VALUE"""),"Comunidades Tradicionais ou Rurais")</f>
        <v>Comunidades Tradicionais ou Rurais</v>
      </c>
      <c r="D27" s="4" t="str">
        <f>IFERROR(__xludf.DUMMYFUNCTION("""COMPUTED_VALUE"""),"Equipamentos e Acervos")</f>
        <v>Equipamentos e Acervos</v>
      </c>
      <c r="E27" s="4" t="str">
        <f>IFERROR(__xludf.DUMMYFUNCTION("""COMPUTED_VALUE"""),"Premiação")</f>
        <v>Premiação</v>
      </c>
      <c r="F27" s="4" t="str">
        <f>IFERROR(__xludf.DUMMYFUNCTION("""COMPUTED_VALUE"""),"Bolsas e Intercâmbio")</f>
        <v>Bolsas e Intercâmbio</v>
      </c>
      <c r="G27" s="4" t="str">
        <f>IFERROR(__xludf.DUMMYFUNCTION("""COMPUTED_VALUE"""),"Formação de Público e Educação")</f>
        <v>Formação de Público e Educação</v>
      </c>
      <c r="H27" s="4" t="str">
        <f>IFERROR(__xludf.DUMMYFUNCTION("""COMPUTED_VALUE"""),"Cultura Popular")</f>
        <v>Cultura Popular</v>
      </c>
      <c r="I27" s="4" t="str">
        <f>IFERROR(__xludf.DUMMYFUNCTION("""COMPUTED_VALUE"""),"Cultura Popular de Matriz Africana")</f>
        <v>Cultura Popular de Matriz Africana</v>
      </c>
      <c r="J27" s="4" t="str">
        <f>IFERROR(__xludf.DUMMYFUNCTION("""COMPUTED_VALUE"""),"Cultura Digital e Geek")</f>
        <v>Cultura Digital e Geek</v>
      </c>
      <c r="K27" s="4" t="str">
        <f>IFERROR(__xludf.DUMMYFUNCTION("""COMPUTED_VALUE"""),"12 Regiões de Desenvolvimento")</f>
        <v>12 Regiões de Desenvolvimento</v>
      </c>
      <c r="L27" s="4" t="str">
        <f>IFERROR(__xludf.DUMMYFUNCTION("""COMPUTED_VALUE"""),"Linguagem Específica")</f>
        <v>Linguagem Específica</v>
      </c>
      <c r="M27" s="4" t="str">
        <f>IFERROR(__xludf.DUMMYFUNCTION("""COMPUTED_VALUE"""),"Técnicos")</f>
        <v>Técnicos</v>
      </c>
      <c r="N27" s="4" t="str">
        <f>IFERROR(__xludf.DUMMYFUNCTION("""COMPUTED_VALUE"""),"Circulação e Visibilidade")</f>
        <v>Circulação e Visibilidade</v>
      </c>
      <c r="O27" s="4" t="str">
        <f>IFERROR(__xludf.DUMMYFUNCTION("""COMPUTED_VALUE"""),"Iniciantes")</f>
        <v>Iniciantes</v>
      </c>
      <c r="P27" s="4" t="str">
        <f>IFERROR(__xludf.DUMMYFUNCTION("""COMPUTED_VALUE"""),"CEUs e Pontos(ões) de Cultura")</f>
        <v>CEUs e Pontos(ões) de Cultura</v>
      </c>
      <c r="Q27" s="4" t="str">
        <f>IFERROR(__xludf.DUMMYFUNCTION("""COMPUTED_VALUE"""),"Outros")</f>
        <v>Outros</v>
      </c>
    </row>
    <row r="28">
      <c r="A28" s="4" t="str">
        <f>IFERROR(__xludf.DUMMYFUNCTION("TRANSPOSE(FILTER(Filtro1!B:B,Filtro1!A:A=Joao!C28))"),"Aquisição de Bens e Serviços")</f>
        <v>Aquisição de Bens e Serviços</v>
      </c>
      <c r="B28" s="4" t="str">
        <f>IFERROR(__xludf.DUMMYFUNCTION("""COMPUTED_VALUE"""),"Cultura Periférica")</f>
        <v>Cultura Periférica</v>
      </c>
      <c r="C28" s="4" t="str">
        <f>IFERROR(__xludf.DUMMYFUNCTION("""COMPUTED_VALUE"""),"Comunidades Tradicionais ou Rurais")</f>
        <v>Comunidades Tradicionais ou Rurais</v>
      </c>
      <c r="D28" s="4" t="str">
        <f>IFERROR(__xludf.DUMMYFUNCTION("""COMPUTED_VALUE"""),"Equipamentos e Acervos")</f>
        <v>Equipamentos e Acervos</v>
      </c>
      <c r="E28" s="4" t="str">
        <f>IFERROR(__xludf.DUMMYFUNCTION("""COMPUTED_VALUE"""),"Premiação")</f>
        <v>Premiação</v>
      </c>
      <c r="F28" s="4" t="str">
        <f>IFERROR(__xludf.DUMMYFUNCTION("""COMPUTED_VALUE"""),"Bolsas e Intercâmbio")</f>
        <v>Bolsas e Intercâmbio</v>
      </c>
      <c r="G28" s="4" t="str">
        <f>IFERROR(__xludf.DUMMYFUNCTION("""COMPUTED_VALUE"""),"Formação de Público e Educação")</f>
        <v>Formação de Público e Educação</v>
      </c>
      <c r="H28" s="4" t="str">
        <f>IFERROR(__xludf.DUMMYFUNCTION("""COMPUTED_VALUE"""),"Cultura Popular")</f>
        <v>Cultura Popular</v>
      </c>
      <c r="I28" s="4" t="str">
        <f>IFERROR(__xludf.DUMMYFUNCTION("""COMPUTED_VALUE"""),"Cultura Popular de Matriz Africana")</f>
        <v>Cultura Popular de Matriz Africana</v>
      </c>
      <c r="J28" s="4" t="str">
        <f>IFERROR(__xludf.DUMMYFUNCTION("""COMPUTED_VALUE"""),"Cultura Digital e Geek")</f>
        <v>Cultura Digital e Geek</v>
      </c>
      <c r="K28" s="4" t="str">
        <f>IFERROR(__xludf.DUMMYFUNCTION("""COMPUTED_VALUE"""),"12 Regiões de Desenvolvimento")</f>
        <v>12 Regiões de Desenvolvimento</v>
      </c>
      <c r="L28" s="4" t="str">
        <f>IFERROR(__xludf.DUMMYFUNCTION("""COMPUTED_VALUE"""),"Linguagem Específica")</f>
        <v>Linguagem Específica</v>
      </c>
      <c r="M28" s="4" t="str">
        <f>IFERROR(__xludf.DUMMYFUNCTION("""COMPUTED_VALUE"""),"Técnicos")</f>
        <v>Técnicos</v>
      </c>
      <c r="N28" s="4" t="str">
        <f>IFERROR(__xludf.DUMMYFUNCTION("""COMPUTED_VALUE"""),"Circulação e Visibilidade")</f>
        <v>Circulação e Visibilidade</v>
      </c>
      <c r="O28" s="4" t="str">
        <f>IFERROR(__xludf.DUMMYFUNCTION("""COMPUTED_VALUE"""),"Iniciantes")</f>
        <v>Iniciantes</v>
      </c>
      <c r="P28" s="4" t="str">
        <f>IFERROR(__xludf.DUMMYFUNCTION("""COMPUTED_VALUE"""),"CEUs e Pontos(ões) de Cultura")</f>
        <v>CEUs e Pontos(ões) de Cultura</v>
      </c>
      <c r="Q28" s="4" t="str">
        <f>IFERROR(__xludf.DUMMYFUNCTION("""COMPUTED_VALUE"""),"Outros")</f>
        <v>Outros</v>
      </c>
    </row>
    <row r="29">
      <c r="A29" s="4" t="str">
        <f>IFERROR(__xludf.DUMMYFUNCTION("TRANSPOSE(FILTER(Filtro1!B:B,Filtro1!A:A=Joao!C29))"),"Aquisição de Bens e Serviços")</f>
        <v>Aquisição de Bens e Serviços</v>
      </c>
      <c r="B29" s="4" t="str">
        <f>IFERROR(__xludf.DUMMYFUNCTION("""COMPUTED_VALUE"""),"Cultura Periférica")</f>
        <v>Cultura Periférica</v>
      </c>
      <c r="C29" s="4" t="str">
        <f>IFERROR(__xludf.DUMMYFUNCTION("""COMPUTED_VALUE"""),"Comunidades Tradicionais ou Rurais")</f>
        <v>Comunidades Tradicionais ou Rurais</v>
      </c>
      <c r="D29" s="4" t="str">
        <f>IFERROR(__xludf.DUMMYFUNCTION("""COMPUTED_VALUE"""),"Equipamentos e Acervos")</f>
        <v>Equipamentos e Acervos</v>
      </c>
      <c r="E29" s="4" t="str">
        <f>IFERROR(__xludf.DUMMYFUNCTION("""COMPUTED_VALUE"""),"Premiação")</f>
        <v>Premiação</v>
      </c>
      <c r="F29" s="4" t="str">
        <f>IFERROR(__xludf.DUMMYFUNCTION("""COMPUTED_VALUE"""),"Bolsas e Intercâmbio")</f>
        <v>Bolsas e Intercâmbio</v>
      </c>
      <c r="G29" s="4" t="str">
        <f>IFERROR(__xludf.DUMMYFUNCTION("""COMPUTED_VALUE"""),"Formação de Público e Educação")</f>
        <v>Formação de Público e Educação</v>
      </c>
      <c r="H29" s="4" t="str">
        <f>IFERROR(__xludf.DUMMYFUNCTION("""COMPUTED_VALUE"""),"Cultura Popular")</f>
        <v>Cultura Popular</v>
      </c>
      <c r="I29" s="4" t="str">
        <f>IFERROR(__xludf.DUMMYFUNCTION("""COMPUTED_VALUE"""),"Cultura Popular de Matriz Africana")</f>
        <v>Cultura Popular de Matriz Africana</v>
      </c>
      <c r="J29" s="4" t="str">
        <f>IFERROR(__xludf.DUMMYFUNCTION("""COMPUTED_VALUE"""),"Cultura Digital e Geek")</f>
        <v>Cultura Digital e Geek</v>
      </c>
      <c r="K29" s="4" t="str">
        <f>IFERROR(__xludf.DUMMYFUNCTION("""COMPUTED_VALUE"""),"12 Regiões de Desenvolvimento")</f>
        <v>12 Regiões de Desenvolvimento</v>
      </c>
      <c r="L29" s="4" t="str">
        <f>IFERROR(__xludf.DUMMYFUNCTION("""COMPUTED_VALUE"""),"Linguagem Específica")</f>
        <v>Linguagem Específica</v>
      </c>
      <c r="M29" s="4" t="str">
        <f>IFERROR(__xludf.DUMMYFUNCTION("""COMPUTED_VALUE"""),"Técnicos")</f>
        <v>Técnicos</v>
      </c>
      <c r="N29" s="4" t="str">
        <f>IFERROR(__xludf.DUMMYFUNCTION("""COMPUTED_VALUE"""),"Circulação e Visibilidade")</f>
        <v>Circulação e Visibilidade</v>
      </c>
      <c r="O29" s="4" t="str">
        <f>IFERROR(__xludf.DUMMYFUNCTION("""COMPUTED_VALUE"""),"Iniciantes")</f>
        <v>Iniciantes</v>
      </c>
      <c r="P29" s="4" t="str">
        <f>IFERROR(__xludf.DUMMYFUNCTION("""COMPUTED_VALUE"""),"CEUs e Pontos(ões) de Cultura")</f>
        <v>CEUs e Pontos(ões) de Cultura</v>
      </c>
      <c r="Q29" s="4" t="str">
        <f>IFERROR(__xludf.DUMMYFUNCTION("""COMPUTED_VALUE"""),"Outros")</f>
        <v>Outros</v>
      </c>
    </row>
    <row r="30">
      <c r="A30" s="4" t="str">
        <f>IFERROR(__xludf.DUMMYFUNCTION("TRANSPOSE(FILTER(Filtro1!B:B,Filtro1!A:A=Joao!C30))"),"Aquisição de Bens e Serviços")</f>
        <v>Aquisição de Bens e Serviços</v>
      </c>
      <c r="B30" s="4" t="str">
        <f>IFERROR(__xludf.DUMMYFUNCTION("""COMPUTED_VALUE"""),"Cultura Periférica")</f>
        <v>Cultura Periférica</v>
      </c>
      <c r="C30" s="4" t="str">
        <f>IFERROR(__xludf.DUMMYFUNCTION("""COMPUTED_VALUE"""),"Comunidades Tradicionais ou Rurais")</f>
        <v>Comunidades Tradicionais ou Rurais</v>
      </c>
      <c r="D30" s="4" t="str">
        <f>IFERROR(__xludf.DUMMYFUNCTION("""COMPUTED_VALUE"""),"Equipamentos e Acervos")</f>
        <v>Equipamentos e Acervos</v>
      </c>
      <c r="E30" s="4" t="str">
        <f>IFERROR(__xludf.DUMMYFUNCTION("""COMPUTED_VALUE"""),"Premiação")</f>
        <v>Premiação</v>
      </c>
      <c r="F30" s="4" t="str">
        <f>IFERROR(__xludf.DUMMYFUNCTION("""COMPUTED_VALUE"""),"Bolsas e Intercâmbio")</f>
        <v>Bolsas e Intercâmbio</v>
      </c>
      <c r="G30" s="4" t="str">
        <f>IFERROR(__xludf.DUMMYFUNCTION("""COMPUTED_VALUE"""),"Formação de Público e Educação")</f>
        <v>Formação de Público e Educação</v>
      </c>
      <c r="H30" s="4" t="str">
        <f>IFERROR(__xludf.DUMMYFUNCTION("""COMPUTED_VALUE"""),"Cultura Popular")</f>
        <v>Cultura Popular</v>
      </c>
      <c r="I30" s="4" t="str">
        <f>IFERROR(__xludf.DUMMYFUNCTION("""COMPUTED_VALUE"""),"Cultura Popular de Matriz Africana")</f>
        <v>Cultura Popular de Matriz Africana</v>
      </c>
      <c r="J30" s="4" t="str">
        <f>IFERROR(__xludf.DUMMYFUNCTION("""COMPUTED_VALUE"""),"Cultura Digital e Geek")</f>
        <v>Cultura Digital e Geek</v>
      </c>
      <c r="K30" s="4" t="str">
        <f>IFERROR(__xludf.DUMMYFUNCTION("""COMPUTED_VALUE"""),"12 Regiões de Desenvolvimento")</f>
        <v>12 Regiões de Desenvolvimento</v>
      </c>
      <c r="L30" s="4" t="str">
        <f>IFERROR(__xludf.DUMMYFUNCTION("""COMPUTED_VALUE"""),"Linguagem Específica")</f>
        <v>Linguagem Específica</v>
      </c>
      <c r="M30" s="4" t="str">
        <f>IFERROR(__xludf.DUMMYFUNCTION("""COMPUTED_VALUE"""),"Técnicos")</f>
        <v>Técnicos</v>
      </c>
      <c r="N30" s="4" t="str">
        <f>IFERROR(__xludf.DUMMYFUNCTION("""COMPUTED_VALUE"""),"Circulação e Visibilidade")</f>
        <v>Circulação e Visibilidade</v>
      </c>
      <c r="O30" s="4" t="str">
        <f>IFERROR(__xludf.DUMMYFUNCTION("""COMPUTED_VALUE"""),"Iniciantes")</f>
        <v>Iniciantes</v>
      </c>
      <c r="P30" s="4" t="str">
        <f>IFERROR(__xludf.DUMMYFUNCTION("""COMPUTED_VALUE"""),"CEUs e Pontos(ões) de Cultura")</f>
        <v>CEUs e Pontos(ões) de Cultura</v>
      </c>
      <c r="Q30" s="4" t="str">
        <f>IFERROR(__xludf.DUMMYFUNCTION("""COMPUTED_VALUE"""),"Outros")</f>
        <v>Outros</v>
      </c>
    </row>
    <row r="31">
      <c r="A31" s="4" t="str">
        <f>IFERROR(__xludf.DUMMYFUNCTION("TRANSPOSE(FILTER(Filtro1!B:B,Filtro1!A:A=Joao!C31))"),"Aquisição de Bens e Serviços")</f>
        <v>Aquisição de Bens e Serviços</v>
      </c>
      <c r="B31" s="4" t="str">
        <f>IFERROR(__xludf.DUMMYFUNCTION("""COMPUTED_VALUE"""),"Cultura Periférica")</f>
        <v>Cultura Periférica</v>
      </c>
      <c r="C31" s="4" t="str">
        <f>IFERROR(__xludf.DUMMYFUNCTION("""COMPUTED_VALUE"""),"Comunidades Tradicionais ou Rurais")</f>
        <v>Comunidades Tradicionais ou Rurais</v>
      </c>
      <c r="D31" s="4" t="str">
        <f>IFERROR(__xludf.DUMMYFUNCTION("""COMPUTED_VALUE"""),"Equipamentos e Acervos")</f>
        <v>Equipamentos e Acervos</v>
      </c>
      <c r="E31" s="4" t="str">
        <f>IFERROR(__xludf.DUMMYFUNCTION("""COMPUTED_VALUE"""),"Premiação")</f>
        <v>Premiação</v>
      </c>
      <c r="F31" s="4" t="str">
        <f>IFERROR(__xludf.DUMMYFUNCTION("""COMPUTED_VALUE"""),"Bolsas e Intercâmbio")</f>
        <v>Bolsas e Intercâmbio</v>
      </c>
      <c r="G31" s="4" t="str">
        <f>IFERROR(__xludf.DUMMYFUNCTION("""COMPUTED_VALUE"""),"Formação de Público e Educação")</f>
        <v>Formação de Público e Educação</v>
      </c>
      <c r="H31" s="4" t="str">
        <f>IFERROR(__xludf.DUMMYFUNCTION("""COMPUTED_VALUE"""),"Cultura Popular")</f>
        <v>Cultura Popular</v>
      </c>
      <c r="I31" s="4" t="str">
        <f>IFERROR(__xludf.DUMMYFUNCTION("""COMPUTED_VALUE"""),"Cultura Popular de Matriz Africana")</f>
        <v>Cultura Popular de Matriz Africana</v>
      </c>
      <c r="J31" s="4" t="str">
        <f>IFERROR(__xludf.DUMMYFUNCTION("""COMPUTED_VALUE"""),"Cultura Digital e Geek")</f>
        <v>Cultura Digital e Geek</v>
      </c>
      <c r="K31" s="4" t="str">
        <f>IFERROR(__xludf.DUMMYFUNCTION("""COMPUTED_VALUE"""),"12 Regiões de Desenvolvimento")</f>
        <v>12 Regiões de Desenvolvimento</v>
      </c>
      <c r="L31" s="4" t="str">
        <f>IFERROR(__xludf.DUMMYFUNCTION("""COMPUTED_VALUE"""),"Linguagem Específica")</f>
        <v>Linguagem Específica</v>
      </c>
      <c r="M31" s="4" t="str">
        <f>IFERROR(__xludf.DUMMYFUNCTION("""COMPUTED_VALUE"""),"Técnicos")</f>
        <v>Técnicos</v>
      </c>
      <c r="N31" s="4" t="str">
        <f>IFERROR(__xludf.DUMMYFUNCTION("""COMPUTED_VALUE"""),"Circulação e Visibilidade")</f>
        <v>Circulação e Visibilidade</v>
      </c>
      <c r="O31" s="4" t="str">
        <f>IFERROR(__xludf.DUMMYFUNCTION("""COMPUTED_VALUE"""),"Iniciantes")</f>
        <v>Iniciantes</v>
      </c>
      <c r="P31" s="4" t="str">
        <f>IFERROR(__xludf.DUMMYFUNCTION("""COMPUTED_VALUE"""),"CEUs e Pontos(ões) de Cultura")</f>
        <v>CEUs e Pontos(ões) de Cultura</v>
      </c>
      <c r="Q31" s="4" t="str">
        <f>IFERROR(__xludf.DUMMYFUNCTION("""COMPUTED_VALUE"""),"Outros")</f>
        <v>Outros</v>
      </c>
    </row>
    <row r="32">
      <c r="A32" s="4" t="str">
        <f>IFERROR(__xludf.DUMMYFUNCTION("TRANSPOSE(FILTER(Filtro1!B:B,Filtro1!A:A=Joao!C32))"),"Aquisição de Bens e Serviços")</f>
        <v>Aquisição de Bens e Serviços</v>
      </c>
      <c r="B32" s="4" t="str">
        <f>IFERROR(__xludf.DUMMYFUNCTION("""COMPUTED_VALUE"""),"Cultura Periférica")</f>
        <v>Cultura Periférica</v>
      </c>
      <c r="C32" s="4" t="str">
        <f>IFERROR(__xludf.DUMMYFUNCTION("""COMPUTED_VALUE"""),"Comunidades Tradicionais ou Rurais")</f>
        <v>Comunidades Tradicionais ou Rurais</v>
      </c>
      <c r="D32" s="4" t="str">
        <f>IFERROR(__xludf.DUMMYFUNCTION("""COMPUTED_VALUE"""),"Equipamentos e Acervos")</f>
        <v>Equipamentos e Acervos</v>
      </c>
      <c r="E32" s="4" t="str">
        <f>IFERROR(__xludf.DUMMYFUNCTION("""COMPUTED_VALUE"""),"Premiação")</f>
        <v>Premiação</v>
      </c>
      <c r="F32" s="4" t="str">
        <f>IFERROR(__xludf.DUMMYFUNCTION("""COMPUTED_VALUE"""),"Bolsas e Intercâmbio")</f>
        <v>Bolsas e Intercâmbio</v>
      </c>
      <c r="G32" s="4" t="str">
        <f>IFERROR(__xludf.DUMMYFUNCTION("""COMPUTED_VALUE"""),"Formação de Público e Educação")</f>
        <v>Formação de Público e Educação</v>
      </c>
      <c r="H32" s="4" t="str">
        <f>IFERROR(__xludf.DUMMYFUNCTION("""COMPUTED_VALUE"""),"Cultura Popular")</f>
        <v>Cultura Popular</v>
      </c>
      <c r="I32" s="4" t="str">
        <f>IFERROR(__xludf.DUMMYFUNCTION("""COMPUTED_VALUE"""),"Cultura Popular de Matriz Africana")</f>
        <v>Cultura Popular de Matriz Africana</v>
      </c>
      <c r="J32" s="4" t="str">
        <f>IFERROR(__xludf.DUMMYFUNCTION("""COMPUTED_VALUE"""),"Cultura Digital e Geek")</f>
        <v>Cultura Digital e Geek</v>
      </c>
      <c r="K32" s="4" t="str">
        <f>IFERROR(__xludf.DUMMYFUNCTION("""COMPUTED_VALUE"""),"12 Regiões de Desenvolvimento")</f>
        <v>12 Regiões de Desenvolvimento</v>
      </c>
      <c r="L32" s="4" t="str">
        <f>IFERROR(__xludf.DUMMYFUNCTION("""COMPUTED_VALUE"""),"Linguagem Específica")</f>
        <v>Linguagem Específica</v>
      </c>
      <c r="M32" s="4" t="str">
        <f>IFERROR(__xludf.DUMMYFUNCTION("""COMPUTED_VALUE"""),"Técnicos")</f>
        <v>Técnicos</v>
      </c>
      <c r="N32" s="4" t="str">
        <f>IFERROR(__xludf.DUMMYFUNCTION("""COMPUTED_VALUE"""),"Circulação e Visibilidade")</f>
        <v>Circulação e Visibilidade</v>
      </c>
      <c r="O32" s="4" t="str">
        <f>IFERROR(__xludf.DUMMYFUNCTION("""COMPUTED_VALUE"""),"Iniciantes")</f>
        <v>Iniciantes</v>
      </c>
      <c r="P32" s="4" t="str">
        <f>IFERROR(__xludf.DUMMYFUNCTION("""COMPUTED_VALUE"""),"CEUs e Pontos(ões) de Cultura")</f>
        <v>CEUs e Pontos(ões) de Cultura</v>
      </c>
      <c r="Q32" s="4" t="str">
        <f>IFERROR(__xludf.DUMMYFUNCTION("""COMPUTED_VALUE"""),"Outros")</f>
        <v>Outros</v>
      </c>
    </row>
    <row r="33">
      <c r="A33" s="4" t="str">
        <f>IFERROR(__xludf.DUMMYFUNCTION("TRANSPOSE(FILTER(Filtro1!B:B,Filtro1!A:A=Joao!C33))"),"Aquisição de Bens e Serviços")</f>
        <v>Aquisição de Bens e Serviços</v>
      </c>
      <c r="B33" s="4" t="str">
        <f>IFERROR(__xludf.DUMMYFUNCTION("""COMPUTED_VALUE"""),"Cultura Periférica")</f>
        <v>Cultura Periférica</v>
      </c>
      <c r="C33" s="4" t="str">
        <f>IFERROR(__xludf.DUMMYFUNCTION("""COMPUTED_VALUE"""),"Comunidades Tradicionais ou Rurais")</f>
        <v>Comunidades Tradicionais ou Rurais</v>
      </c>
      <c r="D33" s="4" t="str">
        <f>IFERROR(__xludf.DUMMYFUNCTION("""COMPUTED_VALUE"""),"Equipamentos e Acervos")</f>
        <v>Equipamentos e Acervos</v>
      </c>
      <c r="E33" s="4" t="str">
        <f>IFERROR(__xludf.DUMMYFUNCTION("""COMPUTED_VALUE"""),"Premiação")</f>
        <v>Premiação</v>
      </c>
      <c r="F33" s="4" t="str">
        <f>IFERROR(__xludf.DUMMYFUNCTION("""COMPUTED_VALUE"""),"Bolsas e Intercâmbio")</f>
        <v>Bolsas e Intercâmbio</v>
      </c>
      <c r="G33" s="4" t="str">
        <f>IFERROR(__xludf.DUMMYFUNCTION("""COMPUTED_VALUE"""),"Formação de Público e Educação")</f>
        <v>Formação de Público e Educação</v>
      </c>
      <c r="H33" s="4" t="str">
        <f>IFERROR(__xludf.DUMMYFUNCTION("""COMPUTED_VALUE"""),"Cultura Popular")</f>
        <v>Cultura Popular</v>
      </c>
      <c r="I33" s="4" t="str">
        <f>IFERROR(__xludf.DUMMYFUNCTION("""COMPUTED_VALUE"""),"Cultura Popular de Matriz Africana")</f>
        <v>Cultura Popular de Matriz Africana</v>
      </c>
      <c r="J33" s="4" t="str">
        <f>IFERROR(__xludf.DUMMYFUNCTION("""COMPUTED_VALUE"""),"Cultura Digital e Geek")</f>
        <v>Cultura Digital e Geek</v>
      </c>
      <c r="K33" s="4" t="str">
        <f>IFERROR(__xludf.DUMMYFUNCTION("""COMPUTED_VALUE"""),"12 Regiões de Desenvolvimento")</f>
        <v>12 Regiões de Desenvolvimento</v>
      </c>
      <c r="L33" s="4" t="str">
        <f>IFERROR(__xludf.DUMMYFUNCTION("""COMPUTED_VALUE"""),"Linguagem Específica")</f>
        <v>Linguagem Específica</v>
      </c>
      <c r="M33" s="4" t="str">
        <f>IFERROR(__xludf.DUMMYFUNCTION("""COMPUTED_VALUE"""),"Técnicos")</f>
        <v>Técnicos</v>
      </c>
      <c r="N33" s="4" t="str">
        <f>IFERROR(__xludf.DUMMYFUNCTION("""COMPUTED_VALUE"""),"Circulação e Visibilidade")</f>
        <v>Circulação e Visibilidade</v>
      </c>
      <c r="O33" s="4" t="str">
        <f>IFERROR(__xludf.DUMMYFUNCTION("""COMPUTED_VALUE"""),"Iniciantes")</f>
        <v>Iniciantes</v>
      </c>
      <c r="P33" s="4" t="str">
        <f>IFERROR(__xludf.DUMMYFUNCTION("""COMPUTED_VALUE"""),"CEUs e Pontos(ões) de Cultura")</f>
        <v>CEUs e Pontos(ões) de Cultura</v>
      </c>
      <c r="Q33" s="4" t="str">
        <f>IFERROR(__xludf.DUMMYFUNCTION("""COMPUTED_VALUE"""),"Outros")</f>
        <v>Outros</v>
      </c>
    </row>
    <row r="34">
      <c r="A34" s="4" t="str">
        <f>IFERROR(__xludf.DUMMYFUNCTION("TRANSPOSE(FILTER(Filtro1!B:B,Filtro1!A:A=Joao!C34))"),"Aquisição de Bens e Serviços")</f>
        <v>Aquisição de Bens e Serviços</v>
      </c>
      <c r="B34" s="4" t="str">
        <f>IFERROR(__xludf.DUMMYFUNCTION("""COMPUTED_VALUE"""),"Cultura Periférica")</f>
        <v>Cultura Periférica</v>
      </c>
      <c r="C34" s="4" t="str">
        <f>IFERROR(__xludf.DUMMYFUNCTION("""COMPUTED_VALUE"""),"Comunidades Tradicionais ou Rurais")</f>
        <v>Comunidades Tradicionais ou Rurais</v>
      </c>
      <c r="D34" s="4" t="str">
        <f>IFERROR(__xludf.DUMMYFUNCTION("""COMPUTED_VALUE"""),"Equipamentos e Acervos")</f>
        <v>Equipamentos e Acervos</v>
      </c>
      <c r="E34" s="4" t="str">
        <f>IFERROR(__xludf.DUMMYFUNCTION("""COMPUTED_VALUE"""),"Premiação")</f>
        <v>Premiação</v>
      </c>
      <c r="F34" s="4" t="str">
        <f>IFERROR(__xludf.DUMMYFUNCTION("""COMPUTED_VALUE"""),"Bolsas e Intercâmbio")</f>
        <v>Bolsas e Intercâmbio</v>
      </c>
      <c r="G34" s="4" t="str">
        <f>IFERROR(__xludf.DUMMYFUNCTION("""COMPUTED_VALUE"""),"Formação de Público e Educação")</f>
        <v>Formação de Público e Educação</v>
      </c>
      <c r="H34" s="4" t="str">
        <f>IFERROR(__xludf.DUMMYFUNCTION("""COMPUTED_VALUE"""),"Cultura Popular")</f>
        <v>Cultura Popular</v>
      </c>
      <c r="I34" s="4" t="str">
        <f>IFERROR(__xludf.DUMMYFUNCTION("""COMPUTED_VALUE"""),"Cultura Popular de Matriz Africana")</f>
        <v>Cultura Popular de Matriz Africana</v>
      </c>
      <c r="J34" s="4" t="str">
        <f>IFERROR(__xludf.DUMMYFUNCTION("""COMPUTED_VALUE"""),"Cultura Digital e Geek")</f>
        <v>Cultura Digital e Geek</v>
      </c>
      <c r="K34" s="4" t="str">
        <f>IFERROR(__xludf.DUMMYFUNCTION("""COMPUTED_VALUE"""),"12 Regiões de Desenvolvimento")</f>
        <v>12 Regiões de Desenvolvimento</v>
      </c>
      <c r="L34" s="4" t="str">
        <f>IFERROR(__xludf.DUMMYFUNCTION("""COMPUTED_VALUE"""),"Linguagem Específica")</f>
        <v>Linguagem Específica</v>
      </c>
      <c r="M34" s="4" t="str">
        <f>IFERROR(__xludf.DUMMYFUNCTION("""COMPUTED_VALUE"""),"Técnicos")</f>
        <v>Técnicos</v>
      </c>
      <c r="N34" s="4" t="str">
        <f>IFERROR(__xludf.DUMMYFUNCTION("""COMPUTED_VALUE"""),"Circulação e Visibilidade")</f>
        <v>Circulação e Visibilidade</v>
      </c>
      <c r="O34" s="4" t="str">
        <f>IFERROR(__xludf.DUMMYFUNCTION("""COMPUTED_VALUE"""),"Iniciantes")</f>
        <v>Iniciantes</v>
      </c>
      <c r="P34" s="4" t="str">
        <f>IFERROR(__xludf.DUMMYFUNCTION("""COMPUTED_VALUE"""),"CEUs e Pontos(ões) de Cultura")</f>
        <v>CEUs e Pontos(ões) de Cultura</v>
      </c>
      <c r="Q34" s="4" t="str">
        <f>IFERROR(__xludf.DUMMYFUNCTION("""COMPUTED_VALUE"""),"Outros")</f>
        <v>Outros</v>
      </c>
    </row>
    <row r="35">
      <c r="A35" s="4" t="str">
        <f>IFERROR(__xludf.DUMMYFUNCTION("TRANSPOSE(FILTER(Filtro1!B:B,Filtro1!A:A=Joao!C35))"),"")</f>
        <v/>
      </c>
    </row>
    <row r="36">
      <c r="A36" s="4" t="str">
        <f>IFERROR(__xludf.DUMMYFUNCTION("TRANSPOSE(FILTER(Filtro1!B:B,Filtro1!A:A=Joao!C36))"),"Aquisição de Bens e Serviços")</f>
        <v>Aquisição de Bens e Serviços</v>
      </c>
      <c r="B36" s="4" t="str">
        <f>IFERROR(__xludf.DUMMYFUNCTION("""COMPUTED_VALUE"""),"Cultura Periférica")</f>
        <v>Cultura Periférica</v>
      </c>
      <c r="C36" s="4" t="str">
        <f>IFERROR(__xludf.DUMMYFUNCTION("""COMPUTED_VALUE"""),"Comunidades Tradicionais ou Rurais")</f>
        <v>Comunidades Tradicionais ou Rurais</v>
      </c>
      <c r="D36" s="4" t="str">
        <f>IFERROR(__xludf.DUMMYFUNCTION("""COMPUTED_VALUE"""),"Equipamentos e Acervos")</f>
        <v>Equipamentos e Acervos</v>
      </c>
      <c r="E36" s="4" t="str">
        <f>IFERROR(__xludf.DUMMYFUNCTION("""COMPUTED_VALUE"""),"Premiação")</f>
        <v>Premiação</v>
      </c>
      <c r="F36" s="4" t="str">
        <f>IFERROR(__xludf.DUMMYFUNCTION("""COMPUTED_VALUE"""),"Bolsas e Intercâmbio")</f>
        <v>Bolsas e Intercâmbio</v>
      </c>
      <c r="G36" s="4" t="str">
        <f>IFERROR(__xludf.DUMMYFUNCTION("""COMPUTED_VALUE"""),"Formação de Público e Educação")</f>
        <v>Formação de Público e Educação</v>
      </c>
      <c r="H36" s="4" t="str">
        <f>IFERROR(__xludf.DUMMYFUNCTION("""COMPUTED_VALUE"""),"Cultura Popular")</f>
        <v>Cultura Popular</v>
      </c>
      <c r="I36" s="4" t="str">
        <f>IFERROR(__xludf.DUMMYFUNCTION("""COMPUTED_VALUE"""),"Cultura Popular de Matriz Africana")</f>
        <v>Cultura Popular de Matriz Africana</v>
      </c>
      <c r="J36" s="4" t="str">
        <f>IFERROR(__xludf.DUMMYFUNCTION("""COMPUTED_VALUE"""),"Cultura Digital e Geek")</f>
        <v>Cultura Digital e Geek</v>
      </c>
      <c r="K36" s="4" t="str">
        <f>IFERROR(__xludf.DUMMYFUNCTION("""COMPUTED_VALUE"""),"12 Regiões de Desenvolvimento")</f>
        <v>12 Regiões de Desenvolvimento</v>
      </c>
      <c r="L36" s="4" t="str">
        <f>IFERROR(__xludf.DUMMYFUNCTION("""COMPUTED_VALUE"""),"Linguagem Específica")</f>
        <v>Linguagem Específica</v>
      </c>
      <c r="M36" s="4" t="str">
        <f>IFERROR(__xludf.DUMMYFUNCTION("""COMPUTED_VALUE"""),"Técnicos")</f>
        <v>Técnicos</v>
      </c>
      <c r="N36" s="4" t="str">
        <f>IFERROR(__xludf.DUMMYFUNCTION("""COMPUTED_VALUE"""),"Circulação e Visibilidade")</f>
        <v>Circulação e Visibilidade</v>
      </c>
      <c r="O36" s="4" t="str">
        <f>IFERROR(__xludf.DUMMYFUNCTION("""COMPUTED_VALUE"""),"Iniciantes")</f>
        <v>Iniciantes</v>
      </c>
      <c r="P36" s="4" t="str">
        <f>IFERROR(__xludf.DUMMYFUNCTION("""COMPUTED_VALUE"""),"CEUs e Pontos(ões) de Cultura")</f>
        <v>CEUs e Pontos(ões) de Cultura</v>
      </c>
      <c r="Q36" s="4" t="str">
        <f>IFERROR(__xludf.DUMMYFUNCTION("""COMPUTED_VALUE"""),"Outros")</f>
        <v>Outros</v>
      </c>
    </row>
    <row r="37">
      <c r="A37" s="4" t="str">
        <f>IFERROR(__xludf.DUMMYFUNCTION("TRANSPOSE(FILTER(Filtro1!B:B,Filtro1!A:A=Joao!C37))"),"Aquisição de Bens e Serviços")</f>
        <v>Aquisição de Bens e Serviços</v>
      </c>
      <c r="B37" s="4" t="str">
        <f>IFERROR(__xludf.DUMMYFUNCTION("""COMPUTED_VALUE"""),"Cultura Periférica")</f>
        <v>Cultura Periférica</v>
      </c>
      <c r="C37" s="4" t="str">
        <f>IFERROR(__xludf.DUMMYFUNCTION("""COMPUTED_VALUE"""),"Comunidades Tradicionais ou Rurais")</f>
        <v>Comunidades Tradicionais ou Rurais</v>
      </c>
      <c r="D37" s="4" t="str">
        <f>IFERROR(__xludf.DUMMYFUNCTION("""COMPUTED_VALUE"""),"Equipamentos e Acervos")</f>
        <v>Equipamentos e Acervos</v>
      </c>
      <c r="E37" s="4" t="str">
        <f>IFERROR(__xludf.DUMMYFUNCTION("""COMPUTED_VALUE"""),"Premiação")</f>
        <v>Premiação</v>
      </c>
      <c r="F37" s="4" t="str">
        <f>IFERROR(__xludf.DUMMYFUNCTION("""COMPUTED_VALUE"""),"Bolsas e Intercâmbio")</f>
        <v>Bolsas e Intercâmbio</v>
      </c>
      <c r="G37" s="4" t="str">
        <f>IFERROR(__xludf.DUMMYFUNCTION("""COMPUTED_VALUE"""),"Formação de Público e Educação")</f>
        <v>Formação de Público e Educação</v>
      </c>
      <c r="H37" s="4" t="str">
        <f>IFERROR(__xludf.DUMMYFUNCTION("""COMPUTED_VALUE"""),"Cultura Popular")</f>
        <v>Cultura Popular</v>
      </c>
      <c r="I37" s="4" t="str">
        <f>IFERROR(__xludf.DUMMYFUNCTION("""COMPUTED_VALUE"""),"Cultura Popular de Matriz Africana")</f>
        <v>Cultura Popular de Matriz Africana</v>
      </c>
      <c r="J37" s="4" t="str">
        <f>IFERROR(__xludf.DUMMYFUNCTION("""COMPUTED_VALUE"""),"Cultura Digital e Geek")</f>
        <v>Cultura Digital e Geek</v>
      </c>
      <c r="K37" s="4" t="str">
        <f>IFERROR(__xludf.DUMMYFUNCTION("""COMPUTED_VALUE"""),"12 Regiões de Desenvolvimento")</f>
        <v>12 Regiões de Desenvolvimento</v>
      </c>
      <c r="L37" s="4" t="str">
        <f>IFERROR(__xludf.DUMMYFUNCTION("""COMPUTED_VALUE"""),"Linguagem Específica")</f>
        <v>Linguagem Específica</v>
      </c>
      <c r="M37" s="4" t="str">
        <f>IFERROR(__xludf.DUMMYFUNCTION("""COMPUTED_VALUE"""),"Técnicos")</f>
        <v>Técnicos</v>
      </c>
      <c r="N37" s="4" t="str">
        <f>IFERROR(__xludf.DUMMYFUNCTION("""COMPUTED_VALUE"""),"Circulação e Visibilidade")</f>
        <v>Circulação e Visibilidade</v>
      </c>
      <c r="O37" s="4" t="str">
        <f>IFERROR(__xludf.DUMMYFUNCTION("""COMPUTED_VALUE"""),"Iniciantes")</f>
        <v>Iniciantes</v>
      </c>
      <c r="P37" s="4" t="str">
        <f>IFERROR(__xludf.DUMMYFUNCTION("""COMPUTED_VALUE"""),"CEUs e Pontos(ões) de Cultura")</f>
        <v>CEUs e Pontos(ões) de Cultura</v>
      </c>
      <c r="Q37" s="4" t="str">
        <f>IFERROR(__xludf.DUMMYFUNCTION("""COMPUTED_VALUE"""),"Outros")</f>
        <v>Outros</v>
      </c>
    </row>
    <row r="38">
      <c r="A38" s="4" t="str">
        <f>IFERROR(__xludf.DUMMYFUNCTION("TRANSPOSE(FILTER(Filtro1!B:B,Filtro1!A:A=Joao!C38))"),"Aquisição de Bens e Serviços")</f>
        <v>Aquisição de Bens e Serviços</v>
      </c>
      <c r="B38" s="4" t="str">
        <f>IFERROR(__xludf.DUMMYFUNCTION("""COMPUTED_VALUE"""),"Cultura Periférica")</f>
        <v>Cultura Periférica</v>
      </c>
      <c r="C38" s="4" t="str">
        <f>IFERROR(__xludf.DUMMYFUNCTION("""COMPUTED_VALUE"""),"Comunidades Tradicionais ou Rurais")</f>
        <v>Comunidades Tradicionais ou Rurais</v>
      </c>
      <c r="D38" s="4" t="str">
        <f>IFERROR(__xludf.DUMMYFUNCTION("""COMPUTED_VALUE"""),"Equipamentos e Acervos")</f>
        <v>Equipamentos e Acervos</v>
      </c>
      <c r="E38" s="4" t="str">
        <f>IFERROR(__xludf.DUMMYFUNCTION("""COMPUTED_VALUE"""),"Premiação")</f>
        <v>Premiação</v>
      </c>
      <c r="F38" s="4" t="str">
        <f>IFERROR(__xludf.DUMMYFUNCTION("""COMPUTED_VALUE"""),"Bolsas e Intercâmbio")</f>
        <v>Bolsas e Intercâmbio</v>
      </c>
      <c r="G38" s="4" t="str">
        <f>IFERROR(__xludf.DUMMYFUNCTION("""COMPUTED_VALUE"""),"Formação de Público e Educação")</f>
        <v>Formação de Público e Educação</v>
      </c>
      <c r="H38" s="4" t="str">
        <f>IFERROR(__xludf.DUMMYFUNCTION("""COMPUTED_VALUE"""),"Cultura Popular")</f>
        <v>Cultura Popular</v>
      </c>
      <c r="I38" s="4" t="str">
        <f>IFERROR(__xludf.DUMMYFUNCTION("""COMPUTED_VALUE"""),"Cultura Popular de Matriz Africana")</f>
        <v>Cultura Popular de Matriz Africana</v>
      </c>
      <c r="J38" s="4" t="str">
        <f>IFERROR(__xludf.DUMMYFUNCTION("""COMPUTED_VALUE"""),"Cultura Digital e Geek")</f>
        <v>Cultura Digital e Geek</v>
      </c>
      <c r="K38" s="4" t="str">
        <f>IFERROR(__xludf.DUMMYFUNCTION("""COMPUTED_VALUE"""),"12 Regiões de Desenvolvimento")</f>
        <v>12 Regiões de Desenvolvimento</v>
      </c>
      <c r="L38" s="4" t="str">
        <f>IFERROR(__xludf.DUMMYFUNCTION("""COMPUTED_VALUE"""),"Linguagem Específica")</f>
        <v>Linguagem Específica</v>
      </c>
      <c r="M38" s="4" t="str">
        <f>IFERROR(__xludf.DUMMYFUNCTION("""COMPUTED_VALUE"""),"Técnicos")</f>
        <v>Técnicos</v>
      </c>
      <c r="N38" s="4" t="str">
        <f>IFERROR(__xludf.DUMMYFUNCTION("""COMPUTED_VALUE"""),"Circulação e Visibilidade")</f>
        <v>Circulação e Visibilidade</v>
      </c>
      <c r="O38" s="4" t="str">
        <f>IFERROR(__xludf.DUMMYFUNCTION("""COMPUTED_VALUE"""),"Iniciantes")</f>
        <v>Iniciantes</v>
      </c>
      <c r="P38" s="4" t="str">
        <f>IFERROR(__xludf.DUMMYFUNCTION("""COMPUTED_VALUE"""),"CEUs e Pontos(ões) de Cultura")</f>
        <v>CEUs e Pontos(ões) de Cultura</v>
      </c>
      <c r="Q38" s="4" t="str">
        <f>IFERROR(__xludf.DUMMYFUNCTION("""COMPUTED_VALUE"""),"Outros")</f>
        <v>Outros</v>
      </c>
    </row>
    <row r="39">
      <c r="A39" s="4" t="str">
        <f>IFERROR(__xludf.DUMMYFUNCTION("TRANSPOSE(FILTER(Filtro1!B:B,Filtro1!A:A=Joao!C39))"),"Aquisição de Bens e Serviços")</f>
        <v>Aquisição de Bens e Serviços</v>
      </c>
      <c r="B39" s="4" t="str">
        <f>IFERROR(__xludf.DUMMYFUNCTION("""COMPUTED_VALUE"""),"Cultura Periférica")</f>
        <v>Cultura Periférica</v>
      </c>
      <c r="C39" s="4" t="str">
        <f>IFERROR(__xludf.DUMMYFUNCTION("""COMPUTED_VALUE"""),"Comunidades Tradicionais ou Rurais")</f>
        <v>Comunidades Tradicionais ou Rurais</v>
      </c>
      <c r="D39" s="4" t="str">
        <f>IFERROR(__xludf.DUMMYFUNCTION("""COMPUTED_VALUE"""),"Equipamentos e Acervos")</f>
        <v>Equipamentos e Acervos</v>
      </c>
      <c r="E39" s="4" t="str">
        <f>IFERROR(__xludf.DUMMYFUNCTION("""COMPUTED_VALUE"""),"Premiação")</f>
        <v>Premiação</v>
      </c>
      <c r="F39" s="4" t="str">
        <f>IFERROR(__xludf.DUMMYFUNCTION("""COMPUTED_VALUE"""),"Bolsas e Intercâmbio")</f>
        <v>Bolsas e Intercâmbio</v>
      </c>
      <c r="G39" s="4" t="str">
        <f>IFERROR(__xludf.DUMMYFUNCTION("""COMPUTED_VALUE"""),"Formação de Público e Educação")</f>
        <v>Formação de Público e Educação</v>
      </c>
      <c r="H39" s="4" t="str">
        <f>IFERROR(__xludf.DUMMYFUNCTION("""COMPUTED_VALUE"""),"Cultura Popular")</f>
        <v>Cultura Popular</v>
      </c>
      <c r="I39" s="4" t="str">
        <f>IFERROR(__xludf.DUMMYFUNCTION("""COMPUTED_VALUE"""),"Cultura Popular de Matriz Africana")</f>
        <v>Cultura Popular de Matriz Africana</v>
      </c>
      <c r="J39" s="4" t="str">
        <f>IFERROR(__xludf.DUMMYFUNCTION("""COMPUTED_VALUE"""),"Cultura Digital e Geek")</f>
        <v>Cultura Digital e Geek</v>
      </c>
      <c r="K39" s="4" t="str">
        <f>IFERROR(__xludf.DUMMYFUNCTION("""COMPUTED_VALUE"""),"12 Regiões de Desenvolvimento")</f>
        <v>12 Regiões de Desenvolvimento</v>
      </c>
      <c r="L39" s="4" t="str">
        <f>IFERROR(__xludf.DUMMYFUNCTION("""COMPUTED_VALUE"""),"Linguagem Específica")</f>
        <v>Linguagem Específica</v>
      </c>
      <c r="M39" s="4" t="str">
        <f>IFERROR(__xludf.DUMMYFUNCTION("""COMPUTED_VALUE"""),"Técnicos")</f>
        <v>Técnicos</v>
      </c>
      <c r="N39" s="4" t="str">
        <f>IFERROR(__xludf.DUMMYFUNCTION("""COMPUTED_VALUE"""),"Circulação e Visibilidade")</f>
        <v>Circulação e Visibilidade</v>
      </c>
      <c r="O39" s="4" t="str">
        <f>IFERROR(__xludf.DUMMYFUNCTION("""COMPUTED_VALUE"""),"Iniciantes")</f>
        <v>Iniciantes</v>
      </c>
      <c r="P39" s="4" t="str">
        <f>IFERROR(__xludf.DUMMYFUNCTION("""COMPUTED_VALUE"""),"CEUs e Pontos(ões) de Cultura")</f>
        <v>CEUs e Pontos(ões) de Cultura</v>
      </c>
      <c r="Q39" s="4" t="str">
        <f>IFERROR(__xludf.DUMMYFUNCTION("""COMPUTED_VALUE"""),"Outros")</f>
        <v>Outros</v>
      </c>
    </row>
    <row r="40">
      <c r="A40" s="4" t="str">
        <f>IFERROR(__xludf.DUMMYFUNCTION("TRANSPOSE(FILTER(Filtro1!B:B,Filtro1!A:A=Joao!C40))"),"Aquisição de Bens e Serviços")</f>
        <v>Aquisição de Bens e Serviços</v>
      </c>
      <c r="B40" s="4" t="str">
        <f>IFERROR(__xludf.DUMMYFUNCTION("""COMPUTED_VALUE"""),"Cultura Periférica")</f>
        <v>Cultura Periférica</v>
      </c>
      <c r="C40" s="4" t="str">
        <f>IFERROR(__xludf.DUMMYFUNCTION("""COMPUTED_VALUE"""),"Comunidades Tradicionais ou Rurais")</f>
        <v>Comunidades Tradicionais ou Rurais</v>
      </c>
      <c r="D40" s="4" t="str">
        <f>IFERROR(__xludf.DUMMYFUNCTION("""COMPUTED_VALUE"""),"Equipamentos e Acervos")</f>
        <v>Equipamentos e Acervos</v>
      </c>
      <c r="E40" s="4" t="str">
        <f>IFERROR(__xludf.DUMMYFUNCTION("""COMPUTED_VALUE"""),"Premiação")</f>
        <v>Premiação</v>
      </c>
      <c r="F40" s="4" t="str">
        <f>IFERROR(__xludf.DUMMYFUNCTION("""COMPUTED_VALUE"""),"Bolsas e Intercâmbio")</f>
        <v>Bolsas e Intercâmbio</v>
      </c>
      <c r="G40" s="4" t="str">
        <f>IFERROR(__xludf.DUMMYFUNCTION("""COMPUTED_VALUE"""),"Formação de Público e Educação")</f>
        <v>Formação de Público e Educação</v>
      </c>
      <c r="H40" s="4" t="str">
        <f>IFERROR(__xludf.DUMMYFUNCTION("""COMPUTED_VALUE"""),"Cultura Popular")</f>
        <v>Cultura Popular</v>
      </c>
      <c r="I40" s="4" t="str">
        <f>IFERROR(__xludf.DUMMYFUNCTION("""COMPUTED_VALUE"""),"Cultura Popular de Matriz Africana")</f>
        <v>Cultura Popular de Matriz Africana</v>
      </c>
      <c r="J40" s="4" t="str">
        <f>IFERROR(__xludf.DUMMYFUNCTION("""COMPUTED_VALUE"""),"Cultura Digital e Geek")</f>
        <v>Cultura Digital e Geek</v>
      </c>
      <c r="K40" s="4" t="str">
        <f>IFERROR(__xludf.DUMMYFUNCTION("""COMPUTED_VALUE"""),"12 Regiões de Desenvolvimento")</f>
        <v>12 Regiões de Desenvolvimento</v>
      </c>
      <c r="L40" s="4" t="str">
        <f>IFERROR(__xludf.DUMMYFUNCTION("""COMPUTED_VALUE"""),"Linguagem Específica")</f>
        <v>Linguagem Específica</v>
      </c>
      <c r="M40" s="4" t="str">
        <f>IFERROR(__xludf.DUMMYFUNCTION("""COMPUTED_VALUE"""),"Técnicos")</f>
        <v>Técnicos</v>
      </c>
      <c r="N40" s="4" t="str">
        <f>IFERROR(__xludf.DUMMYFUNCTION("""COMPUTED_VALUE"""),"Circulação e Visibilidade")</f>
        <v>Circulação e Visibilidade</v>
      </c>
      <c r="O40" s="4" t="str">
        <f>IFERROR(__xludf.DUMMYFUNCTION("""COMPUTED_VALUE"""),"Iniciantes")</f>
        <v>Iniciantes</v>
      </c>
      <c r="P40" s="4" t="str">
        <f>IFERROR(__xludf.DUMMYFUNCTION("""COMPUTED_VALUE"""),"CEUs e Pontos(ões) de Cultura")</f>
        <v>CEUs e Pontos(ões) de Cultura</v>
      </c>
      <c r="Q40" s="4" t="str">
        <f>IFERROR(__xludf.DUMMYFUNCTION("""COMPUTED_VALUE"""),"Outros")</f>
        <v>Outros</v>
      </c>
    </row>
    <row r="41">
      <c r="A41" s="4" t="str">
        <f>IFERROR(__xludf.DUMMYFUNCTION("TRANSPOSE(FILTER(Filtro1!B:B,Filtro1!A:A=Joao!C41))"),"Comunicacional")</f>
        <v>Comunicacional</v>
      </c>
      <c r="B41" s="4" t="str">
        <f>IFERROR(__xludf.DUMMYFUNCTION("""COMPUTED_VALUE"""),"Desburocratização")</f>
        <v>Desburocratização</v>
      </c>
      <c r="C41" s="4" t="str">
        <f>IFERROR(__xludf.DUMMYFUNCTION("""COMPUTED_VALUE"""),"Mapa Cultural")</f>
        <v>Mapa Cultural</v>
      </c>
      <c r="D41" s="4" t="str">
        <f>IFERROR(__xludf.DUMMYFUNCTION("""COMPUTED_VALUE"""),"Políticas Afirmativas")</f>
        <v>Políticas Afirmativas</v>
      </c>
    </row>
    <row r="42">
      <c r="A42" s="4" t="str">
        <f>IFERROR(__xludf.DUMMYFUNCTION("TRANSPOSE(FILTER(Filtro1!B:B,Filtro1!A:A=Joao!C42))"),"")</f>
        <v/>
      </c>
    </row>
    <row r="43">
      <c r="A43" s="4" t="str">
        <f>IFERROR(__xludf.DUMMYFUNCTION("TRANSPOSE(FILTER(Filtro1!B:B,Filtro1!A:A=Joao!C43))"),"")</f>
        <v/>
      </c>
    </row>
    <row r="44">
      <c r="A44" s="4" t="str">
        <f>IFERROR(__xludf.DUMMYFUNCTION("TRANSPOSE(FILTER(Filtro1!B:B,Filtro1!A:A=Joao!C44))"),"CPF")</f>
        <v>CPF</v>
      </c>
      <c r="B44" s="4" t="str">
        <f>IFERROR(__xludf.DUMMYFUNCTION("""COMPUTED_VALUE"""),"Apoio")</f>
        <v>Apoio</v>
      </c>
      <c r="C44" s="4" t="str">
        <f>IFERROR(__xludf.DUMMYFUNCTION("""COMPUTED_VALUE"""),"Descentralização")</f>
        <v>Descentralização</v>
      </c>
      <c r="D44" s="4" t="str">
        <f>IFERROR(__xludf.DUMMYFUNCTION("""COMPUTED_VALUE"""),"Políticas Municipais")</f>
        <v>Políticas Municipais</v>
      </c>
    </row>
    <row r="45">
      <c r="A45" s="4" t="str">
        <f>IFERROR(__xludf.DUMMYFUNCTION("TRANSPOSE(FILTER(Filtro1!B:B,Filtro1!A:A=Joao!C45))"),"")</f>
        <v/>
      </c>
    </row>
    <row r="46">
      <c r="A46" s="4" t="str">
        <f>IFERROR(__xludf.DUMMYFUNCTION("TRANSPOSE(FILTER(Filtro1!B:B,Filtro1!A:A=Joao!C46))"),"Linguagem")</f>
        <v>Linguagem</v>
      </c>
      <c r="B46" s="4" t="str">
        <f>IFERROR(__xludf.DUMMYFUNCTION("""COMPUTED_VALUE"""),"Regionalização")</f>
        <v>Regionalização</v>
      </c>
      <c r="C46" s="4" t="str">
        <f>IFERROR(__xludf.DUMMYFUNCTION("""COMPUTED_VALUE"""),"Remanejamento de Recursos e Rendimentos")</f>
        <v>Remanejamento de Recursos e Rendimentos</v>
      </c>
    </row>
    <row r="47">
      <c r="A47" s="4" t="str">
        <f>IFERROR(__xludf.DUMMYFUNCTION("TRANSPOSE(FILTER(Filtro1!B:B,Filtro1!A:A=Joao!C47))"),"Comunicacional")</f>
        <v>Comunicacional</v>
      </c>
      <c r="B47" s="4" t="str">
        <f>IFERROR(__xludf.DUMMYFUNCTION("""COMPUTED_VALUE"""),"Desburocratização")</f>
        <v>Desburocratização</v>
      </c>
      <c r="C47" s="4" t="str">
        <f>IFERROR(__xludf.DUMMYFUNCTION("""COMPUTED_VALUE"""),"Mapa Cultural")</f>
        <v>Mapa Cultural</v>
      </c>
      <c r="D47" s="4" t="str">
        <f>IFERROR(__xludf.DUMMYFUNCTION("""COMPUTED_VALUE"""),"Políticas Afirmativas")</f>
        <v>Políticas Afirmativas</v>
      </c>
    </row>
    <row r="48">
      <c r="A48" s="4" t="str">
        <f>IFERROR(__xludf.DUMMYFUNCTION("TRANSPOSE(FILTER(Filtro1!B:B,Filtro1!A:A=Joao!C48))"),"")</f>
        <v/>
      </c>
    </row>
    <row r="49">
      <c r="A49" s="4" t="str">
        <f>IFERROR(__xludf.DUMMYFUNCTION("TRANSPOSE(FILTER(Filtro1!B:B,Filtro1!A:A=Joao!C49))"),"Aquisição de Bens e Serviços")</f>
        <v>Aquisição de Bens e Serviços</v>
      </c>
      <c r="B49" s="4" t="str">
        <f>IFERROR(__xludf.DUMMYFUNCTION("""COMPUTED_VALUE"""),"Cultura Periférica")</f>
        <v>Cultura Periférica</v>
      </c>
      <c r="C49" s="4" t="str">
        <f>IFERROR(__xludf.DUMMYFUNCTION("""COMPUTED_VALUE"""),"Comunidades Tradicionais ou Rurais")</f>
        <v>Comunidades Tradicionais ou Rurais</v>
      </c>
      <c r="D49" s="4" t="str">
        <f>IFERROR(__xludf.DUMMYFUNCTION("""COMPUTED_VALUE"""),"Equipamentos e Acervos")</f>
        <v>Equipamentos e Acervos</v>
      </c>
      <c r="E49" s="4" t="str">
        <f>IFERROR(__xludf.DUMMYFUNCTION("""COMPUTED_VALUE"""),"Premiação")</f>
        <v>Premiação</v>
      </c>
      <c r="F49" s="4" t="str">
        <f>IFERROR(__xludf.DUMMYFUNCTION("""COMPUTED_VALUE"""),"Bolsas e Intercâmbio")</f>
        <v>Bolsas e Intercâmbio</v>
      </c>
      <c r="G49" s="4" t="str">
        <f>IFERROR(__xludf.DUMMYFUNCTION("""COMPUTED_VALUE"""),"Formação de Público e Educação")</f>
        <v>Formação de Público e Educação</v>
      </c>
      <c r="H49" s="4" t="str">
        <f>IFERROR(__xludf.DUMMYFUNCTION("""COMPUTED_VALUE"""),"Cultura Popular")</f>
        <v>Cultura Popular</v>
      </c>
      <c r="I49" s="4" t="str">
        <f>IFERROR(__xludf.DUMMYFUNCTION("""COMPUTED_VALUE"""),"Cultura Popular de Matriz Africana")</f>
        <v>Cultura Popular de Matriz Africana</v>
      </c>
      <c r="J49" s="4" t="str">
        <f>IFERROR(__xludf.DUMMYFUNCTION("""COMPUTED_VALUE"""),"Cultura Digital e Geek")</f>
        <v>Cultura Digital e Geek</v>
      </c>
      <c r="K49" s="4" t="str">
        <f>IFERROR(__xludf.DUMMYFUNCTION("""COMPUTED_VALUE"""),"12 Regiões de Desenvolvimento")</f>
        <v>12 Regiões de Desenvolvimento</v>
      </c>
      <c r="L49" s="4" t="str">
        <f>IFERROR(__xludf.DUMMYFUNCTION("""COMPUTED_VALUE"""),"Linguagem Específica")</f>
        <v>Linguagem Específica</v>
      </c>
      <c r="M49" s="4" t="str">
        <f>IFERROR(__xludf.DUMMYFUNCTION("""COMPUTED_VALUE"""),"Técnicos")</f>
        <v>Técnicos</v>
      </c>
      <c r="N49" s="4" t="str">
        <f>IFERROR(__xludf.DUMMYFUNCTION("""COMPUTED_VALUE"""),"Circulação e Visibilidade")</f>
        <v>Circulação e Visibilidade</v>
      </c>
      <c r="O49" s="4" t="str">
        <f>IFERROR(__xludf.DUMMYFUNCTION("""COMPUTED_VALUE"""),"Iniciantes")</f>
        <v>Iniciantes</v>
      </c>
      <c r="P49" s="4" t="str">
        <f>IFERROR(__xludf.DUMMYFUNCTION("""COMPUTED_VALUE"""),"CEUs e Pontos(ões) de Cultura")</f>
        <v>CEUs e Pontos(ões) de Cultura</v>
      </c>
      <c r="Q49" s="4" t="str">
        <f>IFERROR(__xludf.DUMMYFUNCTION("""COMPUTED_VALUE"""),"Outros")</f>
        <v>Outros</v>
      </c>
    </row>
    <row r="50">
      <c r="A50" s="4" t="str">
        <f>IFERROR(__xludf.DUMMYFUNCTION("TRANSPOSE(FILTER(Filtro1!B:B,Filtro1!A:A=Joao!C50))"),"Cronograma ")</f>
        <v>Cronograma </v>
      </c>
      <c r="B50" s="4" t="str">
        <f>IFERROR(__xludf.DUMMYFUNCTION("""COMPUTED_VALUE"""),"Inscrições e Impedimentos")</f>
        <v>Inscrições e Impedimentos</v>
      </c>
    </row>
    <row r="51">
      <c r="A51" s="4" t="str">
        <f>IFERROR(__xludf.DUMMYFUNCTION("TRANSPOSE(FILTER(Filtro1!B:B,Filtro1!A:A=Joao!C51))"),"Cronograma ")</f>
        <v>Cronograma </v>
      </c>
      <c r="B51" s="4" t="str">
        <f>IFERROR(__xludf.DUMMYFUNCTION("""COMPUTED_VALUE"""),"Inscrições e Impedimentos")</f>
        <v>Inscrições e Impedimentos</v>
      </c>
    </row>
    <row r="52">
      <c r="A52" s="4" t="str">
        <f>IFERROR(__xludf.DUMMYFUNCTION("TRANSPOSE(FILTER(Filtro1!B:B,Filtro1!A:A=Joao!C52))"),"CPF")</f>
        <v>CPF</v>
      </c>
      <c r="B52" s="4" t="str">
        <f>IFERROR(__xludf.DUMMYFUNCTION("""COMPUTED_VALUE"""),"Apoio")</f>
        <v>Apoio</v>
      </c>
      <c r="C52" s="4" t="str">
        <f>IFERROR(__xludf.DUMMYFUNCTION("""COMPUTED_VALUE"""),"Descentralização")</f>
        <v>Descentralização</v>
      </c>
      <c r="D52" s="4" t="str">
        <f>IFERROR(__xludf.DUMMYFUNCTION("""COMPUTED_VALUE"""),"Políticas Municipais")</f>
        <v>Políticas Municipais</v>
      </c>
    </row>
    <row r="53">
      <c r="A53" s="4" t="str">
        <f>IFERROR(__xludf.DUMMYFUNCTION("TRANSPOSE(FILTER(Filtro1!B:B,Filtro1!A:A=Joao!C53))"),"Treinamento - Agente")</f>
        <v>Treinamento - Agente</v>
      </c>
      <c r="B53" s="4" t="str">
        <f>IFERROR(__xludf.DUMMYFUNCTION("""COMPUTED_VALUE"""),"Treinamento - Gestor")</f>
        <v>Treinamento - Gestor</v>
      </c>
    </row>
    <row r="54">
      <c r="A54" s="4" t="str">
        <f>IFERROR(__xludf.DUMMYFUNCTION("TRANSPOSE(FILTER(Filtro1!B:B,Filtro1!A:A=Joao!C54))"),"Comunicacional")</f>
        <v>Comunicacional</v>
      </c>
      <c r="B54" s="4" t="str">
        <f>IFERROR(__xludf.DUMMYFUNCTION("""COMPUTED_VALUE"""),"Desburocratização")</f>
        <v>Desburocratização</v>
      </c>
      <c r="C54" s="4" t="str">
        <f>IFERROR(__xludf.DUMMYFUNCTION("""COMPUTED_VALUE"""),"Mapa Cultural")</f>
        <v>Mapa Cultural</v>
      </c>
      <c r="D54" s="4" t="str">
        <f>IFERROR(__xludf.DUMMYFUNCTION("""COMPUTED_VALUE"""),"Políticas Afirmativas")</f>
        <v>Políticas Afirmativas</v>
      </c>
    </row>
    <row r="55">
      <c r="A55" s="4" t="str">
        <f>IFERROR(__xludf.DUMMYFUNCTION("TRANSPOSE(FILTER(Filtro1!B:B,Filtro1!A:A=Joao!C55))"),"Transparência e Fiscalização")</f>
        <v>Transparência e Fiscalização</v>
      </c>
      <c r="B55" s="4" t="str">
        <f>IFERROR(__xludf.DUMMYFUNCTION("""COMPUTED_VALUE"""),"Pareceristas")</f>
        <v>Pareceristas</v>
      </c>
    </row>
    <row r="56">
      <c r="A56" s="4" t="str">
        <f>IFERROR(__xludf.DUMMYFUNCTION("TRANSPOSE(FILTER(Filtro1!B:B,Filtro1!A:A=Joao!C56))"),"")</f>
        <v/>
      </c>
    </row>
    <row r="57">
      <c r="A57" s="4" t="str">
        <f>IFERROR(__xludf.DUMMYFUNCTION("TRANSPOSE(FILTER(Filtro1!B:B,Filtro1!A:A=Joao!C57))"),"")</f>
        <v/>
      </c>
    </row>
    <row r="58">
      <c r="A58" s="4" t="str">
        <f>IFERROR(__xludf.DUMMYFUNCTION("TRANSPOSE(FILTER(Filtro1!B:B,Filtro1!A:A=Joao!C58))"),"Linguagem")</f>
        <v>Linguagem</v>
      </c>
      <c r="B58" s="4" t="str">
        <f>IFERROR(__xludf.DUMMYFUNCTION("""COMPUTED_VALUE"""),"Regionalização")</f>
        <v>Regionalização</v>
      </c>
      <c r="C58" s="4" t="str">
        <f>IFERROR(__xludf.DUMMYFUNCTION("""COMPUTED_VALUE"""),"Remanejamento de Recursos e Rendimentos")</f>
        <v>Remanejamento de Recursos e Rendimentos</v>
      </c>
    </row>
    <row r="59">
      <c r="A59" s="4" t="str">
        <f>IFERROR(__xludf.DUMMYFUNCTION("TRANSPOSE(FILTER(Filtro1!B:B,Filtro1!A:A=Joao!C59))"),"")</f>
        <v/>
      </c>
    </row>
    <row r="60">
      <c r="A60" s="4" t="str">
        <f>IFERROR(__xludf.DUMMYFUNCTION("TRANSPOSE(FILTER(Filtro1!B:B,Filtro1!A:A=Joao!C60))"),"Aquisição de Bens e Serviços")</f>
        <v>Aquisição de Bens e Serviços</v>
      </c>
      <c r="B60" s="4" t="str">
        <f>IFERROR(__xludf.DUMMYFUNCTION("""COMPUTED_VALUE"""),"Cultura Periférica")</f>
        <v>Cultura Periférica</v>
      </c>
      <c r="C60" s="4" t="str">
        <f>IFERROR(__xludf.DUMMYFUNCTION("""COMPUTED_VALUE"""),"Comunidades Tradicionais ou Rurais")</f>
        <v>Comunidades Tradicionais ou Rurais</v>
      </c>
      <c r="D60" s="4" t="str">
        <f>IFERROR(__xludf.DUMMYFUNCTION("""COMPUTED_VALUE"""),"Equipamentos e Acervos")</f>
        <v>Equipamentos e Acervos</v>
      </c>
      <c r="E60" s="4" t="str">
        <f>IFERROR(__xludf.DUMMYFUNCTION("""COMPUTED_VALUE"""),"Premiação")</f>
        <v>Premiação</v>
      </c>
      <c r="F60" s="4" t="str">
        <f>IFERROR(__xludf.DUMMYFUNCTION("""COMPUTED_VALUE"""),"Bolsas e Intercâmbio")</f>
        <v>Bolsas e Intercâmbio</v>
      </c>
      <c r="G60" s="4" t="str">
        <f>IFERROR(__xludf.DUMMYFUNCTION("""COMPUTED_VALUE"""),"Formação de Público e Educação")</f>
        <v>Formação de Público e Educação</v>
      </c>
      <c r="H60" s="4" t="str">
        <f>IFERROR(__xludf.DUMMYFUNCTION("""COMPUTED_VALUE"""),"Cultura Popular")</f>
        <v>Cultura Popular</v>
      </c>
      <c r="I60" s="4" t="str">
        <f>IFERROR(__xludf.DUMMYFUNCTION("""COMPUTED_VALUE"""),"Cultura Popular de Matriz Africana")</f>
        <v>Cultura Popular de Matriz Africana</v>
      </c>
      <c r="J60" s="4" t="str">
        <f>IFERROR(__xludf.DUMMYFUNCTION("""COMPUTED_VALUE"""),"Cultura Digital e Geek")</f>
        <v>Cultura Digital e Geek</v>
      </c>
      <c r="K60" s="4" t="str">
        <f>IFERROR(__xludf.DUMMYFUNCTION("""COMPUTED_VALUE"""),"12 Regiões de Desenvolvimento")</f>
        <v>12 Regiões de Desenvolvimento</v>
      </c>
      <c r="L60" s="4" t="str">
        <f>IFERROR(__xludf.DUMMYFUNCTION("""COMPUTED_VALUE"""),"Linguagem Específica")</f>
        <v>Linguagem Específica</v>
      </c>
      <c r="M60" s="4" t="str">
        <f>IFERROR(__xludf.DUMMYFUNCTION("""COMPUTED_VALUE"""),"Técnicos")</f>
        <v>Técnicos</v>
      </c>
      <c r="N60" s="4" t="str">
        <f>IFERROR(__xludf.DUMMYFUNCTION("""COMPUTED_VALUE"""),"Circulação e Visibilidade")</f>
        <v>Circulação e Visibilidade</v>
      </c>
      <c r="O60" s="4" t="str">
        <f>IFERROR(__xludf.DUMMYFUNCTION("""COMPUTED_VALUE"""),"Iniciantes")</f>
        <v>Iniciantes</v>
      </c>
      <c r="P60" s="4" t="str">
        <f>IFERROR(__xludf.DUMMYFUNCTION("""COMPUTED_VALUE"""),"CEUs e Pontos(ões) de Cultura")</f>
        <v>CEUs e Pontos(ões) de Cultura</v>
      </c>
      <c r="Q60" s="4" t="str">
        <f>IFERROR(__xludf.DUMMYFUNCTION("""COMPUTED_VALUE"""),"Outros")</f>
        <v>Outros</v>
      </c>
    </row>
    <row r="61">
      <c r="A61" s="4" t="str">
        <f>IFERROR(__xludf.DUMMYFUNCTION("TRANSPOSE(FILTER(Filtro1!B:B,Filtro1!A:A=Joao!C61))"),"Comunicacional")</f>
        <v>Comunicacional</v>
      </c>
      <c r="B61" s="4" t="str">
        <f>IFERROR(__xludf.DUMMYFUNCTION("""COMPUTED_VALUE"""),"Desburocratização")</f>
        <v>Desburocratização</v>
      </c>
      <c r="C61" s="4" t="str">
        <f>IFERROR(__xludf.DUMMYFUNCTION("""COMPUTED_VALUE"""),"Mapa Cultural")</f>
        <v>Mapa Cultural</v>
      </c>
      <c r="D61" s="4" t="str">
        <f>IFERROR(__xludf.DUMMYFUNCTION("""COMPUTED_VALUE"""),"Políticas Afirmativas")</f>
        <v>Políticas Afirmativas</v>
      </c>
    </row>
    <row r="62">
      <c r="A62" s="4" t="str">
        <f>IFERROR(__xludf.DUMMYFUNCTION("TRANSPOSE(FILTER(Filtro1!B:B,Filtro1!A:A=Joao!C62))"),"Transparência e Fiscalização")</f>
        <v>Transparência e Fiscalização</v>
      </c>
      <c r="B62" s="4" t="str">
        <f>IFERROR(__xludf.DUMMYFUNCTION("""COMPUTED_VALUE"""),"Pareceristas")</f>
        <v>Pareceristas</v>
      </c>
    </row>
    <row r="63">
      <c r="A63" s="4" t="str">
        <f>IFERROR(__xludf.DUMMYFUNCTION("TRANSPOSE(FILTER(Filtro1!B:B,Filtro1!A:A=Joao!C63))"),"Linguagem")</f>
        <v>Linguagem</v>
      </c>
      <c r="B63" s="4" t="str">
        <f>IFERROR(__xludf.DUMMYFUNCTION("""COMPUTED_VALUE"""),"Regionalização")</f>
        <v>Regionalização</v>
      </c>
      <c r="C63" s="4" t="str">
        <f>IFERROR(__xludf.DUMMYFUNCTION("""COMPUTED_VALUE"""),"Remanejamento de Recursos e Rendimentos")</f>
        <v>Remanejamento de Recursos e Rendimentos</v>
      </c>
    </row>
    <row r="64">
      <c r="A64" s="4" t="str">
        <f>IFERROR(__xludf.DUMMYFUNCTION("TRANSPOSE(FILTER(Filtro1!B:B,Filtro1!A:A=Joao!C64))"),"")</f>
        <v/>
      </c>
    </row>
    <row r="65">
      <c r="A65" s="4" t="str">
        <f>IFERROR(__xludf.DUMMYFUNCTION("TRANSPOSE(FILTER(Filtro1!B:B,Filtro1!A:A=Joao!C65))"),"Comunicacional")</f>
        <v>Comunicacional</v>
      </c>
      <c r="B65" s="4" t="str">
        <f>IFERROR(__xludf.DUMMYFUNCTION("""COMPUTED_VALUE"""),"Desburocratização")</f>
        <v>Desburocratização</v>
      </c>
      <c r="C65" s="4" t="str">
        <f>IFERROR(__xludf.DUMMYFUNCTION("""COMPUTED_VALUE"""),"Mapa Cultural")</f>
        <v>Mapa Cultural</v>
      </c>
      <c r="D65" s="4" t="str">
        <f>IFERROR(__xludf.DUMMYFUNCTION("""COMPUTED_VALUE"""),"Políticas Afirmativas")</f>
        <v>Políticas Afirmativas</v>
      </c>
    </row>
    <row r="66">
      <c r="A66" s="4" t="str">
        <f>IFERROR(__xludf.DUMMYFUNCTION("TRANSPOSE(FILTER(Filtro1!B:B,Filtro1!A:A=Joao!C66))"),"Comunicacional")</f>
        <v>Comunicacional</v>
      </c>
      <c r="B66" s="4" t="str">
        <f>IFERROR(__xludf.DUMMYFUNCTION("""COMPUTED_VALUE"""),"Desburocratização")</f>
        <v>Desburocratização</v>
      </c>
      <c r="C66" s="4" t="str">
        <f>IFERROR(__xludf.DUMMYFUNCTION("""COMPUTED_VALUE"""),"Mapa Cultural")</f>
        <v>Mapa Cultural</v>
      </c>
      <c r="D66" s="4" t="str">
        <f>IFERROR(__xludf.DUMMYFUNCTION("""COMPUTED_VALUE"""),"Políticas Afirmativas")</f>
        <v>Políticas Afirmativas</v>
      </c>
    </row>
    <row r="67">
      <c r="A67" s="4" t="str">
        <f>IFERROR(__xludf.DUMMYFUNCTION("TRANSPOSE(FILTER(Filtro1!B:B,Filtro1!A:A=Joao!C67))"),"Transparência e Fiscalização")</f>
        <v>Transparência e Fiscalização</v>
      </c>
      <c r="B67" s="4" t="str">
        <f>IFERROR(__xludf.DUMMYFUNCTION("""COMPUTED_VALUE"""),"Pareceristas")</f>
        <v>Pareceristas</v>
      </c>
    </row>
    <row r="68">
      <c r="A68" s="4" t="str">
        <f>IFERROR(__xludf.DUMMYFUNCTION("TRANSPOSE(FILTER(Filtro1!B:B,Filtro1!A:A=Joao!C68))"),"Comunicacional")</f>
        <v>Comunicacional</v>
      </c>
      <c r="B68" s="4" t="str">
        <f>IFERROR(__xludf.DUMMYFUNCTION("""COMPUTED_VALUE"""),"Desburocratização")</f>
        <v>Desburocratização</v>
      </c>
      <c r="C68" s="4" t="str">
        <f>IFERROR(__xludf.DUMMYFUNCTION("""COMPUTED_VALUE"""),"Mapa Cultural")</f>
        <v>Mapa Cultural</v>
      </c>
      <c r="D68" s="4" t="str">
        <f>IFERROR(__xludf.DUMMYFUNCTION("""COMPUTED_VALUE"""),"Políticas Afirmativas")</f>
        <v>Políticas Afirmativas</v>
      </c>
    </row>
    <row r="69">
      <c r="A69" s="4" t="str">
        <f>IFERROR(__xludf.DUMMYFUNCTION("TRANSPOSE(FILTER(Filtro1!B:B,Filtro1!A:A=Joao!C69))"),"Aquisição de Bens e Serviços")</f>
        <v>Aquisição de Bens e Serviços</v>
      </c>
      <c r="B69" s="4" t="str">
        <f>IFERROR(__xludf.DUMMYFUNCTION("""COMPUTED_VALUE"""),"Cultura Periférica")</f>
        <v>Cultura Periférica</v>
      </c>
      <c r="C69" s="4" t="str">
        <f>IFERROR(__xludf.DUMMYFUNCTION("""COMPUTED_VALUE"""),"Comunidades Tradicionais ou Rurais")</f>
        <v>Comunidades Tradicionais ou Rurais</v>
      </c>
      <c r="D69" s="4" t="str">
        <f>IFERROR(__xludf.DUMMYFUNCTION("""COMPUTED_VALUE"""),"Equipamentos e Acervos")</f>
        <v>Equipamentos e Acervos</v>
      </c>
      <c r="E69" s="4" t="str">
        <f>IFERROR(__xludf.DUMMYFUNCTION("""COMPUTED_VALUE"""),"Premiação")</f>
        <v>Premiação</v>
      </c>
      <c r="F69" s="4" t="str">
        <f>IFERROR(__xludf.DUMMYFUNCTION("""COMPUTED_VALUE"""),"Bolsas e Intercâmbio")</f>
        <v>Bolsas e Intercâmbio</v>
      </c>
      <c r="G69" s="4" t="str">
        <f>IFERROR(__xludf.DUMMYFUNCTION("""COMPUTED_VALUE"""),"Formação de Público e Educação")</f>
        <v>Formação de Público e Educação</v>
      </c>
      <c r="H69" s="4" t="str">
        <f>IFERROR(__xludf.DUMMYFUNCTION("""COMPUTED_VALUE"""),"Cultura Popular")</f>
        <v>Cultura Popular</v>
      </c>
      <c r="I69" s="4" t="str">
        <f>IFERROR(__xludf.DUMMYFUNCTION("""COMPUTED_VALUE"""),"Cultura Popular de Matriz Africana")</f>
        <v>Cultura Popular de Matriz Africana</v>
      </c>
      <c r="J69" s="4" t="str">
        <f>IFERROR(__xludf.DUMMYFUNCTION("""COMPUTED_VALUE"""),"Cultura Digital e Geek")</f>
        <v>Cultura Digital e Geek</v>
      </c>
      <c r="K69" s="4" t="str">
        <f>IFERROR(__xludf.DUMMYFUNCTION("""COMPUTED_VALUE"""),"12 Regiões de Desenvolvimento")</f>
        <v>12 Regiões de Desenvolvimento</v>
      </c>
      <c r="L69" s="4" t="str">
        <f>IFERROR(__xludf.DUMMYFUNCTION("""COMPUTED_VALUE"""),"Linguagem Específica")</f>
        <v>Linguagem Específica</v>
      </c>
      <c r="M69" s="4" t="str">
        <f>IFERROR(__xludf.DUMMYFUNCTION("""COMPUTED_VALUE"""),"Técnicos")</f>
        <v>Técnicos</v>
      </c>
      <c r="N69" s="4" t="str">
        <f>IFERROR(__xludf.DUMMYFUNCTION("""COMPUTED_VALUE"""),"Circulação e Visibilidade")</f>
        <v>Circulação e Visibilidade</v>
      </c>
      <c r="O69" s="4" t="str">
        <f>IFERROR(__xludf.DUMMYFUNCTION("""COMPUTED_VALUE"""),"Iniciantes")</f>
        <v>Iniciantes</v>
      </c>
      <c r="P69" s="4" t="str">
        <f>IFERROR(__xludf.DUMMYFUNCTION("""COMPUTED_VALUE"""),"CEUs e Pontos(ões) de Cultura")</f>
        <v>CEUs e Pontos(ões) de Cultura</v>
      </c>
      <c r="Q69" s="4" t="str">
        <f>IFERROR(__xludf.DUMMYFUNCTION("""COMPUTED_VALUE"""),"Outros")</f>
        <v>Outros</v>
      </c>
    </row>
    <row r="70">
      <c r="A70" s="4" t="str">
        <f>IFERROR(__xludf.DUMMYFUNCTION("TRANSPOSE(FILTER(Filtro1!B:B,Filtro1!A:A=Joao!C70))"),"")</f>
        <v/>
      </c>
      <c r="B70" s="4"/>
      <c r="C70" s="4"/>
      <c r="D70" s="4"/>
      <c r="E70" s="4"/>
      <c r="F70" s="4"/>
      <c r="G70" s="4"/>
      <c r="H70" s="4"/>
      <c r="I70" s="4"/>
      <c r="J70" s="4"/>
      <c r="K70" s="4"/>
      <c r="L70" s="4"/>
      <c r="M70" s="4"/>
      <c r="N70" s="4"/>
      <c r="O70" s="4"/>
      <c r="P70" s="4"/>
      <c r="Q70" s="4"/>
    </row>
    <row r="71">
      <c r="A71" s="4" t="str">
        <f>IFERROR(__xludf.DUMMYFUNCTION("TRANSPOSE(FILTER(Filtro1!B:B,Filtro1!A:A=Joao!C71))"),"Transparência e Fiscalização")</f>
        <v>Transparência e Fiscalização</v>
      </c>
      <c r="B71" s="4" t="str">
        <f>IFERROR(__xludf.DUMMYFUNCTION("""COMPUTED_VALUE"""),"Pareceristas")</f>
        <v>Pareceristas</v>
      </c>
    </row>
    <row r="72">
      <c r="A72" s="4" t="str">
        <f>IFERROR(__xludf.DUMMYFUNCTION("TRANSPOSE(FILTER(Filtro1!B:B,Filtro1!A:A=Joao!C72))"),"Aquisição de Bens e Serviços")</f>
        <v>Aquisição de Bens e Serviços</v>
      </c>
      <c r="B72" s="4" t="str">
        <f>IFERROR(__xludf.DUMMYFUNCTION("""COMPUTED_VALUE"""),"Cultura Periférica")</f>
        <v>Cultura Periférica</v>
      </c>
      <c r="C72" s="4" t="str">
        <f>IFERROR(__xludf.DUMMYFUNCTION("""COMPUTED_VALUE"""),"Comunidades Tradicionais ou Rurais")</f>
        <v>Comunidades Tradicionais ou Rurais</v>
      </c>
      <c r="D72" s="4" t="str">
        <f>IFERROR(__xludf.DUMMYFUNCTION("""COMPUTED_VALUE"""),"Equipamentos e Acervos")</f>
        <v>Equipamentos e Acervos</v>
      </c>
      <c r="E72" s="4" t="str">
        <f>IFERROR(__xludf.DUMMYFUNCTION("""COMPUTED_VALUE"""),"Premiação")</f>
        <v>Premiação</v>
      </c>
      <c r="F72" s="4" t="str">
        <f>IFERROR(__xludf.DUMMYFUNCTION("""COMPUTED_VALUE"""),"Bolsas e Intercâmbio")</f>
        <v>Bolsas e Intercâmbio</v>
      </c>
      <c r="G72" s="4" t="str">
        <f>IFERROR(__xludf.DUMMYFUNCTION("""COMPUTED_VALUE"""),"Formação de Público e Educação")</f>
        <v>Formação de Público e Educação</v>
      </c>
      <c r="H72" s="4" t="str">
        <f>IFERROR(__xludf.DUMMYFUNCTION("""COMPUTED_VALUE"""),"Cultura Popular")</f>
        <v>Cultura Popular</v>
      </c>
      <c r="I72" s="4" t="str">
        <f>IFERROR(__xludf.DUMMYFUNCTION("""COMPUTED_VALUE"""),"Cultura Popular de Matriz Africana")</f>
        <v>Cultura Popular de Matriz Africana</v>
      </c>
      <c r="J72" s="4" t="str">
        <f>IFERROR(__xludf.DUMMYFUNCTION("""COMPUTED_VALUE"""),"Cultura Digital e Geek")</f>
        <v>Cultura Digital e Geek</v>
      </c>
      <c r="K72" s="4" t="str">
        <f>IFERROR(__xludf.DUMMYFUNCTION("""COMPUTED_VALUE"""),"12 Regiões de Desenvolvimento")</f>
        <v>12 Regiões de Desenvolvimento</v>
      </c>
      <c r="L72" s="4" t="str">
        <f>IFERROR(__xludf.DUMMYFUNCTION("""COMPUTED_VALUE"""),"Linguagem Específica")</f>
        <v>Linguagem Específica</v>
      </c>
      <c r="M72" s="4" t="str">
        <f>IFERROR(__xludf.DUMMYFUNCTION("""COMPUTED_VALUE"""),"Técnicos")</f>
        <v>Técnicos</v>
      </c>
      <c r="N72" s="4" t="str">
        <f>IFERROR(__xludf.DUMMYFUNCTION("""COMPUTED_VALUE"""),"Circulação e Visibilidade")</f>
        <v>Circulação e Visibilidade</v>
      </c>
      <c r="O72" s="4" t="str">
        <f>IFERROR(__xludf.DUMMYFUNCTION("""COMPUTED_VALUE"""),"Iniciantes")</f>
        <v>Iniciantes</v>
      </c>
      <c r="P72" s="4" t="str">
        <f>IFERROR(__xludf.DUMMYFUNCTION("""COMPUTED_VALUE"""),"CEUs e Pontos(ões) de Cultura")</f>
        <v>CEUs e Pontos(ões) de Cultura</v>
      </c>
      <c r="Q72" s="4" t="str">
        <f>IFERROR(__xludf.DUMMYFUNCTION("""COMPUTED_VALUE"""),"Outros")</f>
        <v>Outros</v>
      </c>
    </row>
    <row r="73">
      <c r="A73" s="4" t="str">
        <f>IFERROR(__xludf.DUMMYFUNCTION("TRANSPOSE(FILTER(Filtro1!B:B,Filtro1!A:A=Joao!C73))"),"Comunicacional")</f>
        <v>Comunicacional</v>
      </c>
      <c r="B73" s="4" t="str">
        <f>IFERROR(__xludf.DUMMYFUNCTION("""COMPUTED_VALUE"""),"Desburocratização")</f>
        <v>Desburocratização</v>
      </c>
      <c r="C73" s="4" t="str">
        <f>IFERROR(__xludf.DUMMYFUNCTION("""COMPUTED_VALUE"""),"Mapa Cultural")</f>
        <v>Mapa Cultural</v>
      </c>
      <c r="D73" s="4" t="str">
        <f>IFERROR(__xludf.DUMMYFUNCTION("""COMPUTED_VALUE"""),"Políticas Afirmativas")</f>
        <v>Políticas Afirmativas</v>
      </c>
    </row>
    <row r="74">
      <c r="A74" s="4" t="str">
        <f>IFERROR(__xludf.DUMMYFUNCTION("TRANSPOSE(FILTER(Filtro1!B:B,Filtro1!A:A=Joao!C74))"),"Aquisição de Bens e Serviços")</f>
        <v>Aquisição de Bens e Serviços</v>
      </c>
      <c r="B74" s="4" t="str">
        <f>IFERROR(__xludf.DUMMYFUNCTION("""COMPUTED_VALUE"""),"Cultura Periférica")</f>
        <v>Cultura Periférica</v>
      </c>
      <c r="C74" s="4" t="str">
        <f>IFERROR(__xludf.DUMMYFUNCTION("""COMPUTED_VALUE"""),"Comunidades Tradicionais ou Rurais")</f>
        <v>Comunidades Tradicionais ou Rurais</v>
      </c>
      <c r="D74" s="4" t="str">
        <f>IFERROR(__xludf.DUMMYFUNCTION("""COMPUTED_VALUE"""),"Equipamentos e Acervos")</f>
        <v>Equipamentos e Acervos</v>
      </c>
      <c r="E74" s="4" t="str">
        <f>IFERROR(__xludf.DUMMYFUNCTION("""COMPUTED_VALUE"""),"Premiação")</f>
        <v>Premiação</v>
      </c>
      <c r="F74" s="4" t="str">
        <f>IFERROR(__xludf.DUMMYFUNCTION("""COMPUTED_VALUE"""),"Bolsas e Intercâmbio")</f>
        <v>Bolsas e Intercâmbio</v>
      </c>
      <c r="G74" s="4" t="str">
        <f>IFERROR(__xludf.DUMMYFUNCTION("""COMPUTED_VALUE"""),"Formação de Público e Educação")</f>
        <v>Formação de Público e Educação</v>
      </c>
      <c r="H74" s="4" t="str">
        <f>IFERROR(__xludf.DUMMYFUNCTION("""COMPUTED_VALUE"""),"Cultura Popular")</f>
        <v>Cultura Popular</v>
      </c>
      <c r="I74" s="4" t="str">
        <f>IFERROR(__xludf.DUMMYFUNCTION("""COMPUTED_VALUE"""),"Cultura Popular de Matriz Africana")</f>
        <v>Cultura Popular de Matriz Africana</v>
      </c>
      <c r="J74" s="4" t="str">
        <f>IFERROR(__xludf.DUMMYFUNCTION("""COMPUTED_VALUE"""),"Cultura Digital e Geek")</f>
        <v>Cultura Digital e Geek</v>
      </c>
      <c r="K74" s="4" t="str">
        <f>IFERROR(__xludf.DUMMYFUNCTION("""COMPUTED_VALUE"""),"12 Regiões de Desenvolvimento")</f>
        <v>12 Regiões de Desenvolvimento</v>
      </c>
      <c r="L74" s="4" t="str">
        <f>IFERROR(__xludf.DUMMYFUNCTION("""COMPUTED_VALUE"""),"Linguagem Específica")</f>
        <v>Linguagem Específica</v>
      </c>
      <c r="M74" s="4" t="str">
        <f>IFERROR(__xludf.DUMMYFUNCTION("""COMPUTED_VALUE"""),"Técnicos")</f>
        <v>Técnicos</v>
      </c>
      <c r="N74" s="4" t="str">
        <f>IFERROR(__xludf.DUMMYFUNCTION("""COMPUTED_VALUE"""),"Circulação e Visibilidade")</f>
        <v>Circulação e Visibilidade</v>
      </c>
      <c r="O74" s="4" t="str">
        <f>IFERROR(__xludf.DUMMYFUNCTION("""COMPUTED_VALUE"""),"Iniciantes")</f>
        <v>Iniciantes</v>
      </c>
      <c r="P74" s="4" t="str">
        <f>IFERROR(__xludf.DUMMYFUNCTION("""COMPUTED_VALUE"""),"CEUs e Pontos(ões) de Cultura")</f>
        <v>CEUs e Pontos(ões) de Cultura</v>
      </c>
      <c r="Q74" s="4" t="str">
        <f>IFERROR(__xludf.DUMMYFUNCTION("""COMPUTED_VALUE"""),"Outros")</f>
        <v>Outros</v>
      </c>
    </row>
    <row r="75">
      <c r="A75" s="4" t="str">
        <f>IFERROR(__xludf.DUMMYFUNCTION("TRANSPOSE(FILTER(Filtro1!B:B,Filtro1!A:A=Joao!C75))"),"Aquisição de Bens e Serviços")</f>
        <v>Aquisição de Bens e Serviços</v>
      </c>
      <c r="B75" s="4" t="str">
        <f>IFERROR(__xludf.DUMMYFUNCTION("""COMPUTED_VALUE"""),"Cultura Periférica")</f>
        <v>Cultura Periférica</v>
      </c>
      <c r="C75" s="4" t="str">
        <f>IFERROR(__xludf.DUMMYFUNCTION("""COMPUTED_VALUE"""),"Comunidades Tradicionais ou Rurais")</f>
        <v>Comunidades Tradicionais ou Rurais</v>
      </c>
      <c r="D75" s="4" t="str">
        <f>IFERROR(__xludf.DUMMYFUNCTION("""COMPUTED_VALUE"""),"Equipamentos e Acervos")</f>
        <v>Equipamentos e Acervos</v>
      </c>
      <c r="E75" s="4" t="str">
        <f>IFERROR(__xludf.DUMMYFUNCTION("""COMPUTED_VALUE"""),"Premiação")</f>
        <v>Premiação</v>
      </c>
      <c r="F75" s="4" t="str">
        <f>IFERROR(__xludf.DUMMYFUNCTION("""COMPUTED_VALUE"""),"Bolsas e Intercâmbio")</f>
        <v>Bolsas e Intercâmbio</v>
      </c>
      <c r="G75" s="4" t="str">
        <f>IFERROR(__xludf.DUMMYFUNCTION("""COMPUTED_VALUE"""),"Formação de Público e Educação")</f>
        <v>Formação de Público e Educação</v>
      </c>
      <c r="H75" s="4" t="str">
        <f>IFERROR(__xludf.DUMMYFUNCTION("""COMPUTED_VALUE"""),"Cultura Popular")</f>
        <v>Cultura Popular</v>
      </c>
      <c r="I75" s="4" t="str">
        <f>IFERROR(__xludf.DUMMYFUNCTION("""COMPUTED_VALUE"""),"Cultura Popular de Matriz Africana")</f>
        <v>Cultura Popular de Matriz Africana</v>
      </c>
      <c r="J75" s="4" t="str">
        <f>IFERROR(__xludf.DUMMYFUNCTION("""COMPUTED_VALUE"""),"Cultura Digital e Geek")</f>
        <v>Cultura Digital e Geek</v>
      </c>
      <c r="K75" s="4" t="str">
        <f>IFERROR(__xludf.DUMMYFUNCTION("""COMPUTED_VALUE"""),"12 Regiões de Desenvolvimento")</f>
        <v>12 Regiões de Desenvolvimento</v>
      </c>
      <c r="L75" s="4" t="str">
        <f>IFERROR(__xludf.DUMMYFUNCTION("""COMPUTED_VALUE"""),"Linguagem Específica")</f>
        <v>Linguagem Específica</v>
      </c>
      <c r="M75" s="4" t="str">
        <f>IFERROR(__xludf.DUMMYFUNCTION("""COMPUTED_VALUE"""),"Técnicos")</f>
        <v>Técnicos</v>
      </c>
      <c r="N75" s="4" t="str">
        <f>IFERROR(__xludf.DUMMYFUNCTION("""COMPUTED_VALUE"""),"Circulação e Visibilidade")</f>
        <v>Circulação e Visibilidade</v>
      </c>
      <c r="O75" s="4" t="str">
        <f>IFERROR(__xludf.DUMMYFUNCTION("""COMPUTED_VALUE"""),"Iniciantes")</f>
        <v>Iniciantes</v>
      </c>
      <c r="P75" s="4" t="str">
        <f>IFERROR(__xludf.DUMMYFUNCTION("""COMPUTED_VALUE"""),"CEUs e Pontos(ões) de Cultura")</f>
        <v>CEUs e Pontos(ões) de Cultura</v>
      </c>
      <c r="Q75" s="4" t="str">
        <f>IFERROR(__xludf.DUMMYFUNCTION("""COMPUTED_VALUE"""),"Outros")</f>
        <v>Outros</v>
      </c>
    </row>
    <row r="76">
      <c r="A76" s="4" t="str">
        <f>IFERROR(__xludf.DUMMYFUNCTION("TRANSPOSE(FILTER(Filtro1!B:B,Filtro1!A:A=Joao!C76))"),"Aquisição de Bens e Serviços")</f>
        <v>Aquisição de Bens e Serviços</v>
      </c>
      <c r="B76" s="4" t="str">
        <f>IFERROR(__xludf.DUMMYFUNCTION("""COMPUTED_VALUE"""),"Cultura Periférica")</f>
        <v>Cultura Periférica</v>
      </c>
      <c r="C76" s="4" t="str">
        <f>IFERROR(__xludf.DUMMYFUNCTION("""COMPUTED_VALUE"""),"Comunidades Tradicionais ou Rurais")</f>
        <v>Comunidades Tradicionais ou Rurais</v>
      </c>
      <c r="D76" s="4" t="str">
        <f>IFERROR(__xludf.DUMMYFUNCTION("""COMPUTED_VALUE"""),"Equipamentos e Acervos")</f>
        <v>Equipamentos e Acervos</v>
      </c>
      <c r="E76" s="4" t="str">
        <f>IFERROR(__xludf.DUMMYFUNCTION("""COMPUTED_VALUE"""),"Premiação")</f>
        <v>Premiação</v>
      </c>
      <c r="F76" s="4" t="str">
        <f>IFERROR(__xludf.DUMMYFUNCTION("""COMPUTED_VALUE"""),"Bolsas e Intercâmbio")</f>
        <v>Bolsas e Intercâmbio</v>
      </c>
      <c r="G76" s="4" t="str">
        <f>IFERROR(__xludf.DUMMYFUNCTION("""COMPUTED_VALUE"""),"Formação de Público e Educação")</f>
        <v>Formação de Público e Educação</v>
      </c>
      <c r="H76" s="4" t="str">
        <f>IFERROR(__xludf.DUMMYFUNCTION("""COMPUTED_VALUE"""),"Cultura Popular")</f>
        <v>Cultura Popular</v>
      </c>
      <c r="I76" s="4" t="str">
        <f>IFERROR(__xludf.DUMMYFUNCTION("""COMPUTED_VALUE"""),"Cultura Popular de Matriz Africana")</f>
        <v>Cultura Popular de Matriz Africana</v>
      </c>
      <c r="J76" s="4" t="str">
        <f>IFERROR(__xludf.DUMMYFUNCTION("""COMPUTED_VALUE"""),"Cultura Digital e Geek")</f>
        <v>Cultura Digital e Geek</v>
      </c>
      <c r="K76" s="4" t="str">
        <f>IFERROR(__xludf.DUMMYFUNCTION("""COMPUTED_VALUE"""),"12 Regiões de Desenvolvimento")</f>
        <v>12 Regiões de Desenvolvimento</v>
      </c>
      <c r="L76" s="4" t="str">
        <f>IFERROR(__xludf.DUMMYFUNCTION("""COMPUTED_VALUE"""),"Linguagem Específica")</f>
        <v>Linguagem Específica</v>
      </c>
      <c r="M76" s="4" t="str">
        <f>IFERROR(__xludf.DUMMYFUNCTION("""COMPUTED_VALUE"""),"Técnicos")</f>
        <v>Técnicos</v>
      </c>
      <c r="N76" s="4" t="str">
        <f>IFERROR(__xludf.DUMMYFUNCTION("""COMPUTED_VALUE"""),"Circulação e Visibilidade")</f>
        <v>Circulação e Visibilidade</v>
      </c>
      <c r="O76" s="4" t="str">
        <f>IFERROR(__xludf.DUMMYFUNCTION("""COMPUTED_VALUE"""),"Iniciantes")</f>
        <v>Iniciantes</v>
      </c>
      <c r="P76" s="4" t="str">
        <f>IFERROR(__xludf.DUMMYFUNCTION("""COMPUTED_VALUE"""),"CEUs e Pontos(ões) de Cultura")</f>
        <v>CEUs e Pontos(ões) de Cultura</v>
      </c>
      <c r="Q76" s="4" t="str">
        <f>IFERROR(__xludf.DUMMYFUNCTION("""COMPUTED_VALUE"""),"Outros")</f>
        <v>Outros</v>
      </c>
    </row>
    <row r="77">
      <c r="A77" s="4" t="str">
        <f>IFERROR(__xludf.DUMMYFUNCTION("TRANSPOSE(FILTER(Filtro1!B:B,Filtro1!A:A=Joao!C77))"),"Aquisição de Bens e Serviços")</f>
        <v>Aquisição de Bens e Serviços</v>
      </c>
      <c r="B77" s="4" t="str">
        <f>IFERROR(__xludf.DUMMYFUNCTION("""COMPUTED_VALUE"""),"Cultura Periférica")</f>
        <v>Cultura Periférica</v>
      </c>
      <c r="C77" s="4" t="str">
        <f>IFERROR(__xludf.DUMMYFUNCTION("""COMPUTED_VALUE"""),"Comunidades Tradicionais ou Rurais")</f>
        <v>Comunidades Tradicionais ou Rurais</v>
      </c>
      <c r="D77" s="4" t="str">
        <f>IFERROR(__xludf.DUMMYFUNCTION("""COMPUTED_VALUE"""),"Equipamentos e Acervos")</f>
        <v>Equipamentos e Acervos</v>
      </c>
      <c r="E77" s="4" t="str">
        <f>IFERROR(__xludf.DUMMYFUNCTION("""COMPUTED_VALUE"""),"Premiação")</f>
        <v>Premiação</v>
      </c>
      <c r="F77" s="4" t="str">
        <f>IFERROR(__xludf.DUMMYFUNCTION("""COMPUTED_VALUE"""),"Bolsas e Intercâmbio")</f>
        <v>Bolsas e Intercâmbio</v>
      </c>
      <c r="G77" s="4" t="str">
        <f>IFERROR(__xludf.DUMMYFUNCTION("""COMPUTED_VALUE"""),"Formação de Público e Educação")</f>
        <v>Formação de Público e Educação</v>
      </c>
      <c r="H77" s="4" t="str">
        <f>IFERROR(__xludf.DUMMYFUNCTION("""COMPUTED_VALUE"""),"Cultura Popular")</f>
        <v>Cultura Popular</v>
      </c>
      <c r="I77" s="4" t="str">
        <f>IFERROR(__xludf.DUMMYFUNCTION("""COMPUTED_VALUE"""),"Cultura Popular de Matriz Africana")</f>
        <v>Cultura Popular de Matriz Africana</v>
      </c>
      <c r="J77" s="4" t="str">
        <f>IFERROR(__xludf.DUMMYFUNCTION("""COMPUTED_VALUE"""),"Cultura Digital e Geek")</f>
        <v>Cultura Digital e Geek</v>
      </c>
      <c r="K77" s="4" t="str">
        <f>IFERROR(__xludf.DUMMYFUNCTION("""COMPUTED_VALUE"""),"12 Regiões de Desenvolvimento")</f>
        <v>12 Regiões de Desenvolvimento</v>
      </c>
      <c r="L77" s="4" t="str">
        <f>IFERROR(__xludf.DUMMYFUNCTION("""COMPUTED_VALUE"""),"Linguagem Específica")</f>
        <v>Linguagem Específica</v>
      </c>
      <c r="M77" s="4" t="str">
        <f>IFERROR(__xludf.DUMMYFUNCTION("""COMPUTED_VALUE"""),"Técnicos")</f>
        <v>Técnicos</v>
      </c>
      <c r="N77" s="4" t="str">
        <f>IFERROR(__xludf.DUMMYFUNCTION("""COMPUTED_VALUE"""),"Circulação e Visibilidade")</f>
        <v>Circulação e Visibilidade</v>
      </c>
      <c r="O77" s="4" t="str">
        <f>IFERROR(__xludf.DUMMYFUNCTION("""COMPUTED_VALUE"""),"Iniciantes")</f>
        <v>Iniciantes</v>
      </c>
      <c r="P77" s="4" t="str">
        <f>IFERROR(__xludf.DUMMYFUNCTION("""COMPUTED_VALUE"""),"CEUs e Pontos(ões) de Cultura")</f>
        <v>CEUs e Pontos(ões) de Cultura</v>
      </c>
      <c r="Q77" s="4" t="str">
        <f>IFERROR(__xludf.DUMMYFUNCTION("""COMPUTED_VALUE"""),"Outros")</f>
        <v>Outros</v>
      </c>
    </row>
    <row r="78">
      <c r="A78" s="4" t="str">
        <f>IFERROR(__xludf.DUMMYFUNCTION("TRANSPOSE(FILTER(Filtro1!B:B,Filtro1!A:A=Joao!C78))"),"Aquisição de Bens e Serviços")</f>
        <v>Aquisição de Bens e Serviços</v>
      </c>
      <c r="B78" s="4" t="str">
        <f>IFERROR(__xludf.DUMMYFUNCTION("""COMPUTED_VALUE"""),"Cultura Periférica")</f>
        <v>Cultura Periférica</v>
      </c>
      <c r="C78" s="4" t="str">
        <f>IFERROR(__xludf.DUMMYFUNCTION("""COMPUTED_VALUE"""),"Comunidades Tradicionais ou Rurais")</f>
        <v>Comunidades Tradicionais ou Rurais</v>
      </c>
      <c r="D78" s="4" t="str">
        <f>IFERROR(__xludf.DUMMYFUNCTION("""COMPUTED_VALUE"""),"Equipamentos e Acervos")</f>
        <v>Equipamentos e Acervos</v>
      </c>
      <c r="E78" s="4" t="str">
        <f>IFERROR(__xludf.DUMMYFUNCTION("""COMPUTED_VALUE"""),"Premiação")</f>
        <v>Premiação</v>
      </c>
      <c r="F78" s="4" t="str">
        <f>IFERROR(__xludf.DUMMYFUNCTION("""COMPUTED_VALUE"""),"Bolsas e Intercâmbio")</f>
        <v>Bolsas e Intercâmbio</v>
      </c>
      <c r="G78" s="4" t="str">
        <f>IFERROR(__xludf.DUMMYFUNCTION("""COMPUTED_VALUE"""),"Formação de Público e Educação")</f>
        <v>Formação de Público e Educação</v>
      </c>
      <c r="H78" s="4" t="str">
        <f>IFERROR(__xludf.DUMMYFUNCTION("""COMPUTED_VALUE"""),"Cultura Popular")</f>
        <v>Cultura Popular</v>
      </c>
      <c r="I78" s="4" t="str">
        <f>IFERROR(__xludf.DUMMYFUNCTION("""COMPUTED_VALUE"""),"Cultura Popular de Matriz Africana")</f>
        <v>Cultura Popular de Matriz Africana</v>
      </c>
      <c r="J78" s="4" t="str">
        <f>IFERROR(__xludf.DUMMYFUNCTION("""COMPUTED_VALUE"""),"Cultura Digital e Geek")</f>
        <v>Cultura Digital e Geek</v>
      </c>
      <c r="K78" s="4" t="str">
        <f>IFERROR(__xludf.DUMMYFUNCTION("""COMPUTED_VALUE"""),"12 Regiões de Desenvolvimento")</f>
        <v>12 Regiões de Desenvolvimento</v>
      </c>
      <c r="L78" s="4" t="str">
        <f>IFERROR(__xludf.DUMMYFUNCTION("""COMPUTED_VALUE"""),"Linguagem Específica")</f>
        <v>Linguagem Específica</v>
      </c>
      <c r="M78" s="4" t="str">
        <f>IFERROR(__xludf.DUMMYFUNCTION("""COMPUTED_VALUE"""),"Técnicos")</f>
        <v>Técnicos</v>
      </c>
      <c r="N78" s="4" t="str">
        <f>IFERROR(__xludf.DUMMYFUNCTION("""COMPUTED_VALUE"""),"Circulação e Visibilidade")</f>
        <v>Circulação e Visibilidade</v>
      </c>
      <c r="O78" s="4" t="str">
        <f>IFERROR(__xludf.DUMMYFUNCTION("""COMPUTED_VALUE"""),"Iniciantes")</f>
        <v>Iniciantes</v>
      </c>
      <c r="P78" s="4" t="str">
        <f>IFERROR(__xludf.DUMMYFUNCTION("""COMPUTED_VALUE"""),"CEUs e Pontos(ões) de Cultura")</f>
        <v>CEUs e Pontos(ões) de Cultura</v>
      </c>
      <c r="Q78" s="4" t="str">
        <f>IFERROR(__xludf.DUMMYFUNCTION("""COMPUTED_VALUE"""),"Outros")</f>
        <v>Outros</v>
      </c>
    </row>
    <row r="79">
      <c r="A79" s="4" t="str">
        <f>IFERROR(__xludf.DUMMYFUNCTION("TRANSPOSE(FILTER(Filtro1!B:B,Filtro1!A:A=Joao!C79))"),"Aquisição de Bens e Serviços")</f>
        <v>Aquisição de Bens e Serviços</v>
      </c>
      <c r="B79" s="4" t="str">
        <f>IFERROR(__xludf.DUMMYFUNCTION("""COMPUTED_VALUE"""),"Cultura Periférica")</f>
        <v>Cultura Periférica</v>
      </c>
      <c r="C79" s="4" t="str">
        <f>IFERROR(__xludf.DUMMYFUNCTION("""COMPUTED_VALUE"""),"Comunidades Tradicionais ou Rurais")</f>
        <v>Comunidades Tradicionais ou Rurais</v>
      </c>
      <c r="D79" s="4" t="str">
        <f>IFERROR(__xludf.DUMMYFUNCTION("""COMPUTED_VALUE"""),"Equipamentos e Acervos")</f>
        <v>Equipamentos e Acervos</v>
      </c>
      <c r="E79" s="4" t="str">
        <f>IFERROR(__xludf.DUMMYFUNCTION("""COMPUTED_VALUE"""),"Premiação")</f>
        <v>Premiação</v>
      </c>
      <c r="F79" s="4" t="str">
        <f>IFERROR(__xludf.DUMMYFUNCTION("""COMPUTED_VALUE"""),"Bolsas e Intercâmbio")</f>
        <v>Bolsas e Intercâmbio</v>
      </c>
      <c r="G79" s="4" t="str">
        <f>IFERROR(__xludf.DUMMYFUNCTION("""COMPUTED_VALUE"""),"Formação de Público e Educação")</f>
        <v>Formação de Público e Educação</v>
      </c>
      <c r="H79" s="4" t="str">
        <f>IFERROR(__xludf.DUMMYFUNCTION("""COMPUTED_VALUE"""),"Cultura Popular")</f>
        <v>Cultura Popular</v>
      </c>
      <c r="I79" s="4" t="str">
        <f>IFERROR(__xludf.DUMMYFUNCTION("""COMPUTED_VALUE"""),"Cultura Popular de Matriz Africana")</f>
        <v>Cultura Popular de Matriz Africana</v>
      </c>
      <c r="J79" s="4" t="str">
        <f>IFERROR(__xludf.DUMMYFUNCTION("""COMPUTED_VALUE"""),"Cultura Digital e Geek")</f>
        <v>Cultura Digital e Geek</v>
      </c>
      <c r="K79" s="4" t="str">
        <f>IFERROR(__xludf.DUMMYFUNCTION("""COMPUTED_VALUE"""),"12 Regiões de Desenvolvimento")</f>
        <v>12 Regiões de Desenvolvimento</v>
      </c>
      <c r="L79" s="4" t="str">
        <f>IFERROR(__xludf.DUMMYFUNCTION("""COMPUTED_VALUE"""),"Linguagem Específica")</f>
        <v>Linguagem Específica</v>
      </c>
      <c r="M79" s="4" t="str">
        <f>IFERROR(__xludf.DUMMYFUNCTION("""COMPUTED_VALUE"""),"Técnicos")</f>
        <v>Técnicos</v>
      </c>
      <c r="N79" s="4" t="str">
        <f>IFERROR(__xludf.DUMMYFUNCTION("""COMPUTED_VALUE"""),"Circulação e Visibilidade")</f>
        <v>Circulação e Visibilidade</v>
      </c>
      <c r="O79" s="4" t="str">
        <f>IFERROR(__xludf.DUMMYFUNCTION("""COMPUTED_VALUE"""),"Iniciantes")</f>
        <v>Iniciantes</v>
      </c>
      <c r="P79" s="4" t="str">
        <f>IFERROR(__xludf.DUMMYFUNCTION("""COMPUTED_VALUE"""),"CEUs e Pontos(ões) de Cultura")</f>
        <v>CEUs e Pontos(ões) de Cultura</v>
      </c>
      <c r="Q79" s="4" t="str">
        <f>IFERROR(__xludf.DUMMYFUNCTION("""COMPUTED_VALUE"""),"Outros")</f>
        <v>Outros</v>
      </c>
    </row>
    <row r="80">
      <c r="A80" s="4" t="str">
        <f>IFERROR(__xludf.DUMMYFUNCTION("TRANSPOSE(FILTER(Filtro1!B:B,Filtro1!A:A=Joao!C80))"),"Aquisição de Bens e Serviços")</f>
        <v>Aquisição de Bens e Serviços</v>
      </c>
      <c r="B80" s="4" t="str">
        <f>IFERROR(__xludf.DUMMYFUNCTION("""COMPUTED_VALUE"""),"Cultura Periférica")</f>
        <v>Cultura Periférica</v>
      </c>
      <c r="C80" s="4" t="str">
        <f>IFERROR(__xludf.DUMMYFUNCTION("""COMPUTED_VALUE"""),"Comunidades Tradicionais ou Rurais")</f>
        <v>Comunidades Tradicionais ou Rurais</v>
      </c>
      <c r="D80" s="4" t="str">
        <f>IFERROR(__xludf.DUMMYFUNCTION("""COMPUTED_VALUE"""),"Equipamentos e Acervos")</f>
        <v>Equipamentos e Acervos</v>
      </c>
      <c r="E80" s="4" t="str">
        <f>IFERROR(__xludf.DUMMYFUNCTION("""COMPUTED_VALUE"""),"Premiação")</f>
        <v>Premiação</v>
      </c>
      <c r="F80" s="4" t="str">
        <f>IFERROR(__xludf.DUMMYFUNCTION("""COMPUTED_VALUE"""),"Bolsas e Intercâmbio")</f>
        <v>Bolsas e Intercâmbio</v>
      </c>
      <c r="G80" s="4" t="str">
        <f>IFERROR(__xludf.DUMMYFUNCTION("""COMPUTED_VALUE"""),"Formação de Público e Educação")</f>
        <v>Formação de Público e Educação</v>
      </c>
      <c r="H80" s="4" t="str">
        <f>IFERROR(__xludf.DUMMYFUNCTION("""COMPUTED_VALUE"""),"Cultura Popular")</f>
        <v>Cultura Popular</v>
      </c>
      <c r="I80" s="4" t="str">
        <f>IFERROR(__xludf.DUMMYFUNCTION("""COMPUTED_VALUE"""),"Cultura Popular de Matriz Africana")</f>
        <v>Cultura Popular de Matriz Africana</v>
      </c>
      <c r="J80" s="4" t="str">
        <f>IFERROR(__xludf.DUMMYFUNCTION("""COMPUTED_VALUE"""),"Cultura Digital e Geek")</f>
        <v>Cultura Digital e Geek</v>
      </c>
      <c r="K80" s="4" t="str">
        <f>IFERROR(__xludf.DUMMYFUNCTION("""COMPUTED_VALUE"""),"12 Regiões de Desenvolvimento")</f>
        <v>12 Regiões de Desenvolvimento</v>
      </c>
      <c r="L80" s="4" t="str">
        <f>IFERROR(__xludf.DUMMYFUNCTION("""COMPUTED_VALUE"""),"Linguagem Específica")</f>
        <v>Linguagem Específica</v>
      </c>
      <c r="M80" s="4" t="str">
        <f>IFERROR(__xludf.DUMMYFUNCTION("""COMPUTED_VALUE"""),"Técnicos")</f>
        <v>Técnicos</v>
      </c>
      <c r="N80" s="4" t="str">
        <f>IFERROR(__xludf.DUMMYFUNCTION("""COMPUTED_VALUE"""),"Circulação e Visibilidade")</f>
        <v>Circulação e Visibilidade</v>
      </c>
      <c r="O80" s="4" t="str">
        <f>IFERROR(__xludf.DUMMYFUNCTION("""COMPUTED_VALUE"""),"Iniciantes")</f>
        <v>Iniciantes</v>
      </c>
      <c r="P80" s="4" t="str">
        <f>IFERROR(__xludf.DUMMYFUNCTION("""COMPUTED_VALUE"""),"CEUs e Pontos(ões) de Cultura")</f>
        <v>CEUs e Pontos(ões) de Cultura</v>
      </c>
      <c r="Q80" s="4" t="str">
        <f>IFERROR(__xludf.DUMMYFUNCTION("""COMPUTED_VALUE"""),"Outros")</f>
        <v>Outros</v>
      </c>
    </row>
    <row r="81">
      <c r="A81" s="4" t="str">
        <f>IFERROR(__xludf.DUMMYFUNCTION("TRANSPOSE(FILTER(Filtro1!B:B,Filtro1!A:A=Joao!C81))"),"Aquisição de Bens e Serviços")</f>
        <v>Aquisição de Bens e Serviços</v>
      </c>
      <c r="B81" s="4" t="str">
        <f>IFERROR(__xludf.DUMMYFUNCTION("""COMPUTED_VALUE"""),"Cultura Periférica")</f>
        <v>Cultura Periférica</v>
      </c>
      <c r="C81" s="4" t="str">
        <f>IFERROR(__xludf.DUMMYFUNCTION("""COMPUTED_VALUE"""),"Comunidades Tradicionais ou Rurais")</f>
        <v>Comunidades Tradicionais ou Rurais</v>
      </c>
      <c r="D81" s="4" t="str">
        <f>IFERROR(__xludf.DUMMYFUNCTION("""COMPUTED_VALUE"""),"Equipamentos e Acervos")</f>
        <v>Equipamentos e Acervos</v>
      </c>
      <c r="E81" s="4" t="str">
        <f>IFERROR(__xludf.DUMMYFUNCTION("""COMPUTED_VALUE"""),"Premiação")</f>
        <v>Premiação</v>
      </c>
      <c r="F81" s="4" t="str">
        <f>IFERROR(__xludf.DUMMYFUNCTION("""COMPUTED_VALUE"""),"Bolsas e Intercâmbio")</f>
        <v>Bolsas e Intercâmbio</v>
      </c>
      <c r="G81" s="4" t="str">
        <f>IFERROR(__xludf.DUMMYFUNCTION("""COMPUTED_VALUE"""),"Formação de Público e Educação")</f>
        <v>Formação de Público e Educação</v>
      </c>
      <c r="H81" s="4" t="str">
        <f>IFERROR(__xludf.DUMMYFUNCTION("""COMPUTED_VALUE"""),"Cultura Popular")</f>
        <v>Cultura Popular</v>
      </c>
      <c r="I81" s="4" t="str">
        <f>IFERROR(__xludf.DUMMYFUNCTION("""COMPUTED_VALUE"""),"Cultura Popular de Matriz Africana")</f>
        <v>Cultura Popular de Matriz Africana</v>
      </c>
      <c r="J81" s="4" t="str">
        <f>IFERROR(__xludf.DUMMYFUNCTION("""COMPUTED_VALUE"""),"Cultura Digital e Geek")</f>
        <v>Cultura Digital e Geek</v>
      </c>
      <c r="K81" s="4" t="str">
        <f>IFERROR(__xludf.DUMMYFUNCTION("""COMPUTED_VALUE"""),"12 Regiões de Desenvolvimento")</f>
        <v>12 Regiões de Desenvolvimento</v>
      </c>
      <c r="L81" s="4" t="str">
        <f>IFERROR(__xludf.DUMMYFUNCTION("""COMPUTED_VALUE"""),"Linguagem Específica")</f>
        <v>Linguagem Específica</v>
      </c>
      <c r="M81" s="4" t="str">
        <f>IFERROR(__xludf.DUMMYFUNCTION("""COMPUTED_VALUE"""),"Técnicos")</f>
        <v>Técnicos</v>
      </c>
      <c r="N81" s="4" t="str">
        <f>IFERROR(__xludf.DUMMYFUNCTION("""COMPUTED_VALUE"""),"Circulação e Visibilidade")</f>
        <v>Circulação e Visibilidade</v>
      </c>
      <c r="O81" s="4" t="str">
        <f>IFERROR(__xludf.DUMMYFUNCTION("""COMPUTED_VALUE"""),"Iniciantes")</f>
        <v>Iniciantes</v>
      </c>
      <c r="P81" s="4" t="str">
        <f>IFERROR(__xludf.DUMMYFUNCTION("""COMPUTED_VALUE"""),"CEUs e Pontos(ões) de Cultura")</f>
        <v>CEUs e Pontos(ões) de Cultura</v>
      </c>
      <c r="Q81" s="4" t="str">
        <f>IFERROR(__xludf.DUMMYFUNCTION("""COMPUTED_VALUE"""),"Outros")</f>
        <v>Outros</v>
      </c>
    </row>
    <row r="82">
      <c r="A82" s="4" t="str">
        <f>IFERROR(__xludf.DUMMYFUNCTION("TRANSPOSE(FILTER(Filtro1!B:B,Filtro1!A:A=Joao!C82))"),"Aquisição de Bens e Serviços")</f>
        <v>Aquisição de Bens e Serviços</v>
      </c>
      <c r="B82" s="4" t="str">
        <f>IFERROR(__xludf.DUMMYFUNCTION("""COMPUTED_VALUE"""),"Cultura Periférica")</f>
        <v>Cultura Periférica</v>
      </c>
      <c r="C82" s="4" t="str">
        <f>IFERROR(__xludf.DUMMYFUNCTION("""COMPUTED_VALUE"""),"Comunidades Tradicionais ou Rurais")</f>
        <v>Comunidades Tradicionais ou Rurais</v>
      </c>
      <c r="D82" s="4" t="str">
        <f>IFERROR(__xludf.DUMMYFUNCTION("""COMPUTED_VALUE"""),"Equipamentos e Acervos")</f>
        <v>Equipamentos e Acervos</v>
      </c>
      <c r="E82" s="4" t="str">
        <f>IFERROR(__xludf.DUMMYFUNCTION("""COMPUTED_VALUE"""),"Premiação")</f>
        <v>Premiação</v>
      </c>
      <c r="F82" s="4" t="str">
        <f>IFERROR(__xludf.DUMMYFUNCTION("""COMPUTED_VALUE"""),"Bolsas e Intercâmbio")</f>
        <v>Bolsas e Intercâmbio</v>
      </c>
      <c r="G82" s="4" t="str">
        <f>IFERROR(__xludf.DUMMYFUNCTION("""COMPUTED_VALUE"""),"Formação de Público e Educação")</f>
        <v>Formação de Público e Educação</v>
      </c>
      <c r="H82" s="4" t="str">
        <f>IFERROR(__xludf.DUMMYFUNCTION("""COMPUTED_VALUE"""),"Cultura Popular")</f>
        <v>Cultura Popular</v>
      </c>
      <c r="I82" s="4" t="str">
        <f>IFERROR(__xludf.DUMMYFUNCTION("""COMPUTED_VALUE"""),"Cultura Popular de Matriz Africana")</f>
        <v>Cultura Popular de Matriz Africana</v>
      </c>
      <c r="J82" s="4" t="str">
        <f>IFERROR(__xludf.DUMMYFUNCTION("""COMPUTED_VALUE"""),"Cultura Digital e Geek")</f>
        <v>Cultura Digital e Geek</v>
      </c>
      <c r="K82" s="4" t="str">
        <f>IFERROR(__xludf.DUMMYFUNCTION("""COMPUTED_VALUE"""),"12 Regiões de Desenvolvimento")</f>
        <v>12 Regiões de Desenvolvimento</v>
      </c>
      <c r="L82" s="4" t="str">
        <f>IFERROR(__xludf.DUMMYFUNCTION("""COMPUTED_VALUE"""),"Linguagem Específica")</f>
        <v>Linguagem Específica</v>
      </c>
      <c r="M82" s="4" t="str">
        <f>IFERROR(__xludf.DUMMYFUNCTION("""COMPUTED_VALUE"""),"Técnicos")</f>
        <v>Técnicos</v>
      </c>
      <c r="N82" s="4" t="str">
        <f>IFERROR(__xludf.DUMMYFUNCTION("""COMPUTED_VALUE"""),"Circulação e Visibilidade")</f>
        <v>Circulação e Visibilidade</v>
      </c>
      <c r="O82" s="4" t="str">
        <f>IFERROR(__xludf.DUMMYFUNCTION("""COMPUTED_VALUE"""),"Iniciantes")</f>
        <v>Iniciantes</v>
      </c>
      <c r="P82" s="4" t="str">
        <f>IFERROR(__xludf.DUMMYFUNCTION("""COMPUTED_VALUE"""),"CEUs e Pontos(ões) de Cultura")</f>
        <v>CEUs e Pontos(ões) de Cultura</v>
      </c>
      <c r="Q82" s="4" t="str">
        <f>IFERROR(__xludf.DUMMYFUNCTION("""COMPUTED_VALUE"""),"Outros")</f>
        <v>Outros</v>
      </c>
    </row>
    <row r="83">
      <c r="A83" s="4" t="str">
        <f>IFERROR(__xludf.DUMMYFUNCTION("TRANSPOSE(FILTER(Filtro1!B:B,Filtro1!A:A=Joao!C83))"),"Aquisição de Bens e Serviços")</f>
        <v>Aquisição de Bens e Serviços</v>
      </c>
      <c r="B83" s="4" t="str">
        <f>IFERROR(__xludf.DUMMYFUNCTION("""COMPUTED_VALUE"""),"Cultura Periférica")</f>
        <v>Cultura Periférica</v>
      </c>
      <c r="C83" s="4" t="str">
        <f>IFERROR(__xludf.DUMMYFUNCTION("""COMPUTED_VALUE"""),"Comunidades Tradicionais ou Rurais")</f>
        <v>Comunidades Tradicionais ou Rurais</v>
      </c>
      <c r="D83" s="4" t="str">
        <f>IFERROR(__xludf.DUMMYFUNCTION("""COMPUTED_VALUE"""),"Equipamentos e Acervos")</f>
        <v>Equipamentos e Acervos</v>
      </c>
      <c r="E83" s="4" t="str">
        <f>IFERROR(__xludf.DUMMYFUNCTION("""COMPUTED_VALUE"""),"Premiação")</f>
        <v>Premiação</v>
      </c>
      <c r="F83" s="4" t="str">
        <f>IFERROR(__xludf.DUMMYFUNCTION("""COMPUTED_VALUE"""),"Bolsas e Intercâmbio")</f>
        <v>Bolsas e Intercâmbio</v>
      </c>
      <c r="G83" s="4" t="str">
        <f>IFERROR(__xludf.DUMMYFUNCTION("""COMPUTED_VALUE"""),"Formação de Público e Educação")</f>
        <v>Formação de Público e Educação</v>
      </c>
      <c r="H83" s="4" t="str">
        <f>IFERROR(__xludf.DUMMYFUNCTION("""COMPUTED_VALUE"""),"Cultura Popular")</f>
        <v>Cultura Popular</v>
      </c>
      <c r="I83" s="4" t="str">
        <f>IFERROR(__xludf.DUMMYFUNCTION("""COMPUTED_VALUE"""),"Cultura Popular de Matriz Africana")</f>
        <v>Cultura Popular de Matriz Africana</v>
      </c>
      <c r="J83" s="4" t="str">
        <f>IFERROR(__xludf.DUMMYFUNCTION("""COMPUTED_VALUE"""),"Cultura Digital e Geek")</f>
        <v>Cultura Digital e Geek</v>
      </c>
      <c r="K83" s="4" t="str">
        <f>IFERROR(__xludf.DUMMYFUNCTION("""COMPUTED_VALUE"""),"12 Regiões de Desenvolvimento")</f>
        <v>12 Regiões de Desenvolvimento</v>
      </c>
      <c r="L83" s="4" t="str">
        <f>IFERROR(__xludf.DUMMYFUNCTION("""COMPUTED_VALUE"""),"Linguagem Específica")</f>
        <v>Linguagem Específica</v>
      </c>
      <c r="M83" s="4" t="str">
        <f>IFERROR(__xludf.DUMMYFUNCTION("""COMPUTED_VALUE"""),"Técnicos")</f>
        <v>Técnicos</v>
      </c>
      <c r="N83" s="4" t="str">
        <f>IFERROR(__xludf.DUMMYFUNCTION("""COMPUTED_VALUE"""),"Circulação e Visibilidade")</f>
        <v>Circulação e Visibilidade</v>
      </c>
      <c r="O83" s="4" t="str">
        <f>IFERROR(__xludf.DUMMYFUNCTION("""COMPUTED_VALUE"""),"Iniciantes")</f>
        <v>Iniciantes</v>
      </c>
      <c r="P83" s="4" t="str">
        <f>IFERROR(__xludf.DUMMYFUNCTION("""COMPUTED_VALUE"""),"CEUs e Pontos(ões) de Cultura")</f>
        <v>CEUs e Pontos(ões) de Cultura</v>
      </c>
      <c r="Q83" s="4" t="str">
        <f>IFERROR(__xludf.DUMMYFUNCTION("""COMPUTED_VALUE"""),"Outros")</f>
        <v>Outros</v>
      </c>
    </row>
    <row r="84">
      <c r="A84" s="4" t="str">
        <f>IFERROR(__xludf.DUMMYFUNCTION("TRANSPOSE(FILTER(Filtro1!B:B,Filtro1!A:A=Joao!C84))"),"Aquisição de Bens e Serviços")</f>
        <v>Aquisição de Bens e Serviços</v>
      </c>
      <c r="B84" s="4" t="str">
        <f>IFERROR(__xludf.DUMMYFUNCTION("""COMPUTED_VALUE"""),"Cultura Periférica")</f>
        <v>Cultura Periférica</v>
      </c>
      <c r="C84" s="4" t="str">
        <f>IFERROR(__xludf.DUMMYFUNCTION("""COMPUTED_VALUE"""),"Comunidades Tradicionais ou Rurais")</f>
        <v>Comunidades Tradicionais ou Rurais</v>
      </c>
      <c r="D84" s="4" t="str">
        <f>IFERROR(__xludf.DUMMYFUNCTION("""COMPUTED_VALUE"""),"Equipamentos e Acervos")</f>
        <v>Equipamentos e Acervos</v>
      </c>
      <c r="E84" s="4" t="str">
        <f>IFERROR(__xludf.DUMMYFUNCTION("""COMPUTED_VALUE"""),"Premiação")</f>
        <v>Premiação</v>
      </c>
      <c r="F84" s="4" t="str">
        <f>IFERROR(__xludf.DUMMYFUNCTION("""COMPUTED_VALUE"""),"Bolsas e Intercâmbio")</f>
        <v>Bolsas e Intercâmbio</v>
      </c>
      <c r="G84" s="4" t="str">
        <f>IFERROR(__xludf.DUMMYFUNCTION("""COMPUTED_VALUE"""),"Formação de Público e Educação")</f>
        <v>Formação de Público e Educação</v>
      </c>
      <c r="H84" s="4" t="str">
        <f>IFERROR(__xludf.DUMMYFUNCTION("""COMPUTED_VALUE"""),"Cultura Popular")</f>
        <v>Cultura Popular</v>
      </c>
      <c r="I84" s="4" t="str">
        <f>IFERROR(__xludf.DUMMYFUNCTION("""COMPUTED_VALUE"""),"Cultura Popular de Matriz Africana")</f>
        <v>Cultura Popular de Matriz Africana</v>
      </c>
      <c r="J84" s="4" t="str">
        <f>IFERROR(__xludf.DUMMYFUNCTION("""COMPUTED_VALUE"""),"Cultura Digital e Geek")</f>
        <v>Cultura Digital e Geek</v>
      </c>
      <c r="K84" s="4" t="str">
        <f>IFERROR(__xludf.DUMMYFUNCTION("""COMPUTED_VALUE"""),"12 Regiões de Desenvolvimento")</f>
        <v>12 Regiões de Desenvolvimento</v>
      </c>
      <c r="L84" s="4" t="str">
        <f>IFERROR(__xludf.DUMMYFUNCTION("""COMPUTED_VALUE"""),"Linguagem Específica")</f>
        <v>Linguagem Específica</v>
      </c>
      <c r="M84" s="4" t="str">
        <f>IFERROR(__xludf.DUMMYFUNCTION("""COMPUTED_VALUE"""),"Técnicos")</f>
        <v>Técnicos</v>
      </c>
      <c r="N84" s="4" t="str">
        <f>IFERROR(__xludf.DUMMYFUNCTION("""COMPUTED_VALUE"""),"Circulação e Visibilidade")</f>
        <v>Circulação e Visibilidade</v>
      </c>
      <c r="O84" s="4" t="str">
        <f>IFERROR(__xludf.DUMMYFUNCTION("""COMPUTED_VALUE"""),"Iniciantes")</f>
        <v>Iniciantes</v>
      </c>
      <c r="P84" s="4" t="str">
        <f>IFERROR(__xludf.DUMMYFUNCTION("""COMPUTED_VALUE"""),"CEUs e Pontos(ões) de Cultura")</f>
        <v>CEUs e Pontos(ões) de Cultura</v>
      </c>
      <c r="Q84" s="4" t="str">
        <f>IFERROR(__xludf.DUMMYFUNCTION("""COMPUTED_VALUE"""),"Outros")</f>
        <v>Outros</v>
      </c>
    </row>
    <row r="85">
      <c r="A85" s="4" t="str">
        <f>IFERROR(__xludf.DUMMYFUNCTION("TRANSPOSE(FILTER(Filtro1!B:B,Filtro1!A:A=Joao!C85))"),"Aquisição de Bens e Serviços")</f>
        <v>Aquisição de Bens e Serviços</v>
      </c>
      <c r="B85" s="4" t="str">
        <f>IFERROR(__xludf.DUMMYFUNCTION("""COMPUTED_VALUE"""),"Cultura Periférica")</f>
        <v>Cultura Periférica</v>
      </c>
      <c r="C85" s="4" t="str">
        <f>IFERROR(__xludf.DUMMYFUNCTION("""COMPUTED_VALUE"""),"Comunidades Tradicionais ou Rurais")</f>
        <v>Comunidades Tradicionais ou Rurais</v>
      </c>
      <c r="D85" s="4" t="str">
        <f>IFERROR(__xludf.DUMMYFUNCTION("""COMPUTED_VALUE"""),"Equipamentos e Acervos")</f>
        <v>Equipamentos e Acervos</v>
      </c>
      <c r="E85" s="4" t="str">
        <f>IFERROR(__xludf.DUMMYFUNCTION("""COMPUTED_VALUE"""),"Premiação")</f>
        <v>Premiação</v>
      </c>
      <c r="F85" s="4" t="str">
        <f>IFERROR(__xludf.DUMMYFUNCTION("""COMPUTED_VALUE"""),"Bolsas e Intercâmbio")</f>
        <v>Bolsas e Intercâmbio</v>
      </c>
      <c r="G85" s="4" t="str">
        <f>IFERROR(__xludf.DUMMYFUNCTION("""COMPUTED_VALUE"""),"Formação de Público e Educação")</f>
        <v>Formação de Público e Educação</v>
      </c>
      <c r="H85" s="4" t="str">
        <f>IFERROR(__xludf.DUMMYFUNCTION("""COMPUTED_VALUE"""),"Cultura Popular")</f>
        <v>Cultura Popular</v>
      </c>
      <c r="I85" s="4" t="str">
        <f>IFERROR(__xludf.DUMMYFUNCTION("""COMPUTED_VALUE"""),"Cultura Popular de Matriz Africana")</f>
        <v>Cultura Popular de Matriz Africana</v>
      </c>
      <c r="J85" s="4" t="str">
        <f>IFERROR(__xludf.DUMMYFUNCTION("""COMPUTED_VALUE"""),"Cultura Digital e Geek")</f>
        <v>Cultura Digital e Geek</v>
      </c>
      <c r="K85" s="4" t="str">
        <f>IFERROR(__xludf.DUMMYFUNCTION("""COMPUTED_VALUE"""),"12 Regiões de Desenvolvimento")</f>
        <v>12 Regiões de Desenvolvimento</v>
      </c>
      <c r="L85" s="4" t="str">
        <f>IFERROR(__xludf.DUMMYFUNCTION("""COMPUTED_VALUE"""),"Linguagem Específica")</f>
        <v>Linguagem Específica</v>
      </c>
      <c r="M85" s="4" t="str">
        <f>IFERROR(__xludf.DUMMYFUNCTION("""COMPUTED_VALUE"""),"Técnicos")</f>
        <v>Técnicos</v>
      </c>
      <c r="N85" s="4" t="str">
        <f>IFERROR(__xludf.DUMMYFUNCTION("""COMPUTED_VALUE"""),"Circulação e Visibilidade")</f>
        <v>Circulação e Visibilidade</v>
      </c>
      <c r="O85" s="4" t="str">
        <f>IFERROR(__xludf.DUMMYFUNCTION("""COMPUTED_VALUE"""),"Iniciantes")</f>
        <v>Iniciantes</v>
      </c>
      <c r="P85" s="4" t="str">
        <f>IFERROR(__xludf.DUMMYFUNCTION("""COMPUTED_VALUE"""),"CEUs e Pontos(ões) de Cultura")</f>
        <v>CEUs e Pontos(ões) de Cultura</v>
      </c>
      <c r="Q85" s="4" t="str">
        <f>IFERROR(__xludf.DUMMYFUNCTION("""COMPUTED_VALUE"""),"Outros")</f>
        <v>Outros</v>
      </c>
    </row>
    <row r="86">
      <c r="A86" s="4" t="str">
        <f>IFERROR(__xludf.DUMMYFUNCTION("TRANSPOSE(FILTER(Filtro1!B:B,Filtro1!A:A=Joao!C86))"),"")</f>
        <v/>
      </c>
      <c r="B86" s="4"/>
      <c r="C86" s="4"/>
      <c r="D86" s="4"/>
      <c r="E86" s="4"/>
      <c r="F86" s="4"/>
      <c r="G86" s="4"/>
      <c r="H86" s="4"/>
      <c r="I86" s="4"/>
      <c r="J86" s="4"/>
      <c r="K86" s="4"/>
      <c r="L86" s="4"/>
      <c r="M86" s="4"/>
      <c r="N86" s="4"/>
      <c r="O86" s="4"/>
      <c r="P86" s="4"/>
      <c r="Q86" s="4"/>
    </row>
    <row r="87">
      <c r="A87" s="4" t="str">
        <f>IFERROR(__xludf.DUMMYFUNCTION("TRANSPOSE(FILTER(Filtro1!B:B,Filtro1!A:A=Joao!C87))"),"Aquisição de Bens e Serviços")</f>
        <v>Aquisição de Bens e Serviços</v>
      </c>
      <c r="B87" s="4" t="str">
        <f>IFERROR(__xludf.DUMMYFUNCTION("""COMPUTED_VALUE"""),"Cultura Periférica")</f>
        <v>Cultura Periférica</v>
      </c>
      <c r="C87" s="4" t="str">
        <f>IFERROR(__xludf.DUMMYFUNCTION("""COMPUTED_VALUE"""),"Comunidades Tradicionais ou Rurais")</f>
        <v>Comunidades Tradicionais ou Rurais</v>
      </c>
      <c r="D87" s="4" t="str">
        <f>IFERROR(__xludf.DUMMYFUNCTION("""COMPUTED_VALUE"""),"Equipamentos e Acervos")</f>
        <v>Equipamentos e Acervos</v>
      </c>
      <c r="E87" s="4" t="str">
        <f>IFERROR(__xludf.DUMMYFUNCTION("""COMPUTED_VALUE"""),"Premiação")</f>
        <v>Premiação</v>
      </c>
      <c r="F87" s="4" t="str">
        <f>IFERROR(__xludf.DUMMYFUNCTION("""COMPUTED_VALUE"""),"Bolsas e Intercâmbio")</f>
        <v>Bolsas e Intercâmbio</v>
      </c>
      <c r="G87" s="4" t="str">
        <f>IFERROR(__xludf.DUMMYFUNCTION("""COMPUTED_VALUE"""),"Formação de Público e Educação")</f>
        <v>Formação de Público e Educação</v>
      </c>
      <c r="H87" s="4" t="str">
        <f>IFERROR(__xludf.DUMMYFUNCTION("""COMPUTED_VALUE"""),"Cultura Popular")</f>
        <v>Cultura Popular</v>
      </c>
      <c r="I87" s="4" t="str">
        <f>IFERROR(__xludf.DUMMYFUNCTION("""COMPUTED_VALUE"""),"Cultura Popular de Matriz Africana")</f>
        <v>Cultura Popular de Matriz Africana</v>
      </c>
      <c r="J87" s="4" t="str">
        <f>IFERROR(__xludf.DUMMYFUNCTION("""COMPUTED_VALUE"""),"Cultura Digital e Geek")</f>
        <v>Cultura Digital e Geek</v>
      </c>
      <c r="K87" s="4" t="str">
        <f>IFERROR(__xludf.DUMMYFUNCTION("""COMPUTED_VALUE"""),"12 Regiões de Desenvolvimento")</f>
        <v>12 Regiões de Desenvolvimento</v>
      </c>
      <c r="L87" s="4" t="str">
        <f>IFERROR(__xludf.DUMMYFUNCTION("""COMPUTED_VALUE"""),"Linguagem Específica")</f>
        <v>Linguagem Específica</v>
      </c>
      <c r="M87" s="4" t="str">
        <f>IFERROR(__xludf.DUMMYFUNCTION("""COMPUTED_VALUE"""),"Técnicos")</f>
        <v>Técnicos</v>
      </c>
      <c r="N87" s="4" t="str">
        <f>IFERROR(__xludf.DUMMYFUNCTION("""COMPUTED_VALUE"""),"Circulação e Visibilidade")</f>
        <v>Circulação e Visibilidade</v>
      </c>
      <c r="O87" s="4" t="str">
        <f>IFERROR(__xludf.DUMMYFUNCTION("""COMPUTED_VALUE"""),"Iniciantes")</f>
        <v>Iniciantes</v>
      </c>
      <c r="P87" s="4" t="str">
        <f>IFERROR(__xludf.DUMMYFUNCTION("""COMPUTED_VALUE"""),"CEUs e Pontos(ões) de Cultura")</f>
        <v>CEUs e Pontos(ões) de Cultura</v>
      </c>
      <c r="Q87" s="4" t="str">
        <f>IFERROR(__xludf.DUMMYFUNCTION("""COMPUTED_VALUE"""),"Outros")</f>
        <v>Outros</v>
      </c>
    </row>
    <row r="88">
      <c r="A88" s="4" t="str">
        <f>IFERROR(__xludf.DUMMYFUNCTION("TRANSPOSE(FILTER(Filtro1!B:B,Filtro1!A:A=Joao!C88))"),"")</f>
        <v/>
      </c>
      <c r="B88" s="4"/>
      <c r="C88" s="4"/>
      <c r="D88" s="4"/>
      <c r="E88" s="4"/>
      <c r="F88" s="4"/>
      <c r="G88" s="4"/>
      <c r="H88" s="4"/>
      <c r="I88" s="4"/>
      <c r="J88" s="4"/>
      <c r="K88" s="4"/>
      <c r="L88" s="4"/>
      <c r="M88" s="4"/>
      <c r="N88" s="4"/>
      <c r="O88" s="4"/>
      <c r="P88" s="4"/>
      <c r="Q88" s="4"/>
    </row>
    <row r="89">
      <c r="A89" s="4" t="str">
        <f>IFERROR(__xludf.DUMMYFUNCTION("TRANSPOSE(FILTER(Filtro1!B:B,Filtro1!A:A=Joao!C89))"),"Aquisição de Bens e Serviços")</f>
        <v>Aquisição de Bens e Serviços</v>
      </c>
      <c r="B89" s="4" t="str">
        <f>IFERROR(__xludf.DUMMYFUNCTION("""COMPUTED_VALUE"""),"Cultura Periférica")</f>
        <v>Cultura Periférica</v>
      </c>
      <c r="C89" s="4" t="str">
        <f>IFERROR(__xludf.DUMMYFUNCTION("""COMPUTED_VALUE"""),"Comunidades Tradicionais ou Rurais")</f>
        <v>Comunidades Tradicionais ou Rurais</v>
      </c>
      <c r="D89" s="4" t="str">
        <f>IFERROR(__xludf.DUMMYFUNCTION("""COMPUTED_VALUE"""),"Equipamentos e Acervos")</f>
        <v>Equipamentos e Acervos</v>
      </c>
      <c r="E89" s="4" t="str">
        <f>IFERROR(__xludf.DUMMYFUNCTION("""COMPUTED_VALUE"""),"Premiação")</f>
        <v>Premiação</v>
      </c>
      <c r="F89" s="4" t="str">
        <f>IFERROR(__xludf.DUMMYFUNCTION("""COMPUTED_VALUE"""),"Bolsas e Intercâmbio")</f>
        <v>Bolsas e Intercâmbio</v>
      </c>
      <c r="G89" s="4" t="str">
        <f>IFERROR(__xludf.DUMMYFUNCTION("""COMPUTED_VALUE"""),"Formação de Público e Educação")</f>
        <v>Formação de Público e Educação</v>
      </c>
      <c r="H89" s="4" t="str">
        <f>IFERROR(__xludf.DUMMYFUNCTION("""COMPUTED_VALUE"""),"Cultura Popular")</f>
        <v>Cultura Popular</v>
      </c>
      <c r="I89" s="4" t="str">
        <f>IFERROR(__xludf.DUMMYFUNCTION("""COMPUTED_VALUE"""),"Cultura Popular de Matriz Africana")</f>
        <v>Cultura Popular de Matriz Africana</v>
      </c>
      <c r="J89" s="4" t="str">
        <f>IFERROR(__xludf.DUMMYFUNCTION("""COMPUTED_VALUE"""),"Cultura Digital e Geek")</f>
        <v>Cultura Digital e Geek</v>
      </c>
      <c r="K89" s="4" t="str">
        <f>IFERROR(__xludf.DUMMYFUNCTION("""COMPUTED_VALUE"""),"12 Regiões de Desenvolvimento")</f>
        <v>12 Regiões de Desenvolvimento</v>
      </c>
      <c r="L89" s="4" t="str">
        <f>IFERROR(__xludf.DUMMYFUNCTION("""COMPUTED_VALUE"""),"Linguagem Específica")</f>
        <v>Linguagem Específica</v>
      </c>
      <c r="M89" s="4" t="str">
        <f>IFERROR(__xludf.DUMMYFUNCTION("""COMPUTED_VALUE"""),"Técnicos")</f>
        <v>Técnicos</v>
      </c>
      <c r="N89" s="4" t="str">
        <f>IFERROR(__xludf.DUMMYFUNCTION("""COMPUTED_VALUE"""),"Circulação e Visibilidade")</f>
        <v>Circulação e Visibilidade</v>
      </c>
      <c r="O89" s="4" t="str">
        <f>IFERROR(__xludf.DUMMYFUNCTION("""COMPUTED_VALUE"""),"Iniciantes")</f>
        <v>Iniciantes</v>
      </c>
      <c r="P89" s="4" t="str">
        <f>IFERROR(__xludf.DUMMYFUNCTION("""COMPUTED_VALUE"""),"CEUs e Pontos(ões) de Cultura")</f>
        <v>CEUs e Pontos(ões) de Cultura</v>
      </c>
      <c r="Q89" s="4" t="str">
        <f>IFERROR(__xludf.DUMMYFUNCTION("""COMPUTED_VALUE"""),"Outros")</f>
        <v>Outros</v>
      </c>
    </row>
    <row r="90">
      <c r="A90" s="4" t="str">
        <f>IFERROR(__xludf.DUMMYFUNCTION("TRANSPOSE(FILTER(Filtro1!B:B,Filtro1!A:A=Joao!C90))"),"Comunicacional")</f>
        <v>Comunicacional</v>
      </c>
      <c r="B90" s="4" t="str">
        <f>IFERROR(__xludf.DUMMYFUNCTION("""COMPUTED_VALUE"""),"Desburocratização")</f>
        <v>Desburocratização</v>
      </c>
      <c r="C90" s="4" t="str">
        <f>IFERROR(__xludf.DUMMYFUNCTION("""COMPUTED_VALUE"""),"Mapa Cultural")</f>
        <v>Mapa Cultural</v>
      </c>
      <c r="D90" s="4" t="str">
        <f>IFERROR(__xludf.DUMMYFUNCTION("""COMPUTED_VALUE"""),"Políticas Afirmativas")</f>
        <v>Políticas Afirmativas</v>
      </c>
    </row>
    <row r="91">
      <c r="A91" s="4" t="str">
        <f>IFERROR(__xludf.DUMMYFUNCTION("TRANSPOSE(FILTER(Filtro1!B:B,Filtro1!A:A=Joao!C91))"),"Treinamento - Agente")</f>
        <v>Treinamento - Agente</v>
      </c>
      <c r="B91" s="4" t="str">
        <f>IFERROR(__xludf.DUMMYFUNCTION("""COMPUTED_VALUE"""),"Treinamento - Gestor")</f>
        <v>Treinamento - Gestor</v>
      </c>
    </row>
    <row r="92">
      <c r="A92" s="4" t="str">
        <f>IFERROR(__xludf.DUMMYFUNCTION("TRANSPOSE(FILTER(Filtro1!B:B,Filtro1!A:A=Joao!C92))"),"Aquisição de Bens e Serviços")</f>
        <v>Aquisição de Bens e Serviços</v>
      </c>
      <c r="B92" s="4" t="str">
        <f>IFERROR(__xludf.DUMMYFUNCTION("""COMPUTED_VALUE"""),"Cultura Periférica")</f>
        <v>Cultura Periférica</v>
      </c>
      <c r="C92" s="4" t="str">
        <f>IFERROR(__xludf.DUMMYFUNCTION("""COMPUTED_VALUE"""),"Comunidades Tradicionais ou Rurais")</f>
        <v>Comunidades Tradicionais ou Rurais</v>
      </c>
      <c r="D92" s="4" t="str">
        <f>IFERROR(__xludf.DUMMYFUNCTION("""COMPUTED_VALUE"""),"Equipamentos e Acervos")</f>
        <v>Equipamentos e Acervos</v>
      </c>
      <c r="E92" s="4" t="str">
        <f>IFERROR(__xludf.DUMMYFUNCTION("""COMPUTED_VALUE"""),"Premiação")</f>
        <v>Premiação</v>
      </c>
      <c r="F92" s="4" t="str">
        <f>IFERROR(__xludf.DUMMYFUNCTION("""COMPUTED_VALUE"""),"Bolsas e Intercâmbio")</f>
        <v>Bolsas e Intercâmbio</v>
      </c>
      <c r="G92" s="4" t="str">
        <f>IFERROR(__xludf.DUMMYFUNCTION("""COMPUTED_VALUE"""),"Formação de Público e Educação")</f>
        <v>Formação de Público e Educação</v>
      </c>
      <c r="H92" s="4" t="str">
        <f>IFERROR(__xludf.DUMMYFUNCTION("""COMPUTED_VALUE"""),"Cultura Popular")</f>
        <v>Cultura Popular</v>
      </c>
      <c r="I92" s="4" t="str">
        <f>IFERROR(__xludf.DUMMYFUNCTION("""COMPUTED_VALUE"""),"Cultura Popular de Matriz Africana")</f>
        <v>Cultura Popular de Matriz Africana</v>
      </c>
      <c r="J92" s="4" t="str">
        <f>IFERROR(__xludf.DUMMYFUNCTION("""COMPUTED_VALUE"""),"Cultura Digital e Geek")</f>
        <v>Cultura Digital e Geek</v>
      </c>
      <c r="K92" s="4" t="str">
        <f>IFERROR(__xludf.DUMMYFUNCTION("""COMPUTED_VALUE"""),"12 Regiões de Desenvolvimento")</f>
        <v>12 Regiões de Desenvolvimento</v>
      </c>
      <c r="L92" s="4" t="str">
        <f>IFERROR(__xludf.DUMMYFUNCTION("""COMPUTED_VALUE"""),"Linguagem Específica")</f>
        <v>Linguagem Específica</v>
      </c>
      <c r="M92" s="4" t="str">
        <f>IFERROR(__xludf.DUMMYFUNCTION("""COMPUTED_VALUE"""),"Técnicos")</f>
        <v>Técnicos</v>
      </c>
      <c r="N92" s="4" t="str">
        <f>IFERROR(__xludf.DUMMYFUNCTION("""COMPUTED_VALUE"""),"Circulação e Visibilidade")</f>
        <v>Circulação e Visibilidade</v>
      </c>
      <c r="O92" s="4" t="str">
        <f>IFERROR(__xludf.DUMMYFUNCTION("""COMPUTED_VALUE"""),"Iniciantes")</f>
        <v>Iniciantes</v>
      </c>
      <c r="P92" s="4" t="str">
        <f>IFERROR(__xludf.DUMMYFUNCTION("""COMPUTED_VALUE"""),"CEUs e Pontos(ões) de Cultura")</f>
        <v>CEUs e Pontos(ões) de Cultura</v>
      </c>
      <c r="Q92" s="4" t="str">
        <f>IFERROR(__xludf.DUMMYFUNCTION("""COMPUTED_VALUE"""),"Outros")</f>
        <v>Outros</v>
      </c>
    </row>
    <row r="93">
      <c r="A93" s="4" t="str">
        <f>IFERROR(__xludf.DUMMYFUNCTION("TRANSPOSE(FILTER(Filtro1!B:B,Filtro1!A:A=Joao!C93))"),"Aquisição de Bens e Serviços")</f>
        <v>Aquisição de Bens e Serviços</v>
      </c>
      <c r="B93" s="4" t="str">
        <f>IFERROR(__xludf.DUMMYFUNCTION("""COMPUTED_VALUE"""),"Cultura Periférica")</f>
        <v>Cultura Periférica</v>
      </c>
      <c r="C93" s="4" t="str">
        <f>IFERROR(__xludf.DUMMYFUNCTION("""COMPUTED_VALUE"""),"Comunidades Tradicionais ou Rurais")</f>
        <v>Comunidades Tradicionais ou Rurais</v>
      </c>
      <c r="D93" s="4" t="str">
        <f>IFERROR(__xludf.DUMMYFUNCTION("""COMPUTED_VALUE"""),"Equipamentos e Acervos")</f>
        <v>Equipamentos e Acervos</v>
      </c>
      <c r="E93" s="4" t="str">
        <f>IFERROR(__xludf.DUMMYFUNCTION("""COMPUTED_VALUE"""),"Premiação")</f>
        <v>Premiação</v>
      </c>
      <c r="F93" s="4" t="str">
        <f>IFERROR(__xludf.DUMMYFUNCTION("""COMPUTED_VALUE"""),"Bolsas e Intercâmbio")</f>
        <v>Bolsas e Intercâmbio</v>
      </c>
      <c r="G93" s="4" t="str">
        <f>IFERROR(__xludf.DUMMYFUNCTION("""COMPUTED_VALUE"""),"Formação de Público e Educação")</f>
        <v>Formação de Público e Educação</v>
      </c>
      <c r="H93" s="4" t="str">
        <f>IFERROR(__xludf.DUMMYFUNCTION("""COMPUTED_VALUE"""),"Cultura Popular")</f>
        <v>Cultura Popular</v>
      </c>
      <c r="I93" s="4" t="str">
        <f>IFERROR(__xludf.DUMMYFUNCTION("""COMPUTED_VALUE"""),"Cultura Popular de Matriz Africana")</f>
        <v>Cultura Popular de Matriz Africana</v>
      </c>
      <c r="J93" s="4" t="str">
        <f>IFERROR(__xludf.DUMMYFUNCTION("""COMPUTED_VALUE"""),"Cultura Digital e Geek")</f>
        <v>Cultura Digital e Geek</v>
      </c>
      <c r="K93" s="4" t="str">
        <f>IFERROR(__xludf.DUMMYFUNCTION("""COMPUTED_VALUE"""),"12 Regiões de Desenvolvimento")</f>
        <v>12 Regiões de Desenvolvimento</v>
      </c>
      <c r="L93" s="4" t="str">
        <f>IFERROR(__xludf.DUMMYFUNCTION("""COMPUTED_VALUE"""),"Linguagem Específica")</f>
        <v>Linguagem Específica</v>
      </c>
      <c r="M93" s="4" t="str">
        <f>IFERROR(__xludf.DUMMYFUNCTION("""COMPUTED_VALUE"""),"Técnicos")</f>
        <v>Técnicos</v>
      </c>
      <c r="N93" s="4" t="str">
        <f>IFERROR(__xludf.DUMMYFUNCTION("""COMPUTED_VALUE"""),"Circulação e Visibilidade")</f>
        <v>Circulação e Visibilidade</v>
      </c>
      <c r="O93" s="4" t="str">
        <f>IFERROR(__xludf.DUMMYFUNCTION("""COMPUTED_VALUE"""),"Iniciantes")</f>
        <v>Iniciantes</v>
      </c>
      <c r="P93" s="4" t="str">
        <f>IFERROR(__xludf.DUMMYFUNCTION("""COMPUTED_VALUE"""),"CEUs e Pontos(ões) de Cultura")</f>
        <v>CEUs e Pontos(ões) de Cultura</v>
      </c>
      <c r="Q93" s="4" t="str">
        <f>IFERROR(__xludf.DUMMYFUNCTION("""COMPUTED_VALUE"""),"Outros")</f>
        <v>Outros</v>
      </c>
    </row>
    <row r="94">
      <c r="A94" s="4" t="str">
        <f>IFERROR(__xludf.DUMMYFUNCTION("TRANSPOSE(FILTER(Filtro1!B:B,Filtro1!A:A=Joao!C94))"),"")</f>
        <v/>
      </c>
    </row>
    <row r="95">
      <c r="A95" s="4" t="str">
        <f>IFERROR(__xludf.DUMMYFUNCTION("TRANSPOSE(FILTER(Filtro1!B:B,Filtro1!A:A=Joao!C95))"),"Aquisição de Bens e Serviços")</f>
        <v>Aquisição de Bens e Serviços</v>
      </c>
      <c r="B95" s="4" t="str">
        <f>IFERROR(__xludf.DUMMYFUNCTION("""COMPUTED_VALUE"""),"Cultura Periférica")</f>
        <v>Cultura Periférica</v>
      </c>
      <c r="C95" s="4" t="str">
        <f>IFERROR(__xludf.DUMMYFUNCTION("""COMPUTED_VALUE"""),"Comunidades Tradicionais ou Rurais")</f>
        <v>Comunidades Tradicionais ou Rurais</v>
      </c>
      <c r="D95" s="4" t="str">
        <f>IFERROR(__xludf.DUMMYFUNCTION("""COMPUTED_VALUE"""),"Equipamentos e Acervos")</f>
        <v>Equipamentos e Acervos</v>
      </c>
      <c r="E95" s="4" t="str">
        <f>IFERROR(__xludf.DUMMYFUNCTION("""COMPUTED_VALUE"""),"Premiação")</f>
        <v>Premiação</v>
      </c>
      <c r="F95" s="4" t="str">
        <f>IFERROR(__xludf.DUMMYFUNCTION("""COMPUTED_VALUE"""),"Bolsas e Intercâmbio")</f>
        <v>Bolsas e Intercâmbio</v>
      </c>
      <c r="G95" s="4" t="str">
        <f>IFERROR(__xludf.DUMMYFUNCTION("""COMPUTED_VALUE"""),"Formação de Público e Educação")</f>
        <v>Formação de Público e Educação</v>
      </c>
      <c r="H95" s="4" t="str">
        <f>IFERROR(__xludf.DUMMYFUNCTION("""COMPUTED_VALUE"""),"Cultura Popular")</f>
        <v>Cultura Popular</v>
      </c>
      <c r="I95" s="4" t="str">
        <f>IFERROR(__xludf.DUMMYFUNCTION("""COMPUTED_VALUE"""),"Cultura Popular de Matriz Africana")</f>
        <v>Cultura Popular de Matriz Africana</v>
      </c>
      <c r="J95" s="4" t="str">
        <f>IFERROR(__xludf.DUMMYFUNCTION("""COMPUTED_VALUE"""),"Cultura Digital e Geek")</f>
        <v>Cultura Digital e Geek</v>
      </c>
      <c r="K95" s="4" t="str">
        <f>IFERROR(__xludf.DUMMYFUNCTION("""COMPUTED_VALUE"""),"12 Regiões de Desenvolvimento")</f>
        <v>12 Regiões de Desenvolvimento</v>
      </c>
      <c r="L95" s="4" t="str">
        <f>IFERROR(__xludf.DUMMYFUNCTION("""COMPUTED_VALUE"""),"Linguagem Específica")</f>
        <v>Linguagem Específica</v>
      </c>
      <c r="M95" s="4" t="str">
        <f>IFERROR(__xludf.DUMMYFUNCTION("""COMPUTED_VALUE"""),"Técnicos")</f>
        <v>Técnicos</v>
      </c>
      <c r="N95" s="4" t="str">
        <f>IFERROR(__xludf.DUMMYFUNCTION("""COMPUTED_VALUE"""),"Circulação e Visibilidade")</f>
        <v>Circulação e Visibilidade</v>
      </c>
      <c r="O95" s="4" t="str">
        <f>IFERROR(__xludf.DUMMYFUNCTION("""COMPUTED_VALUE"""),"Iniciantes")</f>
        <v>Iniciantes</v>
      </c>
      <c r="P95" s="4" t="str">
        <f>IFERROR(__xludf.DUMMYFUNCTION("""COMPUTED_VALUE"""),"CEUs e Pontos(ões) de Cultura")</f>
        <v>CEUs e Pontos(ões) de Cultura</v>
      </c>
      <c r="Q95" s="4" t="str">
        <f>IFERROR(__xludf.DUMMYFUNCTION("""COMPUTED_VALUE"""),"Outros")</f>
        <v>Outros</v>
      </c>
    </row>
    <row r="96">
      <c r="A96" s="4" t="str">
        <f>IFERROR(__xludf.DUMMYFUNCTION("TRANSPOSE(FILTER(Filtro1!B:B,Filtro1!A:A=Joao!C96))"),"Aquisição de Bens e Serviços")</f>
        <v>Aquisição de Bens e Serviços</v>
      </c>
      <c r="B96" s="4" t="str">
        <f>IFERROR(__xludf.DUMMYFUNCTION("""COMPUTED_VALUE"""),"Cultura Periférica")</f>
        <v>Cultura Periférica</v>
      </c>
      <c r="C96" s="4" t="str">
        <f>IFERROR(__xludf.DUMMYFUNCTION("""COMPUTED_VALUE"""),"Comunidades Tradicionais ou Rurais")</f>
        <v>Comunidades Tradicionais ou Rurais</v>
      </c>
      <c r="D96" s="4" t="str">
        <f>IFERROR(__xludf.DUMMYFUNCTION("""COMPUTED_VALUE"""),"Equipamentos e Acervos")</f>
        <v>Equipamentos e Acervos</v>
      </c>
      <c r="E96" s="4" t="str">
        <f>IFERROR(__xludf.DUMMYFUNCTION("""COMPUTED_VALUE"""),"Premiação")</f>
        <v>Premiação</v>
      </c>
      <c r="F96" s="4" t="str">
        <f>IFERROR(__xludf.DUMMYFUNCTION("""COMPUTED_VALUE"""),"Bolsas e Intercâmbio")</f>
        <v>Bolsas e Intercâmbio</v>
      </c>
      <c r="G96" s="4" t="str">
        <f>IFERROR(__xludf.DUMMYFUNCTION("""COMPUTED_VALUE"""),"Formação de Público e Educação")</f>
        <v>Formação de Público e Educação</v>
      </c>
      <c r="H96" s="4" t="str">
        <f>IFERROR(__xludf.DUMMYFUNCTION("""COMPUTED_VALUE"""),"Cultura Popular")</f>
        <v>Cultura Popular</v>
      </c>
      <c r="I96" s="4" t="str">
        <f>IFERROR(__xludf.DUMMYFUNCTION("""COMPUTED_VALUE"""),"Cultura Popular de Matriz Africana")</f>
        <v>Cultura Popular de Matriz Africana</v>
      </c>
      <c r="J96" s="4" t="str">
        <f>IFERROR(__xludf.DUMMYFUNCTION("""COMPUTED_VALUE"""),"Cultura Digital e Geek")</f>
        <v>Cultura Digital e Geek</v>
      </c>
      <c r="K96" s="4" t="str">
        <f>IFERROR(__xludf.DUMMYFUNCTION("""COMPUTED_VALUE"""),"12 Regiões de Desenvolvimento")</f>
        <v>12 Regiões de Desenvolvimento</v>
      </c>
      <c r="L96" s="4" t="str">
        <f>IFERROR(__xludf.DUMMYFUNCTION("""COMPUTED_VALUE"""),"Linguagem Específica")</f>
        <v>Linguagem Específica</v>
      </c>
      <c r="M96" s="4" t="str">
        <f>IFERROR(__xludf.DUMMYFUNCTION("""COMPUTED_VALUE"""),"Técnicos")</f>
        <v>Técnicos</v>
      </c>
      <c r="N96" s="4" t="str">
        <f>IFERROR(__xludf.DUMMYFUNCTION("""COMPUTED_VALUE"""),"Circulação e Visibilidade")</f>
        <v>Circulação e Visibilidade</v>
      </c>
      <c r="O96" s="4" t="str">
        <f>IFERROR(__xludf.DUMMYFUNCTION("""COMPUTED_VALUE"""),"Iniciantes")</f>
        <v>Iniciantes</v>
      </c>
      <c r="P96" s="4" t="str">
        <f>IFERROR(__xludf.DUMMYFUNCTION("""COMPUTED_VALUE"""),"CEUs e Pontos(ões) de Cultura")</f>
        <v>CEUs e Pontos(ões) de Cultura</v>
      </c>
      <c r="Q96" s="4" t="str">
        <f>IFERROR(__xludf.DUMMYFUNCTION("""COMPUTED_VALUE"""),"Outros")</f>
        <v>Outros</v>
      </c>
    </row>
    <row r="97">
      <c r="A97" s="4" t="str">
        <f>IFERROR(__xludf.DUMMYFUNCTION("TRANSPOSE(FILTER(Filtro1!B:B,Filtro1!A:A=Joao!C97))"),"Aquisição de Bens e Serviços")</f>
        <v>Aquisição de Bens e Serviços</v>
      </c>
      <c r="B97" s="4" t="str">
        <f>IFERROR(__xludf.DUMMYFUNCTION("""COMPUTED_VALUE"""),"Cultura Periférica")</f>
        <v>Cultura Periférica</v>
      </c>
      <c r="C97" s="4" t="str">
        <f>IFERROR(__xludf.DUMMYFUNCTION("""COMPUTED_VALUE"""),"Comunidades Tradicionais ou Rurais")</f>
        <v>Comunidades Tradicionais ou Rurais</v>
      </c>
      <c r="D97" s="4" t="str">
        <f>IFERROR(__xludf.DUMMYFUNCTION("""COMPUTED_VALUE"""),"Equipamentos e Acervos")</f>
        <v>Equipamentos e Acervos</v>
      </c>
      <c r="E97" s="4" t="str">
        <f>IFERROR(__xludf.DUMMYFUNCTION("""COMPUTED_VALUE"""),"Premiação")</f>
        <v>Premiação</v>
      </c>
      <c r="F97" s="4" t="str">
        <f>IFERROR(__xludf.DUMMYFUNCTION("""COMPUTED_VALUE"""),"Bolsas e Intercâmbio")</f>
        <v>Bolsas e Intercâmbio</v>
      </c>
      <c r="G97" s="4" t="str">
        <f>IFERROR(__xludf.DUMMYFUNCTION("""COMPUTED_VALUE"""),"Formação de Público e Educação")</f>
        <v>Formação de Público e Educação</v>
      </c>
      <c r="H97" s="4" t="str">
        <f>IFERROR(__xludf.DUMMYFUNCTION("""COMPUTED_VALUE"""),"Cultura Popular")</f>
        <v>Cultura Popular</v>
      </c>
      <c r="I97" s="4" t="str">
        <f>IFERROR(__xludf.DUMMYFUNCTION("""COMPUTED_VALUE"""),"Cultura Popular de Matriz Africana")</f>
        <v>Cultura Popular de Matriz Africana</v>
      </c>
      <c r="J97" s="4" t="str">
        <f>IFERROR(__xludf.DUMMYFUNCTION("""COMPUTED_VALUE"""),"Cultura Digital e Geek")</f>
        <v>Cultura Digital e Geek</v>
      </c>
      <c r="K97" s="4" t="str">
        <f>IFERROR(__xludf.DUMMYFUNCTION("""COMPUTED_VALUE"""),"12 Regiões de Desenvolvimento")</f>
        <v>12 Regiões de Desenvolvimento</v>
      </c>
      <c r="L97" s="4" t="str">
        <f>IFERROR(__xludf.DUMMYFUNCTION("""COMPUTED_VALUE"""),"Linguagem Específica")</f>
        <v>Linguagem Específica</v>
      </c>
      <c r="M97" s="4" t="str">
        <f>IFERROR(__xludf.DUMMYFUNCTION("""COMPUTED_VALUE"""),"Técnicos")</f>
        <v>Técnicos</v>
      </c>
      <c r="N97" s="4" t="str">
        <f>IFERROR(__xludf.DUMMYFUNCTION("""COMPUTED_VALUE"""),"Circulação e Visibilidade")</f>
        <v>Circulação e Visibilidade</v>
      </c>
      <c r="O97" s="4" t="str">
        <f>IFERROR(__xludf.DUMMYFUNCTION("""COMPUTED_VALUE"""),"Iniciantes")</f>
        <v>Iniciantes</v>
      </c>
      <c r="P97" s="4" t="str">
        <f>IFERROR(__xludf.DUMMYFUNCTION("""COMPUTED_VALUE"""),"CEUs e Pontos(ões) de Cultura")</f>
        <v>CEUs e Pontos(ões) de Cultura</v>
      </c>
      <c r="Q97" s="4" t="str">
        <f>IFERROR(__xludf.DUMMYFUNCTION("""COMPUTED_VALUE"""),"Outros")</f>
        <v>Outros</v>
      </c>
    </row>
    <row r="98">
      <c r="A98" s="4" t="str">
        <f>IFERROR(__xludf.DUMMYFUNCTION("TRANSPOSE(FILTER(Filtro1!B:B,Filtro1!A:A=Joao!C98))"),"")</f>
        <v/>
      </c>
      <c r="B98" s="4"/>
    </row>
    <row r="99">
      <c r="A99" s="4" t="str">
        <f>IFERROR(__xludf.DUMMYFUNCTION("TRANSPOSE(FILTER(Filtro1!B:B,Filtro1!A:A=Joao!C99))"),"Comunicacional")</f>
        <v>Comunicacional</v>
      </c>
      <c r="B99" s="4" t="str">
        <f>IFERROR(__xludf.DUMMYFUNCTION("""COMPUTED_VALUE"""),"Desburocratização")</f>
        <v>Desburocratização</v>
      </c>
      <c r="C99" s="4" t="str">
        <f>IFERROR(__xludf.DUMMYFUNCTION("""COMPUTED_VALUE"""),"Mapa Cultural")</f>
        <v>Mapa Cultural</v>
      </c>
      <c r="D99" s="4" t="str">
        <f>IFERROR(__xludf.DUMMYFUNCTION("""COMPUTED_VALUE"""),"Políticas Afirmativas")</f>
        <v>Políticas Afirmativas</v>
      </c>
    </row>
    <row r="100">
      <c r="A100" s="4" t="str">
        <f>IFERROR(__xludf.DUMMYFUNCTION("TRANSPOSE(FILTER(Filtro1!B:B,Filtro1!A:A=Joao!C100))"),"Aquisição de Bens e Serviços")</f>
        <v>Aquisição de Bens e Serviços</v>
      </c>
      <c r="B100" s="4" t="str">
        <f>IFERROR(__xludf.DUMMYFUNCTION("""COMPUTED_VALUE"""),"Cultura Periférica")</f>
        <v>Cultura Periférica</v>
      </c>
      <c r="C100" s="4" t="str">
        <f>IFERROR(__xludf.DUMMYFUNCTION("""COMPUTED_VALUE"""),"Comunidades Tradicionais ou Rurais")</f>
        <v>Comunidades Tradicionais ou Rurais</v>
      </c>
      <c r="D100" s="4" t="str">
        <f>IFERROR(__xludf.DUMMYFUNCTION("""COMPUTED_VALUE"""),"Equipamentos e Acervos")</f>
        <v>Equipamentos e Acervos</v>
      </c>
      <c r="E100" s="4" t="str">
        <f>IFERROR(__xludf.DUMMYFUNCTION("""COMPUTED_VALUE"""),"Premiação")</f>
        <v>Premiação</v>
      </c>
      <c r="F100" s="4" t="str">
        <f>IFERROR(__xludf.DUMMYFUNCTION("""COMPUTED_VALUE"""),"Bolsas e Intercâmbio")</f>
        <v>Bolsas e Intercâmbio</v>
      </c>
      <c r="G100" s="4" t="str">
        <f>IFERROR(__xludf.DUMMYFUNCTION("""COMPUTED_VALUE"""),"Formação de Público e Educação")</f>
        <v>Formação de Público e Educação</v>
      </c>
      <c r="H100" s="4" t="str">
        <f>IFERROR(__xludf.DUMMYFUNCTION("""COMPUTED_VALUE"""),"Cultura Popular")</f>
        <v>Cultura Popular</v>
      </c>
      <c r="I100" s="4" t="str">
        <f>IFERROR(__xludf.DUMMYFUNCTION("""COMPUTED_VALUE"""),"Cultura Popular de Matriz Africana")</f>
        <v>Cultura Popular de Matriz Africana</v>
      </c>
      <c r="J100" s="4" t="str">
        <f>IFERROR(__xludf.DUMMYFUNCTION("""COMPUTED_VALUE"""),"Cultura Digital e Geek")</f>
        <v>Cultura Digital e Geek</v>
      </c>
      <c r="K100" s="4" t="str">
        <f>IFERROR(__xludf.DUMMYFUNCTION("""COMPUTED_VALUE"""),"12 Regiões de Desenvolvimento")</f>
        <v>12 Regiões de Desenvolvimento</v>
      </c>
      <c r="L100" s="4" t="str">
        <f>IFERROR(__xludf.DUMMYFUNCTION("""COMPUTED_VALUE"""),"Linguagem Específica")</f>
        <v>Linguagem Específica</v>
      </c>
      <c r="M100" s="4" t="str">
        <f>IFERROR(__xludf.DUMMYFUNCTION("""COMPUTED_VALUE"""),"Técnicos")</f>
        <v>Técnicos</v>
      </c>
      <c r="N100" s="4" t="str">
        <f>IFERROR(__xludf.DUMMYFUNCTION("""COMPUTED_VALUE"""),"Circulação e Visibilidade")</f>
        <v>Circulação e Visibilidade</v>
      </c>
      <c r="O100" s="4" t="str">
        <f>IFERROR(__xludf.DUMMYFUNCTION("""COMPUTED_VALUE"""),"Iniciantes")</f>
        <v>Iniciantes</v>
      </c>
      <c r="P100" s="4" t="str">
        <f>IFERROR(__xludf.DUMMYFUNCTION("""COMPUTED_VALUE"""),"CEUs e Pontos(ões) de Cultura")</f>
        <v>CEUs e Pontos(ões) de Cultura</v>
      </c>
      <c r="Q100" s="4" t="str">
        <f>IFERROR(__xludf.DUMMYFUNCTION("""COMPUTED_VALUE"""),"Outros")</f>
        <v>Outros</v>
      </c>
    </row>
    <row r="101">
      <c r="A101" s="4" t="str">
        <f>IFERROR(__xludf.DUMMYFUNCTION("TRANSPOSE(FILTER(Filtro1!B:B,Filtro1!A:A=Joao!C101))"),"")</f>
        <v/>
      </c>
      <c r="B101" s="4"/>
      <c r="C101" s="4"/>
      <c r="D101" s="4"/>
    </row>
    <row r="102">
      <c r="A102" s="4" t="str">
        <f>IFERROR(__xludf.DUMMYFUNCTION("TRANSPOSE(FILTER(Filtro1!B:B,Filtro1!A:A=Joao!C102))"),"Cronograma ")</f>
        <v>Cronograma </v>
      </c>
      <c r="B102" s="4" t="str">
        <f>IFERROR(__xludf.DUMMYFUNCTION("""COMPUTED_VALUE"""),"Inscrições e Impedimentos")</f>
        <v>Inscrições e Impedimentos</v>
      </c>
    </row>
    <row r="103">
      <c r="A103" s="4" t="str">
        <f>IFERROR(__xludf.DUMMYFUNCTION("TRANSPOSE(FILTER(Filtro1!B:B,Filtro1!A:A=Joao!C103))"),"Treinamento - Agente")</f>
        <v>Treinamento - Agente</v>
      </c>
      <c r="B103" s="4" t="str">
        <f>IFERROR(__xludf.DUMMYFUNCTION("""COMPUTED_VALUE"""),"Treinamento - Gestor")</f>
        <v>Treinamento - Gestor</v>
      </c>
    </row>
    <row r="104">
      <c r="A104" s="4" t="str">
        <f>IFERROR(__xludf.DUMMYFUNCTION("TRANSPOSE(FILTER(Filtro1!B:B,Filtro1!A:A=Joao!C104))"),"")</f>
        <v/>
      </c>
      <c r="B104" s="4"/>
      <c r="C104" s="4"/>
    </row>
    <row r="105">
      <c r="A105" s="4" t="str">
        <f>IFERROR(__xludf.DUMMYFUNCTION("TRANSPOSE(FILTER(Filtro1!B:B,Filtro1!A:A=Joao!C105))"),"Linguagem")</f>
        <v>Linguagem</v>
      </c>
      <c r="B105" s="4" t="str">
        <f>IFERROR(__xludf.DUMMYFUNCTION("""COMPUTED_VALUE"""),"Regionalização")</f>
        <v>Regionalização</v>
      </c>
      <c r="C105" s="4" t="str">
        <f>IFERROR(__xludf.DUMMYFUNCTION("""COMPUTED_VALUE"""),"Remanejamento de Recursos e Rendimentos")</f>
        <v>Remanejamento de Recursos e Rendimentos</v>
      </c>
    </row>
    <row r="106">
      <c r="A106" s="4" t="str">
        <f>IFERROR(__xludf.DUMMYFUNCTION("TRANSPOSE(FILTER(Filtro1!B:B,Filtro1!A:A=Joao!C106))"),"Comunicacional")</f>
        <v>Comunicacional</v>
      </c>
      <c r="B106" s="4" t="str">
        <f>IFERROR(__xludf.DUMMYFUNCTION("""COMPUTED_VALUE"""),"Desburocratização")</f>
        <v>Desburocratização</v>
      </c>
      <c r="C106" s="4" t="str">
        <f>IFERROR(__xludf.DUMMYFUNCTION("""COMPUTED_VALUE"""),"Mapa Cultural")</f>
        <v>Mapa Cultural</v>
      </c>
      <c r="D106" s="4" t="str">
        <f>IFERROR(__xludf.DUMMYFUNCTION("""COMPUTED_VALUE"""),"Políticas Afirmativas")</f>
        <v>Políticas Afirmativas</v>
      </c>
    </row>
    <row r="107">
      <c r="A107" s="4" t="str">
        <f>IFERROR(__xludf.DUMMYFUNCTION("TRANSPOSE(FILTER(Filtro1!B:B,Filtro1!A:A=Joao!C107))"),"Cronograma ")</f>
        <v>Cronograma </v>
      </c>
      <c r="B107" s="4" t="str">
        <f>IFERROR(__xludf.DUMMYFUNCTION("""COMPUTED_VALUE"""),"Inscrições e Impedimentos")</f>
        <v>Inscrições e Impedimentos</v>
      </c>
    </row>
    <row r="108">
      <c r="A108" s="4" t="str">
        <f>IFERROR(__xludf.DUMMYFUNCTION("TRANSPOSE(FILTER(Filtro1!B:B,Filtro1!A:A=Joao!C108))"),"Comunicacional")</f>
        <v>Comunicacional</v>
      </c>
      <c r="B108" s="4" t="str">
        <f>IFERROR(__xludf.DUMMYFUNCTION("""COMPUTED_VALUE"""),"Desburocratização")</f>
        <v>Desburocratização</v>
      </c>
      <c r="C108" s="4" t="str">
        <f>IFERROR(__xludf.DUMMYFUNCTION("""COMPUTED_VALUE"""),"Mapa Cultural")</f>
        <v>Mapa Cultural</v>
      </c>
      <c r="D108" s="4" t="str">
        <f>IFERROR(__xludf.DUMMYFUNCTION("""COMPUTED_VALUE"""),"Políticas Afirmativas")</f>
        <v>Políticas Afirmativas</v>
      </c>
    </row>
    <row r="109">
      <c r="A109" s="4" t="str">
        <f>IFERROR(__xludf.DUMMYFUNCTION("TRANSPOSE(FILTER(Filtro1!B:B,Filtro1!A:A=Joao!C109))"),"Treinamento - Agente")</f>
        <v>Treinamento - Agente</v>
      </c>
      <c r="B109" s="4" t="str">
        <f>IFERROR(__xludf.DUMMYFUNCTION("""COMPUTED_VALUE"""),"Treinamento - Gestor")</f>
        <v>Treinamento - Gestor</v>
      </c>
    </row>
    <row r="110">
      <c r="A110" s="4" t="str">
        <f>IFERROR(__xludf.DUMMYFUNCTION("TRANSPOSE(FILTER(Filtro1!B:B,Filtro1!A:A=Joao!C110))"),"Treinamento - Agente")</f>
        <v>Treinamento - Agente</v>
      </c>
      <c r="B110" s="4" t="str">
        <f>IFERROR(__xludf.DUMMYFUNCTION("""COMPUTED_VALUE"""),"Treinamento - Gestor")</f>
        <v>Treinamento - Gestor</v>
      </c>
    </row>
    <row r="111">
      <c r="A111" s="4" t="str">
        <f>IFERROR(__xludf.DUMMYFUNCTION("TRANSPOSE(FILTER(Filtro1!B:B,Filtro1!A:A=Joao!C111))"),"Aquisição de Bens e Serviços")</f>
        <v>Aquisição de Bens e Serviços</v>
      </c>
      <c r="B111" s="4" t="str">
        <f>IFERROR(__xludf.DUMMYFUNCTION("""COMPUTED_VALUE"""),"Cultura Periférica")</f>
        <v>Cultura Periférica</v>
      </c>
      <c r="C111" s="4" t="str">
        <f>IFERROR(__xludf.DUMMYFUNCTION("""COMPUTED_VALUE"""),"Comunidades Tradicionais ou Rurais")</f>
        <v>Comunidades Tradicionais ou Rurais</v>
      </c>
      <c r="D111" s="4" t="str">
        <f>IFERROR(__xludf.DUMMYFUNCTION("""COMPUTED_VALUE"""),"Equipamentos e Acervos")</f>
        <v>Equipamentos e Acervos</v>
      </c>
      <c r="E111" s="4" t="str">
        <f>IFERROR(__xludf.DUMMYFUNCTION("""COMPUTED_VALUE"""),"Premiação")</f>
        <v>Premiação</v>
      </c>
      <c r="F111" s="4" t="str">
        <f>IFERROR(__xludf.DUMMYFUNCTION("""COMPUTED_VALUE"""),"Bolsas e Intercâmbio")</f>
        <v>Bolsas e Intercâmbio</v>
      </c>
      <c r="G111" s="4" t="str">
        <f>IFERROR(__xludf.DUMMYFUNCTION("""COMPUTED_VALUE"""),"Formação de Público e Educação")</f>
        <v>Formação de Público e Educação</v>
      </c>
      <c r="H111" s="4" t="str">
        <f>IFERROR(__xludf.DUMMYFUNCTION("""COMPUTED_VALUE"""),"Cultura Popular")</f>
        <v>Cultura Popular</v>
      </c>
      <c r="I111" s="4" t="str">
        <f>IFERROR(__xludf.DUMMYFUNCTION("""COMPUTED_VALUE"""),"Cultura Popular de Matriz Africana")</f>
        <v>Cultura Popular de Matriz Africana</v>
      </c>
      <c r="J111" s="4" t="str">
        <f>IFERROR(__xludf.DUMMYFUNCTION("""COMPUTED_VALUE"""),"Cultura Digital e Geek")</f>
        <v>Cultura Digital e Geek</v>
      </c>
      <c r="K111" s="4" t="str">
        <f>IFERROR(__xludf.DUMMYFUNCTION("""COMPUTED_VALUE"""),"12 Regiões de Desenvolvimento")</f>
        <v>12 Regiões de Desenvolvimento</v>
      </c>
      <c r="L111" s="4" t="str">
        <f>IFERROR(__xludf.DUMMYFUNCTION("""COMPUTED_VALUE"""),"Linguagem Específica")</f>
        <v>Linguagem Específica</v>
      </c>
      <c r="M111" s="4" t="str">
        <f>IFERROR(__xludf.DUMMYFUNCTION("""COMPUTED_VALUE"""),"Técnicos")</f>
        <v>Técnicos</v>
      </c>
      <c r="N111" s="4" t="str">
        <f>IFERROR(__xludf.DUMMYFUNCTION("""COMPUTED_VALUE"""),"Circulação e Visibilidade")</f>
        <v>Circulação e Visibilidade</v>
      </c>
      <c r="O111" s="4" t="str">
        <f>IFERROR(__xludf.DUMMYFUNCTION("""COMPUTED_VALUE"""),"Iniciantes")</f>
        <v>Iniciantes</v>
      </c>
      <c r="P111" s="4" t="str">
        <f>IFERROR(__xludf.DUMMYFUNCTION("""COMPUTED_VALUE"""),"CEUs e Pontos(ões) de Cultura")</f>
        <v>CEUs e Pontos(ões) de Cultura</v>
      </c>
      <c r="Q111" s="4" t="str">
        <f>IFERROR(__xludf.DUMMYFUNCTION("""COMPUTED_VALUE"""),"Outros")</f>
        <v>Outros</v>
      </c>
    </row>
    <row r="112">
      <c r="A112" s="4" t="str">
        <f>IFERROR(__xludf.DUMMYFUNCTION("TRANSPOSE(FILTER(Filtro1!B:B,Filtro1!A:A=Joao!C112))"),"Transparência e Fiscalização")</f>
        <v>Transparência e Fiscalização</v>
      </c>
      <c r="B112" s="4" t="str">
        <f>IFERROR(__xludf.DUMMYFUNCTION("""COMPUTED_VALUE"""),"Pareceristas")</f>
        <v>Pareceristas</v>
      </c>
    </row>
    <row r="113">
      <c r="A113" s="4" t="str">
        <f>IFERROR(__xludf.DUMMYFUNCTION("TRANSPOSE(FILTER(Filtro1!B:B,Filtro1!A:A=Joao!C113))"),"Linguagem")</f>
        <v>Linguagem</v>
      </c>
      <c r="B113" s="4" t="str">
        <f>IFERROR(__xludf.DUMMYFUNCTION("""COMPUTED_VALUE"""),"Regionalização")</f>
        <v>Regionalização</v>
      </c>
      <c r="C113" s="4" t="str">
        <f>IFERROR(__xludf.DUMMYFUNCTION("""COMPUTED_VALUE"""),"Remanejamento de Recursos e Rendimentos")</f>
        <v>Remanejamento de Recursos e Rendimentos</v>
      </c>
    </row>
    <row r="114">
      <c r="A114" s="4" t="str">
        <f>IFERROR(__xludf.DUMMYFUNCTION("TRANSPOSE(FILTER(Filtro1!B:B,Filtro1!A:A=Joao!C114))"),"Transparência e Fiscalização")</f>
        <v>Transparência e Fiscalização</v>
      </c>
      <c r="B114" s="4" t="str">
        <f>IFERROR(__xludf.DUMMYFUNCTION("""COMPUTED_VALUE"""),"Pareceristas")</f>
        <v>Pareceristas</v>
      </c>
    </row>
    <row r="115">
      <c r="A115" s="4" t="str">
        <f>IFERROR(__xludf.DUMMYFUNCTION("TRANSPOSE(FILTER(Filtro1!B:B,Filtro1!A:A=Joao!C115))"),"Cronograma ")</f>
        <v>Cronograma </v>
      </c>
      <c r="B115" s="4" t="str">
        <f>IFERROR(__xludf.DUMMYFUNCTION("""COMPUTED_VALUE"""),"Inscrições e Impedimentos")</f>
        <v>Inscrições e Impedimentos</v>
      </c>
    </row>
    <row r="116">
      <c r="A116" s="4" t="str">
        <f>IFERROR(__xludf.DUMMYFUNCTION("TRANSPOSE(FILTER(Filtro1!B:B,Filtro1!A:A=Joao!C116))"),"Comunicacional")</f>
        <v>Comunicacional</v>
      </c>
      <c r="B116" s="4" t="str">
        <f>IFERROR(__xludf.DUMMYFUNCTION("""COMPUTED_VALUE"""),"Desburocratização")</f>
        <v>Desburocratização</v>
      </c>
      <c r="C116" s="4" t="str">
        <f>IFERROR(__xludf.DUMMYFUNCTION("""COMPUTED_VALUE"""),"Mapa Cultural")</f>
        <v>Mapa Cultural</v>
      </c>
      <c r="D116" s="4" t="str">
        <f>IFERROR(__xludf.DUMMYFUNCTION("""COMPUTED_VALUE"""),"Políticas Afirmativas")</f>
        <v>Políticas Afirmativas</v>
      </c>
    </row>
    <row r="117">
      <c r="A117" s="4" t="str">
        <f>IFERROR(__xludf.DUMMYFUNCTION("TRANSPOSE(FILTER(Filtro1!B:B,Filtro1!A:A=Joao!C117))"),"Comunicacional")</f>
        <v>Comunicacional</v>
      </c>
      <c r="B117" s="4" t="str">
        <f>IFERROR(__xludf.DUMMYFUNCTION("""COMPUTED_VALUE"""),"Desburocratização")</f>
        <v>Desburocratização</v>
      </c>
      <c r="C117" s="4" t="str">
        <f>IFERROR(__xludf.DUMMYFUNCTION("""COMPUTED_VALUE"""),"Mapa Cultural")</f>
        <v>Mapa Cultural</v>
      </c>
      <c r="D117" s="4" t="str">
        <f>IFERROR(__xludf.DUMMYFUNCTION("""COMPUTED_VALUE"""),"Políticas Afirmativas")</f>
        <v>Políticas Afirmativas</v>
      </c>
    </row>
    <row r="118">
      <c r="A118" s="4" t="str">
        <f>IFERROR(__xludf.DUMMYFUNCTION("TRANSPOSE(FILTER(Filtro1!B:B,Filtro1!A:A=Joao!C118))"),"Cronograma ")</f>
        <v>Cronograma </v>
      </c>
      <c r="B118" s="4" t="str">
        <f>IFERROR(__xludf.DUMMYFUNCTION("""COMPUTED_VALUE"""),"Inscrições e Impedimentos")</f>
        <v>Inscrições e Impedimentos</v>
      </c>
    </row>
    <row r="119">
      <c r="A119" s="4" t="str">
        <f>IFERROR(__xludf.DUMMYFUNCTION("TRANSPOSE(FILTER(Filtro1!B:B,Filtro1!A:A=Joao!C119))"),"Aquisição de Bens e Serviços")</f>
        <v>Aquisição de Bens e Serviços</v>
      </c>
      <c r="B119" s="4" t="str">
        <f>IFERROR(__xludf.DUMMYFUNCTION("""COMPUTED_VALUE"""),"Cultura Periférica")</f>
        <v>Cultura Periférica</v>
      </c>
      <c r="C119" s="4" t="str">
        <f>IFERROR(__xludf.DUMMYFUNCTION("""COMPUTED_VALUE"""),"Comunidades Tradicionais ou Rurais")</f>
        <v>Comunidades Tradicionais ou Rurais</v>
      </c>
      <c r="D119" s="4" t="str">
        <f>IFERROR(__xludf.DUMMYFUNCTION("""COMPUTED_VALUE"""),"Equipamentos e Acervos")</f>
        <v>Equipamentos e Acervos</v>
      </c>
      <c r="E119" s="4" t="str">
        <f>IFERROR(__xludf.DUMMYFUNCTION("""COMPUTED_VALUE"""),"Premiação")</f>
        <v>Premiação</v>
      </c>
      <c r="F119" s="4" t="str">
        <f>IFERROR(__xludf.DUMMYFUNCTION("""COMPUTED_VALUE"""),"Bolsas e Intercâmbio")</f>
        <v>Bolsas e Intercâmbio</v>
      </c>
      <c r="G119" s="4" t="str">
        <f>IFERROR(__xludf.DUMMYFUNCTION("""COMPUTED_VALUE"""),"Formação de Público e Educação")</f>
        <v>Formação de Público e Educação</v>
      </c>
      <c r="H119" s="4" t="str">
        <f>IFERROR(__xludf.DUMMYFUNCTION("""COMPUTED_VALUE"""),"Cultura Popular")</f>
        <v>Cultura Popular</v>
      </c>
      <c r="I119" s="4" t="str">
        <f>IFERROR(__xludf.DUMMYFUNCTION("""COMPUTED_VALUE"""),"Cultura Popular de Matriz Africana")</f>
        <v>Cultura Popular de Matriz Africana</v>
      </c>
      <c r="J119" s="4" t="str">
        <f>IFERROR(__xludf.DUMMYFUNCTION("""COMPUTED_VALUE"""),"Cultura Digital e Geek")</f>
        <v>Cultura Digital e Geek</v>
      </c>
      <c r="K119" s="4" t="str">
        <f>IFERROR(__xludf.DUMMYFUNCTION("""COMPUTED_VALUE"""),"12 Regiões de Desenvolvimento")</f>
        <v>12 Regiões de Desenvolvimento</v>
      </c>
      <c r="L119" s="4" t="str">
        <f>IFERROR(__xludf.DUMMYFUNCTION("""COMPUTED_VALUE"""),"Linguagem Específica")</f>
        <v>Linguagem Específica</v>
      </c>
      <c r="M119" s="4" t="str">
        <f>IFERROR(__xludf.DUMMYFUNCTION("""COMPUTED_VALUE"""),"Técnicos")</f>
        <v>Técnicos</v>
      </c>
      <c r="N119" s="4" t="str">
        <f>IFERROR(__xludf.DUMMYFUNCTION("""COMPUTED_VALUE"""),"Circulação e Visibilidade")</f>
        <v>Circulação e Visibilidade</v>
      </c>
      <c r="O119" s="4" t="str">
        <f>IFERROR(__xludf.DUMMYFUNCTION("""COMPUTED_VALUE"""),"Iniciantes")</f>
        <v>Iniciantes</v>
      </c>
      <c r="P119" s="4" t="str">
        <f>IFERROR(__xludf.DUMMYFUNCTION("""COMPUTED_VALUE"""),"CEUs e Pontos(ões) de Cultura")</f>
        <v>CEUs e Pontos(ões) de Cultura</v>
      </c>
      <c r="Q119" s="4" t="str">
        <f>IFERROR(__xludf.DUMMYFUNCTION("""COMPUTED_VALUE"""),"Outros")</f>
        <v>Outros</v>
      </c>
    </row>
    <row r="120">
      <c r="A120" s="4" t="str">
        <f>IFERROR(__xludf.DUMMYFUNCTION("TRANSPOSE(FILTER(Filtro1!B:B,Filtro1!A:A=Joao!C120))"),"Comunicacional")</f>
        <v>Comunicacional</v>
      </c>
      <c r="B120" s="4" t="str">
        <f>IFERROR(__xludf.DUMMYFUNCTION("""COMPUTED_VALUE"""),"Desburocratização")</f>
        <v>Desburocratização</v>
      </c>
      <c r="C120" s="4" t="str">
        <f>IFERROR(__xludf.DUMMYFUNCTION("""COMPUTED_VALUE"""),"Mapa Cultural")</f>
        <v>Mapa Cultural</v>
      </c>
      <c r="D120" s="4" t="str">
        <f>IFERROR(__xludf.DUMMYFUNCTION("""COMPUTED_VALUE"""),"Políticas Afirmativas")</f>
        <v>Políticas Afirmativas</v>
      </c>
    </row>
    <row r="121">
      <c r="A121" s="4" t="str">
        <f>IFERROR(__xludf.DUMMYFUNCTION("TRANSPOSE(FILTER(Filtro1!B:B,Filtro1!A:A=Joao!C121))"),"Cronograma ")</f>
        <v>Cronograma </v>
      </c>
      <c r="B121" s="4" t="str">
        <f>IFERROR(__xludf.DUMMYFUNCTION("""COMPUTED_VALUE"""),"Inscrições e Impedimentos")</f>
        <v>Inscrições e Impedimentos</v>
      </c>
    </row>
    <row r="122">
      <c r="A122" s="4" t="str">
        <f>IFERROR(__xludf.DUMMYFUNCTION("TRANSPOSE(FILTER(Filtro1!B:B,Filtro1!A:A=Joao!C122))"),"Cronograma ")</f>
        <v>Cronograma </v>
      </c>
      <c r="B122" s="4" t="str">
        <f>IFERROR(__xludf.DUMMYFUNCTION("""COMPUTED_VALUE"""),"Inscrições e Impedimentos")</f>
        <v>Inscrições e Impedimentos</v>
      </c>
    </row>
    <row r="123">
      <c r="A123" s="4" t="str">
        <f>IFERROR(__xludf.DUMMYFUNCTION("TRANSPOSE(FILTER(Filtro1!B:B,Filtro1!A:A=Joao!C123))"),"Comunicacional")</f>
        <v>Comunicacional</v>
      </c>
      <c r="B123" s="4" t="str">
        <f>IFERROR(__xludf.DUMMYFUNCTION("""COMPUTED_VALUE"""),"Desburocratização")</f>
        <v>Desburocratização</v>
      </c>
      <c r="C123" s="4" t="str">
        <f>IFERROR(__xludf.DUMMYFUNCTION("""COMPUTED_VALUE"""),"Mapa Cultural")</f>
        <v>Mapa Cultural</v>
      </c>
      <c r="D123" s="4" t="str">
        <f>IFERROR(__xludf.DUMMYFUNCTION("""COMPUTED_VALUE"""),"Políticas Afirmativas")</f>
        <v>Políticas Afirmativas</v>
      </c>
    </row>
    <row r="124">
      <c r="A124" s="4" t="str">
        <f>IFERROR(__xludf.DUMMYFUNCTION("TRANSPOSE(FILTER(Filtro1!B:B,Filtro1!A:A=Joao!C124))"),"CPF")</f>
        <v>CPF</v>
      </c>
      <c r="B124" s="4" t="str">
        <f>IFERROR(__xludf.DUMMYFUNCTION("""COMPUTED_VALUE"""),"Apoio")</f>
        <v>Apoio</v>
      </c>
      <c r="C124" s="4" t="str">
        <f>IFERROR(__xludf.DUMMYFUNCTION("""COMPUTED_VALUE"""),"Descentralização")</f>
        <v>Descentralização</v>
      </c>
      <c r="D124" s="4" t="str">
        <f>IFERROR(__xludf.DUMMYFUNCTION("""COMPUTED_VALUE"""),"Políticas Municipais")</f>
        <v>Políticas Municipais</v>
      </c>
    </row>
    <row r="125">
      <c r="A125" s="4" t="str">
        <f>IFERROR(__xludf.DUMMYFUNCTION("TRANSPOSE(FILTER(Filtro1!B:B,Filtro1!A:A=Joao!C125))"),"Linguagem")</f>
        <v>Linguagem</v>
      </c>
      <c r="B125" s="4" t="str">
        <f>IFERROR(__xludf.DUMMYFUNCTION("""COMPUTED_VALUE"""),"Regionalização")</f>
        <v>Regionalização</v>
      </c>
      <c r="C125" s="4" t="str">
        <f>IFERROR(__xludf.DUMMYFUNCTION("""COMPUTED_VALUE"""),"Remanejamento de Recursos e Rendimentos")</f>
        <v>Remanejamento de Recursos e Rendimentos</v>
      </c>
    </row>
    <row r="126">
      <c r="A126" s="4" t="str">
        <f>IFERROR(__xludf.DUMMYFUNCTION("TRANSPOSE(FILTER(Filtro1!B:B,Filtro1!A:A=Joao!C126))"),"Transparência e Fiscalização")</f>
        <v>Transparência e Fiscalização</v>
      </c>
      <c r="B126" s="4" t="str">
        <f>IFERROR(__xludf.DUMMYFUNCTION("""COMPUTED_VALUE"""),"Pareceristas")</f>
        <v>Pareceristas</v>
      </c>
    </row>
    <row r="127">
      <c r="A127" s="4" t="str">
        <f>IFERROR(__xludf.DUMMYFUNCTION("TRANSPOSE(FILTER(Filtro1!B:B,Filtro1!A:A=Joao!C127))"),"Cronograma ")</f>
        <v>Cronograma </v>
      </c>
      <c r="B127" s="4" t="str">
        <f>IFERROR(__xludf.DUMMYFUNCTION("""COMPUTED_VALUE"""),"Inscrições e Impedimentos")</f>
        <v>Inscrições e Impedimentos</v>
      </c>
    </row>
    <row r="128">
      <c r="A128" s="4" t="str">
        <f>IFERROR(__xludf.DUMMYFUNCTION("TRANSPOSE(FILTER(Filtro1!B:B,Filtro1!A:A=Joao!C128))"),"Comunicacional")</f>
        <v>Comunicacional</v>
      </c>
      <c r="B128" s="4" t="str">
        <f>IFERROR(__xludf.DUMMYFUNCTION("""COMPUTED_VALUE"""),"Desburocratização")</f>
        <v>Desburocratização</v>
      </c>
      <c r="C128" s="4" t="str">
        <f>IFERROR(__xludf.DUMMYFUNCTION("""COMPUTED_VALUE"""),"Mapa Cultural")</f>
        <v>Mapa Cultural</v>
      </c>
      <c r="D128" s="4" t="str">
        <f>IFERROR(__xludf.DUMMYFUNCTION("""COMPUTED_VALUE"""),"Políticas Afirmativas")</f>
        <v>Políticas Afirmativas</v>
      </c>
    </row>
    <row r="129">
      <c r="A129" s="4" t="str">
        <f>IFERROR(__xludf.DUMMYFUNCTION("TRANSPOSE(FILTER(Filtro1!B:B,Filtro1!A:A=Joao!C129))"),"Comunicacional")</f>
        <v>Comunicacional</v>
      </c>
      <c r="B129" s="4" t="str">
        <f>IFERROR(__xludf.DUMMYFUNCTION("""COMPUTED_VALUE"""),"Desburocratização")</f>
        <v>Desburocratização</v>
      </c>
      <c r="C129" s="4" t="str">
        <f>IFERROR(__xludf.DUMMYFUNCTION("""COMPUTED_VALUE"""),"Mapa Cultural")</f>
        <v>Mapa Cultural</v>
      </c>
      <c r="D129" s="4" t="str">
        <f>IFERROR(__xludf.DUMMYFUNCTION("""COMPUTED_VALUE"""),"Políticas Afirmativas")</f>
        <v>Políticas Afirmativas</v>
      </c>
    </row>
    <row r="130">
      <c r="A130" s="4" t="str">
        <f>IFERROR(__xludf.DUMMYFUNCTION("TRANSPOSE(FILTER(Filtro1!B:B,Filtro1!A:A=Joao!C130))"),"Cronograma ")</f>
        <v>Cronograma </v>
      </c>
      <c r="B130" s="4" t="str">
        <f>IFERROR(__xludf.DUMMYFUNCTION("""COMPUTED_VALUE"""),"Inscrições e Impedimentos")</f>
        <v>Inscrições e Impedimentos</v>
      </c>
    </row>
    <row r="131">
      <c r="A131" s="4" t="str">
        <f>IFERROR(__xludf.DUMMYFUNCTION("TRANSPOSE(FILTER(Filtro1!B:B,Filtro1!A:A=Joao!C131))"),"Aquisição de Bens e Serviços")</f>
        <v>Aquisição de Bens e Serviços</v>
      </c>
      <c r="B131" s="4" t="str">
        <f>IFERROR(__xludf.DUMMYFUNCTION("""COMPUTED_VALUE"""),"Cultura Periférica")</f>
        <v>Cultura Periférica</v>
      </c>
      <c r="C131" s="4" t="str">
        <f>IFERROR(__xludf.DUMMYFUNCTION("""COMPUTED_VALUE"""),"Comunidades Tradicionais ou Rurais")</f>
        <v>Comunidades Tradicionais ou Rurais</v>
      </c>
      <c r="D131" s="4" t="str">
        <f>IFERROR(__xludf.DUMMYFUNCTION("""COMPUTED_VALUE"""),"Equipamentos e Acervos")</f>
        <v>Equipamentos e Acervos</v>
      </c>
      <c r="E131" s="4" t="str">
        <f>IFERROR(__xludf.DUMMYFUNCTION("""COMPUTED_VALUE"""),"Premiação")</f>
        <v>Premiação</v>
      </c>
      <c r="F131" s="4" t="str">
        <f>IFERROR(__xludf.DUMMYFUNCTION("""COMPUTED_VALUE"""),"Bolsas e Intercâmbio")</f>
        <v>Bolsas e Intercâmbio</v>
      </c>
      <c r="G131" s="4" t="str">
        <f>IFERROR(__xludf.DUMMYFUNCTION("""COMPUTED_VALUE"""),"Formação de Público e Educação")</f>
        <v>Formação de Público e Educação</v>
      </c>
      <c r="H131" s="4" t="str">
        <f>IFERROR(__xludf.DUMMYFUNCTION("""COMPUTED_VALUE"""),"Cultura Popular")</f>
        <v>Cultura Popular</v>
      </c>
      <c r="I131" s="4" t="str">
        <f>IFERROR(__xludf.DUMMYFUNCTION("""COMPUTED_VALUE"""),"Cultura Popular de Matriz Africana")</f>
        <v>Cultura Popular de Matriz Africana</v>
      </c>
      <c r="J131" s="4" t="str">
        <f>IFERROR(__xludf.DUMMYFUNCTION("""COMPUTED_VALUE"""),"Cultura Digital e Geek")</f>
        <v>Cultura Digital e Geek</v>
      </c>
      <c r="K131" s="4" t="str">
        <f>IFERROR(__xludf.DUMMYFUNCTION("""COMPUTED_VALUE"""),"12 Regiões de Desenvolvimento")</f>
        <v>12 Regiões de Desenvolvimento</v>
      </c>
      <c r="L131" s="4" t="str">
        <f>IFERROR(__xludf.DUMMYFUNCTION("""COMPUTED_VALUE"""),"Linguagem Específica")</f>
        <v>Linguagem Específica</v>
      </c>
      <c r="M131" s="4" t="str">
        <f>IFERROR(__xludf.DUMMYFUNCTION("""COMPUTED_VALUE"""),"Técnicos")</f>
        <v>Técnicos</v>
      </c>
      <c r="N131" s="4" t="str">
        <f>IFERROR(__xludf.DUMMYFUNCTION("""COMPUTED_VALUE"""),"Circulação e Visibilidade")</f>
        <v>Circulação e Visibilidade</v>
      </c>
      <c r="O131" s="4" t="str">
        <f>IFERROR(__xludf.DUMMYFUNCTION("""COMPUTED_VALUE"""),"Iniciantes")</f>
        <v>Iniciantes</v>
      </c>
      <c r="P131" s="4" t="str">
        <f>IFERROR(__xludf.DUMMYFUNCTION("""COMPUTED_VALUE"""),"CEUs e Pontos(ões) de Cultura")</f>
        <v>CEUs e Pontos(ões) de Cultura</v>
      </c>
      <c r="Q131" s="4" t="str">
        <f>IFERROR(__xludf.DUMMYFUNCTION("""COMPUTED_VALUE"""),"Outros")</f>
        <v>Outros</v>
      </c>
    </row>
    <row r="132">
      <c r="A132" s="4" t="str">
        <f>IFERROR(__xludf.DUMMYFUNCTION("TRANSPOSE(FILTER(Filtro1!B:B,Filtro1!A:A=Joao!C132))"),"Comunicacional")</f>
        <v>Comunicacional</v>
      </c>
      <c r="B132" s="4" t="str">
        <f>IFERROR(__xludf.DUMMYFUNCTION("""COMPUTED_VALUE"""),"Desburocratização")</f>
        <v>Desburocratização</v>
      </c>
      <c r="C132" s="4" t="str">
        <f>IFERROR(__xludf.DUMMYFUNCTION("""COMPUTED_VALUE"""),"Mapa Cultural")</f>
        <v>Mapa Cultural</v>
      </c>
      <c r="D132" s="4" t="str">
        <f>IFERROR(__xludf.DUMMYFUNCTION("""COMPUTED_VALUE"""),"Políticas Afirmativas")</f>
        <v>Políticas Afirmativas</v>
      </c>
    </row>
    <row r="133">
      <c r="A133" s="4" t="str">
        <f>IFERROR(__xludf.DUMMYFUNCTION("TRANSPOSE(FILTER(Filtro1!B:B,Filtro1!A:A=Joao!C133))"),"Cronograma ")</f>
        <v>Cronograma </v>
      </c>
      <c r="B133" s="4" t="str">
        <f>IFERROR(__xludf.DUMMYFUNCTION("""COMPUTED_VALUE"""),"Inscrições e Impedimentos")</f>
        <v>Inscrições e Impedimentos</v>
      </c>
    </row>
    <row r="134">
      <c r="A134" s="4" t="str">
        <f>IFERROR(__xludf.DUMMYFUNCTION("TRANSPOSE(FILTER(Filtro1!B:B,Filtro1!A:A=Joao!C134))"),"Cronograma ")</f>
        <v>Cronograma </v>
      </c>
      <c r="B134" s="4" t="str">
        <f>IFERROR(__xludf.DUMMYFUNCTION("""COMPUTED_VALUE"""),"Inscrições e Impedimentos")</f>
        <v>Inscrições e Impedimentos</v>
      </c>
    </row>
    <row r="135">
      <c r="A135" s="4" t="str">
        <f>IFERROR(__xludf.DUMMYFUNCTION("TRANSPOSE(FILTER(Filtro1!B:B,Filtro1!A:A=Joao!C135))"),"Comunicacional")</f>
        <v>Comunicacional</v>
      </c>
      <c r="B135" s="4" t="str">
        <f>IFERROR(__xludf.DUMMYFUNCTION("""COMPUTED_VALUE"""),"Desburocratização")</f>
        <v>Desburocratização</v>
      </c>
      <c r="C135" s="4" t="str">
        <f>IFERROR(__xludf.DUMMYFUNCTION("""COMPUTED_VALUE"""),"Mapa Cultural")</f>
        <v>Mapa Cultural</v>
      </c>
      <c r="D135" s="4" t="str">
        <f>IFERROR(__xludf.DUMMYFUNCTION("""COMPUTED_VALUE"""),"Políticas Afirmativas")</f>
        <v>Políticas Afirmativas</v>
      </c>
    </row>
    <row r="136">
      <c r="A136" s="4" t="str">
        <f>IFERROR(__xludf.DUMMYFUNCTION("TRANSPOSE(FILTER(Filtro1!B:B,Filtro1!A:A=Joao!C136))"),"CPF")</f>
        <v>CPF</v>
      </c>
      <c r="B136" s="4" t="str">
        <f>IFERROR(__xludf.DUMMYFUNCTION("""COMPUTED_VALUE"""),"Apoio")</f>
        <v>Apoio</v>
      </c>
      <c r="C136" s="4" t="str">
        <f>IFERROR(__xludf.DUMMYFUNCTION("""COMPUTED_VALUE"""),"Descentralização")</f>
        <v>Descentralização</v>
      </c>
      <c r="D136" s="4" t="str">
        <f>IFERROR(__xludf.DUMMYFUNCTION("""COMPUTED_VALUE"""),"Políticas Municipais")</f>
        <v>Políticas Municipais</v>
      </c>
    </row>
    <row r="137">
      <c r="A137" s="4" t="str">
        <f>IFERROR(__xludf.DUMMYFUNCTION("TRANSPOSE(FILTER(Filtro1!B:B,Filtro1!A:A=Joao!C137))"),"Transparência e Fiscalização")</f>
        <v>Transparência e Fiscalização</v>
      </c>
      <c r="B137" s="4" t="str">
        <f>IFERROR(__xludf.DUMMYFUNCTION("""COMPUTED_VALUE"""),"Pareceristas")</f>
        <v>Pareceristas</v>
      </c>
    </row>
    <row r="138">
      <c r="A138" s="4" t="str">
        <f>IFERROR(__xludf.DUMMYFUNCTION("TRANSPOSE(FILTER(Filtro1!B:B,Filtro1!A:A=Joao!C138))"),"Comunicacional")</f>
        <v>Comunicacional</v>
      </c>
      <c r="B138" s="4" t="str">
        <f>IFERROR(__xludf.DUMMYFUNCTION("""COMPUTED_VALUE"""),"Desburocratização")</f>
        <v>Desburocratização</v>
      </c>
      <c r="C138" s="4" t="str">
        <f>IFERROR(__xludf.DUMMYFUNCTION("""COMPUTED_VALUE"""),"Mapa Cultural")</f>
        <v>Mapa Cultural</v>
      </c>
      <c r="D138" s="4" t="str">
        <f>IFERROR(__xludf.DUMMYFUNCTION("""COMPUTED_VALUE"""),"Políticas Afirmativas")</f>
        <v>Políticas Afirmativas</v>
      </c>
    </row>
    <row r="139">
      <c r="A139" s="4" t="str">
        <f>IFERROR(__xludf.DUMMYFUNCTION("TRANSPOSE(FILTER(Filtro1!B:B,Filtro1!A:A=Joao!C139))"),"Comunicacional")</f>
        <v>Comunicacional</v>
      </c>
      <c r="B139" s="4" t="str">
        <f>IFERROR(__xludf.DUMMYFUNCTION("""COMPUTED_VALUE"""),"Desburocratização")</f>
        <v>Desburocratização</v>
      </c>
      <c r="C139" s="4" t="str">
        <f>IFERROR(__xludf.DUMMYFUNCTION("""COMPUTED_VALUE"""),"Mapa Cultural")</f>
        <v>Mapa Cultural</v>
      </c>
      <c r="D139" s="4" t="str">
        <f>IFERROR(__xludf.DUMMYFUNCTION("""COMPUTED_VALUE"""),"Políticas Afirmativas")</f>
        <v>Políticas Afirmativas</v>
      </c>
    </row>
    <row r="140">
      <c r="A140" s="4" t="str">
        <f>IFERROR(__xludf.DUMMYFUNCTION("TRANSPOSE(FILTER(Filtro1!B:B,Filtro1!A:A=Joao!C140))"),"Aquisição de Bens e Serviços")</f>
        <v>Aquisição de Bens e Serviços</v>
      </c>
      <c r="B140" s="4" t="str">
        <f>IFERROR(__xludf.DUMMYFUNCTION("""COMPUTED_VALUE"""),"Cultura Periférica")</f>
        <v>Cultura Periférica</v>
      </c>
      <c r="C140" s="4" t="str">
        <f>IFERROR(__xludf.DUMMYFUNCTION("""COMPUTED_VALUE"""),"Comunidades Tradicionais ou Rurais")</f>
        <v>Comunidades Tradicionais ou Rurais</v>
      </c>
      <c r="D140" s="4" t="str">
        <f>IFERROR(__xludf.DUMMYFUNCTION("""COMPUTED_VALUE"""),"Equipamentos e Acervos")</f>
        <v>Equipamentos e Acervos</v>
      </c>
      <c r="E140" s="4" t="str">
        <f>IFERROR(__xludf.DUMMYFUNCTION("""COMPUTED_VALUE"""),"Premiação")</f>
        <v>Premiação</v>
      </c>
      <c r="F140" s="4" t="str">
        <f>IFERROR(__xludf.DUMMYFUNCTION("""COMPUTED_VALUE"""),"Bolsas e Intercâmbio")</f>
        <v>Bolsas e Intercâmbio</v>
      </c>
      <c r="G140" s="4" t="str">
        <f>IFERROR(__xludf.DUMMYFUNCTION("""COMPUTED_VALUE"""),"Formação de Público e Educação")</f>
        <v>Formação de Público e Educação</v>
      </c>
      <c r="H140" s="4" t="str">
        <f>IFERROR(__xludf.DUMMYFUNCTION("""COMPUTED_VALUE"""),"Cultura Popular")</f>
        <v>Cultura Popular</v>
      </c>
      <c r="I140" s="4" t="str">
        <f>IFERROR(__xludf.DUMMYFUNCTION("""COMPUTED_VALUE"""),"Cultura Popular de Matriz Africana")</f>
        <v>Cultura Popular de Matriz Africana</v>
      </c>
      <c r="J140" s="4" t="str">
        <f>IFERROR(__xludf.DUMMYFUNCTION("""COMPUTED_VALUE"""),"Cultura Digital e Geek")</f>
        <v>Cultura Digital e Geek</v>
      </c>
      <c r="K140" s="4" t="str">
        <f>IFERROR(__xludf.DUMMYFUNCTION("""COMPUTED_VALUE"""),"12 Regiões de Desenvolvimento")</f>
        <v>12 Regiões de Desenvolvimento</v>
      </c>
      <c r="L140" s="4" t="str">
        <f>IFERROR(__xludf.DUMMYFUNCTION("""COMPUTED_VALUE"""),"Linguagem Específica")</f>
        <v>Linguagem Específica</v>
      </c>
      <c r="M140" s="4" t="str">
        <f>IFERROR(__xludf.DUMMYFUNCTION("""COMPUTED_VALUE"""),"Técnicos")</f>
        <v>Técnicos</v>
      </c>
      <c r="N140" s="4" t="str">
        <f>IFERROR(__xludf.DUMMYFUNCTION("""COMPUTED_VALUE"""),"Circulação e Visibilidade")</f>
        <v>Circulação e Visibilidade</v>
      </c>
      <c r="O140" s="4" t="str">
        <f>IFERROR(__xludf.DUMMYFUNCTION("""COMPUTED_VALUE"""),"Iniciantes")</f>
        <v>Iniciantes</v>
      </c>
      <c r="P140" s="4" t="str">
        <f>IFERROR(__xludf.DUMMYFUNCTION("""COMPUTED_VALUE"""),"CEUs e Pontos(ões) de Cultura")</f>
        <v>CEUs e Pontos(ões) de Cultura</v>
      </c>
      <c r="Q140" s="4" t="str">
        <f>IFERROR(__xludf.DUMMYFUNCTION("""COMPUTED_VALUE"""),"Outros")</f>
        <v>Outros</v>
      </c>
    </row>
    <row r="141">
      <c r="A141" s="4" t="str">
        <f>IFERROR(__xludf.DUMMYFUNCTION("TRANSPOSE(FILTER(Filtro1!B:B,Filtro1!A:A=Joao!C141))"),"Linguagem")</f>
        <v>Linguagem</v>
      </c>
      <c r="B141" s="4" t="str">
        <f>IFERROR(__xludf.DUMMYFUNCTION("""COMPUTED_VALUE"""),"Regionalização")</f>
        <v>Regionalização</v>
      </c>
      <c r="C141" s="4" t="str">
        <f>IFERROR(__xludf.DUMMYFUNCTION("""COMPUTED_VALUE"""),"Remanejamento de Recursos e Rendimentos")</f>
        <v>Remanejamento de Recursos e Rendimentos</v>
      </c>
    </row>
    <row r="142">
      <c r="A142" s="4" t="str">
        <f>IFERROR(__xludf.DUMMYFUNCTION("TRANSPOSE(FILTER(Filtro1!B:B,Filtro1!A:A=Joao!C142))"),"Transparência e Fiscalização")</f>
        <v>Transparência e Fiscalização</v>
      </c>
      <c r="B142" s="4" t="str">
        <f>IFERROR(__xludf.DUMMYFUNCTION("""COMPUTED_VALUE"""),"Pareceristas")</f>
        <v>Pareceristas</v>
      </c>
    </row>
    <row r="143">
      <c r="A143" s="4" t="str">
        <f>IFERROR(__xludf.DUMMYFUNCTION("TRANSPOSE(FILTER(Filtro1!B:B,Filtro1!A:A=Joao!C143))"),"Cronograma ")</f>
        <v>Cronograma </v>
      </c>
      <c r="B143" s="4" t="str">
        <f>IFERROR(__xludf.DUMMYFUNCTION("""COMPUTED_VALUE"""),"Inscrições e Impedimentos")</f>
        <v>Inscrições e Impedimentos</v>
      </c>
    </row>
    <row r="144">
      <c r="A144" s="4" t="str">
        <f>IFERROR(__xludf.DUMMYFUNCTION("TRANSPOSE(FILTER(Filtro1!B:B,Filtro1!A:A=Joao!C144))"),"Comunicacional")</f>
        <v>Comunicacional</v>
      </c>
      <c r="B144" s="4" t="str">
        <f>IFERROR(__xludf.DUMMYFUNCTION("""COMPUTED_VALUE"""),"Desburocratização")</f>
        <v>Desburocratização</v>
      </c>
      <c r="C144" s="4" t="str">
        <f>IFERROR(__xludf.DUMMYFUNCTION("""COMPUTED_VALUE"""),"Mapa Cultural")</f>
        <v>Mapa Cultural</v>
      </c>
      <c r="D144" s="4" t="str">
        <f>IFERROR(__xludf.DUMMYFUNCTION("""COMPUTED_VALUE"""),"Políticas Afirmativas")</f>
        <v>Políticas Afirmativas</v>
      </c>
    </row>
    <row r="145">
      <c r="A145" s="4" t="str">
        <f>IFERROR(__xludf.DUMMYFUNCTION("TRANSPOSE(FILTER(Filtro1!B:B,Filtro1!A:A=Joao!C145))"),"Comunicacional")</f>
        <v>Comunicacional</v>
      </c>
      <c r="B145" s="4" t="str">
        <f>IFERROR(__xludf.DUMMYFUNCTION("""COMPUTED_VALUE"""),"Desburocratização")</f>
        <v>Desburocratização</v>
      </c>
      <c r="C145" s="4" t="str">
        <f>IFERROR(__xludf.DUMMYFUNCTION("""COMPUTED_VALUE"""),"Mapa Cultural")</f>
        <v>Mapa Cultural</v>
      </c>
      <c r="D145" s="4" t="str">
        <f>IFERROR(__xludf.DUMMYFUNCTION("""COMPUTED_VALUE"""),"Políticas Afirmativas")</f>
        <v>Políticas Afirmativas</v>
      </c>
    </row>
    <row r="146">
      <c r="A146" s="4" t="str">
        <f>IFERROR(__xludf.DUMMYFUNCTION("TRANSPOSE(FILTER(Filtro1!B:B,Filtro1!A:A=Joao!C146))"),"Cronograma ")</f>
        <v>Cronograma </v>
      </c>
      <c r="B146" s="4" t="str">
        <f>IFERROR(__xludf.DUMMYFUNCTION("""COMPUTED_VALUE"""),"Inscrições e Impedimentos")</f>
        <v>Inscrições e Impedimentos</v>
      </c>
    </row>
    <row r="147">
      <c r="A147" s="4" t="str">
        <f>IFERROR(__xludf.DUMMYFUNCTION("TRANSPOSE(FILTER(Filtro1!B:B,Filtro1!A:A=Joao!C147))"),"Aquisição de Bens e Serviços")</f>
        <v>Aquisição de Bens e Serviços</v>
      </c>
      <c r="B147" s="4" t="str">
        <f>IFERROR(__xludf.DUMMYFUNCTION("""COMPUTED_VALUE"""),"Cultura Periférica")</f>
        <v>Cultura Periférica</v>
      </c>
      <c r="C147" s="4" t="str">
        <f>IFERROR(__xludf.DUMMYFUNCTION("""COMPUTED_VALUE"""),"Comunidades Tradicionais ou Rurais")</f>
        <v>Comunidades Tradicionais ou Rurais</v>
      </c>
      <c r="D147" s="4" t="str">
        <f>IFERROR(__xludf.DUMMYFUNCTION("""COMPUTED_VALUE"""),"Equipamentos e Acervos")</f>
        <v>Equipamentos e Acervos</v>
      </c>
      <c r="E147" s="4" t="str">
        <f>IFERROR(__xludf.DUMMYFUNCTION("""COMPUTED_VALUE"""),"Premiação")</f>
        <v>Premiação</v>
      </c>
      <c r="F147" s="4" t="str">
        <f>IFERROR(__xludf.DUMMYFUNCTION("""COMPUTED_VALUE"""),"Bolsas e Intercâmbio")</f>
        <v>Bolsas e Intercâmbio</v>
      </c>
      <c r="G147" s="4" t="str">
        <f>IFERROR(__xludf.DUMMYFUNCTION("""COMPUTED_VALUE"""),"Formação de Público e Educação")</f>
        <v>Formação de Público e Educação</v>
      </c>
      <c r="H147" s="4" t="str">
        <f>IFERROR(__xludf.DUMMYFUNCTION("""COMPUTED_VALUE"""),"Cultura Popular")</f>
        <v>Cultura Popular</v>
      </c>
      <c r="I147" s="4" t="str">
        <f>IFERROR(__xludf.DUMMYFUNCTION("""COMPUTED_VALUE"""),"Cultura Popular de Matriz Africana")</f>
        <v>Cultura Popular de Matriz Africana</v>
      </c>
      <c r="J147" s="4" t="str">
        <f>IFERROR(__xludf.DUMMYFUNCTION("""COMPUTED_VALUE"""),"Cultura Digital e Geek")</f>
        <v>Cultura Digital e Geek</v>
      </c>
      <c r="K147" s="4" t="str">
        <f>IFERROR(__xludf.DUMMYFUNCTION("""COMPUTED_VALUE"""),"12 Regiões de Desenvolvimento")</f>
        <v>12 Regiões de Desenvolvimento</v>
      </c>
      <c r="L147" s="4" t="str">
        <f>IFERROR(__xludf.DUMMYFUNCTION("""COMPUTED_VALUE"""),"Linguagem Específica")</f>
        <v>Linguagem Específica</v>
      </c>
      <c r="M147" s="4" t="str">
        <f>IFERROR(__xludf.DUMMYFUNCTION("""COMPUTED_VALUE"""),"Técnicos")</f>
        <v>Técnicos</v>
      </c>
      <c r="N147" s="4" t="str">
        <f>IFERROR(__xludf.DUMMYFUNCTION("""COMPUTED_VALUE"""),"Circulação e Visibilidade")</f>
        <v>Circulação e Visibilidade</v>
      </c>
      <c r="O147" s="4" t="str">
        <f>IFERROR(__xludf.DUMMYFUNCTION("""COMPUTED_VALUE"""),"Iniciantes")</f>
        <v>Iniciantes</v>
      </c>
      <c r="P147" s="4" t="str">
        <f>IFERROR(__xludf.DUMMYFUNCTION("""COMPUTED_VALUE"""),"CEUs e Pontos(ões) de Cultura")</f>
        <v>CEUs e Pontos(ões) de Cultura</v>
      </c>
      <c r="Q147" s="4" t="str">
        <f>IFERROR(__xludf.DUMMYFUNCTION("""COMPUTED_VALUE"""),"Outros")</f>
        <v>Outros</v>
      </c>
    </row>
    <row r="148">
      <c r="A148" s="4" t="str">
        <f>IFERROR(__xludf.DUMMYFUNCTION("TRANSPOSE(FILTER(Filtro1!B:B,Filtro1!A:A=Joao!C148))"),"Comunicacional")</f>
        <v>Comunicacional</v>
      </c>
      <c r="B148" s="4" t="str">
        <f>IFERROR(__xludf.DUMMYFUNCTION("""COMPUTED_VALUE"""),"Desburocratização")</f>
        <v>Desburocratização</v>
      </c>
      <c r="C148" s="4" t="str">
        <f>IFERROR(__xludf.DUMMYFUNCTION("""COMPUTED_VALUE"""),"Mapa Cultural")</f>
        <v>Mapa Cultural</v>
      </c>
      <c r="D148" s="4" t="str">
        <f>IFERROR(__xludf.DUMMYFUNCTION("""COMPUTED_VALUE"""),"Políticas Afirmativas")</f>
        <v>Políticas Afirmativas</v>
      </c>
    </row>
    <row r="149">
      <c r="A149" s="4" t="str">
        <f>IFERROR(__xludf.DUMMYFUNCTION("TRANSPOSE(FILTER(Filtro1!B:B,Filtro1!A:A=Joao!C149))"),"Cronograma ")</f>
        <v>Cronograma </v>
      </c>
      <c r="B149" s="4" t="str">
        <f>IFERROR(__xludf.DUMMYFUNCTION("""COMPUTED_VALUE"""),"Inscrições e Impedimentos")</f>
        <v>Inscrições e Impedimentos</v>
      </c>
    </row>
    <row r="150">
      <c r="A150" s="4" t="str">
        <f>IFERROR(__xludf.DUMMYFUNCTION("TRANSPOSE(FILTER(Filtro1!B:B,Filtro1!A:A=Joao!C150))"),"Cronograma ")</f>
        <v>Cronograma </v>
      </c>
      <c r="B150" s="4" t="str">
        <f>IFERROR(__xludf.DUMMYFUNCTION("""COMPUTED_VALUE"""),"Inscrições e Impedimentos")</f>
        <v>Inscrições e Impedimentos</v>
      </c>
    </row>
    <row r="151">
      <c r="A151" s="4" t="str">
        <f>IFERROR(__xludf.DUMMYFUNCTION("TRANSPOSE(FILTER(Filtro1!B:B,Filtro1!A:A=Joao!C151))"),"Transparência e Fiscalização")</f>
        <v>Transparência e Fiscalização</v>
      </c>
      <c r="B151" s="4" t="str">
        <f>IFERROR(__xludf.DUMMYFUNCTION("""COMPUTED_VALUE"""),"Pareceristas")</f>
        <v>Pareceristas</v>
      </c>
    </row>
    <row r="152">
      <c r="A152" s="4" t="str">
        <f>IFERROR(__xludf.DUMMYFUNCTION("TRANSPOSE(FILTER(Filtro1!B:B,Filtro1!A:A=Joao!C152))"),"Comunicacional")</f>
        <v>Comunicacional</v>
      </c>
      <c r="B152" s="4" t="str">
        <f>IFERROR(__xludf.DUMMYFUNCTION("""COMPUTED_VALUE"""),"Desburocratização")</f>
        <v>Desburocratização</v>
      </c>
      <c r="C152" s="4" t="str">
        <f>IFERROR(__xludf.DUMMYFUNCTION("""COMPUTED_VALUE"""),"Mapa Cultural")</f>
        <v>Mapa Cultural</v>
      </c>
      <c r="D152" s="4" t="str">
        <f>IFERROR(__xludf.DUMMYFUNCTION("""COMPUTED_VALUE"""),"Políticas Afirmativas")</f>
        <v>Políticas Afirmativas</v>
      </c>
    </row>
    <row r="153">
      <c r="A153" s="4" t="str">
        <f>IFERROR(__xludf.DUMMYFUNCTION("TRANSPOSE(FILTER(Filtro1!B:B,Filtro1!A:A=Joao!C153))"),"CPF")</f>
        <v>CPF</v>
      </c>
      <c r="B153" s="4" t="str">
        <f>IFERROR(__xludf.DUMMYFUNCTION("""COMPUTED_VALUE"""),"Apoio")</f>
        <v>Apoio</v>
      </c>
      <c r="C153" s="4" t="str">
        <f>IFERROR(__xludf.DUMMYFUNCTION("""COMPUTED_VALUE"""),"Descentralização")</f>
        <v>Descentralização</v>
      </c>
      <c r="D153" s="4" t="str">
        <f>IFERROR(__xludf.DUMMYFUNCTION("""COMPUTED_VALUE"""),"Políticas Municipais")</f>
        <v>Políticas Municipais</v>
      </c>
    </row>
    <row r="154">
      <c r="A154" s="4" t="str">
        <f>IFERROR(__xludf.DUMMYFUNCTION("TRANSPOSE(FILTER(Filtro1!B:B,Filtro1!A:A=Joao!C154))"),"Treinamento - Agente")</f>
        <v>Treinamento - Agente</v>
      </c>
      <c r="B154" s="4" t="str">
        <f>IFERROR(__xludf.DUMMYFUNCTION("""COMPUTED_VALUE"""),"Treinamento - Gestor")</f>
        <v>Treinamento - Gestor</v>
      </c>
    </row>
    <row r="155">
      <c r="A155" s="4" t="str">
        <f>IFERROR(__xludf.DUMMYFUNCTION("TRANSPOSE(FILTER(Filtro1!B:B,Filtro1!A:A=Joao!C155))"),"Aquisição de Bens e Serviços")</f>
        <v>Aquisição de Bens e Serviços</v>
      </c>
      <c r="B155" s="4" t="str">
        <f>IFERROR(__xludf.DUMMYFUNCTION("""COMPUTED_VALUE"""),"Cultura Periférica")</f>
        <v>Cultura Periférica</v>
      </c>
      <c r="C155" s="4" t="str">
        <f>IFERROR(__xludf.DUMMYFUNCTION("""COMPUTED_VALUE"""),"Comunidades Tradicionais ou Rurais")</f>
        <v>Comunidades Tradicionais ou Rurais</v>
      </c>
      <c r="D155" s="4" t="str">
        <f>IFERROR(__xludf.DUMMYFUNCTION("""COMPUTED_VALUE"""),"Equipamentos e Acervos")</f>
        <v>Equipamentos e Acervos</v>
      </c>
      <c r="E155" s="4" t="str">
        <f>IFERROR(__xludf.DUMMYFUNCTION("""COMPUTED_VALUE"""),"Premiação")</f>
        <v>Premiação</v>
      </c>
      <c r="F155" s="4" t="str">
        <f>IFERROR(__xludf.DUMMYFUNCTION("""COMPUTED_VALUE"""),"Bolsas e Intercâmbio")</f>
        <v>Bolsas e Intercâmbio</v>
      </c>
      <c r="G155" s="4" t="str">
        <f>IFERROR(__xludf.DUMMYFUNCTION("""COMPUTED_VALUE"""),"Formação de Público e Educação")</f>
        <v>Formação de Público e Educação</v>
      </c>
      <c r="H155" s="4" t="str">
        <f>IFERROR(__xludf.DUMMYFUNCTION("""COMPUTED_VALUE"""),"Cultura Popular")</f>
        <v>Cultura Popular</v>
      </c>
      <c r="I155" s="4" t="str">
        <f>IFERROR(__xludf.DUMMYFUNCTION("""COMPUTED_VALUE"""),"Cultura Popular de Matriz Africana")</f>
        <v>Cultura Popular de Matriz Africana</v>
      </c>
      <c r="J155" s="4" t="str">
        <f>IFERROR(__xludf.DUMMYFUNCTION("""COMPUTED_VALUE"""),"Cultura Digital e Geek")</f>
        <v>Cultura Digital e Geek</v>
      </c>
      <c r="K155" s="4" t="str">
        <f>IFERROR(__xludf.DUMMYFUNCTION("""COMPUTED_VALUE"""),"12 Regiões de Desenvolvimento")</f>
        <v>12 Regiões de Desenvolvimento</v>
      </c>
      <c r="L155" s="4" t="str">
        <f>IFERROR(__xludf.DUMMYFUNCTION("""COMPUTED_VALUE"""),"Linguagem Específica")</f>
        <v>Linguagem Específica</v>
      </c>
      <c r="M155" s="4" t="str">
        <f>IFERROR(__xludf.DUMMYFUNCTION("""COMPUTED_VALUE"""),"Técnicos")</f>
        <v>Técnicos</v>
      </c>
      <c r="N155" s="4" t="str">
        <f>IFERROR(__xludf.DUMMYFUNCTION("""COMPUTED_VALUE"""),"Circulação e Visibilidade")</f>
        <v>Circulação e Visibilidade</v>
      </c>
      <c r="O155" s="4" t="str">
        <f>IFERROR(__xludf.DUMMYFUNCTION("""COMPUTED_VALUE"""),"Iniciantes")</f>
        <v>Iniciantes</v>
      </c>
      <c r="P155" s="4" t="str">
        <f>IFERROR(__xludf.DUMMYFUNCTION("""COMPUTED_VALUE"""),"CEUs e Pontos(ões) de Cultura")</f>
        <v>CEUs e Pontos(ões) de Cultura</v>
      </c>
      <c r="Q155" s="4" t="str">
        <f>IFERROR(__xludf.DUMMYFUNCTION("""COMPUTED_VALUE"""),"Outros")</f>
        <v>Outros</v>
      </c>
    </row>
    <row r="156">
      <c r="A156" s="4" t="str">
        <f>IFERROR(__xludf.DUMMYFUNCTION("TRANSPOSE(FILTER(Filtro1!B:B,Filtro1!A:A=Joao!C156))"),"Aquisição de Bens e Serviços")</f>
        <v>Aquisição de Bens e Serviços</v>
      </c>
      <c r="B156" s="4" t="str">
        <f>IFERROR(__xludf.DUMMYFUNCTION("""COMPUTED_VALUE"""),"Cultura Periférica")</f>
        <v>Cultura Periférica</v>
      </c>
      <c r="C156" s="4" t="str">
        <f>IFERROR(__xludf.DUMMYFUNCTION("""COMPUTED_VALUE"""),"Comunidades Tradicionais ou Rurais")</f>
        <v>Comunidades Tradicionais ou Rurais</v>
      </c>
      <c r="D156" s="4" t="str">
        <f>IFERROR(__xludf.DUMMYFUNCTION("""COMPUTED_VALUE"""),"Equipamentos e Acervos")</f>
        <v>Equipamentos e Acervos</v>
      </c>
      <c r="E156" s="4" t="str">
        <f>IFERROR(__xludf.DUMMYFUNCTION("""COMPUTED_VALUE"""),"Premiação")</f>
        <v>Premiação</v>
      </c>
      <c r="F156" s="4" t="str">
        <f>IFERROR(__xludf.DUMMYFUNCTION("""COMPUTED_VALUE"""),"Bolsas e Intercâmbio")</f>
        <v>Bolsas e Intercâmbio</v>
      </c>
      <c r="G156" s="4" t="str">
        <f>IFERROR(__xludf.DUMMYFUNCTION("""COMPUTED_VALUE"""),"Formação de Público e Educação")</f>
        <v>Formação de Público e Educação</v>
      </c>
      <c r="H156" s="4" t="str">
        <f>IFERROR(__xludf.DUMMYFUNCTION("""COMPUTED_VALUE"""),"Cultura Popular")</f>
        <v>Cultura Popular</v>
      </c>
      <c r="I156" s="4" t="str">
        <f>IFERROR(__xludf.DUMMYFUNCTION("""COMPUTED_VALUE"""),"Cultura Popular de Matriz Africana")</f>
        <v>Cultura Popular de Matriz Africana</v>
      </c>
      <c r="J156" s="4" t="str">
        <f>IFERROR(__xludf.DUMMYFUNCTION("""COMPUTED_VALUE"""),"Cultura Digital e Geek")</f>
        <v>Cultura Digital e Geek</v>
      </c>
      <c r="K156" s="4" t="str">
        <f>IFERROR(__xludf.DUMMYFUNCTION("""COMPUTED_VALUE"""),"12 Regiões de Desenvolvimento")</f>
        <v>12 Regiões de Desenvolvimento</v>
      </c>
      <c r="L156" s="4" t="str">
        <f>IFERROR(__xludf.DUMMYFUNCTION("""COMPUTED_VALUE"""),"Linguagem Específica")</f>
        <v>Linguagem Específica</v>
      </c>
      <c r="M156" s="4" t="str">
        <f>IFERROR(__xludf.DUMMYFUNCTION("""COMPUTED_VALUE"""),"Técnicos")</f>
        <v>Técnicos</v>
      </c>
      <c r="N156" s="4" t="str">
        <f>IFERROR(__xludf.DUMMYFUNCTION("""COMPUTED_VALUE"""),"Circulação e Visibilidade")</f>
        <v>Circulação e Visibilidade</v>
      </c>
      <c r="O156" s="4" t="str">
        <f>IFERROR(__xludf.DUMMYFUNCTION("""COMPUTED_VALUE"""),"Iniciantes")</f>
        <v>Iniciantes</v>
      </c>
      <c r="P156" s="4" t="str">
        <f>IFERROR(__xludf.DUMMYFUNCTION("""COMPUTED_VALUE"""),"CEUs e Pontos(ões) de Cultura")</f>
        <v>CEUs e Pontos(ões) de Cultura</v>
      </c>
      <c r="Q156" s="4" t="str">
        <f>IFERROR(__xludf.DUMMYFUNCTION("""COMPUTED_VALUE"""),"Outros")</f>
        <v>Outros</v>
      </c>
    </row>
    <row r="157">
      <c r="A157" s="4" t="str">
        <f>IFERROR(__xludf.DUMMYFUNCTION("TRANSPOSE(FILTER(Filtro1!B:B,Filtro1!A:A=Joao!C157))"),"Comunicacional")</f>
        <v>Comunicacional</v>
      </c>
      <c r="B157" s="4" t="str">
        <f>IFERROR(__xludf.DUMMYFUNCTION("""COMPUTED_VALUE"""),"Desburocratização")</f>
        <v>Desburocratização</v>
      </c>
      <c r="C157" s="4" t="str">
        <f>IFERROR(__xludf.DUMMYFUNCTION("""COMPUTED_VALUE"""),"Mapa Cultural")</f>
        <v>Mapa Cultural</v>
      </c>
      <c r="D157" s="4" t="str">
        <f>IFERROR(__xludf.DUMMYFUNCTION("""COMPUTED_VALUE"""),"Políticas Afirmativas")</f>
        <v>Políticas Afirmativas</v>
      </c>
    </row>
    <row r="158">
      <c r="A158" s="4" t="str">
        <f>IFERROR(__xludf.DUMMYFUNCTION("TRANSPOSE(FILTER(Filtro1!B:B,Filtro1!A:A=Joao!C158))"),"Aquisição de Bens e Serviços")</f>
        <v>Aquisição de Bens e Serviços</v>
      </c>
      <c r="B158" s="4" t="str">
        <f>IFERROR(__xludf.DUMMYFUNCTION("""COMPUTED_VALUE"""),"Cultura Periférica")</f>
        <v>Cultura Periférica</v>
      </c>
      <c r="C158" s="4" t="str">
        <f>IFERROR(__xludf.DUMMYFUNCTION("""COMPUTED_VALUE"""),"Comunidades Tradicionais ou Rurais")</f>
        <v>Comunidades Tradicionais ou Rurais</v>
      </c>
      <c r="D158" s="4" t="str">
        <f>IFERROR(__xludf.DUMMYFUNCTION("""COMPUTED_VALUE"""),"Equipamentos e Acervos")</f>
        <v>Equipamentos e Acervos</v>
      </c>
      <c r="E158" s="4" t="str">
        <f>IFERROR(__xludf.DUMMYFUNCTION("""COMPUTED_VALUE"""),"Premiação")</f>
        <v>Premiação</v>
      </c>
      <c r="F158" s="4" t="str">
        <f>IFERROR(__xludf.DUMMYFUNCTION("""COMPUTED_VALUE"""),"Bolsas e Intercâmbio")</f>
        <v>Bolsas e Intercâmbio</v>
      </c>
      <c r="G158" s="4" t="str">
        <f>IFERROR(__xludf.DUMMYFUNCTION("""COMPUTED_VALUE"""),"Formação de Público e Educação")</f>
        <v>Formação de Público e Educação</v>
      </c>
      <c r="H158" s="4" t="str">
        <f>IFERROR(__xludf.DUMMYFUNCTION("""COMPUTED_VALUE"""),"Cultura Popular")</f>
        <v>Cultura Popular</v>
      </c>
      <c r="I158" s="4" t="str">
        <f>IFERROR(__xludf.DUMMYFUNCTION("""COMPUTED_VALUE"""),"Cultura Popular de Matriz Africana")</f>
        <v>Cultura Popular de Matriz Africana</v>
      </c>
      <c r="J158" s="4" t="str">
        <f>IFERROR(__xludf.DUMMYFUNCTION("""COMPUTED_VALUE"""),"Cultura Digital e Geek")</f>
        <v>Cultura Digital e Geek</v>
      </c>
      <c r="K158" s="4" t="str">
        <f>IFERROR(__xludf.DUMMYFUNCTION("""COMPUTED_VALUE"""),"12 Regiões de Desenvolvimento")</f>
        <v>12 Regiões de Desenvolvimento</v>
      </c>
      <c r="L158" s="4" t="str">
        <f>IFERROR(__xludf.DUMMYFUNCTION("""COMPUTED_VALUE"""),"Linguagem Específica")</f>
        <v>Linguagem Específica</v>
      </c>
      <c r="M158" s="4" t="str">
        <f>IFERROR(__xludf.DUMMYFUNCTION("""COMPUTED_VALUE"""),"Técnicos")</f>
        <v>Técnicos</v>
      </c>
      <c r="N158" s="4" t="str">
        <f>IFERROR(__xludf.DUMMYFUNCTION("""COMPUTED_VALUE"""),"Circulação e Visibilidade")</f>
        <v>Circulação e Visibilidade</v>
      </c>
      <c r="O158" s="4" t="str">
        <f>IFERROR(__xludf.DUMMYFUNCTION("""COMPUTED_VALUE"""),"Iniciantes")</f>
        <v>Iniciantes</v>
      </c>
      <c r="P158" s="4" t="str">
        <f>IFERROR(__xludf.DUMMYFUNCTION("""COMPUTED_VALUE"""),"CEUs e Pontos(ões) de Cultura")</f>
        <v>CEUs e Pontos(ões) de Cultura</v>
      </c>
      <c r="Q158" s="4" t="str">
        <f>IFERROR(__xludf.DUMMYFUNCTION("""COMPUTED_VALUE"""),"Outros")</f>
        <v>Outros</v>
      </c>
    </row>
    <row r="159">
      <c r="A159" s="4" t="str">
        <f>IFERROR(__xludf.DUMMYFUNCTION("TRANSPOSE(FILTER(Filtro1!B:B,Filtro1!A:A=Joao!C159))"),"Aquisição de Bens e Serviços")</f>
        <v>Aquisição de Bens e Serviços</v>
      </c>
      <c r="B159" s="4" t="str">
        <f>IFERROR(__xludf.DUMMYFUNCTION("""COMPUTED_VALUE"""),"Cultura Periférica")</f>
        <v>Cultura Periférica</v>
      </c>
      <c r="C159" s="4" t="str">
        <f>IFERROR(__xludf.DUMMYFUNCTION("""COMPUTED_VALUE"""),"Comunidades Tradicionais ou Rurais")</f>
        <v>Comunidades Tradicionais ou Rurais</v>
      </c>
      <c r="D159" s="4" t="str">
        <f>IFERROR(__xludf.DUMMYFUNCTION("""COMPUTED_VALUE"""),"Equipamentos e Acervos")</f>
        <v>Equipamentos e Acervos</v>
      </c>
      <c r="E159" s="4" t="str">
        <f>IFERROR(__xludf.DUMMYFUNCTION("""COMPUTED_VALUE"""),"Premiação")</f>
        <v>Premiação</v>
      </c>
      <c r="F159" s="4" t="str">
        <f>IFERROR(__xludf.DUMMYFUNCTION("""COMPUTED_VALUE"""),"Bolsas e Intercâmbio")</f>
        <v>Bolsas e Intercâmbio</v>
      </c>
      <c r="G159" s="4" t="str">
        <f>IFERROR(__xludf.DUMMYFUNCTION("""COMPUTED_VALUE"""),"Formação de Público e Educação")</f>
        <v>Formação de Público e Educação</v>
      </c>
      <c r="H159" s="4" t="str">
        <f>IFERROR(__xludf.DUMMYFUNCTION("""COMPUTED_VALUE"""),"Cultura Popular")</f>
        <v>Cultura Popular</v>
      </c>
      <c r="I159" s="4" t="str">
        <f>IFERROR(__xludf.DUMMYFUNCTION("""COMPUTED_VALUE"""),"Cultura Popular de Matriz Africana")</f>
        <v>Cultura Popular de Matriz Africana</v>
      </c>
      <c r="J159" s="4" t="str">
        <f>IFERROR(__xludf.DUMMYFUNCTION("""COMPUTED_VALUE"""),"Cultura Digital e Geek")</f>
        <v>Cultura Digital e Geek</v>
      </c>
      <c r="K159" s="4" t="str">
        <f>IFERROR(__xludf.DUMMYFUNCTION("""COMPUTED_VALUE"""),"12 Regiões de Desenvolvimento")</f>
        <v>12 Regiões de Desenvolvimento</v>
      </c>
      <c r="L159" s="4" t="str">
        <f>IFERROR(__xludf.DUMMYFUNCTION("""COMPUTED_VALUE"""),"Linguagem Específica")</f>
        <v>Linguagem Específica</v>
      </c>
      <c r="M159" s="4" t="str">
        <f>IFERROR(__xludf.DUMMYFUNCTION("""COMPUTED_VALUE"""),"Técnicos")</f>
        <v>Técnicos</v>
      </c>
      <c r="N159" s="4" t="str">
        <f>IFERROR(__xludf.DUMMYFUNCTION("""COMPUTED_VALUE"""),"Circulação e Visibilidade")</f>
        <v>Circulação e Visibilidade</v>
      </c>
      <c r="O159" s="4" t="str">
        <f>IFERROR(__xludf.DUMMYFUNCTION("""COMPUTED_VALUE"""),"Iniciantes")</f>
        <v>Iniciantes</v>
      </c>
      <c r="P159" s="4" t="str">
        <f>IFERROR(__xludf.DUMMYFUNCTION("""COMPUTED_VALUE"""),"CEUs e Pontos(ões) de Cultura")</f>
        <v>CEUs e Pontos(ões) de Cultura</v>
      </c>
      <c r="Q159" s="4" t="str">
        <f>IFERROR(__xludf.DUMMYFUNCTION("""COMPUTED_VALUE"""),"Outros")</f>
        <v>Outros</v>
      </c>
    </row>
    <row r="160">
      <c r="A160" s="4" t="str">
        <f>IFERROR(__xludf.DUMMYFUNCTION("TRANSPOSE(FILTER(Filtro1!B:B,Filtro1!A:A=Joao!C160))"),"Cronograma ")</f>
        <v>Cronograma </v>
      </c>
      <c r="B160" s="4" t="str">
        <f>IFERROR(__xludf.DUMMYFUNCTION("""COMPUTED_VALUE"""),"Inscrições e Impedimentos")</f>
        <v>Inscrições e Impedimentos</v>
      </c>
    </row>
    <row r="161">
      <c r="A161" s="4" t="str">
        <f>IFERROR(__xludf.DUMMYFUNCTION("TRANSPOSE(FILTER(Filtro1!B:B,Filtro1!A:A=Joao!C161))"),"Cronograma ")</f>
        <v>Cronograma </v>
      </c>
      <c r="B161" s="4" t="str">
        <f>IFERROR(__xludf.DUMMYFUNCTION("""COMPUTED_VALUE"""),"Inscrições e Impedimentos")</f>
        <v>Inscrições e Impedimentos</v>
      </c>
    </row>
    <row r="162">
      <c r="A162" s="4" t="str">
        <f>IFERROR(__xludf.DUMMYFUNCTION("TRANSPOSE(FILTER(Filtro1!B:B,Filtro1!A:A=Joao!C162))"),"Aquisição de Bens e Serviços")</f>
        <v>Aquisição de Bens e Serviços</v>
      </c>
      <c r="B162" s="4" t="str">
        <f>IFERROR(__xludf.DUMMYFUNCTION("""COMPUTED_VALUE"""),"Cultura Periférica")</f>
        <v>Cultura Periférica</v>
      </c>
      <c r="C162" s="4" t="str">
        <f>IFERROR(__xludf.DUMMYFUNCTION("""COMPUTED_VALUE"""),"Comunidades Tradicionais ou Rurais")</f>
        <v>Comunidades Tradicionais ou Rurais</v>
      </c>
      <c r="D162" s="4" t="str">
        <f>IFERROR(__xludf.DUMMYFUNCTION("""COMPUTED_VALUE"""),"Equipamentos e Acervos")</f>
        <v>Equipamentos e Acervos</v>
      </c>
      <c r="E162" s="4" t="str">
        <f>IFERROR(__xludf.DUMMYFUNCTION("""COMPUTED_VALUE"""),"Premiação")</f>
        <v>Premiação</v>
      </c>
      <c r="F162" s="4" t="str">
        <f>IFERROR(__xludf.DUMMYFUNCTION("""COMPUTED_VALUE"""),"Bolsas e Intercâmbio")</f>
        <v>Bolsas e Intercâmbio</v>
      </c>
      <c r="G162" s="4" t="str">
        <f>IFERROR(__xludf.DUMMYFUNCTION("""COMPUTED_VALUE"""),"Formação de Público e Educação")</f>
        <v>Formação de Público e Educação</v>
      </c>
      <c r="H162" s="4" t="str">
        <f>IFERROR(__xludf.DUMMYFUNCTION("""COMPUTED_VALUE"""),"Cultura Popular")</f>
        <v>Cultura Popular</v>
      </c>
      <c r="I162" s="4" t="str">
        <f>IFERROR(__xludf.DUMMYFUNCTION("""COMPUTED_VALUE"""),"Cultura Popular de Matriz Africana")</f>
        <v>Cultura Popular de Matriz Africana</v>
      </c>
      <c r="J162" s="4" t="str">
        <f>IFERROR(__xludf.DUMMYFUNCTION("""COMPUTED_VALUE"""),"Cultura Digital e Geek")</f>
        <v>Cultura Digital e Geek</v>
      </c>
      <c r="K162" s="4" t="str">
        <f>IFERROR(__xludf.DUMMYFUNCTION("""COMPUTED_VALUE"""),"12 Regiões de Desenvolvimento")</f>
        <v>12 Regiões de Desenvolvimento</v>
      </c>
      <c r="L162" s="4" t="str">
        <f>IFERROR(__xludf.DUMMYFUNCTION("""COMPUTED_VALUE"""),"Linguagem Específica")</f>
        <v>Linguagem Específica</v>
      </c>
      <c r="M162" s="4" t="str">
        <f>IFERROR(__xludf.DUMMYFUNCTION("""COMPUTED_VALUE"""),"Técnicos")</f>
        <v>Técnicos</v>
      </c>
      <c r="N162" s="4" t="str">
        <f>IFERROR(__xludf.DUMMYFUNCTION("""COMPUTED_VALUE"""),"Circulação e Visibilidade")</f>
        <v>Circulação e Visibilidade</v>
      </c>
      <c r="O162" s="4" t="str">
        <f>IFERROR(__xludf.DUMMYFUNCTION("""COMPUTED_VALUE"""),"Iniciantes")</f>
        <v>Iniciantes</v>
      </c>
      <c r="P162" s="4" t="str">
        <f>IFERROR(__xludf.DUMMYFUNCTION("""COMPUTED_VALUE"""),"CEUs e Pontos(ões) de Cultura")</f>
        <v>CEUs e Pontos(ões) de Cultura</v>
      </c>
      <c r="Q162" s="4" t="str">
        <f>IFERROR(__xludf.DUMMYFUNCTION("""COMPUTED_VALUE"""),"Outros")</f>
        <v>Outros</v>
      </c>
    </row>
    <row r="163">
      <c r="A163" s="4" t="str">
        <f>IFERROR(__xludf.DUMMYFUNCTION("TRANSPOSE(FILTER(Filtro1!B:B,Filtro1!A:A=Joao!C163))"),"Aquisição de Bens e Serviços")</f>
        <v>Aquisição de Bens e Serviços</v>
      </c>
      <c r="B163" s="4" t="str">
        <f>IFERROR(__xludf.DUMMYFUNCTION("""COMPUTED_VALUE"""),"Cultura Periférica")</f>
        <v>Cultura Periférica</v>
      </c>
      <c r="C163" s="4" t="str">
        <f>IFERROR(__xludf.DUMMYFUNCTION("""COMPUTED_VALUE"""),"Comunidades Tradicionais ou Rurais")</f>
        <v>Comunidades Tradicionais ou Rurais</v>
      </c>
      <c r="D163" s="4" t="str">
        <f>IFERROR(__xludf.DUMMYFUNCTION("""COMPUTED_VALUE"""),"Equipamentos e Acervos")</f>
        <v>Equipamentos e Acervos</v>
      </c>
      <c r="E163" s="4" t="str">
        <f>IFERROR(__xludf.DUMMYFUNCTION("""COMPUTED_VALUE"""),"Premiação")</f>
        <v>Premiação</v>
      </c>
      <c r="F163" s="4" t="str">
        <f>IFERROR(__xludf.DUMMYFUNCTION("""COMPUTED_VALUE"""),"Bolsas e Intercâmbio")</f>
        <v>Bolsas e Intercâmbio</v>
      </c>
      <c r="G163" s="4" t="str">
        <f>IFERROR(__xludf.DUMMYFUNCTION("""COMPUTED_VALUE"""),"Formação de Público e Educação")</f>
        <v>Formação de Público e Educação</v>
      </c>
      <c r="H163" s="4" t="str">
        <f>IFERROR(__xludf.DUMMYFUNCTION("""COMPUTED_VALUE"""),"Cultura Popular")</f>
        <v>Cultura Popular</v>
      </c>
      <c r="I163" s="4" t="str">
        <f>IFERROR(__xludf.DUMMYFUNCTION("""COMPUTED_VALUE"""),"Cultura Popular de Matriz Africana")</f>
        <v>Cultura Popular de Matriz Africana</v>
      </c>
      <c r="J163" s="4" t="str">
        <f>IFERROR(__xludf.DUMMYFUNCTION("""COMPUTED_VALUE"""),"Cultura Digital e Geek")</f>
        <v>Cultura Digital e Geek</v>
      </c>
      <c r="K163" s="4" t="str">
        <f>IFERROR(__xludf.DUMMYFUNCTION("""COMPUTED_VALUE"""),"12 Regiões de Desenvolvimento")</f>
        <v>12 Regiões de Desenvolvimento</v>
      </c>
      <c r="L163" s="4" t="str">
        <f>IFERROR(__xludf.DUMMYFUNCTION("""COMPUTED_VALUE"""),"Linguagem Específica")</f>
        <v>Linguagem Específica</v>
      </c>
      <c r="M163" s="4" t="str">
        <f>IFERROR(__xludf.DUMMYFUNCTION("""COMPUTED_VALUE"""),"Técnicos")</f>
        <v>Técnicos</v>
      </c>
      <c r="N163" s="4" t="str">
        <f>IFERROR(__xludf.DUMMYFUNCTION("""COMPUTED_VALUE"""),"Circulação e Visibilidade")</f>
        <v>Circulação e Visibilidade</v>
      </c>
      <c r="O163" s="4" t="str">
        <f>IFERROR(__xludf.DUMMYFUNCTION("""COMPUTED_VALUE"""),"Iniciantes")</f>
        <v>Iniciantes</v>
      </c>
      <c r="P163" s="4" t="str">
        <f>IFERROR(__xludf.DUMMYFUNCTION("""COMPUTED_VALUE"""),"CEUs e Pontos(ões) de Cultura")</f>
        <v>CEUs e Pontos(ões) de Cultura</v>
      </c>
      <c r="Q163" s="4" t="str">
        <f>IFERROR(__xludf.DUMMYFUNCTION("""COMPUTED_VALUE"""),"Outros")</f>
        <v>Outros</v>
      </c>
    </row>
    <row r="164">
      <c r="A164" s="4" t="str">
        <f>IFERROR(__xludf.DUMMYFUNCTION("TRANSPOSE(FILTER(Filtro1!B:B,Filtro1!A:A=Joao!C164))"),"Aquisição de Bens e Serviços")</f>
        <v>Aquisição de Bens e Serviços</v>
      </c>
      <c r="B164" s="4" t="str">
        <f>IFERROR(__xludf.DUMMYFUNCTION("""COMPUTED_VALUE"""),"Cultura Periférica")</f>
        <v>Cultura Periférica</v>
      </c>
      <c r="C164" s="4" t="str">
        <f>IFERROR(__xludf.DUMMYFUNCTION("""COMPUTED_VALUE"""),"Comunidades Tradicionais ou Rurais")</f>
        <v>Comunidades Tradicionais ou Rurais</v>
      </c>
      <c r="D164" s="4" t="str">
        <f>IFERROR(__xludf.DUMMYFUNCTION("""COMPUTED_VALUE"""),"Equipamentos e Acervos")</f>
        <v>Equipamentos e Acervos</v>
      </c>
      <c r="E164" s="4" t="str">
        <f>IFERROR(__xludf.DUMMYFUNCTION("""COMPUTED_VALUE"""),"Premiação")</f>
        <v>Premiação</v>
      </c>
      <c r="F164" s="4" t="str">
        <f>IFERROR(__xludf.DUMMYFUNCTION("""COMPUTED_VALUE"""),"Bolsas e Intercâmbio")</f>
        <v>Bolsas e Intercâmbio</v>
      </c>
      <c r="G164" s="4" t="str">
        <f>IFERROR(__xludf.DUMMYFUNCTION("""COMPUTED_VALUE"""),"Formação de Público e Educação")</f>
        <v>Formação de Público e Educação</v>
      </c>
      <c r="H164" s="4" t="str">
        <f>IFERROR(__xludf.DUMMYFUNCTION("""COMPUTED_VALUE"""),"Cultura Popular")</f>
        <v>Cultura Popular</v>
      </c>
      <c r="I164" s="4" t="str">
        <f>IFERROR(__xludf.DUMMYFUNCTION("""COMPUTED_VALUE"""),"Cultura Popular de Matriz Africana")</f>
        <v>Cultura Popular de Matriz Africana</v>
      </c>
      <c r="J164" s="4" t="str">
        <f>IFERROR(__xludf.DUMMYFUNCTION("""COMPUTED_VALUE"""),"Cultura Digital e Geek")</f>
        <v>Cultura Digital e Geek</v>
      </c>
      <c r="K164" s="4" t="str">
        <f>IFERROR(__xludf.DUMMYFUNCTION("""COMPUTED_VALUE"""),"12 Regiões de Desenvolvimento")</f>
        <v>12 Regiões de Desenvolvimento</v>
      </c>
      <c r="L164" s="4" t="str">
        <f>IFERROR(__xludf.DUMMYFUNCTION("""COMPUTED_VALUE"""),"Linguagem Específica")</f>
        <v>Linguagem Específica</v>
      </c>
      <c r="M164" s="4" t="str">
        <f>IFERROR(__xludf.DUMMYFUNCTION("""COMPUTED_VALUE"""),"Técnicos")</f>
        <v>Técnicos</v>
      </c>
      <c r="N164" s="4" t="str">
        <f>IFERROR(__xludf.DUMMYFUNCTION("""COMPUTED_VALUE"""),"Circulação e Visibilidade")</f>
        <v>Circulação e Visibilidade</v>
      </c>
      <c r="O164" s="4" t="str">
        <f>IFERROR(__xludf.DUMMYFUNCTION("""COMPUTED_VALUE"""),"Iniciantes")</f>
        <v>Iniciantes</v>
      </c>
      <c r="P164" s="4" t="str">
        <f>IFERROR(__xludf.DUMMYFUNCTION("""COMPUTED_VALUE"""),"CEUs e Pontos(ões) de Cultura")</f>
        <v>CEUs e Pontos(ões) de Cultura</v>
      </c>
      <c r="Q164" s="4" t="str">
        <f>IFERROR(__xludf.DUMMYFUNCTION("""COMPUTED_VALUE"""),"Outros")</f>
        <v>Outros</v>
      </c>
    </row>
    <row r="165">
      <c r="A165" s="4" t="str">
        <f>IFERROR(__xludf.DUMMYFUNCTION("TRANSPOSE(FILTER(Filtro1!B:B,Filtro1!A:A=Joao!C165))"),"Aquisição de Bens e Serviços")</f>
        <v>Aquisição de Bens e Serviços</v>
      </c>
      <c r="B165" s="4" t="str">
        <f>IFERROR(__xludf.DUMMYFUNCTION("""COMPUTED_VALUE"""),"Cultura Periférica")</f>
        <v>Cultura Periférica</v>
      </c>
      <c r="C165" s="4" t="str">
        <f>IFERROR(__xludf.DUMMYFUNCTION("""COMPUTED_VALUE"""),"Comunidades Tradicionais ou Rurais")</f>
        <v>Comunidades Tradicionais ou Rurais</v>
      </c>
      <c r="D165" s="4" t="str">
        <f>IFERROR(__xludf.DUMMYFUNCTION("""COMPUTED_VALUE"""),"Equipamentos e Acervos")</f>
        <v>Equipamentos e Acervos</v>
      </c>
      <c r="E165" s="4" t="str">
        <f>IFERROR(__xludf.DUMMYFUNCTION("""COMPUTED_VALUE"""),"Premiação")</f>
        <v>Premiação</v>
      </c>
      <c r="F165" s="4" t="str">
        <f>IFERROR(__xludf.DUMMYFUNCTION("""COMPUTED_VALUE"""),"Bolsas e Intercâmbio")</f>
        <v>Bolsas e Intercâmbio</v>
      </c>
      <c r="G165" s="4" t="str">
        <f>IFERROR(__xludf.DUMMYFUNCTION("""COMPUTED_VALUE"""),"Formação de Público e Educação")</f>
        <v>Formação de Público e Educação</v>
      </c>
      <c r="H165" s="4" t="str">
        <f>IFERROR(__xludf.DUMMYFUNCTION("""COMPUTED_VALUE"""),"Cultura Popular")</f>
        <v>Cultura Popular</v>
      </c>
      <c r="I165" s="4" t="str">
        <f>IFERROR(__xludf.DUMMYFUNCTION("""COMPUTED_VALUE"""),"Cultura Popular de Matriz Africana")</f>
        <v>Cultura Popular de Matriz Africana</v>
      </c>
      <c r="J165" s="4" t="str">
        <f>IFERROR(__xludf.DUMMYFUNCTION("""COMPUTED_VALUE"""),"Cultura Digital e Geek")</f>
        <v>Cultura Digital e Geek</v>
      </c>
      <c r="K165" s="4" t="str">
        <f>IFERROR(__xludf.DUMMYFUNCTION("""COMPUTED_VALUE"""),"12 Regiões de Desenvolvimento")</f>
        <v>12 Regiões de Desenvolvimento</v>
      </c>
      <c r="L165" s="4" t="str">
        <f>IFERROR(__xludf.DUMMYFUNCTION("""COMPUTED_VALUE"""),"Linguagem Específica")</f>
        <v>Linguagem Específica</v>
      </c>
      <c r="M165" s="4" t="str">
        <f>IFERROR(__xludf.DUMMYFUNCTION("""COMPUTED_VALUE"""),"Técnicos")</f>
        <v>Técnicos</v>
      </c>
      <c r="N165" s="4" t="str">
        <f>IFERROR(__xludf.DUMMYFUNCTION("""COMPUTED_VALUE"""),"Circulação e Visibilidade")</f>
        <v>Circulação e Visibilidade</v>
      </c>
      <c r="O165" s="4" t="str">
        <f>IFERROR(__xludf.DUMMYFUNCTION("""COMPUTED_VALUE"""),"Iniciantes")</f>
        <v>Iniciantes</v>
      </c>
      <c r="P165" s="4" t="str">
        <f>IFERROR(__xludf.DUMMYFUNCTION("""COMPUTED_VALUE"""),"CEUs e Pontos(ões) de Cultura")</f>
        <v>CEUs e Pontos(ões) de Cultura</v>
      </c>
      <c r="Q165" s="4" t="str">
        <f>IFERROR(__xludf.DUMMYFUNCTION("""COMPUTED_VALUE"""),"Outros")</f>
        <v>Outros</v>
      </c>
    </row>
    <row r="166">
      <c r="A166" s="4" t="str">
        <f>IFERROR(__xludf.DUMMYFUNCTION("TRANSPOSE(FILTER(Filtro1!B:B,Filtro1!A:A=Joao!C166))"),"")</f>
        <v/>
      </c>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c r="A167" s="4" t="str">
        <f>IFERROR(__xludf.DUMMYFUNCTION("TRANSPOSE(FILTER(Filtro1!B:B,Filtro1!A:A=Joao!C167))"),"Linguagem")</f>
        <v>Linguagem</v>
      </c>
      <c r="B167" s="4" t="str">
        <f>IFERROR(__xludf.DUMMYFUNCTION("""COMPUTED_VALUE"""),"Regionalização")</f>
        <v>Regionalização</v>
      </c>
      <c r="C167" s="4" t="str">
        <f>IFERROR(__xludf.DUMMYFUNCTION("""COMPUTED_VALUE"""),"Remanejamento de Recursos e Rendimentos")</f>
        <v>Remanejamento de Recursos e Rendimentos</v>
      </c>
    </row>
    <row r="168">
      <c r="A168" s="4" t="str">
        <f>IFERROR(__xludf.DUMMYFUNCTION("TRANSPOSE(FILTER(Filtro1!B:B,Filtro1!A:A=Joao!C168))"),"Transparência e Fiscalização")</f>
        <v>Transparência e Fiscalização</v>
      </c>
      <c r="B168" s="4" t="str">
        <f>IFERROR(__xludf.DUMMYFUNCTION("""COMPUTED_VALUE"""),"Pareceristas")</f>
        <v>Pareceristas</v>
      </c>
    </row>
    <row r="169">
      <c r="A169" s="4" t="str">
        <f>IFERROR(__xludf.DUMMYFUNCTION("TRANSPOSE(FILTER(Filtro1!B:B,Filtro1!A:A=Joao!C169))"),"Cronograma ")</f>
        <v>Cronograma </v>
      </c>
      <c r="B169" s="4" t="str">
        <f>IFERROR(__xludf.DUMMYFUNCTION("""COMPUTED_VALUE"""),"Inscrições e Impedimentos")</f>
        <v>Inscrições e Impedimentos</v>
      </c>
    </row>
    <row r="170">
      <c r="A170" s="4" t="str">
        <f>IFERROR(__xludf.DUMMYFUNCTION("TRANSPOSE(FILTER(Filtro1!B:B,Filtro1!A:A=Joao!C170))"),"Comunicacional")</f>
        <v>Comunicacional</v>
      </c>
      <c r="B170" s="4" t="str">
        <f>IFERROR(__xludf.DUMMYFUNCTION("""COMPUTED_VALUE"""),"Desburocratização")</f>
        <v>Desburocratização</v>
      </c>
      <c r="C170" s="4" t="str">
        <f>IFERROR(__xludf.DUMMYFUNCTION("""COMPUTED_VALUE"""),"Mapa Cultural")</f>
        <v>Mapa Cultural</v>
      </c>
      <c r="D170" s="4" t="str">
        <f>IFERROR(__xludf.DUMMYFUNCTION("""COMPUTED_VALUE"""),"Políticas Afirmativas")</f>
        <v>Políticas Afirmativas</v>
      </c>
    </row>
    <row r="171">
      <c r="A171" s="4" t="str">
        <f>IFERROR(__xludf.DUMMYFUNCTION("TRANSPOSE(FILTER(Filtro1!B:B,Filtro1!A:A=Joao!C171))"),"Comunicacional")</f>
        <v>Comunicacional</v>
      </c>
      <c r="B171" s="4" t="str">
        <f>IFERROR(__xludf.DUMMYFUNCTION("""COMPUTED_VALUE"""),"Desburocratização")</f>
        <v>Desburocratização</v>
      </c>
      <c r="C171" s="4" t="str">
        <f>IFERROR(__xludf.DUMMYFUNCTION("""COMPUTED_VALUE"""),"Mapa Cultural")</f>
        <v>Mapa Cultural</v>
      </c>
      <c r="D171" s="4" t="str">
        <f>IFERROR(__xludf.DUMMYFUNCTION("""COMPUTED_VALUE"""),"Políticas Afirmativas")</f>
        <v>Políticas Afirmativas</v>
      </c>
    </row>
    <row r="172">
      <c r="A172" s="4" t="str">
        <f>IFERROR(__xludf.DUMMYFUNCTION("TRANSPOSE(FILTER(Filtro1!B:B,Filtro1!A:A=Joao!C172))"),"Cronograma ")</f>
        <v>Cronograma </v>
      </c>
      <c r="B172" s="4" t="str">
        <f>IFERROR(__xludf.DUMMYFUNCTION("""COMPUTED_VALUE"""),"Inscrições e Impedimentos")</f>
        <v>Inscrições e Impedimentos</v>
      </c>
    </row>
    <row r="173">
      <c r="A173" s="4" t="str">
        <f>IFERROR(__xludf.DUMMYFUNCTION("TRANSPOSE(FILTER(Filtro1!B:B,Filtro1!A:A=Joao!C173))"),"Aquisição de Bens e Serviços")</f>
        <v>Aquisição de Bens e Serviços</v>
      </c>
      <c r="B173" s="4" t="str">
        <f>IFERROR(__xludf.DUMMYFUNCTION("""COMPUTED_VALUE"""),"Cultura Periférica")</f>
        <v>Cultura Periférica</v>
      </c>
      <c r="C173" s="4" t="str">
        <f>IFERROR(__xludf.DUMMYFUNCTION("""COMPUTED_VALUE"""),"Comunidades Tradicionais ou Rurais")</f>
        <v>Comunidades Tradicionais ou Rurais</v>
      </c>
      <c r="D173" s="4" t="str">
        <f>IFERROR(__xludf.DUMMYFUNCTION("""COMPUTED_VALUE"""),"Equipamentos e Acervos")</f>
        <v>Equipamentos e Acervos</v>
      </c>
      <c r="E173" s="4" t="str">
        <f>IFERROR(__xludf.DUMMYFUNCTION("""COMPUTED_VALUE"""),"Premiação")</f>
        <v>Premiação</v>
      </c>
      <c r="F173" s="4" t="str">
        <f>IFERROR(__xludf.DUMMYFUNCTION("""COMPUTED_VALUE"""),"Bolsas e Intercâmbio")</f>
        <v>Bolsas e Intercâmbio</v>
      </c>
      <c r="G173" s="4" t="str">
        <f>IFERROR(__xludf.DUMMYFUNCTION("""COMPUTED_VALUE"""),"Formação de Público e Educação")</f>
        <v>Formação de Público e Educação</v>
      </c>
      <c r="H173" s="4" t="str">
        <f>IFERROR(__xludf.DUMMYFUNCTION("""COMPUTED_VALUE"""),"Cultura Popular")</f>
        <v>Cultura Popular</v>
      </c>
      <c r="I173" s="4" t="str">
        <f>IFERROR(__xludf.DUMMYFUNCTION("""COMPUTED_VALUE"""),"Cultura Popular de Matriz Africana")</f>
        <v>Cultura Popular de Matriz Africana</v>
      </c>
      <c r="J173" s="4" t="str">
        <f>IFERROR(__xludf.DUMMYFUNCTION("""COMPUTED_VALUE"""),"Cultura Digital e Geek")</f>
        <v>Cultura Digital e Geek</v>
      </c>
      <c r="K173" s="4" t="str">
        <f>IFERROR(__xludf.DUMMYFUNCTION("""COMPUTED_VALUE"""),"12 Regiões de Desenvolvimento")</f>
        <v>12 Regiões de Desenvolvimento</v>
      </c>
      <c r="L173" s="4" t="str">
        <f>IFERROR(__xludf.DUMMYFUNCTION("""COMPUTED_VALUE"""),"Linguagem Específica")</f>
        <v>Linguagem Específica</v>
      </c>
      <c r="M173" s="4" t="str">
        <f>IFERROR(__xludf.DUMMYFUNCTION("""COMPUTED_VALUE"""),"Técnicos")</f>
        <v>Técnicos</v>
      </c>
      <c r="N173" s="4" t="str">
        <f>IFERROR(__xludf.DUMMYFUNCTION("""COMPUTED_VALUE"""),"Circulação e Visibilidade")</f>
        <v>Circulação e Visibilidade</v>
      </c>
      <c r="O173" s="4" t="str">
        <f>IFERROR(__xludf.DUMMYFUNCTION("""COMPUTED_VALUE"""),"Iniciantes")</f>
        <v>Iniciantes</v>
      </c>
      <c r="P173" s="4" t="str">
        <f>IFERROR(__xludf.DUMMYFUNCTION("""COMPUTED_VALUE"""),"CEUs e Pontos(ões) de Cultura")</f>
        <v>CEUs e Pontos(ões) de Cultura</v>
      </c>
      <c r="Q173" s="4" t="str">
        <f>IFERROR(__xludf.DUMMYFUNCTION("""COMPUTED_VALUE"""),"Outros")</f>
        <v>Outros</v>
      </c>
    </row>
    <row r="174">
      <c r="A174" s="4" t="str">
        <f>IFERROR(__xludf.DUMMYFUNCTION("TRANSPOSE(FILTER(Filtro1!B:B,Filtro1!A:A=Joao!C174))"),"Comunicacional")</f>
        <v>Comunicacional</v>
      </c>
      <c r="B174" s="4" t="str">
        <f>IFERROR(__xludf.DUMMYFUNCTION("""COMPUTED_VALUE"""),"Desburocratização")</f>
        <v>Desburocratização</v>
      </c>
      <c r="C174" s="4" t="str">
        <f>IFERROR(__xludf.DUMMYFUNCTION("""COMPUTED_VALUE"""),"Mapa Cultural")</f>
        <v>Mapa Cultural</v>
      </c>
      <c r="D174" s="4" t="str">
        <f>IFERROR(__xludf.DUMMYFUNCTION("""COMPUTED_VALUE"""),"Políticas Afirmativas")</f>
        <v>Políticas Afirmativas</v>
      </c>
    </row>
    <row r="175">
      <c r="A175" s="4" t="str">
        <f>IFERROR(__xludf.DUMMYFUNCTION("TRANSPOSE(FILTER(Filtro1!B:B,Filtro1!A:A=Joao!C175))"),"Cronograma ")</f>
        <v>Cronograma </v>
      </c>
      <c r="B175" s="4" t="str">
        <f>IFERROR(__xludf.DUMMYFUNCTION("""COMPUTED_VALUE"""),"Inscrições e Impedimentos")</f>
        <v>Inscrições e Impedimentos</v>
      </c>
    </row>
    <row r="176">
      <c r="A176" s="4" t="str">
        <f>IFERROR(__xludf.DUMMYFUNCTION("TRANSPOSE(FILTER(Filtro1!B:B,Filtro1!A:A=Joao!C176))"),"Cronograma ")</f>
        <v>Cronograma </v>
      </c>
      <c r="B176" s="4" t="str">
        <f>IFERROR(__xludf.DUMMYFUNCTION("""COMPUTED_VALUE"""),"Inscrições e Impedimentos")</f>
        <v>Inscrições e Impedimentos</v>
      </c>
    </row>
    <row r="177">
      <c r="A177" s="4" t="str">
        <f>IFERROR(__xludf.DUMMYFUNCTION("TRANSPOSE(FILTER(Filtro1!B:B,Filtro1!A:A=Joao!C177))"),"Transparência e Fiscalização")</f>
        <v>Transparência e Fiscalização</v>
      </c>
      <c r="B177" s="4" t="str">
        <f>IFERROR(__xludf.DUMMYFUNCTION("""COMPUTED_VALUE"""),"Pareceristas")</f>
        <v>Pareceristas</v>
      </c>
    </row>
    <row r="178">
      <c r="A178" s="4" t="str">
        <f>IFERROR(__xludf.DUMMYFUNCTION("TRANSPOSE(FILTER(Filtro1!B:B,Filtro1!A:A=Joao!C178))"),"Comunicacional")</f>
        <v>Comunicacional</v>
      </c>
      <c r="B178" s="4" t="str">
        <f>IFERROR(__xludf.DUMMYFUNCTION("""COMPUTED_VALUE"""),"Desburocratização")</f>
        <v>Desburocratização</v>
      </c>
      <c r="C178" s="4" t="str">
        <f>IFERROR(__xludf.DUMMYFUNCTION("""COMPUTED_VALUE"""),"Mapa Cultural")</f>
        <v>Mapa Cultural</v>
      </c>
      <c r="D178" s="4" t="str">
        <f>IFERROR(__xludf.DUMMYFUNCTION("""COMPUTED_VALUE"""),"Políticas Afirmativas")</f>
        <v>Políticas Afirmativas</v>
      </c>
    </row>
    <row r="179">
      <c r="A179" s="4" t="str">
        <f>IFERROR(__xludf.DUMMYFUNCTION("TRANSPOSE(FILTER(Filtro1!B:B,Filtro1!A:A=Joao!C179))"),"CPF")</f>
        <v>CPF</v>
      </c>
      <c r="B179" s="4" t="str">
        <f>IFERROR(__xludf.DUMMYFUNCTION("""COMPUTED_VALUE"""),"Apoio")</f>
        <v>Apoio</v>
      </c>
      <c r="C179" s="4" t="str">
        <f>IFERROR(__xludf.DUMMYFUNCTION("""COMPUTED_VALUE"""),"Descentralização")</f>
        <v>Descentralização</v>
      </c>
      <c r="D179" s="4" t="str">
        <f>IFERROR(__xludf.DUMMYFUNCTION("""COMPUTED_VALUE"""),"Políticas Municipais")</f>
        <v>Políticas Municipais</v>
      </c>
    </row>
    <row r="180">
      <c r="A180" s="4" t="str">
        <f>IFERROR(__xludf.DUMMYFUNCTION("TRANSPOSE(FILTER(Filtro1!B:B,Filtro1!A:A=Joao!C180))"),"Linguagem")</f>
        <v>Linguagem</v>
      </c>
      <c r="B180" s="4" t="str">
        <f>IFERROR(__xludf.DUMMYFUNCTION("""COMPUTED_VALUE"""),"Regionalização")</f>
        <v>Regionalização</v>
      </c>
      <c r="C180" s="4" t="str">
        <f>IFERROR(__xludf.DUMMYFUNCTION("""COMPUTED_VALUE"""),"Remanejamento de Recursos e Rendimentos")</f>
        <v>Remanejamento de Recursos e Rendimentos</v>
      </c>
    </row>
    <row r="181">
      <c r="A181" s="4" t="str">
        <f>IFERROR(__xludf.DUMMYFUNCTION("TRANSPOSE(FILTER(Filtro1!B:B,Filtro1!A:A=Joao!C181))"),"Transparência e Fiscalização")</f>
        <v>Transparência e Fiscalização</v>
      </c>
      <c r="B181" s="4" t="str">
        <f>IFERROR(__xludf.DUMMYFUNCTION("""COMPUTED_VALUE"""),"Pareceristas")</f>
        <v>Pareceristas</v>
      </c>
    </row>
    <row r="182">
      <c r="A182" s="4" t="str">
        <f>IFERROR(__xludf.DUMMYFUNCTION("TRANSPOSE(FILTER(Filtro1!B:B,Filtro1!A:A=Joao!C182))"),"Cronograma ")</f>
        <v>Cronograma </v>
      </c>
      <c r="B182" s="4" t="str">
        <f>IFERROR(__xludf.DUMMYFUNCTION("""COMPUTED_VALUE"""),"Inscrições e Impedimentos")</f>
        <v>Inscrições e Impedimentos</v>
      </c>
    </row>
    <row r="183">
      <c r="A183" s="4" t="str">
        <f>IFERROR(__xludf.DUMMYFUNCTION("TRANSPOSE(FILTER(Filtro1!B:B,Filtro1!A:A=Joao!C183))"),"Comunicacional")</f>
        <v>Comunicacional</v>
      </c>
      <c r="B183" s="4" t="str">
        <f>IFERROR(__xludf.DUMMYFUNCTION("""COMPUTED_VALUE"""),"Desburocratização")</f>
        <v>Desburocratização</v>
      </c>
      <c r="C183" s="4" t="str">
        <f>IFERROR(__xludf.DUMMYFUNCTION("""COMPUTED_VALUE"""),"Mapa Cultural")</f>
        <v>Mapa Cultural</v>
      </c>
      <c r="D183" s="4" t="str">
        <f>IFERROR(__xludf.DUMMYFUNCTION("""COMPUTED_VALUE"""),"Políticas Afirmativas")</f>
        <v>Políticas Afirmativas</v>
      </c>
    </row>
    <row r="184">
      <c r="A184" s="4" t="str">
        <f>IFERROR(__xludf.DUMMYFUNCTION("TRANSPOSE(FILTER(Filtro1!B:B,Filtro1!A:A=Joao!C184))"),"Comunicacional")</f>
        <v>Comunicacional</v>
      </c>
      <c r="B184" s="4" t="str">
        <f>IFERROR(__xludf.DUMMYFUNCTION("""COMPUTED_VALUE"""),"Desburocratização")</f>
        <v>Desburocratização</v>
      </c>
      <c r="C184" s="4" t="str">
        <f>IFERROR(__xludf.DUMMYFUNCTION("""COMPUTED_VALUE"""),"Mapa Cultural")</f>
        <v>Mapa Cultural</v>
      </c>
      <c r="D184" s="4" t="str">
        <f>IFERROR(__xludf.DUMMYFUNCTION("""COMPUTED_VALUE"""),"Políticas Afirmativas")</f>
        <v>Políticas Afirmativas</v>
      </c>
    </row>
    <row r="185">
      <c r="A185" s="4" t="str">
        <f>IFERROR(__xludf.DUMMYFUNCTION("TRANSPOSE(FILTER(Filtro1!B:B,Filtro1!A:A=Joao!C185))"),"Cronograma ")</f>
        <v>Cronograma </v>
      </c>
      <c r="B185" s="4" t="str">
        <f>IFERROR(__xludf.DUMMYFUNCTION("""COMPUTED_VALUE"""),"Inscrições e Impedimentos")</f>
        <v>Inscrições e Impedimentos</v>
      </c>
    </row>
    <row r="186">
      <c r="A186" s="4" t="str">
        <f>IFERROR(__xludf.DUMMYFUNCTION("TRANSPOSE(FILTER(Filtro1!B:B,Filtro1!A:A=Joao!C186))"),"Aquisição de Bens e Serviços")</f>
        <v>Aquisição de Bens e Serviços</v>
      </c>
      <c r="B186" s="4" t="str">
        <f>IFERROR(__xludf.DUMMYFUNCTION("""COMPUTED_VALUE"""),"Cultura Periférica")</f>
        <v>Cultura Periférica</v>
      </c>
      <c r="C186" s="4" t="str">
        <f>IFERROR(__xludf.DUMMYFUNCTION("""COMPUTED_VALUE"""),"Comunidades Tradicionais ou Rurais")</f>
        <v>Comunidades Tradicionais ou Rurais</v>
      </c>
      <c r="D186" s="4" t="str">
        <f>IFERROR(__xludf.DUMMYFUNCTION("""COMPUTED_VALUE"""),"Equipamentos e Acervos")</f>
        <v>Equipamentos e Acervos</v>
      </c>
      <c r="E186" s="4" t="str">
        <f>IFERROR(__xludf.DUMMYFUNCTION("""COMPUTED_VALUE"""),"Premiação")</f>
        <v>Premiação</v>
      </c>
      <c r="F186" s="4" t="str">
        <f>IFERROR(__xludf.DUMMYFUNCTION("""COMPUTED_VALUE"""),"Bolsas e Intercâmbio")</f>
        <v>Bolsas e Intercâmbio</v>
      </c>
      <c r="G186" s="4" t="str">
        <f>IFERROR(__xludf.DUMMYFUNCTION("""COMPUTED_VALUE"""),"Formação de Público e Educação")</f>
        <v>Formação de Público e Educação</v>
      </c>
      <c r="H186" s="4" t="str">
        <f>IFERROR(__xludf.DUMMYFUNCTION("""COMPUTED_VALUE"""),"Cultura Popular")</f>
        <v>Cultura Popular</v>
      </c>
      <c r="I186" s="4" t="str">
        <f>IFERROR(__xludf.DUMMYFUNCTION("""COMPUTED_VALUE"""),"Cultura Popular de Matriz Africana")</f>
        <v>Cultura Popular de Matriz Africana</v>
      </c>
      <c r="J186" s="4" t="str">
        <f>IFERROR(__xludf.DUMMYFUNCTION("""COMPUTED_VALUE"""),"Cultura Digital e Geek")</f>
        <v>Cultura Digital e Geek</v>
      </c>
      <c r="K186" s="4" t="str">
        <f>IFERROR(__xludf.DUMMYFUNCTION("""COMPUTED_VALUE"""),"12 Regiões de Desenvolvimento")</f>
        <v>12 Regiões de Desenvolvimento</v>
      </c>
      <c r="L186" s="4" t="str">
        <f>IFERROR(__xludf.DUMMYFUNCTION("""COMPUTED_VALUE"""),"Linguagem Específica")</f>
        <v>Linguagem Específica</v>
      </c>
      <c r="M186" s="4" t="str">
        <f>IFERROR(__xludf.DUMMYFUNCTION("""COMPUTED_VALUE"""),"Técnicos")</f>
        <v>Técnicos</v>
      </c>
      <c r="N186" s="4" t="str">
        <f>IFERROR(__xludf.DUMMYFUNCTION("""COMPUTED_VALUE"""),"Circulação e Visibilidade")</f>
        <v>Circulação e Visibilidade</v>
      </c>
      <c r="O186" s="4" t="str">
        <f>IFERROR(__xludf.DUMMYFUNCTION("""COMPUTED_VALUE"""),"Iniciantes")</f>
        <v>Iniciantes</v>
      </c>
      <c r="P186" s="4" t="str">
        <f>IFERROR(__xludf.DUMMYFUNCTION("""COMPUTED_VALUE"""),"CEUs e Pontos(ões) de Cultura")</f>
        <v>CEUs e Pontos(ões) de Cultura</v>
      </c>
      <c r="Q186" s="4" t="str">
        <f>IFERROR(__xludf.DUMMYFUNCTION("""COMPUTED_VALUE"""),"Outros")</f>
        <v>Outros</v>
      </c>
    </row>
    <row r="187">
      <c r="A187" s="4" t="str">
        <f>IFERROR(__xludf.DUMMYFUNCTION("TRANSPOSE(FILTER(Filtro1!B:B,Filtro1!A:A=Joao!C187))"),"Comunicacional")</f>
        <v>Comunicacional</v>
      </c>
      <c r="B187" s="4" t="str">
        <f>IFERROR(__xludf.DUMMYFUNCTION("""COMPUTED_VALUE"""),"Desburocratização")</f>
        <v>Desburocratização</v>
      </c>
      <c r="C187" s="4" t="str">
        <f>IFERROR(__xludf.DUMMYFUNCTION("""COMPUTED_VALUE"""),"Mapa Cultural")</f>
        <v>Mapa Cultural</v>
      </c>
      <c r="D187" s="4" t="str">
        <f>IFERROR(__xludf.DUMMYFUNCTION("""COMPUTED_VALUE"""),"Políticas Afirmativas")</f>
        <v>Políticas Afirmativas</v>
      </c>
    </row>
    <row r="188">
      <c r="A188" s="4" t="str">
        <f>IFERROR(__xludf.DUMMYFUNCTION("TRANSPOSE(FILTER(Filtro1!B:B,Filtro1!A:A=Joao!C188))"),"Cronograma ")</f>
        <v>Cronograma </v>
      </c>
      <c r="B188" s="4" t="str">
        <f>IFERROR(__xludf.DUMMYFUNCTION("""COMPUTED_VALUE"""),"Inscrições e Impedimentos")</f>
        <v>Inscrições e Impedimentos</v>
      </c>
    </row>
    <row r="189">
      <c r="A189" s="4" t="str">
        <f>IFERROR(__xludf.DUMMYFUNCTION("TRANSPOSE(FILTER(Filtro1!B:B,Filtro1!A:A=Joao!C189))"),"Cronograma ")</f>
        <v>Cronograma </v>
      </c>
      <c r="B189" s="4" t="str">
        <f>IFERROR(__xludf.DUMMYFUNCTION("""COMPUTED_VALUE"""),"Inscrições e Impedimentos")</f>
        <v>Inscrições e Impedimentos</v>
      </c>
    </row>
    <row r="190">
      <c r="A190" s="4" t="str">
        <f>IFERROR(__xludf.DUMMYFUNCTION("TRANSPOSE(FILTER(Filtro1!B:B,Filtro1!A:A=Joao!C190))"),"Transparência e Fiscalização")</f>
        <v>Transparência e Fiscalização</v>
      </c>
      <c r="B190" s="4" t="str">
        <f>IFERROR(__xludf.DUMMYFUNCTION("""COMPUTED_VALUE"""),"Pareceristas")</f>
        <v>Pareceristas</v>
      </c>
    </row>
    <row r="191">
      <c r="A191" s="4" t="str">
        <f>IFERROR(__xludf.DUMMYFUNCTION("TRANSPOSE(FILTER(Filtro1!B:B,Filtro1!A:A=Joao!C191))"),"Cronograma ")</f>
        <v>Cronograma </v>
      </c>
      <c r="B191" s="4" t="str">
        <f>IFERROR(__xludf.DUMMYFUNCTION("""COMPUTED_VALUE"""),"Inscrições e Impedimentos")</f>
        <v>Inscrições e Impedimentos</v>
      </c>
    </row>
    <row r="192">
      <c r="A192" s="4" t="str">
        <f>IFERROR(__xludf.DUMMYFUNCTION("TRANSPOSE(FILTER(Filtro1!B:B,Filtro1!A:A=Joao!C192))"),"CPF")</f>
        <v>CPF</v>
      </c>
      <c r="B192" s="4" t="str">
        <f>IFERROR(__xludf.DUMMYFUNCTION("""COMPUTED_VALUE"""),"Apoio")</f>
        <v>Apoio</v>
      </c>
      <c r="C192" s="4" t="str">
        <f>IFERROR(__xludf.DUMMYFUNCTION("""COMPUTED_VALUE"""),"Descentralização")</f>
        <v>Descentralização</v>
      </c>
      <c r="D192" s="4" t="str">
        <f>IFERROR(__xludf.DUMMYFUNCTION("""COMPUTED_VALUE"""),"Políticas Municipais")</f>
        <v>Políticas Municipais</v>
      </c>
    </row>
    <row r="193">
      <c r="A193" s="4" t="str">
        <f>IFERROR(__xludf.DUMMYFUNCTION("TRANSPOSE(FILTER(Filtro1!B:B,Filtro1!A:A=Joao!C193))"),"Linguagem")</f>
        <v>Linguagem</v>
      </c>
      <c r="B193" s="4" t="str">
        <f>IFERROR(__xludf.DUMMYFUNCTION("""COMPUTED_VALUE"""),"Regionalização")</f>
        <v>Regionalização</v>
      </c>
      <c r="C193" s="4" t="str">
        <f>IFERROR(__xludf.DUMMYFUNCTION("""COMPUTED_VALUE"""),"Remanejamento de Recursos e Rendimentos")</f>
        <v>Remanejamento de Recursos e Rendimentos</v>
      </c>
    </row>
    <row r="194">
      <c r="A194" s="4" t="str">
        <f>IFERROR(__xludf.DUMMYFUNCTION("TRANSPOSE(FILTER(Filtro1!B:B,Filtro1!A:A=Joao!C194))"),"Transparência e Fiscalização")</f>
        <v>Transparência e Fiscalização</v>
      </c>
      <c r="B194" s="4" t="str">
        <f>IFERROR(__xludf.DUMMYFUNCTION("""COMPUTED_VALUE"""),"Pareceristas")</f>
        <v>Pareceristas</v>
      </c>
    </row>
    <row r="195">
      <c r="A195" s="4" t="str">
        <f>IFERROR(__xludf.DUMMYFUNCTION("TRANSPOSE(FILTER(Filtro1!B:B,Filtro1!A:A=Joao!C195))"),"Aquisição de Bens e Serviços")</f>
        <v>Aquisição de Bens e Serviços</v>
      </c>
      <c r="B195" s="4" t="str">
        <f>IFERROR(__xludf.DUMMYFUNCTION("""COMPUTED_VALUE"""),"Cultura Periférica")</f>
        <v>Cultura Periférica</v>
      </c>
      <c r="C195" s="4" t="str">
        <f>IFERROR(__xludf.DUMMYFUNCTION("""COMPUTED_VALUE"""),"Comunidades Tradicionais ou Rurais")</f>
        <v>Comunidades Tradicionais ou Rurais</v>
      </c>
      <c r="D195" s="4" t="str">
        <f>IFERROR(__xludf.DUMMYFUNCTION("""COMPUTED_VALUE"""),"Equipamentos e Acervos")</f>
        <v>Equipamentos e Acervos</v>
      </c>
      <c r="E195" s="4" t="str">
        <f>IFERROR(__xludf.DUMMYFUNCTION("""COMPUTED_VALUE"""),"Premiação")</f>
        <v>Premiação</v>
      </c>
      <c r="F195" s="4" t="str">
        <f>IFERROR(__xludf.DUMMYFUNCTION("""COMPUTED_VALUE"""),"Bolsas e Intercâmbio")</f>
        <v>Bolsas e Intercâmbio</v>
      </c>
      <c r="G195" s="4" t="str">
        <f>IFERROR(__xludf.DUMMYFUNCTION("""COMPUTED_VALUE"""),"Formação de Público e Educação")</f>
        <v>Formação de Público e Educação</v>
      </c>
      <c r="H195" s="4" t="str">
        <f>IFERROR(__xludf.DUMMYFUNCTION("""COMPUTED_VALUE"""),"Cultura Popular")</f>
        <v>Cultura Popular</v>
      </c>
      <c r="I195" s="4" t="str">
        <f>IFERROR(__xludf.DUMMYFUNCTION("""COMPUTED_VALUE"""),"Cultura Popular de Matriz Africana")</f>
        <v>Cultura Popular de Matriz Africana</v>
      </c>
      <c r="J195" s="4" t="str">
        <f>IFERROR(__xludf.DUMMYFUNCTION("""COMPUTED_VALUE"""),"Cultura Digital e Geek")</f>
        <v>Cultura Digital e Geek</v>
      </c>
      <c r="K195" s="4" t="str">
        <f>IFERROR(__xludf.DUMMYFUNCTION("""COMPUTED_VALUE"""),"12 Regiões de Desenvolvimento")</f>
        <v>12 Regiões de Desenvolvimento</v>
      </c>
      <c r="L195" s="4" t="str">
        <f>IFERROR(__xludf.DUMMYFUNCTION("""COMPUTED_VALUE"""),"Linguagem Específica")</f>
        <v>Linguagem Específica</v>
      </c>
      <c r="M195" s="4" t="str">
        <f>IFERROR(__xludf.DUMMYFUNCTION("""COMPUTED_VALUE"""),"Técnicos")</f>
        <v>Técnicos</v>
      </c>
      <c r="N195" s="4" t="str">
        <f>IFERROR(__xludf.DUMMYFUNCTION("""COMPUTED_VALUE"""),"Circulação e Visibilidade")</f>
        <v>Circulação e Visibilidade</v>
      </c>
      <c r="O195" s="4" t="str">
        <f>IFERROR(__xludf.DUMMYFUNCTION("""COMPUTED_VALUE"""),"Iniciantes")</f>
        <v>Iniciantes</v>
      </c>
      <c r="P195" s="4" t="str">
        <f>IFERROR(__xludf.DUMMYFUNCTION("""COMPUTED_VALUE"""),"CEUs e Pontos(ões) de Cultura")</f>
        <v>CEUs e Pontos(ões) de Cultura</v>
      </c>
      <c r="Q195" s="4" t="str">
        <f>IFERROR(__xludf.DUMMYFUNCTION("""COMPUTED_VALUE"""),"Outros")</f>
        <v>Outros</v>
      </c>
    </row>
    <row r="196">
      <c r="A196" s="4" t="str">
        <f>IFERROR(__xludf.DUMMYFUNCTION("TRANSPOSE(FILTER(Filtro1!B:B,Filtro1!A:A=Joao!C196))"),"Comunicacional")</f>
        <v>Comunicacional</v>
      </c>
      <c r="B196" s="4" t="str">
        <f>IFERROR(__xludf.DUMMYFUNCTION("""COMPUTED_VALUE"""),"Desburocratização")</f>
        <v>Desburocratização</v>
      </c>
      <c r="C196" s="4" t="str">
        <f>IFERROR(__xludf.DUMMYFUNCTION("""COMPUTED_VALUE"""),"Mapa Cultural")</f>
        <v>Mapa Cultural</v>
      </c>
      <c r="D196" s="4" t="str">
        <f>IFERROR(__xludf.DUMMYFUNCTION("""COMPUTED_VALUE"""),"Políticas Afirmativas")</f>
        <v>Políticas Afirmativas</v>
      </c>
    </row>
    <row r="197">
      <c r="A197" s="4" t="str">
        <f>IFERROR(__xludf.DUMMYFUNCTION("TRANSPOSE(FILTER(Filtro1!B:B,Filtro1!A:A=Joao!C197))"),"Comunicacional")</f>
        <v>Comunicacional</v>
      </c>
      <c r="B197" s="4" t="str">
        <f>IFERROR(__xludf.DUMMYFUNCTION("""COMPUTED_VALUE"""),"Desburocratização")</f>
        <v>Desburocratização</v>
      </c>
      <c r="C197" s="4" t="str">
        <f>IFERROR(__xludf.DUMMYFUNCTION("""COMPUTED_VALUE"""),"Mapa Cultural")</f>
        <v>Mapa Cultural</v>
      </c>
      <c r="D197" s="4" t="str">
        <f>IFERROR(__xludf.DUMMYFUNCTION("""COMPUTED_VALUE"""),"Políticas Afirmativas")</f>
        <v>Políticas Afirmativas</v>
      </c>
    </row>
    <row r="198">
      <c r="A198" s="4" t="str">
        <f>IFERROR(__xludf.DUMMYFUNCTION("TRANSPOSE(FILTER(Filtro1!B:B,Filtro1!A:A=Joao!C198))"),"Cronograma ")</f>
        <v>Cronograma </v>
      </c>
      <c r="B198" s="4" t="str">
        <f>IFERROR(__xludf.DUMMYFUNCTION("""COMPUTED_VALUE"""),"Inscrições e Impedimentos")</f>
        <v>Inscrições e Impedimentos</v>
      </c>
    </row>
    <row r="199">
      <c r="A199" s="4" t="str">
        <f>IFERROR(__xludf.DUMMYFUNCTION("TRANSPOSE(FILTER(Filtro1!B:B,Filtro1!A:A=Joao!C199))"),"Aquisição de Bens e Serviços")</f>
        <v>Aquisição de Bens e Serviços</v>
      </c>
      <c r="B199" s="4" t="str">
        <f>IFERROR(__xludf.DUMMYFUNCTION("""COMPUTED_VALUE"""),"Cultura Periférica")</f>
        <v>Cultura Periférica</v>
      </c>
      <c r="C199" s="4" t="str">
        <f>IFERROR(__xludf.DUMMYFUNCTION("""COMPUTED_VALUE"""),"Comunidades Tradicionais ou Rurais")</f>
        <v>Comunidades Tradicionais ou Rurais</v>
      </c>
      <c r="D199" s="4" t="str">
        <f>IFERROR(__xludf.DUMMYFUNCTION("""COMPUTED_VALUE"""),"Equipamentos e Acervos")</f>
        <v>Equipamentos e Acervos</v>
      </c>
      <c r="E199" s="4" t="str">
        <f>IFERROR(__xludf.DUMMYFUNCTION("""COMPUTED_VALUE"""),"Premiação")</f>
        <v>Premiação</v>
      </c>
      <c r="F199" s="4" t="str">
        <f>IFERROR(__xludf.DUMMYFUNCTION("""COMPUTED_VALUE"""),"Bolsas e Intercâmbio")</f>
        <v>Bolsas e Intercâmbio</v>
      </c>
      <c r="G199" s="4" t="str">
        <f>IFERROR(__xludf.DUMMYFUNCTION("""COMPUTED_VALUE"""),"Formação de Público e Educação")</f>
        <v>Formação de Público e Educação</v>
      </c>
      <c r="H199" s="4" t="str">
        <f>IFERROR(__xludf.DUMMYFUNCTION("""COMPUTED_VALUE"""),"Cultura Popular")</f>
        <v>Cultura Popular</v>
      </c>
      <c r="I199" s="4" t="str">
        <f>IFERROR(__xludf.DUMMYFUNCTION("""COMPUTED_VALUE"""),"Cultura Popular de Matriz Africana")</f>
        <v>Cultura Popular de Matriz Africana</v>
      </c>
      <c r="J199" s="4" t="str">
        <f>IFERROR(__xludf.DUMMYFUNCTION("""COMPUTED_VALUE"""),"Cultura Digital e Geek")</f>
        <v>Cultura Digital e Geek</v>
      </c>
      <c r="K199" s="4" t="str">
        <f>IFERROR(__xludf.DUMMYFUNCTION("""COMPUTED_VALUE"""),"12 Regiões de Desenvolvimento")</f>
        <v>12 Regiões de Desenvolvimento</v>
      </c>
      <c r="L199" s="4" t="str">
        <f>IFERROR(__xludf.DUMMYFUNCTION("""COMPUTED_VALUE"""),"Linguagem Específica")</f>
        <v>Linguagem Específica</v>
      </c>
      <c r="M199" s="4" t="str">
        <f>IFERROR(__xludf.DUMMYFUNCTION("""COMPUTED_VALUE"""),"Técnicos")</f>
        <v>Técnicos</v>
      </c>
      <c r="N199" s="4" t="str">
        <f>IFERROR(__xludf.DUMMYFUNCTION("""COMPUTED_VALUE"""),"Circulação e Visibilidade")</f>
        <v>Circulação e Visibilidade</v>
      </c>
      <c r="O199" s="4" t="str">
        <f>IFERROR(__xludf.DUMMYFUNCTION("""COMPUTED_VALUE"""),"Iniciantes")</f>
        <v>Iniciantes</v>
      </c>
      <c r="P199" s="4" t="str">
        <f>IFERROR(__xludf.DUMMYFUNCTION("""COMPUTED_VALUE"""),"CEUs e Pontos(ões) de Cultura")</f>
        <v>CEUs e Pontos(ões) de Cultura</v>
      </c>
      <c r="Q199" s="4" t="str">
        <f>IFERROR(__xludf.DUMMYFUNCTION("""COMPUTED_VALUE"""),"Outros")</f>
        <v>Outros</v>
      </c>
    </row>
    <row r="200">
      <c r="A200" s="4" t="str">
        <f>IFERROR(__xludf.DUMMYFUNCTION("TRANSPOSE(FILTER(Filtro1!B:B,Filtro1!A:A=Joao!C200))"),"Comunicacional")</f>
        <v>Comunicacional</v>
      </c>
      <c r="B200" s="4" t="str">
        <f>IFERROR(__xludf.DUMMYFUNCTION("""COMPUTED_VALUE"""),"Desburocratização")</f>
        <v>Desburocratização</v>
      </c>
      <c r="C200" s="4" t="str">
        <f>IFERROR(__xludf.DUMMYFUNCTION("""COMPUTED_VALUE"""),"Mapa Cultural")</f>
        <v>Mapa Cultural</v>
      </c>
      <c r="D200" s="4" t="str">
        <f>IFERROR(__xludf.DUMMYFUNCTION("""COMPUTED_VALUE"""),"Políticas Afirmativas")</f>
        <v>Políticas Afirmativas</v>
      </c>
    </row>
    <row r="201">
      <c r="A201" s="4" t="str">
        <f>IFERROR(__xludf.DUMMYFUNCTION("TRANSPOSE(FILTER(Filtro1!B:B,Filtro1!A:A=Joao!C201))"),"Cronograma ")</f>
        <v>Cronograma </v>
      </c>
      <c r="B201" s="4" t="str">
        <f>IFERROR(__xludf.DUMMYFUNCTION("""COMPUTED_VALUE"""),"Inscrições e Impedimentos")</f>
        <v>Inscrições e Impedimentos</v>
      </c>
    </row>
    <row r="202">
      <c r="A202" s="4" t="str">
        <f>IFERROR(__xludf.DUMMYFUNCTION("TRANSPOSE(FILTER(Filtro1!B:B,Filtro1!A:A=Joao!C202))"),"Cronograma ")</f>
        <v>Cronograma </v>
      </c>
      <c r="B202" s="4" t="str">
        <f>IFERROR(__xludf.DUMMYFUNCTION("""COMPUTED_VALUE"""),"Inscrições e Impedimentos")</f>
        <v>Inscrições e Impedimentos</v>
      </c>
    </row>
    <row r="203">
      <c r="A203" s="4" t="str">
        <f>IFERROR(__xludf.DUMMYFUNCTION("TRANSPOSE(FILTER(Filtro1!B:B,Filtro1!A:A=Joao!C203))"),"Transparência e Fiscalização")</f>
        <v>Transparência e Fiscalização</v>
      </c>
      <c r="B203" s="4" t="str">
        <f>IFERROR(__xludf.DUMMYFUNCTION("""COMPUTED_VALUE"""),"Pareceristas")</f>
        <v>Pareceristas</v>
      </c>
    </row>
    <row r="204">
      <c r="A204" s="4" t="str">
        <f>IFERROR(__xludf.DUMMYFUNCTION("TRANSPOSE(FILTER(Filtro1!B:B,Filtro1!A:A=Joao!C204))"),"Comunicacional")</f>
        <v>Comunicacional</v>
      </c>
      <c r="B204" s="4" t="str">
        <f>IFERROR(__xludf.DUMMYFUNCTION("""COMPUTED_VALUE"""),"Desburocratização")</f>
        <v>Desburocratização</v>
      </c>
      <c r="C204" s="4" t="str">
        <f>IFERROR(__xludf.DUMMYFUNCTION("""COMPUTED_VALUE"""),"Mapa Cultural")</f>
        <v>Mapa Cultural</v>
      </c>
      <c r="D204" s="4" t="str">
        <f>IFERROR(__xludf.DUMMYFUNCTION("""COMPUTED_VALUE"""),"Políticas Afirmativas")</f>
        <v>Políticas Afirmativas</v>
      </c>
    </row>
    <row r="205">
      <c r="A205" s="4" t="str">
        <f>IFERROR(__xludf.DUMMYFUNCTION("TRANSPOSE(FILTER(Filtro1!B:B,Filtro1!A:A=Joao!C205))"),"CPF")</f>
        <v>CPF</v>
      </c>
      <c r="B205" s="4" t="str">
        <f>IFERROR(__xludf.DUMMYFUNCTION("""COMPUTED_VALUE"""),"Apoio")</f>
        <v>Apoio</v>
      </c>
      <c r="C205" s="4" t="str">
        <f>IFERROR(__xludf.DUMMYFUNCTION("""COMPUTED_VALUE"""),"Descentralização")</f>
        <v>Descentralização</v>
      </c>
      <c r="D205" s="4" t="str">
        <f>IFERROR(__xludf.DUMMYFUNCTION("""COMPUTED_VALUE"""),"Políticas Municipais")</f>
        <v>Políticas Municipais</v>
      </c>
    </row>
    <row r="206">
      <c r="A206" s="4" t="str">
        <f>IFERROR(__xludf.DUMMYFUNCTION("TRANSPOSE(FILTER(Filtro1!B:B,Filtro1!A:A=Joao!C206))"),"Linguagem")</f>
        <v>Linguagem</v>
      </c>
      <c r="B206" s="4" t="str">
        <f>IFERROR(__xludf.DUMMYFUNCTION("""COMPUTED_VALUE"""),"Regionalização")</f>
        <v>Regionalização</v>
      </c>
      <c r="C206" s="4" t="str">
        <f>IFERROR(__xludf.DUMMYFUNCTION("""COMPUTED_VALUE"""),"Remanejamento de Recursos e Rendimentos")</f>
        <v>Remanejamento de Recursos e Rendimentos</v>
      </c>
    </row>
    <row r="207">
      <c r="A207" s="4" t="str">
        <f>IFERROR(__xludf.DUMMYFUNCTION("TRANSPOSE(FILTER(Filtro1!B:B,Filtro1!A:A=Joao!C207))"),"Transparência e Fiscalização")</f>
        <v>Transparência e Fiscalização</v>
      </c>
      <c r="B207" s="4" t="str">
        <f>IFERROR(__xludf.DUMMYFUNCTION("""COMPUTED_VALUE"""),"Pareceristas")</f>
        <v>Pareceristas</v>
      </c>
    </row>
    <row r="208">
      <c r="A208" s="4" t="str">
        <f>IFERROR(__xludf.DUMMYFUNCTION("TRANSPOSE(FILTER(Filtro1!B:B,Filtro1!A:A=Joao!C208))"),"Aquisição de Bens e Serviços")</f>
        <v>Aquisição de Bens e Serviços</v>
      </c>
      <c r="B208" s="4" t="str">
        <f>IFERROR(__xludf.DUMMYFUNCTION("""COMPUTED_VALUE"""),"Cultura Periférica")</f>
        <v>Cultura Periférica</v>
      </c>
      <c r="C208" s="4" t="str">
        <f>IFERROR(__xludf.DUMMYFUNCTION("""COMPUTED_VALUE"""),"Comunidades Tradicionais ou Rurais")</f>
        <v>Comunidades Tradicionais ou Rurais</v>
      </c>
      <c r="D208" s="4" t="str">
        <f>IFERROR(__xludf.DUMMYFUNCTION("""COMPUTED_VALUE"""),"Equipamentos e Acervos")</f>
        <v>Equipamentos e Acervos</v>
      </c>
      <c r="E208" s="4" t="str">
        <f>IFERROR(__xludf.DUMMYFUNCTION("""COMPUTED_VALUE"""),"Premiação")</f>
        <v>Premiação</v>
      </c>
      <c r="F208" s="4" t="str">
        <f>IFERROR(__xludf.DUMMYFUNCTION("""COMPUTED_VALUE"""),"Bolsas e Intercâmbio")</f>
        <v>Bolsas e Intercâmbio</v>
      </c>
      <c r="G208" s="4" t="str">
        <f>IFERROR(__xludf.DUMMYFUNCTION("""COMPUTED_VALUE"""),"Formação de Público e Educação")</f>
        <v>Formação de Público e Educação</v>
      </c>
      <c r="H208" s="4" t="str">
        <f>IFERROR(__xludf.DUMMYFUNCTION("""COMPUTED_VALUE"""),"Cultura Popular")</f>
        <v>Cultura Popular</v>
      </c>
      <c r="I208" s="4" t="str">
        <f>IFERROR(__xludf.DUMMYFUNCTION("""COMPUTED_VALUE"""),"Cultura Popular de Matriz Africana")</f>
        <v>Cultura Popular de Matriz Africana</v>
      </c>
      <c r="J208" s="4" t="str">
        <f>IFERROR(__xludf.DUMMYFUNCTION("""COMPUTED_VALUE"""),"Cultura Digital e Geek")</f>
        <v>Cultura Digital e Geek</v>
      </c>
      <c r="K208" s="4" t="str">
        <f>IFERROR(__xludf.DUMMYFUNCTION("""COMPUTED_VALUE"""),"12 Regiões de Desenvolvimento")</f>
        <v>12 Regiões de Desenvolvimento</v>
      </c>
      <c r="L208" s="4" t="str">
        <f>IFERROR(__xludf.DUMMYFUNCTION("""COMPUTED_VALUE"""),"Linguagem Específica")</f>
        <v>Linguagem Específica</v>
      </c>
      <c r="M208" s="4" t="str">
        <f>IFERROR(__xludf.DUMMYFUNCTION("""COMPUTED_VALUE"""),"Técnicos")</f>
        <v>Técnicos</v>
      </c>
      <c r="N208" s="4" t="str">
        <f>IFERROR(__xludf.DUMMYFUNCTION("""COMPUTED_VALUE"""),"Circulação e Visibilidade")</f>
        <v>Circulação e Visibilidade</v>
      </c>
      <c r="O208" s="4" t="str">
        <f>IFERROR(__xludf.DUMMYFUNCTION("""COMPUTED_VALUE"""),"Iniciantes")</f>
        <v>Iniciantes</v>
      </c>
      <c r="P208" s="4" t="str">
        <f>IFERROR(__xludf.DUMMYFUNCTION("""COMPUTED_VALUE"""),"CEUs e Pontos(ões) de Cultura")</f>
        <v>CEUs e Pontos(ões) de Cultura</v>
      </c>
      <c r="Q208" s="4" t="str">
        <f>IFERROR(__xludf.DUMMYFUNCTION("""COMPUTED_VALUE"""),"Outros")</f>
        <v>Outros</v>
      </c>
    </row>
    <row r="209">
      <c r="A209" s="4" t="str">
        <f>IFERROR(__xludf.DUMMYFUNCTION("TRANSPOSE(FILTER(Filtro1!B:B,Filtro1!A:A=Joao!C209))"),"Comunicacional")</f>
        <v>Comunicacional</v>
      </c>
      <c r="B209" s="4" t="str">
        <f>IFERROR(__xludf.DUMMYFUNCTION("""COMPUTED_VALUE"""),"Desburocratização")</f>
        <v>Desburocratização</v>
      </c>
      <c r="C209" s="4" t="str">
        <f>IFERROR(__xludf.DUMMYFUNCTION("""COMPUTED_VALUE"""),"Mapa Cultural")</f>
        <v>Mapa Cultural</v>
      </c>
      <c r="D209" s="4" t="str">
        <f>IFERROR(__xludf.DUMMYFUNCTION("""COMPUTED_VALUE"""),"Políticas Afirmativas")</f>
        <v>Políticas Afirmativas</v>
      </c>
    </row>
    <row r="210">
      <c r="A210" s="4" t="str">
        <f>IFERROR(__xludf.DUMMYFUNCTION("TRANSPOSE(FILTER(Filtro1!B:B,Filtro1!A:A=Joao!C210))"),"Comunicacional")</f>
        <v>Comunicacional</v>
      </c>
      <c r="B210" s="4" t="str">
        <f>IFERROR(__xludf.DUMMYFUNCTION("""COMPUTED_VALUE"""),"Desburocratização")</f>
        <v>Desburocratização</v>
      </c>
      <c r="C210" s="4" t="str">
        <f>IFERROR(__xludf.DUMMYFUNCTION("""COMPUTED_VALUE"""),"Mapa Cultural")</f>
        <v>Mapa Cultural</v>
      </c>
      <c r="D210" s="4" t="str">
        <f>IFERROR(__xludf.DUMMYFUNCTION("""COMPUTED_VALUE"""),"Políticas Afirmativas")</f>
        <v>Políticas Afirmativas</v>
      </c>
    </row>
    <row r="211">
      <c r="A211" s="4" t="str">
        <f>IFERROR(__xludf.DUMMYFUNCTION("TRANSPOSE(FILTER(Filtro1!B:B,Filtro1!A:A=Joao!C211))"),"Cronograma ")</f>
        <v>Cronograma </v>
      </c>
      <c r="B211" s="4" t="str">
        <f>IFERROR(__xludf.DUMMYFUNCTION("""COMPUTED_VALUE"""),"Inscrições e Impedimentos")</f>
        <v>Inscrições e Impedimentos</v>
      </c>
    </row>
    <row r="212">
      <c r="A212" s="4" t="str">
        <f>IFERROR(__xludf.DUMMYFUNCTION("TRANSPOSE(FILTER(Filtro1!B:B,Filtro1!A:A=Joao!C212))"),"Aquisição de Bens e Serviços")</f>
        <v>Aquisição de Bens e Serviços</v>
      </c>
      <c r="B212" s="4" t="str">
        <f>IFERROR(__xludf.DUMMYFUNCTION("""COMPUTED_VALUE"""),"Cultura Periférica")</f>
        <v>Cultura Periférica</v>
      </c>
      <c r="C212" s="4" t="str">
        <f>IFERROR(__xludf.DUMMYFUNCTION("""COMPUTED_VALUE"""),"Comunidades Tradicionais ou Rurais")</f>
        <v>Comunidades Tradicionais ou Rurais</v>
      </c>
      <c r="D212" s="4" t="str">
        <f>IFERROR(__xludf.DUMMYFUNCTION("""COMPUTED_VALUE"""),"Equipamentos e Acervos")</f>
        <v>Equipamentos e Acervos</v>
      </c>
      <c r="E212" s="4" t="str">
        <f>IFERROR(__xludf.DUMMYFUNCTION("""COMPUTED_VALUE"""),"Premiação")</f>
        <v>Premiação</v>
      </c>
      <c r="F212" s="4" t="str">
        <f>IFERROR(__xludf.DUMMYFUNCTION("""COMPUTED_VALUE"""),"Bolsas e Intercâmbio")</f>
        <v>Bolsas e Intercâmbio</v>
      </c>
      <c r="G212" s="4" t="str">
        <f>IFERROR(__xludf.DUMMYFUNCTION("""COMPUTED_VALUE"""),"Formação de Público e Educação")</f>
        <v>Formação de Público e Educação</v>
      </c>
      <c r="H212" s="4" t="str">
        <f>IFERROR(__xludf.DUMMYFUNCTION("""COMPUTED_VALUE"""),"Cultura Popular")</f>
        <v>Cultura Popular</v>
      </c>
      <c r="I212" s="4" t="str">
        <f>IFERROR(__xludf.DUMMYFUNCTION("""COMPUTED_VALUE"""),"Cultura Popular de Matriz Africana")</f>
        <v>Cultura Popular de Matriz Africana</v>
      </c>
      <c r="J212" s="4" t="str">
        <f>IFERROR(__xludf.DUMMYFUNCTION("""COMPUTED_VALUE"""),"Cultura Digital e Geek")</f>
        <v>Cultura Digital e Geek</v>
      </c>
      <c r="K212" s="4" t="str">
        <f>IFERROR(__xludf.DUMMYFUNCTION("""COMPUTED_VALUE"""),"12 Regiões de Desenvolvimento")</f>
        <v>12 Regiões de Desenvolvimento</v>
      </c>
      <c r="L212" s="4" t="str">
        <f>IFERROR(__xludf.DUMMYFUNCTION("""COMPUTED_VALUE"""),"Linguagem Específica")</f>
        <v>Linguagem Específica</v>
      </c>
      <c r="M212" s="4" t="str">
        <f>IFERROR(__xludf.DUMMYFUNCTION("""COMPUTED_VALUE"""),"Técnicos")</f>
        <v>Técnicos</v>
      </c>
      <c r="N212" s="4" t="str">
        <f>IFERROR(__xludf.DUMMYFUNCTION("""COMPUTED_VALUE"""),"Circulação e Visibilidade")</f>
        <v>Circulação e Visibilidade</v>
      </c>
      <c r="O212" s="4" t="str">
        <f>IFERROR(__xludf.DUMMYFUNCTION("""COMPUTED_VALUE"""),"Iniciantes")</f>
        <v>Iniciantes</v>
      </c>
      <c r="P212" s="4" t="str">
        <f>IFERROR(__xludf.DUMMYFUNCTION("""COMPUTED_VALUE"""),"CEUs e Pontos(ões) de Cultura")</f>
        <v>CEUs e Pontos(ões) de Cultura</v>
      </c>
      <c r="Q212" s="4" t="str">
        <f>IFERROR(__xludf.DUMMYFUNCTION("""COMPUTED_VALUE"""),"Outros")</f>
        <v>Outros</v>
      </c>
    </row>
    <row r="213">
      <c r="A213" s="4" t="str">
        <f>IFERROR(__xludf.DUMMYFUNCTION("TRANSPOSE(FILTER(Filtro1!B:B,Filtro1!A:A=Joao!C213))"),"Comunicacional")</f>
        <v>Comunicacional</v>
      </c>
      <c r="B213" s="4" t="str">
        <f>IFERROR(__xludf.DUMMYFUNCTION("""COMPUTED_VALUE"""),"Desburocratização")</f>
        <v>Desburocratização</v>
      </c>
      <c r="C213" s="4" t="str">
        <f>IFERROR(__xludf.DUMMYFUNCTION("""COMPUTED_VALUE"""),"Mapa Cultural")</f>
        <v>Mapa Cultural</v>
      </c>
      <c r="D213" s="4" t="str">
        <f>IFERROR(__xludf.DUMMYFUNCTION("""COMPUTED_VALUE"""),"Políticas Afirmativas")</f>
        <v>Políticas Afirmativas</v>
      </c>
    </row>
    <row r="214">
      <c r="A214" s="4" t="str">
        <f>IFERROR(__xludf.DUMMYFUNCTION("TRANSPOSE(FILTER(Filtro1!B:B,Filtro1!A:A=Joao!C214))"),"Cronograma ")</f>
        <v>Cronograma </v>
      </c>
      <c r="B214" s="4" t="str">
        <f>IFERROR(__xludf.DUMMYFUNCTION("""COMPUTED_VALUE"""),"Inscrições e Impedimentos")</f>
        <v>Inscrições e Impedimentos</v>
      </c>
    </row>
    <row r="215">
      <c r="A215" s="4" t="str">
        <f>IFERROR(__xludf.DUMMYFUNCTION("TRANSPOSE(FILTER(Filtro1!B:B,Filtro1!A:A=Joao!C215))"),"Cronograma ")</f>
        <v>Cronograma </v>
      </c>
      <c r="B215" s="4" t="str">
        <f>IFERROR(__xludf.DUMMYFUNCTION("""COMPUTED_VALUE"""),"Inscrições e Impedimentos")</f>
        <v>Inscrições e Impedimentos</v>
      </c>
    </row>
    <row r="216">
      <c r="A216" s="4" t="str">
        <f>IFERROR(__xludf.DUMMYFUNCTION("TRANSPOSE(FILTER(Filtro1!B:B,Filtro1!A:A=Joao!C216))"),"Transparência e Fiscalização")</f>
        <v>Transparência e Fiscalização</v>
      </c>
      <c r="B216" s="4" t="str">
        <f>IFERROR(__xludf.DUMMYFUNCTION("""COMPUTED_VALUE"""),"Pareceristas")</f>
        <v>Pareceristas</v>
      </c>
    </row>
    <row r="217">
      <c r="A217" s="4" t="str">
        <f>IFERROR(__xludf.DUMMYFUNCTION("TRANSPOSE(FILTER(Filtro1!B:B,Filtro1!A:A=Joao!C217))"),"Comunicacional")</f>
        <v>Comunicacional</v>
      </c>
      <c r="B217" s="4" t="str">
        <f>IFERROR(__xludf.DUMMYFUNCTION("""COMPUTED_VALUE"""),"Desburocratização")</f>
        <v>Desburocratização</v>
      </c>
      <c r="C217" s="4" t="str">
        <f>IFERROR(__xludf.DUMMYFUNCTION("""COMPUTED_VALUE"""),"Mapa Cultural")</f>
        <v>Mapa Cultural</v>
      </c>
      <c r="D217" s="4" t="str">
        <f>IFERROR(__xludf.DUMMYFUNCTION("""COMPUTED_VALUE"""),"Políticas Afirmativas")</f>
        <v>Políticas Afirmativas</v>
      </c>
    </row>
    <row r="218">
      <c r="A218" s="4" t="str">
        <f>IFERROR(__xludf.DUMMYFUNCTION("TRANSPOSE(FILTER(Filtro1!B:B,Filtro1!A:A=Joao!C218))"),"CPF")</f>
        <v>CPF</v>
      </c>
      <c r="B218" s="4" t="str">
        <f>IFERROR(__xludf.DUMMYFUNCTION("""COMPUTED_VALUE"""),"Apoio")</f>
        <v>Apoio</v>
      </c>
      <c r="C218" s="4" t="str">
        <f>IFERROR(__xludf.DUMMYFUNCTION("""COMPUTED_VALUE"""),"Descentralização")</f>
        <v>Descentralização</v>
      </c>
      <c r="D218" s="4" t="str">
        <f>IFERROR(__xludf.DUMMYFUNCTION("""COMPUTED_VALUE"""),"Políticas Municipais")</f>
        <v>Políticas Municipais</v>
      </c>
    </row>
    <row r="219">
      <c r="A219" s="4" t="str">
        <f>IFERROR(__xludf.DUMMYFUNCTION("TRANSPOSE(FILTER(Filtro1!B:B,Filtro1!A:A=Joao!C219))"),"Linguagem")</f>
        <v>Linguagem</v>
      </c>
      <c r="B219" s="4" t="str">
        <f>IFERROR(__xludf.DUMMYFUNCTION("""COMPUTED_VALUE"""),"Regionalização")</f>
        <v>Regionalização</v>
      </c>
      <c r="C219" s="4" t="str">
        <f>IFERROR(__xludf.DUMMYFUNCTION("""COMPUTED_VALUE"""),"Remanejamento de Recursos e Rendimentos")</f>
        <v>Remanejamento de Recursos e Rendimentos</v>
      </c>
    </row>
    <row r="220">
      <c r="A220" s="4" t="str">
        <f>IFERROR(__xludf.DUMMYFUNCTION("TRANSPOSE(FILTER(Filtro1!B:B,Filtro1!A:A=Joao!C220))"),"Transparência e Fiscalização")</f>
        <v>Transparência e Fiscalização</v>
      </c>
      <c r="B220" s="4" t="str">
        <f>IFERROR(__xludf.DUMMYFUNCTION("""COMPUTED_VALUE"""),"Pareceristas")</f>
        <v>Pareceristas</v>
      </c>
    </row>
    <row r="221">
      <c r="A221" s="4" t="str">
        <f>IFERROR(__xludf.DUMMYFUNCTION("TRANSPOSE(FILTER(Filtro1!B:B,Filtro1!A:A=Joao!C221))"),"Aquisição de Bens e Serviços")</f>
        <v>Aquisição de Bens e Serviços</v>
      </c>
      <c r="B221" s="4" t="str">
        <f>IFERROR(__xludf.DUMMYFUNCTION("""COMPUTED_VALUE"""),"Cultura Periférica")</f>
        <v>Cultura Periférica</v>
      </c>
      <c r="C221" s="4" t="str">
        <f>IFERROR(__xludf.DUMMYFUNCTION("""COMPUTED_VALUE"""),"Comunidades Tradicionais ou Rurais")</f>
        <v>Comunidades Tradicionais ou Rurais</v>
      </c>
      <c r="D221" s="4" t="str">
        <f>IFERROR(__xludf.DUMMYFUNCTION("""COMPUTED_VALUE"""),"Equipamentos e Acervos")</f>
        <v>Equipamentos e Acervos</v>
      </c>
      <c r="E221" s="4" t="str">
        <f>IFERROR(__xludf.DUMMYFUNCTION("""COMPUTED_VALUE"""),"Premiação")</f>
        <v>Premiação</v>
      </c>
      <c r="F221" s="4" t="str">
        <f>IFERROR(__xludf.DUMMYFUNCTION("""COMPUTED_VALUE"""),"Bolsas e Intercâmbio")</f>
        <v>Bolsas e Intercâmbio</v>
      </c>
      <c r="G221" s="4" t="str">
        <f>IFERROR(__xludf.DUMMYFUNCTION("""COMPUTED_VALUE"""),"Formação de Público e Educação")</f>
        <v>Formação de Público e Educação</v>
      </c>
      <c r="H221" s="4" t="str">
        <f>IFERROR(__xludf.DUMMYFUNCTION("""COMPUTED_VALUE"""),"Cultura Popular")</f>
        <v>Cultura Popular</v>
      </c>
      <c r="I221" s="4" t="str">
        <f>IFERROR(__xludf.DUMMYFUNCTION("""COMPUTED_VALUE"""),"Cultura Popular de Matriz Africana")</f>
        <v>Cultura Popular de Matriz Africana</v>
      </c>
      <c r="J221" s="4" t="str">
        <f>IFERROR(__xludf.DUMMYFUNCTION("""COMPUTED_VALUE"""),"Cultura Digital e Geek")</f>
        <v>Cultura Digital e Geek</v>
      </c>
      <c r="K221" s="4" t="str">
        <f>IFERROR(__xludf.DUMMYFUNCTION("""COMPUTED_VALUE"""),"12 Regiões de Desenvolvimento")</f>
        <v>12 Regiões de Desenvolvimento</v>
      </c>
      <c r="L221" s="4" t="str">
        <f>IFERROR(__xludf.DUMMYFUNCTION("""COMPUTED_VALUE"""),"Linguagem Específica")</f>
        <v>Linguagem Específica</v>
      </c>
      <c r="M221" s="4" t="str">
        <f>IFERROR(__xludf.DUMMYFUNCTION("""COMPUTED_VALUE"""),"Técnicos")</f>
        <v>Técnicos</v>
      </c>
      <c r="N221" s="4" t="str">
        <f>IFERROR(__xludf.DUMMYFUNCTION("""COMPUTED_VALUE"""),"Circulação e Visibilidade")</f>
        <v>Circulação e Visibilidade</v>
      </c>
      <c r="O221" s="4" t="str">
        <f>IFERROR(__xludf.DUMMYFUNCTION("""COMPUTED_VALUE"""),"Iniciantes")</f>
        <v>Iniciantes</v>
      </c>
      <c r="P221" s="4" t="str">
        <f>IFERROR(__xludf.DUMMYFUNCTION("""COMPUTED_VALUE"""),"CEUs e Pontos(ões) de Cultura")</f>
        <v>CEUs e Pontos(ões) de Cultura</v>
      </c>
      <c r="Q221" s="4" t="str">
        <f>IFERROR(__xludf.DUMMYFUNCTION("""COMPUTED_VALUE"""),"Outros")</f>
        <v>Outros</v>
      </c>
    </row>
    <row r="222">
      <c r="A222" s="4" t="str">
        <f>IFERROR(__xludf.DUMMYFUNCTION("TRANSPOSE(FILTER(Filtro1!B:B,Filtro1!A:A=Joao!C222))"),"Comunicacional")</f>
        <v>Comunicacional</v>
      </c>
      <c r="B222" s="4" t="str">
        <f>IFERROR(__xludf.DUMMYFUNCTION("""COMPUTED_VALUE"""),"Desburocratização")</f>
        <v>Desburocratização</v>
      </c>
      <c r="C222" s="4" t="str">
        <f>IFERROR(__xludf.DUMMYFUNCTION("""COMPUTED_VALUE"""),"Mapa Cultural")</f>
        <v>Mapa Cultural</v>
      </c>
      <c r="D222" s="4" t="str">
        <f>IFERROR(__xludf.DUMMYFUNCTION("""COMPUTED_VALUE"""),"Políticas Afirmativas")</f>
        <v>Políticas Afirmativas</v>
      </c>
    </row>
    <row r="223">
      <c r="A223" s="4" t="str">
        <f>IFERROR(__xludf.DUMMYFUNCTION("TRANSPOSE(FILTER(Filtro1!B:B,Filtro1!A:A=Joao!C223))"),"Comunicacional")</f>
        <v>Comunicacional</v>
      </c>
      <c r="B223" s="4" t="str">
        <f>IFERROR(__xludf.DUMMYFUNCTION("""COMPUTED_VALUE"""),"Desburocratização")</f>
        <v>Desburocratização</v>
      </c>
      <c r="C223" s="4" t="str">
        <f>IFERROR(__xludf.DUMMYFUNCTION("""COMPUTED_VALUE"""),"Mapa Cultural")</f>
        <v>Mapa Cultural</v>
      </c>
      <c r="D223" s="4" t="str">
        <f>IFERROR(__xludf.DUMMYFUNCTION("""COMPUTED_VALUE"""),"Políticas Afirmativas")</f>
        <v>Políticas Afirmativas</v>
      </c>
    </row>
    <row r="224">
      <c r="A224" s="4" t="str">
        <f>IFERROR(__xludf.DUMMYFUNCTION("TRANSPOSE(FILTER(Filtro1!B:B,Filtro1!A:A=Joao!C224))"),"Cronograma ")</f>
        <v>Cronograma </v>
      </c>
      <c r="B224" s="4" t="str">
        <f>IFERROR(__xludf.DUMMYFUNCTION("""COMPUTED_VALUE"""),"Inscrições e Impedimentos")</f>
        <v>Inscrições e Impedimentos</v>
      </c>
    </row>
    <row r="225">
      <c r="A225" s="4" t="str">
        <f>IFERROR(__xludf.DUMMYFUNCTION("TRANSPOSE(FILTER(Filtro1!B:B,Filtro1!A:A=Joao!C225))"),"Aquisição de Bens e Serviços")</f>
        <v>Aquisição de Bens e Serviços</v>
      </c>
      <c r="B225" s="4" t="str">
        <f>IFERROR(__xludf.DUMMYFUNCTION("""COMPUTED_VALUE"""),"Cultura Periférica")</f>
        <v>Cultura Periférica</v>
      </c>
      <c r="C225" s="4" t="str">
        <f>IFERROR(__xludf.DUMMYFUNCTION("""COMPUTED_VALUE"""),"Comunidades Tradicionais ou Rurais")</f>
        <v>Comunidades Tradicionais ou Rurais</v>
      </c>
      <c r="D225" s="4" t="str">
        <f>IFERROR(__xludf.DUMMYFUNCTION("""COMPUTED_VALUE"""),"Equipamentos e Acervos")</f>
        <v>Equipamentos e Acervos</v>
      </c>
      <c r="E225" s="4" t="str">
        <f>IFERROR(__xludf.DUMMYFUNCTION("""COMPUTED_VALUE"""),"Premiação")</f>
        <v>Premiação</v>
      </c>
      <c r="F225" s="4" t="str">
        <f>IFERROR(__xludf.DUMMYFUNCTION("""COMPUTED_VALUE"""),"Bolsas e Intercâmbio")</f>
        <v>Bolsas e Intercâmbio</v>
      </c>
      <c r="G225" s="4" t="str">
        <f>IFERROR(__xludf.DUMMYFUNCTION("""COMPUTED_VALUE"""),"Formação de Público e Educação")</f>
        <v>Formação de Público e Educação</v>
      </c>
      <c r="H225" s="4" t="str">
        <f>IFERROR(__xludf.DUMMYFUNCTION("""COMPUTED_VALUE"""),"Cultura Popular")</f>
        <v>Cultura Popular</v>
      </c>
      <c r="I225" s="4" t="str">
        <f>IFERROR(__xludf.DUMMYFUNCTION("""COMPUTED_VALUE"""),"Cultura Popular de Matriz Africana")</f>
        <v>Cultura Popular de Matriz Africana</v>
      </c>
      <c r="J225" s="4" t="str">
        <f>IFERROR(__xludf.DUMMYFUNCTION("""COMPUTED_VALUE"""),"Cultura Digital e Geek")</f>
        <v>Cultura Digital e Geek</v>
      </c>
      <c r="K225" s="4" t="str">
        <f>IFERROR(__xludf.DUMMYFUNCTION("""COMPUTED_VALUE"""),"12 Regiões de Desenvolvimento")</f>
        <v>12 Regiões de Desenvolvimento</v>
      </c>
      <c r="L225" s="4" t="str">
        <f>IFERROR(__xludf.DUMMYFUNCTION("""COMPUTED_VALUE"""),"Linguagem Específica")</f>
        <v>Linguagem Específica</v>
      </c>
      <c r="M225" s="4" t="str">
        <f>IFERROR(__xludf.DUMMYFUNCTION("""COMPUTED_VALUE"""),"Técnicos")</f>
        <v>Técnicos</v>
      </c>
      <c r="N225" s="4" t="str">
        <f>IFERROR(__xludf.DUMMYFUNCTION("""COMPUTED_VALUE"""),"Circulação e Visibilidade")</f>
        <v>Circulação e Visibilidade</v>
      </c>
      <c r="O225" s="4" t="str">
        <f>IFERROR(__xludf.DUMMYFUNCTION("""COMPUTED_VALUE"""),"Iniciantes")</f>
        <v>Iniciantes</v>
      </c>
      <c r="P225" s="4" t="str">
        <f>IFERROR(__xludf.DUMMYFUNCTION("""COMPUTED_VALUE"""),"CEUs e Pontos(ões) de Cultura")</f>
        <v>CEUs e Pontos(ões) de Cultura</v>
      </c>
      <c r="Q225" s="4" t="str">
        <f>IFERROR(__xludf.DUMMYFUNCTION("""COMPUTED_VALUE"""),"Outros")</f>
        <v>Outros</v>
      </c>
    </row>
    <row r="226">
      <c r="A226" s="4" t="str">
        <f>IFERROR(__xludf.DUMMYFUNCTION("TRANSPOSE(FILTER(Filtro1!B:B,Filtro1!A:A=Joao!C226))"),"Comunicacional")</f>
        <v>Comunicacional</v>
      </c>
      <c r="B226" s="4" t="str">
        <f>IFERROR(__xludf.DUMMYFUNCTION("""COMPUTED_VALUE"""),"Desburocratização")</f>
        <v>Desburocratização</v>
      </c>
      <c r="C226" s="4" t="str">
        <f>IFERROR(__xludf.DUMMYFUNCTION("""COMPUTED_VALUE"""),"Mapa Cultural")</f>
        <v>Mapa Cultural</v>
      </c>
      <c r="D226" s="4" t="str">
        <f>IFERROR(__xludf.DUMMYFUNCTION("""COMPUTED_VALUE"""),"Políticas Afirmativas")</f>
        <v>Políticas Afirmativas</v>
      </c>
    </row>
    <row r="227">
      <c r="A227" s="4" t="str">
        <f>IFERROR(__xludf.DUMMYFUNCTION("TRANSPOSE(FILTER(Filtro1!B:B,Filtro1!A:A=Joao!C227))"),"Cronograma ")</f>
        <v>Cronograma </v>
      </c>
      <c r="B227" s="4" t="str">
        <f>IFERROR(__xludf.DUMMYFUNCTION("""COMPUTED_VALUE"""),"Inscrições e Impedimentos")</f>
        <v>Inscrições e Impedimentos</v>
      </c>
    </row>
    <row r="228">
      <c r="A228" s="4" t="str">
        <f>IFERROR(__xludf.DUMMYFUNCTION("TRANSPOSE(FILTER(Filtro1!B:B,Filtro1!A:A=Joao!C228))"),"Cronograma ")</f>
        <v>Cronograma </v>
      </c>
      <c r="B228" s="4" t="str">
        <f>IFERROR(__xludf.DUMMYFUNCTION("""COMPUTED_VALUE"""),"Inscrições e Impedimentos")</f>
        <v>Inscrições e Impedimentos</v>
      </c>
    </row>
    <row r="229">
      <c r="A229" s="4" t="str">
        <f>IFERROR(__xludf.DUMMYFUNCTION("TRANSPOSE(FILTER(Filtro1!B:B,Filtro1!A:A=Joao!C229))"),"Transparência e Fiscalização")</f>
        <v>Transparência e Fiscalização</v>
      </c>
      <c r="B229" s="4" t="str">
        <f>IFERROR(__xludf.DUMMYFUNCTION("""COMPUTED_VALUE"""),"Pareceristas")</f>
        <v>Pareceristas</v>
      </c>
    </row>
    <row r="230">
      <c r="A230" s="4" t="str">
        <f>IFERROR(__xludf.DUMMYFUNCTION("TRANSPOSE(FILTER(Filtro1!B:B,Filtro1!A:A=Joao!C230))"),"Comunicacional")</f>
        <v>Comunicacional</v>
      </c>
      <c r="B230" s="4" t="str">
        <f>IFERROR(__xludf.DUMMYFUNCTION("""COMPUTED_VALUE"""),"Desburocratização")</f>
        <v>Desburocratização</v>
      </c>
      <c r="C230" s="4" t="str">
        <f>IFERROR(__xludf.DUMMYFUNCTION("""COMPUTED_VALUE"""),"Mapa Cultural")</f>
        <v>Mapa Cultural</v>
      </c>
      <c r="D230" s="4" t="str">
        <f>IFERROR(__xludf.DUMMYFUNCTION("""COMPUTED_VALUE"""),"Políticas Afirmativas")</f>
        <v>Políticas Afirmativas</v>
      </c>
    </row>
    <row r="231">
      <c r="A231" s="4" t="str">
        <f>IFERROR(__xludf.DUMMYFUNCTION("TRANSPOSE(FILTER(Filtro1!B:B,Filtro1!A:A=Joao!C231))"),"CPF")</f>
        <v>CPF</v>
      </c>
      <c r="B231" s="4" t="str">
        <f>IFERROR(__xludf.DUMMYFUNCTION("""COMPUTED_VALUE"""),"Apoio")</f>
        <v>Apoio</v>
      </c>
      <c r="C231" s="4" t="str">
        <f>IFERROR(__xludf.DUMMYFUNCTION("""COMPUTED_VALUE"""),"Descentralização")</f>
        <v>Descentralização</v>
      </c>
      <c r="D231" s="4" t="str">
        <f>IFERROR(__xludf.DUMMYFUNCTION("""COMPUTED_VALUE"""),"Políticas Municipais")</f>
        <v>Políticas Municipais</v>
      </c>
    </row>
    <row r="232">
      <c r="A232" s="4" t="str">
        <f>IFERROR(__xludf.DUMMYFUNCTION("TRANSPOSE(FILTER(Filtro1!B:B,Filtro1!A:A=Joao!C232))"),"Linguagem")</f>
        <v>Linguagem</v>
      </c>
      <c r="B232" s="4" t="str">
        <f>IFERROR(__xludf.DUMMYFUNCTION("""COMPUTED_VALUE"""),"Regionalização")</f>
        <v>Regionalização</v>
      </c>
      <c r="C232" s="4" t="str">
        <f>IFERROR(__xludf.DUMMYFUNCTION("""COMPUTED_VALUE"""),"Remanejamento de Recursos e Rendimentos")</f>
        <v>Remanejamento de Recursos e Rendimentos</v>
      </c>
    </row>
    <row r="233">
      <c r="A233" s="4" t="str">
        <f>IFERROR(__xludf.DUMMYFUNCTION("TRANSPOSE(FILTER(Filtro1!B:B,Filtro1!A:A=Joao!C233))"),"Transparência e Fiscalização")</f>
        <v>Transparência e Fiscalização</v>
      </c>
      <c r="B233" s="4" t="str">
        <f>IFERROR(__xludf.DUMMYFUNCTION("""COMPUTED_VALUE"""),"Pareceristas")</f>
        <v>Pareceristas</v>
      </c>
    </row>
    <row r="234">
      <c r="A234" s="4" t="str">
        <f>IFERROR(__xludf.DUMMYFUNCTION("TRANSPOSE(FILTER(Filtro1!B:B,Filtro1!A:A=Joao!C234))"),"Aquisição de Bens e Serviços")</f>
        <v>Aquisição de Bens e Serviços</v>
      </c>
      <c r="B234" s="4" t="str">
        <f>IFERROR(__xludf.DUMMYFUNCTION("""COMPUTED_VALUE"""),"Cultura Periférica")</f>
        <v>Cultura Periférica</v>
      </c>
      <c r="C234" s="4" t="str">
        <f>IFERROR(__xludf.DUMMYFUNCTION("""COMPUTED_VALUE"""),"Comunidades Tradicionais ou Rurais")</f>
        <v>Comunidades Tradicionais ou Rurais</v>
      </c>
      <c r="D234" s="4" t="str">
        <f>IFERROR(__xludf.DUMMYFUNCTION("""COMPUTED_VALUE"""),"Equipamentos e Acervos")</f>
        <v>Equipamentos e Acervos</v>
      </c>
      <c r="E234" s="4" t="str">
        <f>IFERROR(__xludf.DUMMYFUNCTION("""COMPUTED_VALUE"""),"Premiação")</f>
        <v>Premiação</v>
      </c>
      <c r="F234" s="4" t="str">
        <f>IFERROR(__xludf.DUMMYFUNCTION("""COMPUTED_VALUE"""),"Bolsas e Intercâmbio")</f>
        <v>Bolsas e Intercâmbio</v>
      </c>
      <c r="G234" s="4" t="str">
        <f>IFERROR(__xludf.DUMMYFUNCTION("""COMPUTED_VALUE"""),"Formação de Público e Educação")</f>
        <v>Formação de Público e Educação</v>
      </c>
      <c r="H234" s="4" t="str">
        <f>IFERROR(__xludf.DUMMYFUNCTION("""COMPUTED_VALUE"""),"Cultura Popular")</f>
        <v>Cultura Popular</v>
      </c>
      <c r="I234" s="4" t="str">
        <f>IFERROR(__xludf.DUMMYFUNCTION("""COMPUTED_VALUE"""),"Cultura Popular de Matriz Africana")</f>
        <v>Cultura Popular de Matriz Africana</v>
      </c>
      <c r="J234" s="4" t="str">
        <f>IFERROR(__xludf.DUMMYFUNCTION("""COMPUTED_VALUE"""),"Cultura Digital e Geek")</f>
        <v>Cultura Digital e Geek</v>
      </c>
      <c r="K234" s="4" t="str">
        <f>IFERROR(__xludf.DUMMYFUNCTION("""COMPUTED_VALUE"""),"12 Regiões de Desenvolvimento")</f>
        <v>12 Regiões de Desenvolvimento</v>
      </c>
      <c r="L234" s="4" t="str">
        <f>IFERROR(__xludf.DUMMYFUNCTION("""COMPUTED_VALUE"""),"Linguagem Específica")</f>
        <v>Linguagem Específica</v>
      </c>
      <c r="M234" s="4" t="str">
        <f>IFERROR(__xludf.DUMMYFUNCTION("""COMPUTED_VALUE"""),"Técnicos")</f>
        <v>Técnicos</v>
      </c>
      <c r="N234" s="4" t="str">
        <f>IFERROR(__xludf.DUMMYFUNCTION("""COMPUTED_VALUE"""),"Circulação e Visibilidade")</f>
        <v>Circulação e Visibilidade</v>
      </c>
      <c r="O234" s="4" t="str">
        <f>IFERROR(__xludf.DUMMYFUNCTION("""COMPUTED_VALUE"""),"Iniciantes")</f>
        <v>Iniciantes</v>
      </c>
      <c r="P234" s="4" t="str">
        <f>IFERROR(__xludf.DUMMYFUNCTION("""COMPUTED_VALUE"""),"CEUs e Pontos(ões) de Cultura")</f>
        <v>CEUs e Pontos(ões) de Cultura</v>
      </c>
      <c r="Q234" s="4" t="str">
        <f>IFERROR(__xludf.DUMMYFUNCTION("""COMPUTED_VALUE"""),"Outros")</f>
        <v>Outros</v>
      </c>
    </row>
    <row r="235">
      <c r="A235" s="4" t="str">
        <f>IFERROR(__xludf.DUMMYFUNCTION("TRANSPOSE(FILTER(Filtro1!B:B,Filtro1!A:A=Joao!C235))"),"Comunicacional")</f>
        <v>Comunicacional</v>
      </c>
      <c r="B235" s="4" t="str">
        <f>IFERROR(__xludf.DUMMYFUNCTION("""COMPUTED_VALUE"""),"Desburocratização")</f>
        <v>Desburocratização</v>
      </c>
      <c r="C235" s="4" t="str">
        <f>IFERROR(__xludf.DUMMYFUNCTION("""COMPUTED_VALUE"""),"Mapa Cultural")</f>
        <v>Mapa Cultural</v>
      </c>
      <c r="D235" s="4" t="str">
        <f>IFERROR(__xludf.DUMMYFUNCTION("""COMPUTED_VALUE"""),"Políticas Afirmativas")</f>
        <v>Políticas Afirmativas</v>
      </c>
    </row>
    <row r="236">
      <c r="A236" s="4" t="str">
        <f>IFERROR(__xludf.DUMMYFUNCTION("TRANSPOSE(FILTER(Filtro1!B:B,Filtro1!A:A=Joao!C236))"),"Comunicacional")</f>
        <v>Comunicacional</v>
      </c>
      <c r="B236" s="4" t="str">
        <f>IFERROR(__xludf.DUMMYFUNCTION("""COMPUTED_VALUE"""),"Desburocratização")</f>
        <v>Desburocratização</v>
      </c>
      <c r="C236" s="4" t="str">
        <f>IFERROR(__xludf.DUMMYFUNCTION("""COMPUTED_VALUE"""),"Mapa Cultural")</f>
        <v>Mapa Cultural</v>
      </c>
      <c r="D236" s="4" t="str">
        <f>IFERROR(__xludf.DUMMYFUNCTION("""COMPUTED_VALUE"""),"Políticas Afirmativas")</f>
        <v>Políticas Afirmativas</v>
      </c>
    </row>
    <row r="237">
      <c r="A237" s="4" t="str">
        <f>IFERROR(__xludf.DUMMYFUNCTION("TRANSPOSE(FILTER(Filtro1!B:B,Filtro1!A:A=Joao!C237))"),"Cronograma ")</f>
        <v>Cronograma </v>
      </c>
      <c r="B237" s="4" t="str">
        <f>IFERROR(__xludf.DUMMYFUNCTION("""COMPUTED_VALUE"""),"Inscrições e Impedimentos")</f>
        <v>Inscrições e Impedimentos</v>
      </c>
    </row>
    <row r="238">
      <c r="A238" s="4" t="str">
        <f>IFERROR(__xludf.DUMMYFUNCTION("TRANSPOSE(FILTER(Filtro1!B:B,Filtro1!A:A=Joao!C238))"),"Aquisição de Bens e Serviços")</f>
        <v>Aquisição de Bens e Serviços</v>
      </c>
      <c r="B238" s="4" t="str">
        <f>IFERROR(__xludf.DUMMYFUNCTION("""COMPUTED_VALUE"""),"Cultura Periférica")</f>
        <v>Cultura Periférica</v>
      </c>
      <c r="C238" s="4" t="str">
        <f>IFERROR(__xludf.DUMMYFUNCTION("""COMPUTED_VALUE"""),"Comunidades Tradicionais ou Rurais")</f>
        <v>Comunidades Tradicionais ou Rurais</v>
      </c>
      <c r="D238" s="4" t="str">
        <f>IFERROR(__xludf.DUMMYFUNCTION("""COMPUTED_VALUE"""),"Equipamentos e Acervos")</f>
        <v>Equipamentos e Acervos</v>
      </c>
      <c r="E238" s="4" t="str">
        <f>IFERROR(__xludf.DUMMYFUNCTION("""COMPUTED_VALUE"""),"Premiação")</f>
        <v>Premiação</v>
      </c>
      <c r="F238" s="4" t="str">
        <f>IFERROR(__xludf.DUMMYFUNCTION("""COMPUTED_VALUE"""),"Bolsas e Intercâmbio")</f>
        <v>Bolsas e Intercâmbio</v>
      </c>
      <c r="G238" s="4" t="str">
        <f>IFERROR(__xludf.DUMMYFUNCTION("""COMPUTED_VALUE"""),"Formação de Público e Educação")</f>
        <v>Formação de Público e Educação</v>
      </c>
      <c r="H238" s="4" t="str">
        <f>IFERROR(__xludf.DUMMYFUNCTION("""COMPUTED_VALUE"""),"Cultura Popular")</f>
        <v>Cultura Popular</v>
      </c>
      <c r="I238" s="4" t="str">
        <f>IFERROR(__xludf.DUMMYFUNCTION("""COMPUTED_VALUE"""),"Cultura Popular de Matriz Africana")</f>
        <v>Cultura Popular de Matriz Africana</v>
      </c>
      <c r="J238" s="4" t="str">
        <f>IFERROR(__xludf.DUMMYFUNCTION("""COMPUTED_VALUE"""),"Cultura Digital e Geek")</f>
        <v>Cultura Digital e Geek</v>
      </c>
      <c r="K238" s="4" t="str">
        <f>IFERROR(__xludf.DUMMYFUNCTION("""COMPUTED_VALUE"""),"12 Regiões de Desenvolvimento")</f>
        <v>12 Regiões de Desenvolvimento</v>
      </c>
      <c r="L238" s="4" t="str">
        <f>IFERROR(__xludf.DUMMYFUNCTION("""COMPUTED_VALUE"""),"Linguagem Específica")</f>
        <v>Linguagem Específica</v>
      </c>
      <c r="M238" s="4" t="str">
        <f>IFERROR(__xludf.DUMMYFUNCTION("""COMPUTED_VALUE"""),"Técnicos")</f>
        <v>Técnicos</v>
      </c>
      <c r="N238" s="4" t="str">
        <f>IFERROR(__xludf.DUMMYFUNCTION("""COMPUTED_VALUE"""),"Circulação e Visibilidade")</f>
        <v>Circulação e Visibilidade</v>
      </c>
      <c r="O238" s="4" t="str">
        <f>IFERROR(__xludf.DUMMYFUNCTION("""COMPUTED_VALUE"""),"Iniciantes")</f>
        <v>Iniciantes</v>
      </c>
      <c r="P238" s="4" t="str">
        <f>IFERROR(__xludf.DUMMYFUNCTION("""COMPUTED_VALUE"""),"CEUs e Pontos(ões) de Cultura")</f>
        <v>CEUs e Pontos(ões) de Cultura</v>
      </c>
      <c r="Q238" s="4" t="str">
        <f>IFERROR(__xludf.DUMMYFUNCTION("""COMPUTED_VALUE"""),"Outros")</f>
        <v>Outros</v>
      </c>
    </row>
    <row r="239">
      <c r="A239" s="4" t="str">
        <f>IFERROR(__xludf.DUMMYFUNCTION("TRANSPOSE(FILTER(Filtro1!B:B,Filtro1!A:A=Joao!C239))"),"Comunicacional")</f>
        <v>Comunicacional</v>
      </c>
      <c r="B239" s="4" t="str">
        <f>IFERROR(__xludf.DUMMYFUNCTION("""COMPUTED_VALUE"""),"Desburocratização")</f>
        <v>Desburocratização</v>
      </c>
      <c r="C239" s="4" t="str">
        <f>IFERROR(__xludf.DUMMYFUNCTION("""COMPUTED_VALUE"""),"Mapa Cultural")</f>
        <v>Mapa Cultural</v>
      </c>
      <c r="D239" s="4" t="str">
        <f>IFERROR(__xludf.DUMMYFUNCTION("""COMPUTED_VALUE"""),"Políticas Afirmativas")</f>
        <v>Políticas Afirmativas</v>
      </c>
    </row>
    <row r="240">
      <c r="A240" s="4" t="str">
        <f>IFERROR(__xludf.DUMMYFUNCTION("TRANSPOSE(FILTER(Filtro1!B:B,Filtro1!A:A=Joao!C240))"),"Cronograma ")</f>
        <v>Cronograma </v>
      </c>
      <c r="B240" s="4" t="str">
        <f>IFERROR(__xludf.DUMMYFUNCTION("""COMPUTED_VALUE"""),"Inscrições e Impedimentos")</f>
        <v>Inscrições e Impedimentos</v>
      </c>
    </row>
    <row r="241">
      <c r="A241" s="4" t="str">
        <f>IFERROR(__xludf.DUMMYFUNCTION("TRANSPOSE(FILTER(Filtro1!B:B,Filtro1!A:A=Joao!C241))"),"Cronograma ")</f>
        <v>Cronograma </v>
      </c>
      <c r="B241" s="4" t="str">
        <f>IFERROR(__xludf.DUMMYFUNCTION("""COMPUTED_VALUE"""),"Inscrições e Impedimentos")</f>
        <v>Inscrições e Impedimentos</v>
      </c>
    </row>
    <row r="242">
      <c r="A242" s="4" t="str">
        <f>IFERROR(__xludf.DUMMYFUNCTION("TRANSPOSE(FILTER(Filtro1!B:B,Filtro1!A:A=Joao!C242))"),"Transparência e Fiscalização")</f>
        <v>Transparência e Fiscalização</v>
      </c>
      <c r="B242" s="4" t="str">
        <f>IFERROR(__xludf.DUMMYFUNCTION("""COMPUTED_VALUE"""),"Pareceristas")</f>
        <v>Pareceristas</v>
      </c>
    </row>
    <row r="243">
      <c r="A243" s="4" t="str">
        <f>IFERROR(__xludf.DUMMYFUNCTION("TRANSPOSE(FILTER(Filtro1!B:B,Filtro1!A:A=Joao!C243))"),"Comunicacional")</f>
        <v>Comunicacional</v>
      </c>
      <c r="B243" s="4" t="str">
        <f>IFERROR(__xludf.DUMMYFUNCTION("""COMPUTED_VALUE"""),"Desburocratização")</f>
        <v>Desburocratização</v>
      </c>
      <c r="C243" s="4" t="str">
        <f>IFERROR(__xludf.DUMMYFUNCTION("""COMPUTED_VALUE"""),"Mapa Cultural")</f>
        <v>Mapa Cultural</v>
      </c>
      <c r="D243" s="4" t="str">
        <f>IFERROR(__xludf.DUMMYFUNCTION("""COMPUTED_VALUE"""),"Políticas Afirmativas")</f>
        <v>Políticas Afirmativas</v>
      </c>
    </row>
    <row r="244">
      <c r="A244" s="4" t="str">
        <f>IFERROR(__xludf.DUMMYFUNCTION("TRANSPOSE(FILTER(Filtro1!B:B,Filtro1!A:A=Joao!C244))"),"CPF")</f>
        <v>CPF</v>
      </c>
      <c r="B244" s="4" t="str">
        <f>IFERROR(__xludf.DUMMYFUNCTION("""COMPUTED_VALUE"""),"Apoio")</f>
        <v>Apoio</v>
      </c>
      <c r="C244" s="4" t="str">
        <f>IFERROR(__xludf.DUMMYFUNCTION("""COMPUTED_VALUE"""),"Descentralização")</f>
        <v>Descentralização</v>
      </c>
      <c r="D244" s="4" t="str">
        <f>IFERROR(__xludf.DUMMYFUNCTION("""COMPUTED_VALUE"""),"Políticas Municipais")</f>
        <v>Políticas Municipais</v>
      </c>
    </row>
    <row r="245">
      <c r="A245" s="4" t="str">
        <f>IFERROR(__xludf.DUMMYFUNCTION("TRANSPOSE(FILTER(Filtro1!B:B,Filtro1!A:A=Joao!C245))"),"Linguagem")</f>
        <v>Linguagem</v>
      </c>
      <c r="B245" s="4" t="str">
        <f>IFERROR(__xludf.DUMMYFUNCTION("""COMPUTED_VALUE"""),"Regionalização")</f>
        <v>Regionalização</v>
      </c>
      <c r="C245" s="4" t="str">
        <f>IFERROR(__xludf.DUMMYFUNCTION("""COMPUTED_VALUE"""),"Remanejamento de Recursos e Rendimentos")</f>
        <v>Remanejamento de Recursos e Rendimentos</v>
      </c>
    </row>
    <row r="246">
      <c r="A246" s="4" t="str">
        <f>IFERROR(__xludf.DUMMYFUNCTION("TRANSPOSE(FILTER(Filtro1!B:B,Filtro1!A:A=Joao!C246))"),"Transparência e Fiscalização")</f>
        <v>Transparência e Fiscalização</v>
      </c>
      <c r="B246" s="4" t="str">
        <f>IFERROR(__xludf.DUMMYFUNCTION("""COMPUTED_VALUE"""),"Pareceristas")</f>
        <v>Pareceristas</v>
      </c>
    </row>
    <row r="247">
      <c r="A247" s="4" t="str">
        <f>IFERROR(__xludf.DUMMYFUNCTION("TRANSPOSE(FILTER(Filtro1!B:B,Filtro1!A:A=Joao!C247))"),"Aquisição de Bens e Serviços")</f>
        <v>Aquisição de Bens e Serviços</v>
      </c>
      <c r="B247" s="4" t="str">
        <f>IFERROR(__xludf.DUMMYFUNCTION("""COMPUTED_VALUE"""),"Cultura Periférica")</f>
        <v>Cultura Periférica</v>
      </c>
      <c r="C247" s="4" t="str">
        <f>IFERROR(__xludf.DUMMYFUNCTION("""COMPUTED_VALUE"""),"Comunidades Tradicionais ou Rurais")</f>
        <v>Comunidades Tradicionais ou Rurais</v>
      </c>
      <c r="D247" s="4" t="str">
        <f>IFERROR(__xludf.DUMMYFUNCTION("""COMPUTED_VALUE"""),"Equipamentos e Acervos")</f>
        <v>Equipamentos e Acervos</v>
      </c>
      <c r="E247" s="4" t="str">
        <f>IFERROR(__xludf.DUMMYFUNCTION("""COMPUTED_VALUE"""),"Premiação")</f>
        <v>Premiação</v>
      </c>
      <c r="F247" s="4" t="str">
        <f>IFERROR(__xludf.DUMMYFUNCTION("""COMPUTED_VALUE"""),"Bolsas e Intercâmbio")</f>
        <v>Bolsas e Intercâmbio</v>
      </c>
      <c r="G247" s="4" t="str">
        <f>IFERROR(__xludf.DUMMYFUNCTION("""COMPUTED_VALUE"""),"Formação de Público e Educação")</f>
        <v>Formação de Público e Educação</v>
      </c>
      <c r="H247" s="4" t="str">
        <f>IFERROR(__xludf.DUMMYFUNCTION("""COMPUTED_VALUE"""),"Cultura Popular")</f>
        <v>Cultura Popular</v>
      </c>
      <c r="I247" s="4" t="str">
        <f>IFERROR(__xludf.DUMMYFUNCTION("""COMPUTED_VALUE"""),"Cultura Popular de Matriz Africana")</f>
        <v>Cultura Popular de Matriz Africana</v>
      </c>
      <c r="J247" s="4" t="str">
        <f>IFERROR(__xludf.DUMMYFUNCTION("""COMPUTED_VALUE"""),"Cultura Digital e Geek")</f>
        <v>Cultura Digital e Geek</v>
      </c>
      <c r="K247" s="4" t="str">
        <f>IFERROR(__xludf.DUMMYFUNCTION("""COMPUTED_VALUE"""),"12 Regiões de Desenvolvimento")</f>
        <v>12 Regiões de Desenvolvimento</v>
      </c>
      <c r="L247" s="4" t="str">
        <f>IFERROR(__xludf.DUMMYFUNCTION("""COMPUTED_VALUE"""),"Linguagem Específica")</f>
        <v>Linguagem Específica</v>
      </c>
      <c r="M247" s="4" t="str">
        <f>IFERROR(__xludf.DUMMYFUNCTION("""COMPUTED_VALUE"""),"Técnicos")</f>
        <v>Técnicos</v>
      </c>
      <c r="N247" s="4" t="str">
        <f>IFERROR(__xludf.DUMMYFUNCTION("""COMPUTED_VALUE"""),"Circulação e Visibilidade")</f>
        <v>Circulação e Visibilidade</v>
      </c>
      <c r="O247" s="4" t="str">
        <f>IFERROR(__xludf.DUMMYFUNCTION("""COMPUTED_VALUE"""),"Iniciantes")</f>
        <v>Iniciantes</v>
      </c>
      <c r="P247" s="4" t="str">
        <f>IFERROR(__xludf.DUMMYFUNCTION("""COMPUTED_VALUE"""),"CEUs e Pontos(ões) de Cultura")</f>
        <v>CEUs e Pontos(ões) de Cultura</v>
      </c>
      <c r="Q247" s="4" t="str">
        <f>IFERROR(__xludf.DUMMYFUNCTION("""COMPUTED_VALUE"""),"Outros")</f>
        <v>Outros</v>
      </c>
    </row>
    <row r="248">
      <c r="A248" s="4" t="str">
        <f>IFERROR(__xludf.DUMMYFUNCTION("TRANSPOSE(FILTER(Filtro1!B:B,Filtro1!A:A=Joao!C248))"),"Comunicacional")</f>
        <v>Comunicacional</v>
      </c>
      <c r="B248" s="4" t="str">
        <f>IFERROR(__xludf.DUMMYFUNCTION("""COMPUTED_VALUE"""),"Desburocratização")</f>
        <v>Desburocratização</v>
      </c>
      <c r="C248" s="4" t="str">
        <f>IFERROR(__xludf.DUMMYFUNCTION("""COMPUTED_VALUE"""),"Mapa Cultural")</f>
        <v>Mapa Cultural</v>
      </c>
      <c r="D248" s="4" t="str">
        <f>IFERROR(__xludf.DUMMYFUNCTION("""COMPUTED_VALUE"""),"Políticas Afirmativas")</f>
        <v>Políticas Afirmativas</v>
      </c>
    </row>
    <row r="249">
      <c r="A249" s="4" t="str">
        <f>IFERROR(__xludf.DUMMYFUNCTION("TRANSPOSE(FILTER(Filtro1!B:B,Filtro1!A:A=Joao!C249))"),"Comunicacional")</f>
        <v>Comunicacional</v>
      </c>
      <c r="B249" s="4" t="str">
        <f>IFERROR(__xludf.DUMMYFUNCTION("""COMPUTED_VALUE"""),"Desburocratização")</f>
        <v>Desburocratização</v>
      </c>
      <c r="C249" s="4" t="str">
        <f>IFERROR(__xludf.DUMMYFUNCTION("""COMPUTED_VALUE"""),"Mapa Cultural")</f>
        <v>Mapa Cultural</v>
      </c>
      <c r="D249" s="4" t="str">
        <f>IFERROR(__xludf.DUMMYFUNCTION("""COMPUTED_VALUE"""),"Políticas Afirmativas")</f>
        <v>Políticas Afirmativas</v>
      </c>
    </row>
    <row r="250">
      <c r="A250" s="4" t="str">
        <f>IFERROR(__xludf.DUMMYFUNCTION("TRANSPOSE(FILTER(Filtro1!B:B,Filtro1!A:A=Joao!C250))"),"Cronograma ")</f>
        <v>Cronograma </v>
      </c>
      <c r="B250" s="4" t="str">
        <f>IFERROR(__xludf.DUMMYFUNCTION("""COMPUTED_VALUE"""),"Inscrições e Impedimentos")</f>
        <v>Inscrições e Impedimentos</v>
      </c>
    </row>
    <row r="251">
      <c r="A251" s="4" t="str">
        <f>IFERROR(__xludf.DUMMYFUNCTION("TRANSPOSE(FILTER(Filtro1!B:B,Filtro1!A:A=Joao!C251))"),"Aquisição de Bens e Serviços")</f>
        <v>Aquisição de Bens e Serviços</v>
      </c>
      <c r="B251" s="4" t="str">
        <f>IFERROR(__xludf.DUMMYFUNCTION("""COMPUTED_VALUE"""),"Cultura Periférica")</f>
        <v>Cultura Periférica</v>
      </c>
      <c r="C251" s="4" t="str">
        <f>IFERROR(__xludf.DUMMYFUNCTION("""COMPUTED_VALUE"""),"Comunidades Tradicionais ou Rurais")</f>
        <v>Comunidades Tradicionais ou Rurais</v>
      </c>
      <c r="D251" s="4" t="str">
        <f>IFERROR(__xludf.DUMMYFUNCTION("""COMPUTED_VALUE"""),"Equipamentos e Acervos")</f>
        <v>Equipamentos e Acervos</v>
      </c>
      <c r="E251" s="4" t="str">
        <f>IFERROR(__xludf.DUMMYFUNCTION("""COMPUTED_VALUE"""),"Premiação")</f>
        <v>Premiação</v>
      </c>
      <c r="F251" s="4" t="str">
        <f>IFERROR(__xludf.DUMMYFUNCTION("""COMPUTED_VALUE"""),"Bolsas e Intercâmbio")</f>
        <v>Bolsas e Intercâmbio</v>
      </c>
      <c r="G251" s="4" t="str">
        <f>IFERROR(__xludf.DUMMYFUNCTION("""COMPUTED_VALUE"""),"Formação de Público e Educação")</f>
        <v>Formação de Público e Educação</v>
      </c>
      <c r="H251" s="4" t="str">
        <f>IFERROR(__xludf.DUMMYFUNCTION("""COMPUTED_VALUE"""),"Cultura Popular")</f>
        <v>Cultura Popular</v>
      </c>
      <c r="I251" s="4" t="str">
        <f>IFERROR(__xludf.DUMMYFUNCTION("""COMPUTED_VALUE"""),"Cultura Popular de Matriz Africana")</f>
        <v>Cultura Popular de Matriz Africana</v>
      </c>
      <c r="J251" s="4" t="str">
        <f>IFERROR(__xludf.DUMMYFUNCTION("""COMPUTED_VALUE"""),"Cultura Digital e Geek")</f>
        <v>Cultura Digital e Geek</v>
      </c>
      <c r="K251" s="4" t="str">
        <f>IFERROR(__xludf.DUMMYFUNCTION("""COMPUTED_VALUE"""),"12 Regiões de Desenvolvimento")</f>
        <v>12 Regiões de Desenvolvimento</v>
      </c>
      <c r="L251" s="4" t="str">
        <f>IFERROR(__xludf.DUMMYFUNCTION("""COMPUTED_VALUE"""),"Linguagem Específica")</f>
        <v>Linguagem Específica</v>
      </c>
      <c r="M251" s="4" t="str">
        <f>IFERROR(__xludf.DUMMYFUNCTION("""COMPUTED_VALUE"""),"Técnicos")</f>
        <v>Técnicos</v>
      </c>
      <c r="N251" s="4" t="str">
        <f>IFERROR(__xludf.DUMMYFUNCTION("""COMPUTED_VALUE"""),"Circulação e Visibilidade")</f>
        <v>Circulação e Visibilidade</v>
      </c>
      <c r="O251" s="4" t="str">
        <f>IFERROR(__xludf.DUMMYFUNCTION("""COMPUTED_VALUE"""),"Iniciantes")</f>
        <v>Iniciantes</v>
      </c>
      <c r="P251" s="4" t="str">
        <f>IFERROR(__xludf.DUMMYFUNCTION("""COMPUTED_VALUE"""),"CEUs e Pontos(ões) de Cultura")</f>
        <v>CEUs e Pontos(ões) de Cultura</v>
      </c>
      <c r="Q251" s="4" t="str">
        <f>IFERROR(__xludf.DUMMYFUNCTION("""COMPUTED_VALUE"""),"Outros")</f>
        <v>Outros</v>
      </c>
    </row>
    <row r="252">
      <c r="A252" s="4" t="str">
        <f>IFERROR(__xludf.DUMMYFUNCTION("TRANSPOSE(FILTER(Filtro1!B:B,Filtro1!A:A=Joao!C252))"),"Comunicacional")</f>
        <v>Comunicacional</v>
      </c>
      <c r="B252" s="4" t="str">
        <f>IFERROR(__xludf.DUMMYFUNCTION("""COMPUTED_VALUE"""),"Desburocratização")</f>
        <v>Desburocratização</v>
      </c>
      <c r="C252" s="4" t="str">
        <f>IFERROR(__xludf.DUMMYFUNCTION("""COMPUTED_VALUE"""),"Mapa Cultural")</f>
        <v>Mapa Cultural</v>
      </c>
      <c r="D252" s="4" t="str">
        <f>IFERROR(__xludf.DUMMYFUNCTION("""COMPUTED_VALUE"""),"Políticas Afirmativas")</f>
        <v>Políticas Afirmativas</v>
      </c>
    </row>
    <row r="253">
      <c r="A253" s="4" t="str">
        <f>IFERROR(__xludf.DUMMYFUNCTION("TRANSPOSE(FILTER(Filtro1!B:B,Filtro1!A:A=Joao!C253))"),"Cronograma ")</f>
        <v>Cronograma </v>
      </c>
      <c r="B253" s="4" t="str">
        <f>IFERROR(__xludf.DUMMYFUNCTION("""COMPUTED_VALUE"""),"Inscrições e Impedimentos")</f>
        <v>Inscrições e Impedimentos</v>
      </c>
    </row>
    <row r="254">
      <c r="A254" s="4" t="str">
        <f>IFERROR(__xludf.DUMMYFUNCTION("TRANSPOSE(FILTER(Filtro1!B:B,Filtro1!A:A=Joao!C254))"),"Cronograma ")</f>
        <v>Cronograma </v>
      </c>
      <c r="B254" s="4" t="str">
        <f>IFERROR(__xludf.DUMMYFUNCTION("""COMPUTED_VALUE"""),"Inscrições e Impedimentos")</f>
        <v>Inscrições e Impedimentos</v>
      </c>
    </row>
    <row r="255">
      <c r="A255" s="4" t="str">
        <f>IFERROR(__xludf.DUMMYFUNCTION("TRANSPOSE(FILTER(Filtro1!B:B,Filtro1!A:A=Joao!C255))"),"Transparência e Fiscalização")</f>
        <v>Transparência e Fiscalização</v>
      </c>
      <c r="B255" s="4" t="str">
        <f>IFERROR(__xludf.DUMMYFUNCTION("""COMPUTED_VALUE"""),"Pareceristas")</f>
        <v>Pareceristas</v>
      </c>
    </row>
    <row r="256">
      <c r="A256" s="4" t="str">
        <f>IFERROR(__xludf.DUMMYFUNCTION("TRANSPOSE(FILTER(Filtro1!B:B,Filtro1!A:A=Joao!C256))"),"Comunicacional")</f>
        <v>Comunicacional</v>
      </c>
      <c r="B256" s="4" t="str">
        <f>IFERROR(__xludf.DUMMYFUNCTION("""COMPUTED_VALUE"""),"Desburocratização")</f>
        <v>Desburocratização</v>
      </c>
      <c r="C256" s="4" t="str">
        <f>IFERROR(__xludf.DUMMYFUNCTION("""COMPUTED_VALUE"""),"Mapa Cultural")</f>
        <v>Mapa Cultural</v>
      </c>
      <c r="D256" s="4" t="str">
        <f>IFERROR(__xludf.DUMMYFUNCTION("""COMPUTED_VALUE"""),"Políticas Afirmativas")</f>
        <v>Políticas Afirmativas</v>
      </c>
    </row>
    <row r="257">
      <c r="A257" s="4" t="str">
        <f>IFERROR(__xludf.DUMMYFUNCTION("TRANSPOSE(FILTER(Filtro1!B:B,Filtro1!A:A=Joao!C257))"),"CPF")</f>
        <v>CPF</v>
      </c>
      <c r="B257" s="4" t="str">
        <f>IFERROR(__xludf.DUMMYFUNCTION("""COMPUTED_VALUE"""),"Apoio")</f>
        <v>Apoio</v>
      </c>
      <c r="C257" s="4" t="str">
        <f>IFERROR(__xludf.DUMMYFUNCTION("""COMPUTED_VALUE"""),"Descentralização")</f>
        <v>Descentralização</v>
      </c>
      <c r="D257" s="4" t="str">
        <f>IFERROR(__xludf.DUMMYFUNCTION("""COMPUTED_VALUE"""),"Políticas Municipais")</f>
        <v>Políticas Municipais</v>
      </c>
    </row>
    <row r="258">
      <c r="A258" s="4" t="str">
        <f>IFERROR(__xludf.DUMMYFUNCTION("TRANSPOSE(FILTER(Filtro1!B:B,Filtro1!A:A=Joao!C258))"),"Linguagem")</f>
        <v>Linguagem</v>
      </c>
      <c r="B258" s="4" t="str">
        <f>IFERROR(__xludf.DUMMYFUNCTION("""COMPUTED_VALUE"""),"Regionalização")</f>
        <v>Regionalização</v>
      </c>
      <c r="C258" s="4" t="str">
        <f>IFERROR(__xludf.DUMMYFUNCTION("""COMPUTED_VALUE"""),"Remanejamento de Recursos e Rendimentos")</f>
        <v>Remanejamento de Recursos e Rendimentos</v>
      </c>
    </row>
    <row r="259">
      <c r="A259" s="4" t="str">
        <f>IFERROR(__xludf.DUMMYFUNCTION("TRANSPOSE(FILTER(Filtro1!B:B,Filtro1!A:A=Joao!C259))"),"Aquisição de Bens e Serviços")</f>
        <v>Aquisição de Bens e Serviços</v>
      </c>
      <c r="B259" s="4" t="str">
        <f>IFERROR(__xludf.DUMMYFUNCTION("""COMPUTED_VALUE"""),"Cultura Periférica")</f>
        <v>Cultura Periférica</v>
      </c>
      <c r="C259" s="4" t="str">
        <f>IFERROR(__xludf.DUMMYFUNCTION("""COMPUTED_VALUE"""),"Comunidades Tradicionais ou Rurais")</f>
        <v>Comunidades Tradicionais ou Rurais</v>
      </c>
      <c r="D259" s="4" t="str">
        <f>IFERROR(__xludf.DUMMYFUNCTION("""COMPUTED_VALUE"""),"Equipamentos e Acervos")</f>
        <v>Equipamentos e Acervos</v>
      </c>
      <c r="E259" s="4" t="str">
        <f>IFERROR(__xludf.DUMMYFUNCTION("""COMPUTED_VALUE"""),"Premiação")</f>
        <v>Premiação</v>
      </c>
      <c r="F259" s="4" t="str">
        <f>IFERROR(__xludf.DUMMYFUNCTION("""COMPUTED_VALUE"""),"Bolsas e Intercâmbio")</f>
        <v>Bolsas e Intercâmbio</v>
      </c>
      <c r="G259" s="4" t="str">
        <f>IFERROR(__xludf.DUMMYFUNCTION("""COMPUTED_VALUE"""),"Formação de Público e Educação")</f>
        <v>Formação de Público e Educação</v>
      </c>
      <c r="H259" s="4" t="str">
        <f>IFERROR(__xludf.DUMMYFUNCTION("""COMPUTED_VALUE"""),"Cultura Popular")</f>
        <v>Cultura Popular</v>
      </c>
      <c r="I259" s="4" t="str">
        <f>IFERROR(__xludf.DUMMYFUNCTION("""COMPUTED_VALUE"""),"Cultura Popular de Matriz Africana")</f>
        <v>Cultura Popular de Matriz Africana</v>
      </c>
      <c r="J259" s="4" t="str">
        <f>IFERROR(__xludf.DUMMYFUNCTION("""COMPUTED_VALUE"""),"Cultura Digital e Geek")</f>
        <v>Cultura Digital e Geek</v>
      </c>
      <c r="K259" s="4" t="str">
        <f>IFERROR(__xludf.DUMMYFUNCTION("""COMPUTED_VALUE"""),"12 Regiões de Desenvolvimento")</f>
        <v>12 Regiões de Desenvolvimento</v>
      </c>
      <c r="L259" s="4" t="str">
        <f>IFERROR(__xludf.DUMMYFUNCTION("""COMPUTED_VALUE"""),"Linguagem Específica")</f>
        <v>Linguagem Específica</v>
      </c>
      <c r="M259" s="4" t="str">
        <f>IFERROR(__xludf.DUMMYFUNCTION("""COMPUTED_VALUE"""),"Técnicos")</f>
        <v>Técnicos</v>
      </c>
      <c r="N259" s="4" t="str">
        <f>IFERROR(__xludf.DUMMYFUNCTION("""COMPUTED_VALUE"""),"Circulação e Visibilidade")</f>
        <v>Circulação e Visibilidade</v>
      </c>
      <c r="O259" s="4" t="str">
        <f>IFERROR(__xludf.DUMMYFUNCTION("""COMPUTED_VALUE"""),"Iniciantes")</f>
        <v>Iniciantes</v>
      </c>
      <c r="P259" s="4" t="str">
        <f>IFERROR(__xludf.DUMMYFUNCTION("""COMPUTED_VALUE"""),"CEUs e Pontos(ões) de Cultura")</f>
        <v>CEUs e Pontos(ões) de Cultura</v>
      </c>
      <c r="Q259" s="4" t="str">
        <f>IFERROR(__xludf.DUMMYFUNCTION("""COMPUTED_VALUE"""),"Outros")</f>
        <v>Outros</v>
      </c>
    </row>
    <row r="260">
      <c r="A260" s="4" t="str">
        <f>IFERROR(__xludf.DUMMYFUNCTION("TRANSPOSE(FILTER(Filtro1!B:B,Filtro1!A:A=Joao!C260))"),"Aquisição de Bens e Serviços")</f>
        <v>Aquisição de Bens e Serviços</v>
      </c>
      <c r="B260" s="4" t="str">
        <f>IFERROR(__xludf.DUMMYFUNCTION("""COMPUTED_VALUE"""),"Cultura Periférica")</f>
        <v>Cultura Periférica</v>
      </c>
      <c r="C260" s="4" t="str">
        <f>IFERROR(__xludf.DUMMYFUNCTION("""COMPUTED_VALUE"""),"Comunidades Tradicionais ou Rurais")</f>
        <v>Comunidades Tradicionais ou Rurais</v>
      </c>
      <c r="D260" s="4" t="str">
        <f>IFERROR(__xludf.DUMMYFUNCTION("""COMPUTED_VALUE"""),"Equipamentos e Acervos")</f>
        <v>Equipamentos e Acervos</v>
      </c>
      <c r="E260" s="4" t="str">
        <f>IFERROR(__xludf.DUMMYFUNCTION("""COMPUTED_VALUE"""),"Premiação")</f>
        <v>Premiação</v>
      </c>
      <c r="F260" s="4" t="str">
        <f>IFERROR(__xludf.DUMMYFUNCTION("""COMPUTED_VALUE"""),"Bolsas e Intercâmbio")</f>
        <v>Bolsas e Intercâmbio</v>
      </c>
      <c r="G260" s="4" t="str">
        <f>IFERROR(__xludf.DUMMYFUNCTION("""COMPUTED_VALUE"""),"Formação de Público e Educação")</f>
        <v>Formação de Público e Educação</v>
      </c>
      <c r="H260" s="4" t="str">
        <f>IFERROR(__xludf.DUMMYFUNCTION("""COMPUTED_VALUE"""),"Cultura Popular")</f>
        <v>Cultura Popular</v>
      </c>
      <c r="I260" s="4" t="str">
        <f>IFERROR(__xludf.DUMMYFUNCTION("""COMPUTED_VALUE"""),"Cultura Popular de Matriz Africana")</f>
        <v>Cultura Popular de Matriz Africana</v>
      </c>
      <c r="J260" s="4" t="str">
        <f>IFERROR(__xludf.DUMMYFUNCTION("""COMPUTED_VALUE"""),"Cultura Digital e Geek")</f>
        <v>Cultura Digital e Geek</v>
      </c>
      <c r="K260" s="4" t="str">
        <f>IFERROR(__xludf.DUMMYFUNCTION("""COMPUTED_VALUE"""),"12 Regiões de Desenvolvimento")</f>
        <v>12 Regiões de Desenvolvimento</v>
      </c>
      <c r="L260" s="4" t="str">
        <f>IFERROR(__xludf.DUMMYFUNCTION("""COMPUTED_VALUE"""),"Linguagem Específica")</f>
        <v>Linguagem Específica</v>
      </c>
      <c r="M260" s="4" t="str">
        <f>IFERROR(__xludf.DUMMYFUNCTION("""COMPUTED_VALUE"""),"Técnicos")</f>
        <v>Técnicos</v>
      </c>
      <c r="N260" s="4" t="str">
        <f>IFERROR(__xludf.DUMMYFUNCTION("""COMPUTED_VALUE"""),"Circulação e Visibilidade")</f>
        <v>Circulação e Visibilidade</v>
      </c>
      <c r="O260" s="4" t="str">
        <f>IFERROR(__xludf.DUMMYFUNCTION("""COMPUTED_VALUE"""),"Iniciantes")</f>
        <v>Iniciantes</v>
      </c>
      <c r="P260" s="4" t="str">
        <f>IFERROR(__xludf.DUMMYFUNCTION("""COMPUTED_VALUE"""),"CEUs e Pontos(ões) de Cultura")</f>
        <v>CEUs e Pontos(ões) de Cultura</v>
      </c>
      <c r="Q260" s="4" t="str">
        <f>IFERROR(__xludf.DUMMYFUNCTION("""COMPUTED_VALUE"""),"Outros")</f>
        <v>Outros</v>
      </c>
    </row>
    <row r="261">
      <c r="A261" s="4" t="str">
        <f>IFERROR(__xludf.DUMMYFUNCTION("TRANSPOSE(FILTER(Filtro1!B:B,Filtro1!A:A=Joao!C261))"),"Aquisição de Bens e Serviços")</f>
        <v>Aquisição de Bens e Serviços</v>
      </c>
      <c r="B261" s="4" t="str">
        <f>IFERROR(__xludf.DUMMYFUNCTION("""COMPUTED_VALUE"""),"Cultura Periférica")</f>
        <v>Cultura Periférica</v>
      </c>
      <c r="C261" s="4" t="str">
        <f>IFERROR(__xludf.DUMMYFUNCTION("""COMPUTED_VALUE"""),"Comunidades Tradicionais ou Rurais")</f>
        <v>Comunidades Tradicionais ou Rurais</v>
      </c>
      <c r="D261" s="4" t="str">
        <f>IFERROR(__xludf.DUMMYFUNCTION("""COMPUTED_VALUE"""),"Equipamentos e Acervos")</f>
        <v>Equipamentos e Acervos</v>
      </c>
      <c r="E261" s="4" t="str">
        <f>IFERROR(__xludf.DUMMYFUNCTION("""COMPUTED_VALUE"""),"Premiação")</f>
        <v>Premiação</v>
      </c>
      <c r="F261" s="4" t="str">
        <f>IFERROR(__xludf.DUMMYFUNCTION("""COMPUTED_VALUE"""),"Bolsas e Intercâmbio")</f>
        <v>Bolsas e Intercâmbio</v>
      </c>
      <c r="G261" s="4" t="str">
        <f>IFERROR(__xludf.DUMMYFUNCTION("""COMPUTED_VALUE"""),"Formação de Público e Educação")</f>
        <v>Formação de Público e Educação</v>
      </c>
      <c r="H261" s="4" t="str">
        <f>IFERROR(__xludf.DUMMYFUNCTION("""COMPUTED_VALUE"""),"Cultura Popular")</f>
        <v>Cultura Popular</v>
      </c>
      <c r="I261" s="4" t="str">
        <f>IFERROR(__xludf.DUMMYFUNCTION("""COMPUTED_VALUE"""),"Cultura Popular de Matriz Africana")</f>
        <v>Cultura Popular de Matriz Africana</v>
      </c>
      <c r="J261" s="4" t="str">
        <f>IFERROR(__xludf.DUMMYFUNCTION("""COMPUTED_VALUE"""),"Cultura Digital e Geek")</f>
        <v>Cultura Digital e Geek</v>
      </c>
      <c r="K261" s="4" t="str">
        <f>IFERROR(__xludf.DUMMYFUNCTION("""COMPUTED_VALUE"""),"12 Regiões de Desenvolvimento")</f>
        <v>12 Regiões de Desenvolvimento</v>
      </c>
      <c r="L261" s="4" t="str">
        <f>IFERROR(__xludf.DUMMYFUNCTION("""COMPUTED_VALUE"""),"Linguagem Específica")</f>
        <v>Linguagem Específica</v>
      </c>
      <c r="M261" s="4" t="str">
        <f>IFERROR(__xludf.DUMMYFUNCTION("""COMPUTED_VALUE"""),"Técnicos")</f>
        <v>Técnicos</v>
      </c>
      <c r="N261" s="4" t="str">
        <f>IFERROR(__xludf.DUMMYFUNCTION("""COMPUTED_VALUE"""),"Circulação e Visibilidade")</f>
        <v>Circulação e Visibilidade</v>
      </c>
      <c r="O261" s="4" t="str">
        <f>IFERROR(__xludf.DUMMYFUNCTION("""COMPUTED_VALUE"""),"Iniciantes")</f>
        <v>Iniciantes</v>
      </c>
      <c r="P261" s="4" t="str">
        <f>IFERROR(__xludf.DUMMYFUNCTION("""COMPUTED_VALUE"""),"CEUs e Pontos(ões) de Cultura")</f>
        <v>CEUs e Pontos(ões) de Cultura</v>
      </c>
      <c r="Q261" s="4" t="str">
        <f>IFERROR(__xludf.DUMMYFUNCTION("""COMPUTED_VALUE"""),"Outros")</f>
        <v>Outros</v>
      </c>
    </row>
    <row r="262">
      <c r="A262" s="4" t="str">
        <f>IFERROR(__xludf.DUMMYFUNCTION("TRANSPOSE(FILTER(Filtro1!B:B,Filtro1!A:A=Joao!C262))"),"Transparência e Fiscalização")</f>
        <v>Transparência e Fiscalização</v>
      </c>
      <c r="B262" s="4" t="str">
        <f>IFERROR(__xludf.DUMMYFUNCTION("""COMPUTED_VALUE"""),"Pareceristas")</f>
        <v>Pareceristas</v>
      </c>
    </row>
    <row r="263">
      <c r="A263" s="4" t="str">
        <f>IFERROR(__xludf.DUMMYFUNCTION("TRANSPOSE(FILTER(Filtro1!B:B,Filtro1!A:A=Joao!C263))"),"Transparência e Fiscalização")</f>
        <v>Transparência e Fiscalização</v>
      </c>
      <c r="B263" s="4" t="str">
        <f>IFERROR(__xludf.DUMMYFUNCTION("""COMPUTED_VALUE"""),"Pareceristas")</f>
        <v>Pareceristas</v>
      </c>
    </row>
    <row r="264">
      <c r="A264" s="4" t="str">
        <f>IFERROR(__xludf.DUMMYFUNCTION("TRANSPOSE(FILTER(Filtro1!B:B,Filtro1!A:A=Joao!C264))"),"Transparência e Fiscalização")</f>
        <v>Transparência e Fiscalização</v>
      </c>
      <c r="B264" s="4" t="str">
        <f>IFERROR(__xludf.DUMMYFUNCTION("""COMPUTED_VALUE"""),"Pareceristas")</f>
        <v>Pareceristas</v>
      </c>
    </row>
    <row r="265">
      <c r="A265" s="4" t="str">
        <f>IFERROR(__xludf.DUMMYFUNCTION("TRANSPOSE(FILTER(Filtro1!B:B,Filtro1!A:A=Joao!C265))"),"Transparência e Fiscalização")</f>
        <v>Transparência e Fiscalização</v>
      </c>
      <c r="B265" s="4" t="str">
        <f>IFERROR(__xludf.DUMMYFUNCTION("""COMPUTED_VALUE"""),"Pareceristas")</f>
        <v>Pareceristas</v>
      </c>
    </row>
    <row r="266">
      <c r="A266" s="4" t="str">
        <f>IFERROR(__xludf.DUMMYFUNCTION("TRANSPOSE(FILTER(Filtro1!B:B,Filtro1!A:A=Joao!C266))"),"Transparência e Fiscalização")</f>
        <v>Transparência e Fiscalização</v>
      </c>
      <c r="B266" s="4" t="str">
        <f>IFERROR(__xludf.DUMMYFUNCTION("""COMPUTED_VALUE"""),"Pareceristas")</f>
        <v>Pareceristas</v>
      </c>
    </row>
    <row r="267">
      <c r="A267" s="4" t="str">
        <f>IFERROR(__xludf.DUMMYFUNCTION("TRANSPOSE(FILTER(Filtro1!B:B,Filtro1!A:A=Joao!C267))"),"Transparência e Fiscalização")</f>
        <v>Transparência e Fiscalização</v>
      </c>
      <c r="B267" s="4" t="str">
        <f>IFERROR(__xludf.DUMMYFUNCTION("""COMPUTED_VALUE"""),"Pareceristas")</f>
        <v>Pareceristas</v>
      </c>
    </row>
    <row r="268">
      <c r="A268" s="4" t="str">
        <f>IFERROR(__xludf.DUMMYFUNCTION("TRANSPOSE(FILTER(Filtro1!B:B,Filtro1!A:A=Joao!C268))"),"Comunicacional")</f>
        <v>Comunicacional</v>
      </c>
      <c r="B268" s="4" t="str">
        <f>IFERROR(__xludf.DUMMYFUNCTION("""COMPUTED_VALUE"""),"Desburocratização")</f>
        <v>Desburocratização</v>
      </c>
      <c r="C268" s="4" t="str">
        <f>IFERROR(__xludf.DUMMYFUNCTION("""COMPUTED_VALUE"""),"Mapa Cultural")</f>
        <v>Mapa Cultural</v>
      </c>
      <c r="D268" s="4" t="str">
        <f>IFERROR(__xludf.DUMMYFUNCTION("""COMPUTED_VALUE"""),"Políticas Afirmativas")</f>
        <v>Políticas Afirmativas</v>
      </c>
    </row>
    <row r="269">
      <c r="A269" s="4" t="str">
        <f>IFERROR(__xludf.DUMMYFUNCTION("TRANSPOSE(FILTER(Filtro1!B:B,Filtro1!A:A=Joao!C269))"),"Transparência e Fiscalização")</f>
        <v>Transparência e Fiscalização</v>
      </c>
      <c r="B269" s="4" t="str">
        <f>IFERROR(__xludf.DUMMYFUNCTION("""COMPUTED_VALUE"""),"Pareceristas")</f>
        <v>Pareceristas</v>
      </c>
    </row>
    <row r="270">
      <c r="A270" s="4" t="str">
        <f>IFERROR(__xludf.DUMMYFUNCTION("TRANSPOSE(FILTER(Filtro1!B:B,Filtro1!A:A=Joao!C270))"),"Transparência e Fiscalização")</f>
        <v>Transparência e Fiscalização</v>
      </c>
      <c r="B270" s="4" t="str">
        <f>IFERROR(__xludf.DUMMYFUNCTION("""COMPUTED_VALUE"""),"Pareceristas")</f>
        <v>Pareceristas</v>
      </c>
    </row>
    <row r="271">
      <c r="A271" s="4" t="str">
        <f>IFERROR(__xludf.DUMMYFUNCTION("TRANSPOSE(FILTER(Filtro1!B:B,Filtro1!A:A=Joao!C271))"),"Transparência e Fiscalização")</f>
        <v>Transparência e Fiscalização</v>
      </c>
      <c r="B271" s="4" t="str">
        <f>IFERROR(__xludf.DUMMYFUNCTION("""COMPUTED_VALUE"""),"Pareceristas")</f>
        <v>Pareceristas</v>
      </c>
    </row>
    <row r="272">
      <c r="A272" s="4" t="str">
        <f>IFERROR(__xludf.DUMMYFUNCTION("TRANSPOSE(FILTER(Filtro1!B:B,Filtro1!A:A=Joao!C272))"),"")</f>
        <v/>
      </c>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c r="A273" s="4" t="str">
        <f>IFERROR(__xludf.DUMMYFUNCTION("TRANSPOSE(FILTER(Filtro1!B:B,Filtro1!A:A=Joao!C273))"),"")</f>
        <v/>
      </c>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c r="A274" s="4" t="str">
        <f>IFERROR(__xludf.DUMMYFUNCTION("TRANSPOSE(FILTER(Filtro1!B:B,Filtro1!A:A=Joao!C274))"),"")</f>
        <v/>
      </c>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c r="A275" s="4" t="str">
        <f>IFERROR(__xludf.DUMMYFUNCTION("TRANSPOSE(FILTER(Filtro1!B:B,Filtro1!A:A=Joao!C275))"),"Transparência e Fiscalização")</f>
        <v>Transparência e Fiscalização</v>
      </c>
      <c r="B275" s="4" t="str">
        <f>IFERROR(__xludf.DUMMYFUNCTION("""COMPUTED_VALUE"""),"Pareceristas")</f>
        <v>Pareceristas</v>
      </c>
    </row>
    <row r="276">
      <c r="A276" s="4" t="str">
        <f>IFERROR(__xludf.DUMMYFUNCTION("TRANSPOSE(FILTER(Filtro1!B:B,Filtro1!A:A=Joao!C276))"),"Aquisição de Bens e Serviços")</f>
        <v>Aquisição de Bens e Serviços</v>
      </c>
      <c r="B276" s="4" t="str">
        <f>IFERROR(__xludf.DUMMYFUNCTION("""COMPUTED_VALUE"""),"Cultura Periférica")</f>
        <v>Cultura Periférica</v>
      </c>
      <c r="C276" s="4" t="str">
        <f>IFERROR(__xludf.DUMMYFUNCTION("""COMPUTED_VALUE"""),"Comunidades Tradicionais ou Rurais")</f>
        <v>Comunidades Tradicionais ou Rurais</v>
      </c>
      <c r="D276" s="4" t="str">
        <f>IFERROR(__xludf.DUMMYFUNCTION("""COMPUTED_VALUE"""),"Equipamentos e Acervos")</f>
        <v>Equipamentos e Acervos</v>
      </c>
      <c r="E276" s="4" t="str">
        <f>IFERROR(__xludf.DUMMYFUNCTION("""COMPUTED_VALUE"""),"Premiação")</f>
        <v>Premiação</v>
      </c>
      <c r="F276" s="4" t="str">
        <f>IFERROR(__xludf.DUMMYFUNCTION("""COMPUTED_VALUE"""),"Bolsas e Intercâmbio")</f>
        <v>Bolsas e Intercâmbio</v>
      </c>
      <c r="G276" s="4" t="str">
        <f>IFERROR(__xludf.DUMMYFUNCTION("""COMPUTED_VALUE"""),"Formação de Público e Educação")</f>
        <v>Formação de Público e Educação</v>
      </c>
      <c r="H276" s="4" t="str">
        <f>IFERROR(__xludf.DUMMYFUNCTION("""COMPUTED_VALUE"""),"Cultura Popular")</f>
        <v>Cultura Popular</v>
      </c>
      <c r="I276" s="4" t="str">
        <f>IFERROR(__xludf.DUMMYFUNCTION("""COMPUTED_VALUE"""),"Cultura Popular de Matriz Africana")</f>
        <v>Cultura Popular de Matriz Africana</v>
      </c>
      <c r="J276" s="4" t="str">
        <f>IFERROR(__xludf.DUMMYFUNCTION("""COMPUTED_VALUE"""),"Cultura Digital e Geek")</f>
        <v>Cultura Digital e Geek</v>
      </c>
      <c r="K276" s="4" t="str">
        <f>IFERROR(__xludf.DUMMYFUNCTION("""COMPUTED_VALUE"""),"12 Regiões de Desenvolvimento")</f>
        <v>12 Regiões de Desenvolvimento</v>
      </c>
      <c r="L276" s="4" t="str">
        <f>IFERROR(__xludf.DUMMYFUNCTION("""COMPUTED_VALUE"""),"Linguagem Específica")</f>
        <v>Linguagem Específica</v>
      </c>
      <c r="M276" s="4" t="str">
        <f>IFERROR(__xludf.DUMMYFUNCTION("""COMPUTED_VALUE"""),"Técnicos")</f>
        <v>Técnicos</v>
      </c>
      <c r="N276" s="4" t="str">
        <f>IFERROR(__xludf.DUMMYFUNCTION("""COMPUTED_VALUE"""),"Circulação e Visibilidade")</f>
        <v>Circulação e Visibilidade</v>
      </c>
      <c r="O276" s="4" t="str">
        <f>IFERROR(__xludf.DUMMYFUNCTION("""COMPUTED_VALUE"""),"Iniciantes")</f>
        <v>Iniciantes</v>
      </c>
      <c r="P276" s="4" t="str">
        <f>IFERROR(__xludf.DUMMYFUNCTION("""COMPUTED_VALUE"""),"CEUs e Pontos(ões) de Cultura")</f>
        <v>CEUs e Pontos(ões) de Cultura</v>
      </c>
      <c r="Q276" s="4" t="str">
        <f>IFERROR(__xludf.DUMMYFUNCTION("""COMPUTED_VALUE"""),"Outros")</f>
        <v>Outros</v>
      </c>
    </row>
    <row r="277">
      <c r="A277" s="4" t="str">
        <f>IFERROR(__xludf.DUMMYFUNCTION("TRANSPOSE(FILTER(Filtro1!B:B,Filtro1!A:A=Joao!C277))"),"Aquisição de Bens e Serviços")</f>
        <v>Aquisição de Bens e Serviços</v>
      </c>
      <c r="B277" s="4" t="str">
        <f>IFERROR(__xludf.DUMMYFUNCTION("""COMPUTED_VALUE"""),"Cultura Periférica")</f>
        <v>Cultura Periférica</v>
      </c>
      <c r="C277" s="4" t="str">
        <f>IFERROR(__xludf.DUMMYFUNCTION("""COMPUTED_VALUE"""),"Comunidades Tradicionais ou Rurais")</f>
        <v>Comunidades Tradicionais ou Rurais</v>
      </c>
      <c r="D277" s="4" t="str">
        <f>IFERROR(__xludf.DUMMYFUNCTION("""COMPUTED_VALUE"""),"Equipamentos e Acervos")</f>
        <v>Equipamentos e Acervos</v>
      </c>
      <c r="E277" s="4" t="str">
        <f>IFERROR(__xludf.DUMMYFUNCTION("""COMPUTED_VALUE"""),"Premiação")</f>
        <v>Premiação</v>
      </c>
      <c r="F277" s="4" t="str">
        <f>IFERROR(__xludf.DUMMYFUNCTION("""COMPUTED_VALUE"""),"Bolsas e Intercâmbio")</f>
        <v>Bolsas e Intercâmbio</v>
      </c>
      <c r="G277" s="4" t="str">
        <f>IFERROR(__xludf.DUMMYFUNCTION("""COMPUTED_VALUE"""),"Formação de Público e Educação")</f>
        <v>Formação de Público e Educação</v>
      </c>
      <c r="H277" s="4" t="str">
        <f>IFERROR(__xludf.DUMMYFUNCTION("""COMPUTED_VALUE"""),"Cultura Popular")</f>
        <v>Cultura Popular</v>
      </c>
      <c r="I277" s="4" t="str">
        <f>IFERROR(__xludf.DUMMYFUNCTION("""COMPUTED_VALUE"""),"Cultura Popular de Matriz Africana")</f>
        <v>Cultura Popular de Matriz Africana</v>
      </c>
      <c r="J277" s="4" t="str">
        <f>IFERROR(__xludf.DUMMYFUNCTION("""COMPUTED_VALUE"""),"Cultura Digital e Geek")</f>
        <v>Cultura Digital e Geek</v>
      </c>
      <c r="K277" s="4" t="str">
        <f>IFERROR(__xludf.DUMMYFUNCTION("""COMPUTED_VALUE"""),"12 Regiões de Desenvolvimento")</f>
        <v>12 Regiões de Desenvolvimento</v>
      </c>
      <c r="L277" s="4" t="str">
        <f>IFERROR(__xludf.DUMMYFUNCTION("""COMPUTED_VALUE"""),"Linguagem Específica")</f>
        <v>Linguagem Específica</v>
      </c>
      <c r="M277" s="4" t="str">
        <f>IFERROR(__xludf.DUMMYFUNCTION("""COMPUTED_VALUE"""),"Técnicos")</f>
        <v>Técnicos</v>
      </c>
      <c r="N277" s="4" t="str">
        <f>IFERROR(__xludf.DUMMYFUNCTION("""COMPUTED_VALUE"""),"Circulação e Visibilidade")</f>
        <v>Circulação e Visibilidade</v>
      </c>
      <c r="O277" s="4" t="str">
        <f>IFERROR(__xludf.DUMMYFUNCTION("""COMPUTED_VALUE"""),"Iniciantes")</f>
        <v>Iniciantes</v>
      </c>
      <c r="P277" s="4" t="str">
        <f>IFERROR(__xludf.DUMMYFUNCTION("""COMPUTED_VALUE"""),"CEUs e Pontos(ões) de Cultura")</f>
        <v>CEUs e Pontos(ões) de Cultura</v>
      </c>
      <c r="Q277" s="4" t="str">
        <f>IFERROR(__xludf.DUMMYFUNCTION("""COMPUTED_VALUE"""),"Outros")</f>
        <v>Outros</v>
      </c>
    </row>
    <row r="278">
      <c r="A278" s="4" t="str">
        <f>IFERROR(__xludf.DUMMYFUNCTION("TRANSPOSE(FILTER(Filtro1!B:B,Filtro1!A:A=Joao!C278))"),"Transparência e Fiscalização")</f>
        <v>Transparência e Fiscalização</v>
      </c>
      <c r="B278" s="4" t="str">
        <f>IFERROR(__xludf.DUMMYFUNCTION("""COMPUTED_VALUE"""),"Pareceristas")</f>
        <v>Pareceristas</v>
      </c>
    </row>
    <row r="279">
      <c r="A279" s="4" t="str">
        <f>IFERROR(__xludf.DUMMYFUNCTION("TRANSPOSE(FILTER(Filtro1!B:B,Filtro1!A:A=Joao!C279))"),"Aquisição de Bens e Serviços")</f>
        <v>Aquisição de Bens e Serviços</v>
      </c>
      <c r="B279" s="4" t="str">
        <f>IFERROR(__xludf.DUMMYFUNCTION("""COMPUTED_VALUE"""),"Cultura Periférica")</f>
        <v>Cultura Periférica</v>
      </c>
      <c r="C279" s="4" t="str">
        <f>IFERROR(__xludf.DUMMYFUNCTION("""COMPUTED_VALUE"""),"Comunidades Tradicionais ou Rurais")</f>
        <v>Comunidades Tradicionais ou Rurais</v>
      </c>
      <c r="D279" s="4" t="str">
        <f>IFERROR(__xludf.DUMMYFUNCTION("""COMPUTED_VALUE"""),"Equipamentos e Acervos")</f>
        <v>Equipamentos e Acervos</v>
      </c>
      <c r="E279" s="4" t="str">
        <f>IFERROR(__xludf.DUMMYFUNCTION("""COMPUTED_VALUE"""),"Premiação")</f>
        <v>Premiação</v>
      </c>
      <c r="F279" s="4" t="str">
        <f>IFERROR(__xludf.DUMMYFUNCTION("""COMPUTED_VALUE"""),"Bolsas e Intercâmbio")</f>
        <v>Bolsas e Intercâmbio</v>
      </c>
      <c r="G279" s="4" t="str">
        <f>IFERROR(__xludf.DUMMYFUNCTION("""COMPUTED_VALUE"""),"Formação de Público e Educação")</f>
        <v>Formação de Público e Educação</v>
      </c>
      <c r="H279" s="4" t="str">
        <f>IFERROR(__xludf.DUMMYFUNCTION("""COMPUTED_VALUE"""),"Cultura Popular")</f>
        <v>Cultura Popular</v>
      </c>
      <c r="I279" s="4" t="str">
        <f>IFERROR(__xludf.DUMMYFUNCTION("""COMPUTED_VALUE"""),"Cultura Popular de Matriz Africana")</f>
        <v>Cultura Popular de Matriz Africana</v>
      </c>
      <c r="J279" s="4" t="str">
        <f>IFERROR(__xludf.DUMMYFUNCTION("""COMPUTED_VALUE"""),"Cultura Digital e Geek")</f>
        <v>Cultura Digital e Geek</v>
      </c>
      <c r="K279" s="4" t="str">
        <f>IFERROR(__xludf.DUMMYFUNCTION("""COMPUTED_VALUE"""),"12 Regiões de Desenvolvimento")</f>
        <v>12 Regiões de Desenvolvimento</v>
      </c>
      <c r="L279" s="4" t="str">
        <f>IFERROR(__xludf.DUMMYFUNCTION("""COMPUTED_VALUE"""),"Linguagem Específica")</f>
        <v>Linguagem Específica</v>
      </c>
      <c r="M279" s="4" t="str">
        <f>IFERROR(__xludf.DUMMYFUNCTION("""COMPUTED_VALUE"""),"Técnicos")</f>
        <v>Técnicos</v>
      </c>
      <c r="N279" s="4" t="str">
        <f>IFERROR(__xludf.DUMMYFUNCTION("""COMPUTED_VALUE"""),"Circulação e Visibilidade")</f>
        <v>Circulação e Visibilidade</v>
      </c>
      <c r="O279" s="4" t="str">
        <f>IFERROR(__xludf.DUMMYFUNCTION("""COMPUTED_VALUE"""),"Iniciantes")</f>
        <v>Iniciantes</v>
      </c>
      <c r="P279" s="4" t="str">
        <f>IFERROR(__xludf.DUMMYFUNCTION("""COMPUTED_VALUE"""),"CEUs e Pontos(ões) de Cultura")</f>
        <v>CEUs e Pontos(ões) de Cultura</v>
      </c>
      <c r="Q279" s="4" t="str">
        <f>IFERROR(__xludf.DUMMYFUNCTION("""COMPUTED_VALUE"""),"Outros")</f>
        <v>Outros</v>
      </c>
    </row>
    <row r="280">
      <c r="A280" s="4" t="str">
        <f>IFERROR(__xludf.DUMMYFUNCTION("TRANSPOSE(FILTER(Filtro1!B:B,Filtro1!A:A=Joao!C280))"),"Aquisição de Bens e Serviços")</f>
        <v>Aquisição de Bens e Serviços</v>
      </c>
      <c r="B280" s="4" t="str">
        <f>IFERROR(__xludf.DUMMYFUNCTION("""COMPUTED_VALUE"""),"Cultura Periférica")</f>
        <v>Cultura Periférica</v>
      </c>
      <c r="C280" s="4" t="str">
        <f>IFERROR(__xludf.DUMMYFUNCTION("""COMPUTED_VALUE"""),"Comunidades Tradicionais ou Rurais")</f>
        <v>Comunidades Tradicionais ou Rurais</v>
      </c>
      <c r="D280" s="4" t="str">
        <f>IFERROR(__xludf.DUMMYFUNCTION("""COMPUTED_VALUE"""),"Equipamentos e Acervos")</f>
        <v>Equipamentos e Acervos</v>
      </c>
      <c r="E280" s="4" t="str">
        <f>IFERROR(__xludf.DUMMYFUNCTION("""COMPUTED_VALUE"""),"Premiação")</f>
        <v>Premiação</v>
      </c>
      <c r="F280" s="4" t="str">
        <f>IFERROR(__xludf.DUMMYFUNCTION("""COMPUTED_VALUE"""),"Bolsas e Intercâmbio")</f>
        <v>Bolsas e Intercâmbio</v>
      </c>
      <c r="G280" s="4" t="str">
        <f>IFERROR(__xludf.DUMMYFUNCTION("""COMPUTED_VALUE"""),"Formação de Público e Educação")</f>
        <v>Formação de Público e Educação</v>
      </c>
      <c r="H280" s="4" t="str">
        <f>IFERROR(__xludf.DUMMYFUNCTION("""COMPUTED_VALUE"""),"Cultura Popular")</f>
        <v>Cultura Popular</v>
      </c>
      <c r="I280" s="4" t="str">
        <f>IFERROR(__xludf.DUMMYFUNCTION("""COMPUTED_VALUE"""),"Cultura Popular de Matriz Africana")</f>
        <v>Cultura Popular de Matriz Africana</v>
      </c>
      <c r="J280" s="4" t="str">
        <f>IFERROR(__xludf.DUMMYFUNCTION("""COMPUTED_VALUE"""),"Cultura Digital e Geek")</f>
        <v>Cultura Digital e Geek</v>
      </c>
      <c r="K280" s="4" t="str">
        <f>IFERROR(__xludf.DUMMYFUNCTION("""COMPUTED_VALUE"""),"12 Regiões de Desenvolvimento")</f>
        <v>12 Regiões de Desenvolvimento</v>
      </c>
      <c r="L280" s="4" t="str">
        <f>IFERROR(__xludf.DUMMYFUNCTION("""COMPUTED_VALUE"""),"Linguagem Específica")</f>
        <v>Linguagem Específica</v>
      </c>
      <c r="M280" s="4" t="str">
        <f>IFERROR(__xludf.DUMMYFUNCTION("""COMPUTED_VALUE"""),"Técnicos")</f>
        <v>Técnicos</v>
      </c>
      <c r="N280" s="4" t="str">
        <f>IFERROR(__xludf.DUMMYFUNCTION("""COMPUTED_VALUE"""),"Circulação e Visibilidade")</f>
        <v>Circulação e Visibilidade</v>
      </c>
      <c r="O280" s="4" t="str">
        <f>IFERROR(__xludf.DUMMYFUNCTION("""COMPUTED_VALUE"""),"Iniciantes")</f>
        <v>Iniciantes</v>
      </c>
      <c r="P280" s="4" t="str">
        <f>IFERROR(__xludf.DUMMYFUNCTION("""COMPUTED_VALUE"""),"CEUs e Pontos(ões) de Cultura")</f>
        <v>CEUs e Pontos(ões) de Cultura</v>
      </c>
      <c r="Q280" s="4" t="str">
        <f>IFERROR(__xludf.DUMMYFUNCTION("""COMPUTED_VALUE"""),"Outros")</f>
        <v>Outros</v>
      </c>
    </row>
    <row r="281">
      <c r="A281" s="4" t="str">
        <f>IFERROR(__xludf.DUMMYFUNCTION("TRANSPOSE(FILTER(Filtro1!B:B,Filtro1!A:A=Joao!C281))"),"Aquisição de Bens e Serviços")</f>
        <v>Aquisição de Bens e Serviços</v>
      </c>
      <c r="B281" s="4" t="str">
        <f>IFERROR(__xludf.DUMMYFUNCTION("""COMPUTED_VALUE"""),"Cultura Periférica")</f>
        <v>Cultura Periférica</v>
      </c>
      <c r="C281" s="4" t="str">
        <f>IFERROR(__xludf.DUMMYFUNCTION("""COMPUTED_VALUE"""),"Comunidades Tradicionais ou Rurais")</f>
        <v>Comunidades Tradicionais ou Rurais</v>
      </c>
      <c r="D281" s="4" t="str">
        <f>IFERROR(__xludf.DUMMYFUNCTION("""COMPUTED_VALUE"""),"Equipamentos e Acervos")</f>
        <v>Equipamentos e Acervos</v>
      </c>
      <c r="E281" s="4" t="str">
        <f>IFERROR(__xludf.DUMMYFUNCTION("""COMPUTED_VALUE"""),"Premiação")</f>
        <v>Premiação</v>
      </c>
      <c r="F281" s="4" t="str">
        <f>IFERROR(__xludf.DUMMYFUNCTION("""COMPUTED_VALUE"""),"Bolsas e Intercâmbio")</f>
        <v>Bolsas e Intercâmbio</v>
      </c>
      <c r="G281" s="4" t="str">
        <f>IFERROR(__xludf.DUMMYFUNCTION("""COMPUTED_VALUE"""),"Formação de Público e Educação")</f>
        <v>Formação de Público e Educação</v>
      </c>
      <c r="H281" s="4" t="str">
        <f>IFERROR(__xludf.DUMMYFUNCTION("""COMPUTED_VALUE"""),"Cultura Popular")</f>
        <v>Cultura Popular</v>
      </c>
      <c r="I281" s="4" t="str">
        <f>IFERROR(__xludf.DUMMYFUNCTION("""COMPUTED_VALUE"""),"Cultura Popular de Matriz Africana")</f>
        <v>Cultura Popular de Matriz Africana</v>
      </c>
      <c r="J281" s="4" t="str">
        <f>IFERROR(__xludf.DUMMYFUNCTION("""COMPUTED_VALUE"""),"Cultura Digital e Geek")</f>
        <v>Cultura Digital e Geek</v>
      </c>
      <c r="K281" s="4" t="str">
        <f>IFERROR(__xludf.DUMMYFUNCTION("""COMPUTED_VALUE"""),"12 Regiões de Desenvolvimento")</f>
        <v>12 Regiões de Desenvolvimento</v>
      </c>
      <c r="L281" s="4" t="str">
        <f>IFERROR(__xludf.DUMMYFUNCTION("""COMPUTED_VALUE"""),"Linguagem Específica")</f>
        <v>Linguagem Específica</v>
      </c>
      <c r="M281" s="4" t="str">
        <f>IFERROR(__xludf.DUMMYFUNCTION("""COMPUTED_VALUE"""),"Técnicos")</f>
        <v>Técnicos</v>
      </c>
      <c r="N281" s="4" t="str">
        <f>IFERROR(__xludf.DUMMYFUNCTION("""COMPUTED_VALUE"""),"Circulação e Visibilidade")</f>
        <v>Circulação e Visibilidade</v>
      </c>
      <c r="O281" s="4" t="str">
        <f>IFERROR(__xludf.DUMMYFUNCTION("""COMPUTED_VALUE"""),"Iniciantes")</f>
        <v>Iniciantes</v>
      </c>
      <c r="P281" s="4" t="str">
        <f>IFERROR(__xludf.DUMMYFUNCTION("""COMPUTED_VALUE"""),"CEUs e Pontos(ões) de Cultura")</f>
        <v>CEUs e Pontos(ões) de Cultura</v>
      </c>
      <c r="Q281" s="4" t="str">
        <f>IFERROR(__xludf.DUMMYFUNCTION("""COMPUTED_VALUE"""),"Outros")</f>
        <v>Outros</v>
      </c>
    </row>
    <row r="282">
      <c r="A282" s="4" t="str">
        <f>IFERROR(__xludf.DUMMYFUNCTION("TRANSPOSE(FILTER(Filtro1!B:B,Filtro1!A:A=Joao!C282))"),"Transparência e Fiscalização")</f>
        <v>Transparência e Fiscalização</v>
      </c>
      <c r="B282" s="4" t="str">
        <f>IFERROR(__xludf.DUMMYFUNCTION("""COMPUTED_VALUE"""),"Pareceristas")</f>
        <v>Pareceristas</v>
      </c>
    </row>
    <row r="283">
      <c r="A283" s="4" t="str">
        <f>IFERROR(__xludf.DUMMYFUNCTION("TRANSPOSE(FILTER(Filtro1!B:B,Filtro1!A:A=Joao!C283))"),"Aquisição de Bens e Serviços")</f>
        <v>Aquisição de Bens e Serviços</v>
      </c>
      <c r="B283" s="4" t="str">
        <f>IFERROR(__xludf.DUMMYFUNCTION("""COMPUTED_VALUE"""),"Cultura Periférica")</f>
        <v>Cultura Periférica</v>
      </c>
      <c r="C283" s="4" t="str">
        <f>IFERROR(__xludf.DUMMYFUNCTION("""COMPUTED_VALUE"""),"Comunidades Tradicionais ou Rurais")</f>
        <v>Comunidades Tradicionais ou Rurais</v>
      </c>
      <c r="D283" s="4" t="str">
        <f>IFERROR(__xludf.DUMMYFUNCTION("""COMPUTED_VALUE"""),"Equipamentos e Acervos")</f>
        <v>Equipamentos e Acervos</v>
      </c>
      <c r="E283" s="4" t="str">
        <f>IFERROR(__xludf.DUMMYFUNCTION("""COMPUTED_VALUE"""),"Premiação")</f>
        <v>Premiação</v>
      </c>
      <c r="F283" s="4" t="str">
        <f>IFERROR(__xludf.DUMMYFUNCTION("""COMPUTED_VALUE"""),"Bolsas e Intercâmbio")</f>
        <v>Bolsas e Intercâmbio</v>
      </c>
      <c r="G283" s="4" t="str">
        <f>IFERROR(__xludf.DUMMYFUNCTION("""COMPUTED_VALUE"""),"Formação de Público e Educação")</f>
        <v>Formação de Público e Educação</v>
      </c>
      <c r="H283" s="4" t="str">
        <f>IFERROR(__xludf.DUMMYFUNCTION("""COMPUTED_VALUE"""),"Cultura Popular")</f>
        <v>Cultura Popular</v>
      </c>
      <c r="I283" s="4" t="str">
        <f>IFERROR(__xludf.DUMMYFUNCTION("""COMPUTED_VALUE"""),"Cultura Popular de Matriz Africana")</f>
        <v>Cultura Popular de Matriz Africana</v>
      </c>
      <c r="J283" s="4" t="str">
        <f>IFERROR(__xludf.DUMMYFUNCTION("""COMPUTED_VALUE"""),"Cultura Digital e Geek")</f>
        <v>Cultura Digital e Geek</v>
      </c>
      <c r="K283" s="4" t="str">
        <f>IFERROR(__xludf.DUMMYFUNCTION("""COMPUTED_VALUE"""),"12 Regiões de Desenvolvimento")</f>
        <v>12 Regiões de Desenvolvimento</v>
      </c>
      <c r="L283" s="4" t="str">
        <f>IFERROR(__xludf.DUMMYFUNCTION("""COMPUTED_VALUE"""),"Linguagem Específica")</f>
        <v>Linguagem Específica</v>
      </c>
      <c r="M283" s="4" t="str">
        <f>IFERROR(__xludf.DUMMYFUNCTION("""COMPUTED_VALUE"""),"Técnicos")</f>
        <v>Técnicos</v>
      </c>
      <c r="N283" s="4" t="str">
        <f>IFERROR(__xludf.DUMMYFUNCTION("""COMPUTED_VALUE"""),"Circulação e Visibilidade")</f>
        <v>Circulação e Visibilidade</v>
      </c>
      <c r="O283" s="4" t="str">
        <f>IFERROR(__xludf.DUMMYFUNCTION("""COMPUTED_VALUE"""),"Iniciantes")</f>
        <v>Iniciantes</v>
      </c>
      <c r="P283" s="4" t="str">
        <f>IFERROR(__xludf.DUMMYFUNCTION("""COMPUTED_VALUE"""),"CEUs e Pontos(ões) de Cultura")</f>
        <v>CEUs e Pontos(ões) de Cultura</v>
      </c>
      <c r="Q283" s="4" t="str">
        <f>IFERROR(__xludf.DUMMYFUNCTION("""COMPUTED_VALUE"""),"Outros")</f>
        <v>Outros</v>
      </c>
    </row>
    <row r="284">
      <c r="A284" s="4" t="str">
        <f>IFERROR(__xludf.DUMMYFUNCTION("TRANSPOSE(FILTER(Filtro1!B:B,Filtro1!A:A=Joao!C284))"),"Linguagem")</f>
        <v>Linguagem</v>
      </c>
      <c r="B284" s="4" t="str">
        <f>IFERROR(__xludf.DUMMYFUNCTION("""COMPUTED_VALUE"""),"Regionalização")</f>
        <v>Regionalização</v>
      </c>
      <c r="C284" s="4" t="str">
        <f>IFERROR(__xludf.DUMMYFUNCTION("""COMPUTED_VALUE"""),"Remanejamento de Recursos e Rendimentos")</f>
        <v>Remanejamento de Recursos e Rendimentos</v>
      </c>
    </row>
    <row r="285">
      <c r="A285" s="4" t="str">
        <f>IFERROR(__xludf.DUMMYFUNCTION("TRANSPOSE(FILTER(Filtro1!B:B,Filtro1!A:A=Joao!C285))"),"Transparência e Fiscalização")</f>
        <v>Transparência e Fiscalização</v>
      </c>
      <c r="B285" s="4" t="str">
        <f>IFERROR(__xludf.DUMMYFUNCTION("""COMPUTED_VALUE"""),"Pareceristas")</f>
        <v>Pareceristas</v>
      </c>
    </row>
    <row r="286">
      <c r="A286" s="4" t="str">
        <f>IFERROR(__xludf.DUMMYFUNCTION("TRANSPOSE(FILTER(Filtro1!B:B,Filtro1!A:A=Joao!C286))"),"Aquisição de Bens e Serviços")</f>
        <v>Aquisição de Bens e Serviços</v>
      </c>
      <c r="B286" s="4" t="str">
        <f>IFERROR(__xludf.DUMMYFUNCTION("""COMPUTED_VALUE"""),"Cultura Periférica")</f>
        <v>Cultura Periférica</v>
      </c>
      <c r="C286" s="4" t="str">
        <f>IFERROR(__xludf.DUMMYFUNCTION("""COMPUTED_VALUE"""),"Comunidades Tradicionais ou Rurais")</f>
        <v>Comunidades Tradicionais ou Rurais</v>
      </c>
      <c r="D286" s="4" t="str">
        <f>IFERROR(__xludf.DUMMYFUNCTION("""COMPUTED_VALUE"""),"Equipamentos e Acervos")</f>
        <v>Equipamentos e Acervos</v>
      </c>
      <c r="E286" s="4" t="str">
        <f>IFERROR(__xludf.DUMMYFUNCTION("""COMPUTED_VALUE"""),"Premiação")</f>
        <v>Premiação</v>
      </c>
      <c r="F286" s="4" t="str">
        <f>IFERROR(__xludf.DUMMYFUNCTION("""COMPUTED_VALUE"""),"Bolsas e Intercâmbio")</f>
        <v>Bolsas e Intercâmbio</v>
      </c>
      <c r="G286" s="4" t="str">
        <f>IFERROR(__xludf.DUMMYFUNCTION("""COMPUTED_VALUE"""),"Formação de Público e Educação")</f>
        <v>Formação de Público e Educação</v>
      </c>
      <c r="H286" s="4" t="str">
        <f>IFERROR(__xludf.DUMMYFUNCTION("""COMPUTED_VALUE"""),"Cultura Popular")</f>
        <v>Cultura Popular</v>
      </c>
      <c r="I286" s="4" t="str">
        <f>IFERROR(__xludf.DUMMYFUNCTION("""COMPUTED_VALUE"""),"Cultura Popular de Matriz Africana")</f>
        <v>Cultura Popular de Matriz Africana</v>
      </c>
      <c r="J286" s="4" t="str">
        <f>IFERROR(__xludf.DUMMYFUNCTION("""COMPUTED_VALUE"""),"Cultura Digital e Geek")</f>
        <v>Cultura Digital e Geek</v>
      </c>
      <c r="K286" s="4" t="str">
        <f>IFERROR(__xludf.DUMMYFUNCTION("""COMPUTED_VALUE"""),"12 Regiões de Desenvolvimento")</f>
        <v>12 Regiões de Desenvolvimento</v>
      </c>
      <c r="L286" s="4" t="str">
        <f>IFERROR(__xludf.DUMMYFUNCTION("""COMPUTED_VALUE"""),"Linguagem Específica")</f>
        <v>Linguagem Específica</v>
      </c>
      <c r="M286" s="4" t="str">
        <f>IFERROR(__xludf.DUMMYFUNCTION("""COMPUTED_VALUE"""),"Técnicos")</f>
        <v>Técnicos</v>
      </c>
      <c r="N286" s="4" t="str">
        <f>IFERROR(__xludf.DUMMYFUNCTION("""COMPUTED_VALUE"""),"Circulação e Visibilidade")</f>
        <v>Circulação e Visibilidade</v>
      </c>
      <c r="O286" s="4" t="str">
        <f>IFERROR(__xludf.DUMMYFUNCTION("""COMPUTED_VALUE"""),"Iniciantes")</f>
        <v>Iniciantes</v>
      </c>
      <c r="P286" s="4" t="str">
        <f>IFERROR(__xludf.DUMMYFUNCTION("""COMPUTED_VALUE"""),"CEUs e Pontos(ões) de Cultura")</f>
        <v>CEUs e Pontos(ões) de Cultura</v>
      </c>
      <c r="Q286" s="4" t="str">
        <f>IFERROR(__xludf.DUMMYFUNCTION("""COMPUTED_VALUE"""),"Outros")</f>
        <v>Outros</v>
      </c>
    </row>
    <row r="287">
      <c r="A287" s="4" t="str">
        <f>IFERROR(__xludf.DUMMYFUNCTION("TRANSPOSE(FILTER(Filtro1!B:B,Filtro1!A:A=Joao!C287))"),"Comunicacional")</f>
        <v>Comunicacional</v>
      </c>
      <c r="B287" s="4" t="str">
        <f>IFERROR(__xludf.DUMMYFUNCTION("""COMPUTED_VALUE"""),"Desburocratização")</f>
        <v>Desburocratização</v>
      </c>
      <c r="C287" s="4" t="str">
        <f>IFERROR(__xludf.DUMMYFUNCTION("""COMPUTED_VALUE"""),"Mapa Cultural")</f>
        <v>Mapa Cultural</v>
      </c>
      <c r="D287" s="4" t="str">
        <f>IFERROR(__xludf.DUMMYFUNCTION("""COMPUTED_VALUE"""),"Políticas Afirmativas")</f>
        <v>Políticas Afirmativas</v>
      </c>
    </row>
    <row r="288">
      <c r="A288" s="4" t="str">
        <f>IFERROR(__xludf.DUMMYFUNCTION("TRANSPOSE(FILTER(Filtro1!B:B,Filtro1!A:A=Joao!C288))"),"Comunicacional")</f>
        <v>Comunicacional</v>
      </c>
      <c r="B288" s="4" t="str">
        <f>IFERROR(__xludf.DUMMYFUNCTION("""COMPUTED_VALUE"""),"Desburocratização")</f>
        <v>Desburocratização</v>
      </c>
      <c r="C288" s="4" t="str">
        <f>IFERROR(__xludf.DUMMYFUNCTION("""COMPUTED_VALUE"""),"Mapa Cultural")</f>
        <v>Mapa Cultural</v>
      </c>
      <c r="D288" s="4" t="str">
        <f>IFERROR(__xludf.DUMMYFUNCTION("""COMPUTED_VALUE"""),"Políticas Afirmativas")</f>
        <v>Políticas Afirmativas</v>
      </c>
    </row>
    <row r="289">
      <c r="A289" s="4" t="str">
        <f>IFERROR(__xludf.DUMMYFUNCTION("TRANSPOSE(FILTER(Filtro1!B:B,Filtro1!A:A=Joao!C289))"),"Cronograma ")</f>
        <v>Cronograma </v>
      </c>
      <c r="B289" s="4" t="str">
        <f>IFERROR(__xludf.DUMMYFUNCTION("""COMPUTED_VALUE"""),"Inscrições e Impedimentos")</f>
        <v>Inscrições e Impedimentos</v>
      </c>
    </row>
    <row r="290">
      <c r="A290" s="4" t="str">
        <f>IFERROR(__xludf.DUMMYFUNCTION("TRANSPOSE(FILTER(Filtro1!B:B,Filtro1!A:A=Joao!C290))"),"Aquisição de Bens e Serviços")</f>
        <v>Aquisição de Bens e Serviços</v>
      </c>
      <c r="B290" s="4" t="str">
        <f>IFERROR(__xludf.DUMMYFUNCTION("""COMPUTED_VALUE"""),"Cultura Periférica")</f>
        <v>Cultura Periférica</v>
      </c>
      <c r="C290" s="4" t="str">
        <f>IFERROR(__xludf.DUMMYFUNCTION("""COMPUTED_VALUE"""),"Comunidades Tradicionais ou Rurais")</f>
        <v>Comunidades Tradicionais ou Rurais</v>
      </c>
      <c r="D290" s="4" t="str">
        <f>IFERROR(__xludf.DUMMYFUNCTION("""COMPUTED_VALUE"""),"Equipamentos e Acervos")</f>
        <v>Equipamentos e Acervos</v>
      </c>
      <c r="E290" s="4" t="str">
        <f>IFERROR(__xludf.DUMMYFUNCTION("""COMPUTED_VALUE"""),"Premiação")</f>
        <v>Premiação</v>
      </c>
      <c r="F290" s="4" t="str">
        <f>IFERROR(__xludf.DUMMYFUNCTION("""COMPUTED_VALUE"""),"Bolsas e Intercâmbio")</f>
        <v>Bolsas e Intercâmbio</v>
      </c>
      <c r="G290" s="4" t="str">
        <f>IFERROR(__xludf.DUMMYFUNCTION("""COMPUTED_VALUE"""),"Formação de Público e Educação")</f>
        <v>Formação de Público e Educação</v>
      </c>
      <c r="H290" s="4" t="str">
        <f>IFERROR(__xludf.DUMMYFUNCTION("""COMPUTED_VALUE"""),"Cultura Popular")</f>
        <v>Cultura Popular</v>
      </c>
      <c r="I290" s="4" t="str">
        <f>IFERROR(__xludf.DUMMYFUNCTION("""COMPUTED_VALUE"""),"Cultura Popular de Matriz Africana")</f>
        <v>Cultura Popular de Matriz Africana</v>
      </c>
      <c r="J290" s="4" t="str">
        <f>IFERROR(__xludf.DUMMYFUNCTION("""COMPUTED_VALUE"""),"Cultura Digital e Geek")</f>
        <v>Cultura Digital e Geek</v>
      </c>
      <c r="K290" s="4" t="str">
        <f>IFERROR(__xludf.DUMMYFUNCTION("""COMPUTED_VALUE"""),"12 Regiões de Desenvolvimento")</f>
        <v>12 Regiões de Desenvolvimento</v>
      </c>
      <c r="L290" s="4" t="str">
        <f>IFERROR(__xludf.DUMMYFUNCTION("""COMPUTED_VALUE"""),"Linguagem Específica")</f>
        <v>Linguagem Específica</v>
      </c>
      <c r="M290" s="4" t="str">
        <f>IFERROR(__xludf.DUMMYFUNCTION("""COMPUTED_VALUE"""),"Técnicos")</f>
        <v>Técnicos</v>
      </c>
      <c r="N290" s="4" t="str">
        <f>IFERROR(__xludf.DUMMYFUNCTION("""COMPUTED_VALUE"""),"Circulação e Visibilidade")</f>
        <v>Circulação e Visibilidade</v>
      </c>
      <c r="O290" s="4" t="str">
        <f>IFERROR(__xludf.DUMMYFUNCTION("""COMPUTED_VALUE"""),"Iniciantes")</f>
        <v>Iniciantes</v>
      </c>
      <c r="P290" s="4" t="str">
        <f>IFERROR(__xludf.DUMMYFUNCTION("""COMPUTED_VALUE"""),"CEUs e Pontos(ões) de Cultura")</f>
        <v>CEUs e Pontos(ões) de Cultura</v>
      </c>
      <c r="Q290" s="4" t="str">
        <f>IFERROR(__xludf.DUMMYFUNCTION("""COMPUTED_VALUE"""),"Outros")</f>
        <v>Outros</v>
      </c>
    </row>
    <row r="291">
      <c r="A291" s="4" t="str">
        <f>IFERROR(__xludf.DUMMYFUNCTION("TRANSPOSE(FILTER(Filtro1!B:B,Filtro1!A:A=Joao!C291))"),"Comunicacional")</f>
        <v>Comunicacional</v>
      </c>
      <c r="B291" s="4" t="str">
        <f>IFERROR(__xludf.DUMMYFUNCTION("""COMPUTED_VALUE"""),"Desburocratização")</f>
        <v>Desburocratização</v>
      </c>
      <c r="C291" s="4" t="str">
        <f>IFERROR(__xludf.DUMMYFUNCTION("""COMPUTED_VALUE"""),"Mapa Cultural")</f>
        <v>Mapa Cultural</v>
      </c>
      <c r="D291" s="4" t="str">
        <f>IFERROR(__xludf.DUMMYFUNCTION("""COMPUTED_VALUE"""),"Políticas Afirmativas")</f>
        <v>Políticas Afirmativas</v>
      </c>
    </row>
    <row r="292">
      <c r="A292" s="4" t="str">
        <f>IFERROR(__xludf.DUMMYFUNCTION("TRANSPOSE(FILTER(Filtro1!B:B,Filtro1!A:A=Joao!C292))"),"Cronograma ")</f>
        <v>Cronograma </v>
      </c>
      <c r="B292" s="4" t="str">
        <f>IFERROR(__xludf.DUMMYFUNCTION("""COMPUTED_VALUE"""),"Inscrições e Impedimentos")</f>
        <v>Inscrições e Impedimentos</v>
      </c>
    </row>
    <row r="293">
      <c r="A293" s="4" t="str">
        <f>IFERROR(__xludf.DUMMYFUNCTION("TRANSPOSE(FILTER(Filtro1!B:B,Filtro1!A:A=Joao!C293))"),"Cronograma ")</f>
        <v>Cronograma </v>
      </c>
      <c r="B293" s="4" t="str">
        <f>IFERROR(__xludf.DUMMYFUNCTION("""COMPUTED_VALUE"""),"Inscrições e Impedimentos")</f>
        <v>Inscrições e Impedimentos</v>
      </c>
    </row>
    <row r="294">
      <c r="A294" s="4" t="str">
        <f>IFERROR(__xludf.DUMMYFUNCTION("TRANSPOSE(FILTER(Filtro1!B:B,Filtro1!A:A=Joao!C294))"),"Transparência e Fiscalização")</f>
        <v>Transparência e Fiscalização</v>
      </c>
      <c r="B294" s="4" t="str">
        <f>IFERROR(__xludf.DUMMYFUNCTION("""COMPUTED_VALUE"""),"Pareceristas")</f>
        <v>Pareceristas</v>
      </c>
    </row>
    <row r="295">
      <c r="A295" s="4" t="str">
        <f>IFERROR(__xludf.DUMMYFUNCTION("TRANSPOSE(FILTER(Filtro1!B:B,Filtro1!A:A=Joao!C295))"),"Comunicacional")</f>
        <v>Comunicacional</v>
      </c>
      <c r="B295" s="4" t="str">
        <f>IFERROR(__xludf.DUMMYFUNCTION("""COMPUTED_VALUE"""),"Desburocratização")</f>
        <v>Desburocratização</v>
      </c>
      <c r="C295" s="4" t="str">
        <f>IFERROR(__xludf.DUMMYFUNCTION("""COMPUTED_VALUE"""),"Mapa Cultural")</f>
        <v>Mapa Cultural</v>
      </c>
      <c r="D295" s="4" t="str">
        <f>IFERROR(__xludf.DUMMYFUNCTION("""COMPUTED_VALUE"""),"Políticas Afirmativas")</f>
        <v>Políticas Afirmativas</v>
      </c>
    </row>
    <row r="296">
      <c r="A296" s="4" t="str">
        <f>IFERROR(__xludf.DUMMYFUNCTION("TRANSPOSE(FILTER(Filtro1!B:B,Filtro1!A:A=Joao!C296))"),"CPF")</f>
        <v>CPF</v>
      </c>
      <c r="B296" s="4" t="str">
        <f>IFERROR(__xludf.DUMMYFUNCTION("""COMPUTED_VALUE"""),"Apoio")</f>
        <v>Apoio</v>
      </c>
      <c r="C296" s="4" t="str">
        <f>IFERROR(__xludf.DUMMYFUNCTION("""COMPUTED_VALUE"""),"Descentralização")</f>
        <v>Descentralização</v>
      </c>
      <c r="D296" s="4" t="str">
        <f>IFERROR(__xludf.DUMMYFUNCTION("""COMPUTED_VALUE"""),"Políticas Municipais")</f>
        <v>Políticas Municipais</v>
      </c>
    </row>
    <row r="297">
      <c r="A297" s="4" t="str">
        <f>IFERROR(__xludf.DUMMYFUNCTION("TRANSPOSE(FILTER(Filtro1!B:B,Filtro1!A:A=Joao!C297))"),"Aquisição de Bens e Serviços")</f>
        <v>Aquisição de Bens e Serviços</v>
      </c>
      <c r="B297" s="4" t="str">
        <f>IFERROR(__xludf.DUMMYFUNCTION("""COMPUTED_VALUE"""),"Cultura Periférica")</f>
        <v>Cultura Periférica</v>
      </c>
      <c r="C297" s="4" t="str">
        <f>IFERROR(__xludf.DUMMYFUNCTION("""COMPUTED_VALUE"""),"Comunidades Tradicionais ou Rurais")</f>
        <v>Comunidades Tradicionais ou Rurais</v>
      </c>
      <c r="D297" s="4" t="str">
        <f>IFERROR(__xludf.DUMMYFUNCTION("""COMPUTED_VALUE"""),"Equipamentos e Acervos")</f>
        <v>Equipamentos e Acervos</v>
      </c>
      <c r="E297" s="4" t="str">
        <f>IFERROR(__xludf.DUMMYFUNCTION("""COMPUTED_VALUE"""),"Premiação")</f>
        <v>Premiação</v>
      </c>
      <c r="F297" s="4" t="str">
        <f>IFERROR(__xludf.DUMMYFUNCTION("""COMPUTED_VALUE"""),"Bolsas e Intercâmbio")</f>
        <v>Bolsas e Intercâmbio</v>
      </c>
      <c r="G297" s="4" t="str">
        <f>IFERROR(__xludf.DUMMYFUNCTION("""COMPUTED_VALUE"""),"Formação de Público e Educação")</f>
        <v>Formação de Público e Educação</v>
      </c>
      <c r="H297" s="4" t="str">
        <f>IFERROR(__xludf.DUMMYFUNCTION("""COMPUTED_VALUE"""),"Cultura Popular")</f>
        <v>Cultura Popular</v>
      </c>
      <c r="I297" s="4" t="str">
        <f>IFERROR(__xludf.DUMMYFUNCTION("""COMPUTED_VALUE"""),"Cultura Popular de Matriz Africana")</f>
        <v>Cultura Popular de Matriz Africana</v>
      </c>
      <c r="J297" s="4" t="str">
        <f>IFERROR(__xludf.DUMMYFUNCTION("""COMPUTED_VALUE"""),"Cultura Digital e Geek")</f>
        <v>Cultura Digital e Geek</v>
      </c>
      <c r="K297" s="4" t="str">
        <f>IFERROR(__xludf.DUMMYFUNCTION("""COMPUTED_VALUE"""),"12 Regiões de Desenvolvimento")</f>
        <v>12 Regiões de Desenvolvimento</v>
      </c>
      <c r="L297" s="4" t="str">
        <f>IFERROR(__xludf.DUMMYFUNCTION("""COMPUTED_VALUE"""),"Linguagem Específica")</f>
        <v>Linguagem Específica</v>
      </c>
      <c r="M297" s="4" t="str">
        <f>IFERROR(__xludf.DUMMYFUNCTION("""COMPUTED_VALUE"""),"Técnicos")</f>
        <v>Técnicos</v>
      </c>
      <c r="N297" s="4" t="str">
        <f>IFERROR(__xludf.DUMMYFUNCTION("""COMPUTED_VALUE"""),"Circulação e Visibilidade")</f>
        <v>Circulação e Visibilidade</v>
      </c>
      <c r="O297" s="4" t="str">
        <f>IFERROR(__xludf.DUMMYFUNCTION("""COMPUTED_VALUE"""),"Iniciantes")</f>
        <v>Iniciantes</v>
      </c>
      <c r="P297" s="4" t="str">
        <f>IFERROR(__xludf.DUMMYFUNCTION("""COMPUTED_VALUE"""),"CEUs e Pontos(ões) de Cultura")</f>
        <v>CEUs e Pontos(ões) de Cultura</v>
      </c>
      <c r="Q297" s="4" t="str">
        <f>IFERROR(__xludf.DUMMYFUNCTION("""COMPUTED_VALUE"""),"Outros")</f>
        <v>Outros</v>
      </c>
    </row>
    <row r="298">
      <c r="A298" s="4" t="str">
        <f>IFERROR(__xludf.DUMMYFUNCTION("TRANSPOSE(FILTER(Filtro1!B:B,Filtro1!A:A=Joao!C298))"),"Aquisição de Bens e Serviços")</f>
        <v>Aquisição de Bens e Serviços</v>
      </c>
      <c r="B298" s="4" t="str">
        <f>IFERROR(__xludf.DUMMYFUNCTION("""COMPUTED_VALUE"""),"Cultura Periférica")</f>
        <v>Cultura Periférica</v>
      </c>
      <c r="C298" s="4" t="str">
        <f>IFERROR(__xludf.DUMMYFUNCTION("""COMPUTED_VALUE"""),"Comunidades Tradicionais ou Rurais")</f>
        <v>Comunidades Tradicionais ou Rurais</v>
      </c>
      <c r="D298" s="4" t="str">
        <f>IFERROR(__xludf.DUMMYFUNCTION("""COMPUTED_VALUE"""),"Equipamentos e Acervos")</f>
        <v>Equipamentos e Acervos</v>
      </c>
      <c r="E298" s="4" t="str">
        <f>IFERROR(__xludf.DUMMYFUNCTION("""COMPUTED_VALUE"""),"Premiação")</f>
        <v>Premiação</v>
      </c>
      <c r="F298" s="4" t="str">
        <f>IFERROR(__xludf.DUMMYFUNCTION("""COMPUTED_VALUE"""),"Bolsas e Intercâmbio")</f>
        <v>Bolsas e Intercâmbio</v>
      </c>
      <c r="G298" s="4" t="str">
        <f>IFERROR(__xludf.DUMMYFUNCTION("""COMPUTED_VALUE"""),"Formação de Público e Educação")</f>
        <v>Formação de Público e Educação</v>
      </c>
      <c r="H298" s="4" t="str">
        <f>IFERROR(__xludf.DUMMYFUNCTION("""COMPUTED_VALUE"""),"Cultura Popular")</f>
        <v>Cultura Popular</v>
      </c>
      <c r="I298" s="4" t="str">
        <f>IFERROR(__xludf.DUMMYFUNCTION("""COMPUTED_VALUE"""),"Cultura Popular de Matriz Africana")</f>
        <v>Cultura Popular de Matriz Africana</v>
      </c>
      <c r="J298" s="4" t="str">
        <f>IFERROR(__xludf.DUMMYFUNCTION("""COMPUTED_VALUE"""),"Cultura Digital e Geek")</f>
        <v>Cultura Digital e Geek</v>
      </c>
      <c r="K298" s="4" t="str">
        <f>IFERROR(__xludf.DUMMYFUNCTION("""COMPUTED_VALUE"""),"12 Regiões de Desenvolvimento")</f>
        <v>12 Regiões de Desenvolvimento</v>
      </c>
      <c r="L298" s="4" t="str">
        <f>IFERROR(__xludf.DUMMYFUNCTION("""COMPUTED_VALUE"""),"Linguagem Específica")</f>
        <v>Linguagem Específica</v>
      </c>
      <c r="M298" s="4" t="str">
        <f>IFERROR(__xludf.DUMMYFUNCTION("""COMPUTED_VALUE"""),"Técnicos")</f>
        <v>Técnicos</v>
      </c>
      <c r="N298" s="4" t="str">
        <f>IFERROR(__xludf.DUMMYFUNCTION("""COMPUTED_VALUE"""),"Circulação e Visibilidade")</f>
        <v>Circulação e Visibilidade</v>
      </c>
      <c r="O298" s="4" t="str">
        <f>IFERROR(__xludf.DUMMYFUNCTION("""COMPUTED_VALUE"""),"Iniciantes")</f>
        <v>Iniciantes</v>
      </c>
      <c r="P298" s="4" t="str">
        <f>IFERROR(__xludf.DUMMYFUNCTION("""COMPUTED_VALUE"""),"CEUs e Pontos(ões) de Cultura")</f>
        <v>CEUs e Pontos(ões) de Cultura</v>
      </c>
      <c r="Q298" s="4" t="str">
        <f>IFERROR(__xludf.DUMMYFUNCTION("""COMPUTED_VALUE"""),"Outros")</f>
        <v>Outros</v>
      </c>
    </row>
    <row r="299">
      <c r="A299" s="4" t="str">
        <f>IFERROR(__xludf.DUMMYFUNCTION("TRANSPOSE(FILTER(Filtro1!B:B,Filtro1!A:A=Joao!C299))"),"Aquisição de Bens e Serviços")</f>
        <v>Aquisição de Bens e Serviços</v>
      </c>
      <c r="B299" s="4" t="str">
        <f>IFERROR(__xludf.DUMMYFUNCTION("""COMPUTED_VALUE"""),"Cultura Periférica")</f>
        <v>Cultura Periférica</v>
      </c>
      <c r="C299" s="4" t="str">
        <f>IFERROR(__xludf.DUMMYFUNCTION("""COMPUTED_VALUE"""),"Comunidades Tradicionais ou Rurais")</f>
        <v>Comunidades Tradicionais ou Rurais</v>
      </c>
      <c r="D299" s="4" t="str">
        <f>IFERROR(__xludf.DUMMYFUNCTION("""COMPUTED_VALUE"""),"Equipamentos e Acervos")</f>
        <v>Equipamentos e Acervos</v>
      </c>
      <c r="E299" s="4" t="str">
        <f>IFERROR(__xludf.DUMMYFUNCTION("""COMPUTED_VALUE"""),"Premiação")</f>
        <v>Premiação</v>
      </c>
      <c r="F299" s="4" t="str">
        <f>IFERROR(__xludf.DUMMYFUNCTION("""COMPUTED_VALUE"""),"Bolsas e Intercâmbio")</f>
        <v>Bolsas e Intercâmbio</v>
      </c>
      <c r="G299" s="4" t="str">
        <f>IFERROR(__xludf.DUMMYFUNCTION("""COMPUTED_VALUE"""),"Formação de Público e Educação")</f>
        <v>Formação de Público e Educação</v>
      </c>
      <c r="H299" s="4" t="str">
        <f>IFERROR(__xludf.DUMMYFUNCTION("""COMPUTED_VALUE"""),"Cultura Popular")</f>
        <v>Cultura Popular</v>
      </c>
      <c r="I299" s="4" t="str">
        <f>IFERROR(__xludf.DUMMYFUNCTION("""COMPUTED_VALUE"""),"Cultura Popular de Matriz Africana")</f>
        <v>Cultura Popular de Matriz Africana</v>
      </c>
      <c r="J299" s="4" t="str">
        <f>IFERROR(__xludf.DUMMYFUNCTION("""COMPUTED_VALUE"""),"Cultura Digital e Geek")</f>
        <v>Cultura Digital e Geek</v>
      </c>
      <c r="K299" s="4" t="str">
        <f>IFERROR(__xludf.DUMMYFUNCTION("""COMPUTED_VALUE"""),"12 Regiões de Desenvolvimento")</f>
        <v>12 Regiões de Desenvolvimento</v>
      </c>
      <c r="L299" s="4" t="str">
        <f>IFERROR(__xludf.DUMMYFUNCTION("""COMPUTED_VALUE"""),"Linguagem Específica")</f>
        <v>Linguagem Específica</v>
      </c>
      <c r="M299" s="4" t="str">
        <f>IFERROR(__xludf.DUMMYFUNCTION("""COMPUTED_VALUE"""),"Técnicos")</f>
        <v>Técnicos</v>
      </c>
      <c r="N299" s="4" t="str">
        <f>IFERROR(__xludf.DUMMYFUNCTION("""COMPUTED_VALUE"""),"Circulação e Visibilidade")</f>
        <v>Circulação e Visibilidade</v>
      </c>
      <c r="O299" s="4" t="str">
        <f>IFERROR(__xludf.DUMMYFUNCTION("""COMPUTED_VALUE"""),"Iniciantes")</f>
        <v>Iniciantes</v>
      </c>
      <c r="P299" s="4" t="str">
        <f>IFERROR(__xludf.DUMMYFUNCTION("""COMPUTED_VALUE"""),"CEUs e Pontos(ões) de Cultura")</f>
        <v>CEUs e Pontos(ões) de Cultura</v>
      </c>
      <c r="Q299" s="4" t="str">
        <f>IFERROR(__xludf.DUMMYFUNCTION("""COMPUTED_VALUE"""),"Outros")</f>
        <v>Outros</v>
      </c>
    </row>
    <row r="300">
      <c r="A300" s="4" t="str">
        <f>IFERROR(__xludf.DUMMYFUNCTION("TRANSPOSE(FILTER(Filtro1!B:B,Filtro1!A:A=Joao!C300))"),"Transparência e Fiscalização")</f>
        <v>Transparência e Fiscalização</v>
      </c>
      <c r="B300" s="4" t="str">
        <f>IFERROR(__xludf.DUMMYFUNCTION("""COMPUTED_VALUE"""),"Pareceristas")</f>
        <v>Pareceristas</v>
      </c>
    </row>
    <row r="301">
      <c r="A301" s="4" t="str">
        <f>IFERROR(__xludf.DUMMYFUNCTION("TRANSPOSE(FILTER(Filtro1!B:B,Filtro1!A:A=Joao!C301))"),"Aquisição de Bens e Serviços")</f>
        <v>Aquisição de Bens e Serviços</v>
      </c>
      <c r="B301" s="4" t="str">
        <f>IFERROR(__xludf.DUMMYFUNCTION("""COMPUTED_VALUE"""),"Cultura Periférica")</f>
        <v>Cultura Periférica</v>
      </c>
      <c r="C301" s="4" t="str">
        <f>IFERROR(__xludf.DUMMYFUNCTION("""COMPUTED_VALUE"""),"Comunidades Tradicionais ou Rurais")</f>
        <v>Comunidades Tradicionais ou Rurais</v>
      </c>
      <c r="D301" s="4" t="str">
        <f>IFERROR(__xludf.DUMMYFUNCTION("""COMPUTED_VALUE"""),"Equipamentos e Acervos")</f>
        <v>Equipamentos e Acervos</v>
      </c>
      <c r="E301" s="4" t="str">
        <f>IFERROR(__xludf.DUMMYFUNCTION("""COMPUTED_VALUE"""),"Premiação")</f>
        <v>Premiação</v>
      </c>
      <c r="F301" s="4" t="str">
        <f>IFERROR(__xludf.DUMMYFUNCTION("""COMPUTED_VALUE"""),"Bolsas e Intercâmbio")</f>
        <v>Bolsas e Intercâmbio</v>
      </c>
      <c r="G301" s="4" t="str">
        <f>IFERROR(__xludf.DUMMYFUNCTION("""COMPUTED_VALUE"""),"Formação de Público e Educação")</f>
        <v>Formação de Público e Educação</v>
      </c>
      <c r="H301" s="4" t="str">
        <f>IFERROR(__xludf.DUMMYFUNCTION("""COMPUTED_VALUE"""),"Cultura Popular")</f>
        <v>Cultura Popular</v>
      </c>
      <c r="I301" s="4" t="str">
        <f>IFERROR(__xludf.DUMMYFUNCTION("""COMPUTED_VALUE"""),"Cultura Popular de Matriz Africana")</f>
        <v>Cultura Popular de Matriz Africana</v>
      </c>
      <c r="J301" s="4" t="str">
        <f>IFERROR(__xludf.DUMMYFUNCTION("""COMPUTED_VALUE"""),"Cultura Digital e Geek")</f>
        <v>Cultura Digital e Geek</v>
      </c>
      <c r="K301" s="4" t="str">
        <f>IFERROR(__xludf.DUMMYFUNCTION("""COMPUTED_VALUE"""),"12 Regiões de Desenvolvimento")</f>
        <v>12 Regiões de Desenvolvimento</v>
      </c>
      <c r="L301" s="4" t="str">
        <f>IFERROR(__xludf.DUMMYFUNCTION("""COMPUTED_VALUE"""),"Linguagem Específica")</f>
        <v>Linguagem Específica</v>
      </c>
      <c r="M301" s="4" t="str">
        <f>IFERROR(__xludf.DUMMYFUNCTION("""COMPUTED_VALUE"""),"Técnicos")</f>
        <v>Técnicos</v>
      </c>
      <c r="N301" s="4" t="str">
        <f>IFERROR(__xludf.DUMMYFUNCTION("""COMPUTED_VALUE"""),"Circulação e Visibilidade")</f>
        <v>Circulação e Visibilidade</v>
      </c>
      <c r="O301" s="4" t="str">
        <f>IFERROR(__xludf.DUMMYFUNCTION("""COMPUTED_VALUE"""),"Iniciantes")</f>
        <v>Iniciantes</v>
      </c>
      <c r="P301" s="4" t="str">
        <f>IFERROR(__xludf.DUMMYFUNCTION("""COMPUTED_VALUE"""),"CEUs e Pontos(ões) de Cultura")</f>
        <v>CEUs e Pontos(ões) de Cultura</v>
      </c>
      <c r="Q301" s="4" t="str">
        <f>IFERROR(__xludf.DUMMYFUNCTION("""COMPUTED_VALUE"""),"Outros")</f>
        <v>Outros</v>
      </c>
    </row>
    <row r="302">
      <c r="A302" s="4" t="str">
        <f>IFERROR(__xludf.DUMMYFUNCTION("TRANSPOSE(FILTER(Filtro1!B:B,Filtro1!A:A=Joao!C302))"),"Aquisição de Bens e Serviços")</f>
        <v>Aquisição de Bens e Serviços</v>
      </c>
      <c r="B302" s="4" t="str">
        <f>IFERROR(__xludf.DUMMYFUNCTION("""COMPUTED_VALUE"""),"Cultura Periférica")</f>
        <v>Cultura Periférica</v>
      </c>
      <c r="C302" s="4" t="str">
        <f>IFERROR(__xludf.DUMMYFUNCTION("""COMPUTED_VALUE"""),"Comunidades Tradicionais ou Rurais")</f>
        <v>Comunidades Tradicionais ou Rurais</v>
      </c>
      <c r="D302" s="4" t="str">
        <f>IFERROR(__xludf.DUMMYFUNCTION("""COMPUTED_VALUE"""),"Equipamentos e Acervos")</f>
        <v>Equipamentos e Acervos</v>
      </c>
      <c r="E302" s="4" t="str">
        <f>IFERROR(__xludf.DUMMYFUNCTION("""COMPUTED_VALUE"""),"Premiação")</f>
        <v>Premiação</v>
      </c>
      <c r="F302" s="4" t="str">
        <f>IFERROR(__xludf.DUMMYFUNCTION("""COMPUTED_VALUE"""),"Bolsas e Intercâmbio")</f>
        <v>Bolsas e Intercâmbio</v>
      </c>
      <c r="G302" s="4" t="str">
        <f>IFERROR(__xludf.DUMMYFUNCTION("""COMPUTED_VALUE"""),"Formação de Público e Educação")</f>
        <v>Formação de Público e Educação</v>
      </c>
      <c r="H302" s="4" t="str">
        <f>IFERROR(__xludf.DUMMYFUNCTION("""COMPUTED_VALUE"""),"Cultura Popular")</f>
        <v>Cultura Popular</v>
      </c>
      <c r="I302" s="4" t="str">
        <f>IFERROR(__xludf.DUMMYFUNCTION("""COMPUTED_VALUE"""),"Cultura Popular de Matriz Africana")</f>
        <v>Cultura Popular de Matriz Africana</v>
      </c>
      <c r="J302" s="4" t="str">
        <f>IFERROR(__xludf.DUMMYFUNCTION("""COMPUTED_VALUE"""),"Cultura Digital e Geek")</f>
        <v>Cultura Digital e Geek</v>
      </c>
      <c r="K302" s="4" t="str">
        <f>IFERROR(__xludf.DUMMYFUNCTION("""COMPUTED_VALUE"""),"12 Regiões de Desenvolvimento")</f>
        <v>12 Regiões de Desenvolvimento</v>
      </c>
      <c r="L302" s="4" t="str">
        <f>IFERROR(__xludf.DUMMYFUNCTION("""COMPUTED_VALUE"""),"Linguagem Específica")</f>
        <v>Linguagem Específica</v>
      </c>
      <c r="M302" s="4" t="str">
        <f>IFERROR(__xludf.DUMMYFUNCTION("""COMPUTED_VALUE"""),"Técnicos")</f>
        <v>Técnicos</v>
      </c>
      <c r="N302" s="4" t="str">
        <f>IFERROR(__xludf.DUMMYFUNCTION("""COMPUTED_VALUE"""),"Circulação e Visibilidade")</f>
        <v>Circulação e Visibilidade</v>
      </c>
      <c r="O302" s="4" t="str">
        <f>IFERROR(__xludf.DUMMYFUNCTION("""COMPUTED_VALUE"""),"Iniciantes")</f>
        <v>Iniciantes</v>
      </c>
      <c r="P302" s="4" t="str">
        <f>IFERROR(__xludf.DUMMYFUNCTION("""COMPUTED_VALUE"""),"CEUs e Pontos(ões) de Cultura")</f>
        <v>CEUs e Pontos(ões) de Cultura</v>
      </c>
      <c r="Q302" s="4" t="str">
        <f>IFERROR(__xludf.DUMMYFUNCTION("""COMPUTED_VALUE"""),"Outros")</f>
        <v>Outros</v>
      </c>
    </row>
    <row r="303">
      <c r="A303" s="4" t="str">
        <f>IFERROR(__xludf.DUMMYFUNCTION("TRANSPOSE(FILTER(Filtro1!B:B,Filtro1!A:A=Joao!C303))"),"Aquisição de Bens e Serviços")</f>
        <v>Aquisição de Bens e Serviços</v>
      </c>
      <c r="B303" s="4" t="str">
        <f>IFERROR(__xludf.DUMMYFUNCTION("""COMPUTED_VALUE"""),"Cultura Periférica")</f>
        <v>Cultura Periférica</v>
      </c>
      <c r="C303" s="4" t="str">
        <f>IFERROR(__xludf.DUMMYFUNCTION("""COMPUTED_VALUE"""),"Comunidades Tradicionais ou Rurais")</f>
        <v>Comunidades Tradicionais ou Rurais</v>
      </c>
      <c r="D303" s="4" t="str">
        <f>IFERROR(__xludf.DUMMYFUNCTION("""COMPUTED_VALUE"""),"Equipamentos e Acervos")</f>
        <v>Equipamentos e Acervos</v>
      </c>
      <c r="E303" s="4" t="str">
        <f>IFERROR(__xludf.DUMMYFUNCTION("""COMPUTED_VALUE"""),"Premiação")</f>
        <v>Premiação</v>
      </c>
      <c r="F303" s="4" t="str">
        <f>IFERROR(__xludf.DUMMYFUNCTION("""COMPUTED_VALUE"""),"Bolsas e Intercâmbio")</f>
        <v>Bolsas e Intercâmbio</v>
      </c>
      <c r="G303" s="4" t="str">
        <f>IFERROR(__xludf.DUMMYFUNCTION("""COMPUTED_VALUE"""),"Formação de Público e Educação")</f>
        <v>Formação de Público e Educação</v>
      </c>
      <c r="H303" s="4" t="str">
        <f>IFERROR(__xludf.DUMMYFUNCTION("""COMPUTED_VALUE"""),"Cultura Popular")</f>
        <v>Cultura Popular</v>
      </c>
      <c r="I303" s="4" t="str">
        <f>IFERROR(__xludf.DUMMYFUNCTION("""COMPUTED_VALUE"""),"Cultura Popular de Matriz Africana")</f>
        <v>Cultura Popular de Matriz Africana</v>
      </c>
      <c r="J303" s="4" t="str">
        <f>IFERROR(__xludf.DUMMYFUNCTION("""COMPUTED_VALUE"""),"Cultura Digital e Geek")</f>
        <v>Cultura Digital e Geek</v>
      </c>
      <c r="K303" s="4" t="str">
        <f>IFERROR(__xludf.DUMMYFUNCTION("""COMPUTED_VALUE"""),"12 Regiões de Desenvolvimento")</f>
        <v>12 Regiões de Desenvolvimento</v>
      </c>
      <c r="L303" s="4" t="str">
        <f>IFERROR(__xludf.DUMMYFUNCTION("""COMPUTED_VALUE"""),"Linguagem Específica")</f>
        <v>Linguagem Específica</v>
      </c>
      <c r="M303" s="4" t="str">
        <f>IFERROR(__xludf.DUMMYFUNCTION("""COMPUTED_VALUE"""),"Técnicos")</f>
        <v>Técnicos</v>
      </c>
      <c r="N303" s="4" t="str">
        <f>IFERROR(__xludf.DUMMYFUNCTION("""COMPUTED_VALUE"""),"Circulação e Visibilidade")</f>
        <v>Circulação e Visibilidade</v>
      </c>
      <c r="O303" s="4" t="str">
        <f>IFERROR(__xludf.DUMMYFUNCTION("""COMPUTED_VALUE"""),"Iniciantes")</f>
        <v>Iniciantes</v>
      </c>
      <c r="P303" s="4" t="str">
        <f>IFERROR(__xludf.DUMMYFUNCTION("""COMPUTED_VALUE"""),"CEUs e Pontos(ões) de Cultura")</f>
        <v>CEUs e Pontos(ões) de Cultura</v>
      </c>
      <c r="Q303" s="4" t="str">
        <f>IFERROR(__xludf.DUMMYFUNCTION("""COMPUTED_VALUE"""),"Outros")</f>
        <v>Outros</v>
      </c>
    </row>
    <row r="304">
      <c r="A304" s="4" t="str">
        <f>IFERROR(__xludf.DUMMYFUNCTION("TRANSPOSE(FILTER(Filtro1!B:B,Filtro1!A:A=Joao!C304))"),"Aquisição de Bens e Serviços")</f>
        <v>Aquisição de Bens e Serviços</v>
      </c>
      <c r="B304" s="4" t="str">
        <f>IFERROR(__xludf.DUMMYFUNCTION("""COMPUTED_VALUE"""),"Cultura Periférica")</f>
        <v>Cultura Periférica</v>
      </c>
      <c r="C304" s="4" t="str">
        <f>IFERROR(__xludf.DUMMYFUNCTION("""COMPUTED_VALUE"""),"Comunidades Tradicionais ou Rurais")</f>
        <v>Comunidades Tradicionais ou Rurais</v>
      </c>
      <c r="D304" s="4" t="str">
        <f>IFERROR(__xludf.DUMMYFUNCTION("""COMPUTED_VALUE"""),"Equipamentos e Acervos")</f>
        <v>Equipamentos e Acervos</v>
      </c>
      <c r="E304" s="4" t="str">
        <f>IFERROR(__xludf.DUMMYFUNCTION("""COMPUTED_VALUE"""),"Premiação")</f>
        <v>Premiação</v>
      </c>
      <c r="F304" s="4" t="str">
        <f>IFERROR(__xludf.DUMMYFUNCTION("""COMPUTED_VALUE"""),"Bolsas e Intercâmbio")</f>
        <v>Bolsas e Intercâmbio</v>
      </c>
      <c r="G304" s="4" t="str">
        <f>IFERROR(__xludf.DUMMYFUNCTION("""COMPUTED_VALUE"""),"Formação de Público e Educação")</f>
        <v>Formação de Público e Educação</v>
      </c>
      <c r="H304" s="4" t="str">
        <f>IFERROR(__xludf.DUMMYFUNCTION("""COMPUTED_VALUE"""),"Cultura Popular")</f>
        <v>Cultura Popular</v>
      </c>
      <c r="I304" s="4" t="str">
        <f>IFERROR(__xludf.DUMMYFUNCTION("""COMPUTED_VALUE"""),"Cultura Popular de Matriz Africana")</f>
        <v>Cultura Popular de Matriz Africana</v>
      </c>
      <c r="J304" s="4" t="str">
        <f>IFERROR(__xludf.DUMMYFUNCTION("""COMPUTED_VALUE"""),"Cultura Digital e Geek")</f>
        <v>Cultura Digital e Geek</v>
      </c>
      <c r="K304" s="4" t="str">
        <f>IFERROR(__xludf.DUMMYFUNCTION("""COMPUTED_VALUE"""),"12 Regiões de Desenvolvimento")</f>
        <v>12 Regiões de Desenvolvimento</v>
      </c>
      <c r="L304" s="4" t="str">
        <f>IFERROR(__xludf.DUMMYFUNCTION("""COMPUTED_VALUE"""),"Linguagem Específica")</f>
        <v>Linguagem Específica</v>
      </c>
      <c r="M304" s="4" t="str">
        <f>IFERROR(__xludf.DUMMYFUNCTION("""COMPUTED_VALUE"""),"Técnicos")</f>
        <v>Técnicos</v>
      </c>
      <c r="N304" s="4" t="str">
        <f>IFERROR(__xludf.DUMMYFUNCTION("""COMPUTED_VALUE"""),"Circulação e Visibilidade")</f>
        <v>Circulação e Visibilidade</v>
      </c>
      <c r="O304" s="4" t="str">
        <f>IFERROR(__xludf.DUMMYFUNCTION("""COMPUTED_VALUE"""),"Iniciantes")</f>
        <v>Iniciantes</v>
      </c>
      <c r="P304" s="4" t="str">
        <f>IFERROR(__xludf.DUMMYFUNCTION("""COMPUTED_VALUE"""),"CEUs e Pontos(ões) de Cultura")</f>
        <v>CEUs e Pontos(ões) de Cultura</v>
      </c>
      <c r="Q304" s="4" t="str">
        <f>IFERROR(__xludf.DUMMYFUNCTION("""COMPUTED_VALUE"""),"Outros")</f>
        <v>Outros</v>
      </c>
    </row>
    <row r="305">
      <c r="A305" s="4" t="str">
        <f>IFERROR(__xludf.DUMMYFUNCTION("TRANSPOSE(FILTER(Filtro1!B:B,Filtro1!A:A=Joao!C305))"),"Aquisição de Bens e Serviços")</f>
        <v>Aquisição de Bens e Serviços</v>
      </c>
      <c r="B305" s="4" t="str">
        <f>IFERROR(__xludf.DUMMYFUNCTION("""COMPUTED_VALUE"""),"Cultura Periférica")</f>
        <v>Cultura Periférica</v>
      </c>
      <c r="C305" s="4" t="str">
        <f>IFERROR(__xludf.DUMMYFUNCTION("""COMPUTED_VALUE"""),"Comunidades Tradicionais ou Rurais")</f>
        <v>Comunidades Tradicionais ou Rurais</v>
      </c>
      <c r="D305" s="4" t="str">
        <f>IFERROR(__xludf.DUMMYFUNCTION("""COMPUTED_VALUE"""),"Equipamentos e Acervos")</f>
        <v>Equipamentos e Acervos</v>
      </c>
      <c r="E305" s="4" t="str">
        <f>IFERROR(__xludf.DUMMYFUNCTION("""COMPUTED_VALUE"""),"Premiação")</f>
        <v>Premiação</v>
      </c>
      <c r="F305" s="4" t="str">
        <f>IFERROR(__xludf.DUMMYFUNCTION("""COMPUTED_VALUE"""),"Bolsas e Intercâmbio")</f>
        <v>Bolsas e Intercâmbio</v>
      </c>
      <c r="G305" s="4" t="str">
        <f>IFERROR(__xludf.DUMMYFUNCTION("""COMPUTED_VALUE"""),"Formação de Público e Educação")</f>
        <v>Formação de Público e Educação</v>
      </c>
      <c r="H305" s="4" t="str">
        <f>IFERROR(__xludf.DUMMYFUNCTION("""COMPUTED_VALUE"""),"Cultura Popular")</f>
        <v>Cultura Popular</v>
      </c>
      <c r="I305" s="4" t="str">
        <f>IFERROR(__xludf.DUMMYFUNCTION("""COMPUTED_VALUE"""),"Cultura Popular de Matriz Africana")</f>
        <v>Cultura Popular de Matriz Africana</v>
      </c>
      <c r="J305" s="4" t="str">
        <f>IFERROR(__xludf.DUMMYFUNCTION("""COMPUTED_VALUE"""),"Cultura Digital e Geek")</f>
        <v>Cultura Digital e Geek</v>
      </c>
      <c r="K305" s="4" t="str">
        <f>IFERROR(__xludf.DUMMYFUNCTION("""COMPUTED_VALUE"""),"12 Regiões de Desenvolvimento")</f>
        <v>12 Regiões de Desenvolvimento</v>
      </c>
      <c r="L305" s="4" t="str">
        <f>IFERROR(__xludf.DUMMYFUNCTION("""COMPUTED_VALUE"""),"Linguagem Específica")</f>
        <v>Linguagem Específica</v>
      </c>
      <c r="M305" s="4" t="str">
        <f>IFERROR(__xludf.DUMMYFUNCTION("""COMPUTED_VALUE"""),"Técnicos")</f>
        <v>Técnicos</v>
      </c>
      <c r="N305" s="4" t="str">
        <f>IFERROR(__xludf.DUMMYFUNCTION("""COMPUTED_VALUE"""),"Circulação e Visibilidade")</f>
        <v>Circulação e Visibilidade</v>
      </c>
      <c r="O305" s="4" t="str">
        <f>IFERROR(__xludf.DUMMYFUNCTION("""COMPUTED_VALUE"""),"Iniciantes")</f>
        <v>Iniciantes</v>
      </c>
      <c r="P305" s="4" t="str">
        <f>IFERROR(__xludf.DUMMYFUNCTION("""COMPUTED_VALUE"""),"CEUs e Pontos(ões) de Cultura")</f>
        <v>CEUs e Pontos(ões) de Cultura</v>
      </c>
      <c r="Q305" s="4" t="str">
        <f>IFERROR(__xludf.DUMMYFUNCTION("""COMPUTED_VALUE"""),"Outros")</f>
        <v>Outros</v>
      </c>
    </row>
    <row r="306">
      <c r="A306" s="4" t="str">
        <f>IFERROR(__xludf.DUMMYFUNCTION("TRANSPOSE(FILTER(Filtro1!B:B,Filtro1!A:A=Joao!C306))"),"Transparência e Fiscalização")</f>
        <v>Transparência e Fiscalização</v>
      </c>
      <c r="B306" s="4" t="str">
        <f>IFERROR(__xludf.DUMMYFUNCTION("""COMPUTED_VALUE"""),"Pareceristas")</f>
        <v>Pareceristas</v>
      </c>
    </row>
    <row r="307">
      <c r="A307" s="4" t="str">
        <f>IFERROR(__xludf.DUMMYFUNCTION("TRANSPOSE(FILTER(Filtro1!B:B,Filtro1!A:A=Joao!C307))"),"Aquisição de Bens e Serviços")</f>
        <v>Aquisição de Bens e Serviços</v>
      </c>
      <c r="B307" s="4" t="str">
        <f>IFERROR(__xludf.DUMMYFUNCTION("""COMPUTED_VALUE"""),"Cultura Periférica")</f>
        <v>Cultura Periférica</v>
      </c>
      <c r="C307" s="4" t="str">
        <f>IFERROR(__xludf.DUMMYFUNCTION("""COMPUTED_VALUE"""),"Comunidades Tradicionais ou Rurais")</f>
        <v>Comunidades Tradicionais ou Rurais</v>
      </c>
      <c r="D307" s="4" t="str">
        <f>IFERROR(__xludf.DUMMYFUNCTION("""COMPUTED_VALUE"""),"Equipamentos e Acervos")</f>
        <v>Equipamentos e Acervos</v>
      </c>
      <c r="E307" s="4" t="str">
        <f>IFERROR(__xludf.DUMMYFUNCTION("""COMPUTED_VALUE"""),"Premiação")</f>
        <v>Premiação</v>
      </c>
      <c r="F307" s="4" t="str">
        <f>IFERROR(__xludf.DUMMYFUNCTION("""COMPUTED_VALUE"""),"Bolsas e Intercâmbio")</f>
        <v>Bolsas e Intercâmbio</v>
      </c>
      <c r="G307" s="4" t="str">
        <f>IFERROR(__xludf.DUMMYFUNCTION("""COMPUTED_VALUE"""),"Formação de Público e Educação")</f>
        <v>Formação de Público e Educação</v>
      </c>
      <c r="H307" s="4" t="str">
        <f>IFERROR(__xludf.DUMMYFUNCTION("""COMPUTED_VALUE"""),"Cultura Popular")</f>
        <v>Cultura Popular</v>
      </c>
      <c r="I307" s="4" t="str">
        <f>IFERROR(__xludf.DUMMYFUNCTION("""COMPUTED_VALUE"""),"Cultura Popular de Matriz Africana")</f>
        <v>Cultura Popular de Matriz Africana</v>
      </c>
      <c r="J307" s="4" t="str">
        <f>IFERROR(__xludf.DUMMYFUNCTION("""COMPUTED_VALUE"""),"Cultura Digital e Geek")</f>
        <v>Cultura Digital e Geek</v>
      </c>
      <c r="K307" s="4" t="str">
        <f>IFERROR(__xludf.DUMMYFUNCTION("""COMPUTED_VALUE"""),"12 Regiões de Desenvolvimento")</f>
        <v>12 Regiões de Desenvolvimento</v>
      </c>
      <c r="L307" s="4" t="str">
        <f>IFERROR(__xludf.DUMMYFUNCTION("""COMPUTED_VALUE"""),"Linguagem Específica")</f>
        <v>Linguagem Específica</v>
      </c>
      <c r="M307" s="4" t="str">
        <f>IFERROR(__xludf.DUMMYFUNCTION("""COMPUTED_VALUE"""),"Técnicos")</f>
        <v>Técnicos</v>
      </c>
      <c r="N307" s="4" t="str">
        <f>IFERROR(__xludf.DUMMYFUNCTION("""COMPUTED_VALUE"""),"Circulação e Visibilidade")</f>
        <v>Circulação e Visibilidade</v>
      </c>
      <c r="O307" s="4" t="str">
        <f>IFERROR(__xludf.DUMMYFUNCTION("""COMPUTED_VALUE"""),"Iniciantes")</f>
        <v>Iniciantes</v>
      </c>
      <c r="P307" s="4" t="str">
        <f>IFERROR(__xludf.DUMMYFUNCTION("""COMPUTED_VALUE"""),"CEUs e Pontos(ões) de Cultura")</f>
        <v>CEUs e Pontos(ões) de Cultura</v>
      </c>
      <c r="Q307" s="4" t="str">
        <f>IFERROR(__xludf.DUMMYFUNCTION("""COMPUTED_VALUE"""),"Outros")</f>
        <v>Outros</v>
      </c>
    </row>
    <row r="308">
      <c r="A308" s="4" t="str">
        <f>IFERROR(__xludf.DUMMYFUNCTION("TRANSPOSE(FILTER(Filtro1!B:B,Filtro1!A:A=Joao!C308))"),"Aquisição de Bens e Serviços")</f>
        <v>Aquisição de Bens e Serviços</v>
      </c>
      <c r="B308" s="4" t="str">
        <f>IFERROR(__xludf.DUMMYFUNCTION("""COMPUTED_VALUE"""),"Cultura Periférica")</f>
        <v>Cultura Periférica</v>
      </c>
      <c r="C308" s="4" t="str">
        <f>IFERROR(__xludf.DUMMYFUNCTION("""COMPUTED_VALUE"""),"Comunidades Tradicionais ou Rurais")</f>
        <v>Comunidades Tradicionais ou Rurais</v>
      </c>
      <c r="D308" s="4" t="str">
        <f>IFERROR(__xludf.DUMMYFUNCTION("""COMPUTED_VALUE"""),"Equipamentos e Acervos")</f>
        <v>Equipamentos e Acervos</v>
      </c>
      <c r="E308" s="4" t="str">
        <f>IFERROR(__xludf.DUMMYFUNCTION("""COMPUTED_VALUE"""),"Premiação")</f>
        <v>Premiação</v>
      </c>
      <c r="F308" s="4" t="str">
        <f>IFERROR(__xludf.DUMMYFUNCTION("""COMPUTED_VALUE"""),"Bolsas e Intercâmbio")</f>
        <v>Bolsas e Intercâmbio</v>
      </c>
      <c r="G308" s="4" t="str">
        <f>IFERROR(__xludf.DUMMYFUNCTION("""COMPUTED_VALUE"""),"Formação de Público e Educação")</f>
        <v>Formação de Público e Educação</v>
      </c>
      <c r="H308" s="4" t="str">
        <f>IFERROR(__xludf.DUMMYFUNCTION("""COMPUTED_VALUE"""),"Cultura Popular")</f>
        <v>Cultura Popular</v>
      </c>
      <c r="I308" s="4" t="str">
        <f>IFERROR(__xludf.DUMMYFUNCTION("""COMPUTED_VALUE"""),"Cultura Popular de Matriz Africana")</f>
        <v>Cultura Popular de Matriz Africana</v>
      </c>
      <c r="J308" s="4" t="str">
        <f>IFERROR(__xludf.DUMMYFUNCTION("""COMPUTED_VALUE"""),"Cultura Digital e Geek")</f>
        <v>Cultura Digital e Geek</v>
      </c>
      <c r="K308" s="4" t="str">
        <f>IFERROR(__xludf.DUMMYFUNCTION("""COMPUTED_VALUE"""),"12 Regiões de Desenvolvimento")</f>
        <v>12 Regiões de Desenvolvimento</v>
      </c>
      <c r="L308" s="4" t="str">
        <f>IFERROR(__xludf.DUMMYFUNCTION("""COMPUTED_VALUE"""),"Linguagem Específica")</f>
        <v>Linguagem Específica</v>
      </c>
      <c r="M308" s="4" t="str">
        <f>IFERROR(__xludf.DUMMYFUNCTION("""COMPUTED_VALUE"""),"Técnicos")</f>
        <v>Técnicos</v>
      </c>
      <c r="N308" s="4" t="str">
        <f>IFERROR(__xludf.DUMMYFUNCTION("""COMPUTED_VALUE"""),"Circulação e Visibilidade")</f>
        <v>Circulação e Visibilidade</v>
      </c>
      <c r="O308" s="4" t="str">
        <f>IFERROR(__xludf.DUMMYFUNCTION("""COMPUTED_VALUE"""),"Iniciantes")</f>
        <v>Iniciantes</v>
      </c>
      <c r="P308" s="4" t="str">
        <f>IFERROR(__xludf.DUMMYFUNCTION("""COMPUTED_VALUE"""),"CEUs e Pontos(ões) de Cultura")</f>
        <v>CEUs e Pontos(ões) de Cultura</v>
      </c>
      <c r="Q308" s="4" t="str">
        <f>IFERROR(__xludf.DUMMYFUNCTION("""COMPUTED_VALUE"""),"Outros")</f>
        <v>Outros</v>
      </c>
    </row>
    <row r="309">
      <c r="A309" s="4" t="str">
        <f>IFERROR(__xludf.DUMMYFUNCTION("TRANSPOSE(FILTER(Filtro1!B:B,Filtro1!A:A=Joao!C309))"),"Cronograma ")</f>
        <v>Cronograma </v>
      </c>
      <c r="B309" s="4" t="str">
        <f>IFERROR(__xludf.DUMMYFUNCTION("""COMPUTED_VALUE"""),"Inscrições e Impedimentos")</f>
        <v>Inscrições e Impedimentos</v>
      </c>
    </row>
    <row r="310">
      <c r="A310" s="4" t="str">
        <f>IFERROR(__xludf.DUMMYFUNCTION("TRANSPOSE(FILTER(Filtro1!B:B,Filtro1!A:A=Joao!C310))"),"Aquisição de Bens e Serviços")</f>
        <v>Aquisição de Bens e Serviços</v>
      </c>
      <c r="B310" s="4" t="str">
        <f>IFERROR(__xludf.DUMMYFUNCTION("""COMPUTED_VALUE"""),"Cultura Periférica")</f>
        <v>Cultura Periférica</v>
      </c>
      <c r="C310" s="4" t="str">
        <f>IFERROR(__xludf.DUMMYFUNCTION("""COMPUTED_VALUE"""),"Comunidades Tradicionais ou Rurais")</f>
        <v>Comunidades Tradicionais ou Rurais</v>
      </c>
      <c r="D310" s="4" t="str">
        <f>IFERROR(__xludf.DUMMYFUNCTION("""COMPUTED_VALUE"""),"Equipamentos e Acervos")</f>
        <v>Equipamentos e Acervos</v>
      </c>
      <c r="E310" s="4" t="str">
        <f>IFERROR(__xludf.DUMMYFUNCTION("""COMPUTED_VALUE"""),"Premiação")</f>
        <v>Premiação</v>
      </c>
      <c r="F310" s="4" t="str">
        <f>IFERROR(__xludf.DUMMYFUNCTION("""COMPUTED_VALUE"""),"Bolsas e Intercâmbio")</f>
        <v>Bolsas e Intercâmbio</v>
      </c>
      <c r="G310" s="4" t="str">
        <f>IFERROR(__xludf.DUMMYFUNCTION("""COMPUTED_VALUE"""),"Formação de Público e Educação")</f>
        <v>Formação de Público e Educação</v>
      </c>
      <c r="H310" s="4" t="str">
        <f>IFERROR(__xludf.DUMMYFUNCTION("""COMPUTED_VALUE"""),"Cultura Popular")</f>
        <v>Cultura Popular</v>
      </c>
      <c r="I310" s="4" t="str">
        <f>IFERROR(__xludf.DUMMYFUNCTION("""COMPUTED_VALUE"""),"Cultura Popular de Matriz Africana")</f>
        <v>Cultura Popular de Matriz Africana</v>
      </c>
      <c r="J310" s="4" t="str">
        <f>IFERROR(__xludf.DUMMYFUNCTION("""COMPUTED_VALUE"""),"Cultura Digital e Geek")</f>
        <v>Cultura Digital e Geek</v>
      </c>
      <c r="K310" s="4" t="str">
        <f>IFERROR(__xludf.DUMMYFUNCTION("""COMPUTED_VALUE"""),"12 Regiões de Desenvolvimento")</f>
        <v>12 Regiões de Desenvolvimento</v>
      </c>
      <c r="L310" s="4" t="str">
        <f>IFERROR(__xludf.DUMMYFUNCTION("""COMPUTED_VALUE"""),"Linguagem Específica")</f>
        <v>Linguagem Específica</v>
      </c>
      <c r="M310" s="4" t="str">
        <f>IFERROR(__xludf.DUMMYFUNCTION("""COMPUTED_VALUE"""),"Técnicos")</f>
        <v>Técnicos</v>
      </c>
      <c r="N310" s="4" t="str">
        <f>IFERROR(__xludf.DUMMYFUNCTION("""COMPUTED_VALUE"""),"Circulação e Visibilidade")</f>
        <v>Circulação e Visibilidade</v>
      </c>
      <c r="O310" s="4" t="str">
        <f>IFERROR(__xludf.DUMMYFUNCTION("""COMPUTED_VALUE"""),"Iniciantes")</f>
        <v>Iniciantes</v>
      </c>
      <c r="P310" s="4" t="str">
        <f>IFERROR(__xludf.DUMMYFUNCTION("""COMPUTED_VALUE"""),"CEUs e Pontos(ões) de Cultura")</f>
        <v>CEUs e Pontos(ões) de Cultura</v>
      </c>
      <c r="Q310" s="4" t="str">
        <f>IFERROR(__xludf.DUMMYFUNCTION("""COMPUTED_VALUE"""),"Outros")</f>
        <v>Outros</v>
      </c>
    </row>
    <row r="311">
      <c r="A311" s="4" t="str">
        <f>IFERROR(__xludf.DUMMYFUNCTION("TRANSPOSE(FILTER(Filtro1!B:B,Filtro1!A:A=Joao!C311))"),"Cronograma ")</f>
        <v>Cronograma </v>
      </c>
      <c r="B311" s="4" t="str">
        <f>IFERROR(__xludf.DUMMYFUNCTION("""COMPUTED_VALUE"""),"Inscrições e Impedimentos")</f>
        <v>Inscrições e Impedimentos</v>
      </c>
    </row>
    <row r="312">
      <c r="A312" s="4" t="str">
        <f>IFERROR(__xludf.DUMMYFUNCTION("TRANSPOSE(FILTER(Filtro1!B:B,Filtro1!A:A=Joao!C312))"),"Aquisição de Bens e Serviços")</f>
        <v>Aquisição de Bens e Serviços</v>
      </c>
      <c r="B312" s="4" t="str">
        <f>IFERROR(__xludf.DUMMYFUNCTION("""COMPUTED_VALUE"""),"Cultura Periférica")</f>
        <v>Cultura Periférica</v>
      </c>
      <c r="C312" s="4" t="str">
        <f>IFERROR(__xludf.DUMMYFUNCTION("""COMPUTED_VALUE"""),"Comunidades Tradicionais ou Rurais")</f>
        <v>Comunidades Tradicionais ou Rurais</v>
      </c>
      <c r="D312" s="4" t="str">
        <f>IFERROR(__xludf.DUMMYFUNCTION("""COMPUTED_VALUE"""),"Equipamentos e Acervos")</f>
        <v>Equipamentos e Acervos</v>
      </c>
      <c r="E312" s="4" t="str">
        <f>IFERROR(__xludf.DUMMYFUNCTION("""COMPUTED_VALUE"""),"Premiação")</f>
        <v>Premiação</v>
      </c>
      <c r="F312" s="4" t="str">
        <f>IFERROR(__xludf.DUMMYFUNCTION("""COMPUTED_VALUE"""),"Bolsas e Intercâmbio")</f>
        <v>Bolsas e Intercâmbio</v>
      </c>
      <c r="G312" s="4" t="str">
        <f>IFERROR(__xludf.DUMMYFUNCTION("""COMPUTED_VALUE"""),"Formação de Público e Educação")</f>
        <v>Formação de Público e Educação</v>
      </c>
      <c r="H312" s="4" t="str">
        <f>IFERROR(__xludf.DUMMYFUNCTION("""COMPUTED_VALUE"""),"Cultura Popular")</f>
        <v>Cultura Popular</v>
      </c>
      <c r="I312" s="4" t="str">
        <f>IFERROR(__xludf.DUMMYFUNCTION("""COMPUTED_VALUE"""),"Cultura Popular de Matriz Africana")</f>
        <v>Cultura Popular de Matriz Africana</v>
      </c>
      <c r="J312" s="4" t="str">
        <f>IFERROR(__xludf.DUMMYFUNCTION("""COMPUTED_VALUE"""),"Cultura Digital e Geek")</f>
        <v>Cultura Digital e Geek</v>
      </c>
      <c r="K312" s="4" t="str">
        <f>IFERROR(__xludf.DUMMYFUNCTION("""COMPUTED_VALUE"""),"12 Regiões de Desenvolvimento")</f>
        <v>12 Regiões de Desenvolvimento</v>
      </c>
      <c r="L312" s="4" t="str">
        <f>IFERROR(__xludf.DUMMYFUNCTION("""COMPUTED_VALUE"""),"Linguagem Específica")</f>
        <v>Linguagem Específica</v>
      </c>
      <c r="M312" s="4" t="str">
        <f>IFERROR(__xludf.DUMMYFUNCTION("""COMPUTED_VALUE"""),"Técnicos")</f>
        <v>Técnicos</v>
      </c>
      <c r="N312" s="4" t="str">
        <f>IFERROR(__xludf.DUMMYFUNCTION("""COMPUTED_VALUE"""),"Circulação e Visibilidade")</f>
        <v>Circulação e Visibilidade</v>
      </c>
      <c r="O312" s="4" t="str">
        <f>IFERROR(__xludf.DUMMYFUNCTION("""COMPUTED_VALUE"""),"Iniciantes")</f>
        <v>Iniciantes</v>
      </c>
      <c r="P312" s="4" t="str">
        <f>IFERROR(__xludf.DUMMYFUNCTION("""COMPUTED_VALUE"""),"CEUs e Pontos(ões) de Cultura")</f>
        <v>CEUs e Pontos(ões) de Cultura</v>
      </c>
      <c r="Q312" s="4" t="str">
        <f>IFERROR(__xludf.DUMMYFUNCTION("""COMPUTED_VALUE"""),"Outros")</f>
        <v>Outros</v>
      </c>
    </row>
    <row r="313">
      <c r="A313" s="4" t="str">
        <f>IFERROR(__xludf.DUMMYFUNCTION("TRANSPOSE(FILTER(Filtro1!B:B,Filtro1!A:A=Joao!C313))"),"Aquisição de Bens e Serviços")</f>
        <v>Aquisição de Bens e Serviços</v>
      </c>
      <c r="B313" s="4" t="str">
        <f>IFERROR(__xludf.DUMMYFUNCTION("""COMPUTED_VALUE"""),"Cultura Periférica")</f>
        <v>Cultura Periférica</v>
      </c>
      <c r="C313" s="4" t="str">
        <f>IFERROR(__xludf.DUMMYFUNCTION("""COMPUTED_VALUE"""),"Comunidades Tradicionais ou Rurais")</f>
        <v>Comunidades Tradicionais ou Rurais</v>
      </c>
      <c r="D313" s="4" t="str">
        <f>IFERROR(__xludf.DUMMYFUNCTION("""COMPUTED_VALUE"""),"Equipamentos e Acervos")</f>
        <v>Equipamentos e Acervos</v>
      </c>
      <c r="E313" s="4" t="str">
        <f>IFERROR(__xludf.DUMMYFUNCTION("""COMPUTED_VALUE"""),"Premiação")</f>
        <v>Premiação</v>
      </c>
      <c r="F313" s="4" t="str">
        <f>IFERROR(__xludf.DUMMYFUNCTION("""COMPUTED_VALUE"""),"Bolsas e Intercâmbio")</f>
        <v>Bolsas e Intercâmbio</v>
      </c>
      <c r="G313" s="4" t="str">
        <f>IFERROR(__xludf.DUMMYFUNCTION("""COMPUTED_VALUE"""),"Formação de Público e Educação")</f>
        <v>Formação de Público e Educação</v>
      </c>
      <c r="H313" s="4" t="str">
        <f>IFERROR(__xludf.DUMMYFUNCTION("""COMPUTED_VALUE"""),"Cultura Popular")</f>
        <v>Cultura Popular</v>
      </c>
      <c r="I313" s="4" t="str">
        <f>IFERROR(__xludf.DUMMYFUNCTION("""COMPUTED_VALUE"""),"Cultura Popular de Matriz Africana")</f>
        <v>Cultura Popular de Matriz Africana</v>
      </c>
      <c r="J313" s="4" t="str">
        <f>IFERROR(__xludf.DUMMYFUNCTION("""COMPUTED_VALUE"""),"Cultura Digital e Geek")</f>
        <v>Cultura Digital e Geek</v>
      </c>
      <c r="K313" s="4" t="str">
        <f>IFERROR(__xludf.DUMMYFUNCTION("""COMPUTED_VALUE"""),"12 Regiões de Desenvolvimento")</f>
        <v>12 Regiões de Desenvolvimento</v>
      </c>
      <c r="L313" s="4" t="str">
        <f>IFERROR(__xludf.DUMMYFUNCTION("""COMPUTED_VALUE"""),"Linguagem Específica")</f>
        <v>Linguagem Específica</v>
      </c>
      <c r="M313" s="4" t="str">
        <f>IFERROR(__xludf.DUMMYFUNCTION("""COMPUTED_VALUE"""),"Técnicos")</f>
        <v>Técnicos</v>
      </c>
      <c r="N313" s="4" t="str">
        <f>IFERROR(__xludf.DUMMYFUNCTION("""COMPUTED_VALUE"""),"Circulação e Visibilidade")</f>
        <v>Circulação e Visibilidade</v>
      </c>
      <c r="O313" s="4" t="str">
        <f>IFERROR(__xludf.DUMMYFUNCTION("""COMPUTED_VALUE"""),"Iniciantes")</f>
        <v>Iniciantes</v>
      </c>
      <c r="P313" s="4" t="str">
        <f>IFERROR(__xludf.DUMMYFUNCTION("""COMPUTED_VALUE"""),"CEUs e Pontos(ões) de Cultura")</f>
        <v>CEUs e Pontos(ões) de Cultura</v>
      </c>
      <c r="Q313" s="4" t="str">
        <f>IFERROR(__xludf.DUMMYFUNCTION("""COMPUTED_VALUE"""),"Outros")</f>
        <v>Outros</v>
      </c>
    </row>
    <row r="314">
      <c r="A314" s="4" t="str">
        <f>IFERROR(__xludf.DUMMYFUNCTION("TRANSPOSE(FILTER(Filtro1!B:B,Filtro1!A:A=Joao!C314))"),"Transparência e Fiscalização")</f>
        <v>Transparência e Fiscalização</v>
      </c>
      <c r="B314" s="4" t="str">
        <f>IFERROR(__xludf.DUMMYFUNCTION("""COMPUTED_VALUE"""),"Pareceristas")</f>
        <v>Pareceristas</v>
      </c>
    </row>
    <row r="315">
      <c r="A315" s="4" t="str">
        <f>IFERROR(__xludf.DUMMYFUNCTION("TRANSPOSE(FILTER(Filtro1!B:B,Filtro1!A:A=Joao!C315))"),"Aquisição de Bens e Serviços")</f>
        <v>Aquisição de Bens e Serviços</v>
      </c>
      <c r="B315" s="4" t="str">
        <f>IFERROR(__xludf.DUMMYFUNCTION("""COMPUTED_VALUE"""),"Cultura Periférica")</f>
        <v>Cultura Periférica</v>
      </c>
      <c r="C315" s="4" t="str">
        <f>IFERROR(__xludf.DUMMYFUNCTION("""COMPUTED_VALUE"""),"Comunidades Tradicionais ou Rurais")</f>
        <v>Comunidades Tradicionais ou Rurais</v>
      </c>
      <c r="D315" s="4" t="str">
        <f>IFERROR(__xludf.DUMMYFUNCTION("""COMPUTED_VALUE"""),"Equipamentos e Acervos")</f>
        <v>Equipamentos e Acervos</v>
      </c>
      <c r="E315" s="4" t="str">
        <f>IFERROR(__xludf.DUMMYFUNCTION("""COMPUTED_VALUE"""),"Premiação")</f>
        <v>Premiação</v>
      </c>
      <c r="F315" s="4" t="str">
        <f>IFERROR(__xludf.DUMMYFUNCTION("""COMPUTED_VALUE"""),"Bolsas e Intercâmbio")</f>
        <v>Bolsas e Intercâmbio</v>
      </c>
      <c r="G315" s="4" t="str">
        <f>IFERROR(__xludf.DUMMYFUNCTION("""COMPUTED_VALUE"""),"Formação de Público e Educação")</f>
        <v>Formação de Público e Educação</v>
      </c>
      <c r="H315" s="4" t="str">
        <f>IFERROR(__xludf.DUMMYFUNCTION("""COMPUTED_VALUE"""),"Cultura Popular")</f>
        <v>Cultura Popular</v>
      </c>
      <c r="I315" s="4" t="str">
        <f>IFERROR(__xludf.DUMMYFUNCTION("""COMPUTED_VALUE"""),"Cultura Popular de Matriz Africana")</f>
        <v>Cultura Popular de Matriz Africana</v>
      </c>
      <c r="J315" s="4" t="str">
        <f>IFERROR(__xludf.DUMMYFUNCTION("""COMPUTED_VALUE"""),"Cultura Digital e Geek")</f>
        <v>Cultura Digital e Geek</v>
      </c>
      <c r="K315" s="4" t="str">
        <f>IFERROR(__xludf.DUMMYFUNCTION("""COMPUTED_VALUE"""),"12 Regiões de Desenvolvimento")</f>
        <v>12 Regiões de Desenvolvimento</v>
      </c>
      <c r="L315" s="4" t="str">
        <f>IFERROR(__xludf.DUMMYFUNCTION("""COMPUTED_VALUE"""),"Linguagem Específica")</f>
        <v>Linguagem Específica</v>
      </c>
      <c r="M315" s="4" t="str">
        <f>IFERROR(__xludf.DUMMYFUNCTION("""COMPUTED_VALUE"""),"Técnicos")</f>
        <v>Técnicos</v>
      </c>
      <c r="N315" s="4" t="str">
        <f>IFERROR(__xludf.DUMMYFUNCTION("""COMPUTED_VALUE"""),"Circulação e Visibilidade")</f>
        <v>Circulação e Visibilidade</v>
      </c>
      <c r="O315" s="4" t="str">
        <f>IFERROR(__xludf.DUMMYFUNCTION("""COMPUTED_VALUE"""),"Iniciantes")</f>
        <v>Iniciantes</v>
      </c>
      <c r="P315" s="4" t="str">
        <f>IFERROR(__xludf.DUMMYFUNCTION("""COMPUTED_VALUE"""),"CEUs e Pontos(ões) de Cultura")</f>
        <v>CEUs e Pontos(ões) de Cultura</v>
      </c>
      <c r="Q315" s="4" t="str">
        <f>IFERROR(__xludf.DUMMYFUNCTION("""COMPUTED_VALUE"""),"Outros")</f>
        <v>Outros</v>
      </c>
    </row>
    <row r="316">
      <c r="A316" s="4" t="str">
        <f>IFERROR(__xludf.DUMMYFUNCTION("TRANSPOSE(FILTER(Filtro1!B:B,Filtro1!A:A=Joao!C316))"),"Cronograma ")</f>
        <v>Cronograma </v>
      </c>
      <c r="B316" s="4" t="str">
        <f>IFERROR(__xludf.DUMMYFUNCTION("""COMPUTED_VALUE"""),"Inscrições e Impedimentos")</f>
        <v>Inscrições e Impedimentos</v>
      </c>
    </row>
    <row r="317">
      <c r="A317" s="4" t="str">
        <f>IFERROR(__xludf.DUMMYFUNCTION("TRANSPOSE(FILTER(Filtro1!B:B,Filtro1!A:A=Joao!C317))"),"Aquisição de Bens e Serviços")</f>
        <v>Aquisição de Bens e Serviços</v>
      </c>
      <c r="B317" s="4" t="str">
        <f>IFERROR(__xludf.DUMMYFUNCTION("""COMPUTED_VALUE"""),"Cultura Periférica")</f>
        <v>Cultura Periférica</v>
      </c>
      <c r="C317" s="4" t="str">
        <f>IFERROR(__xludf.DUMMYFUNCTION("""COMPUTED_VALUE"""),"Comunidades Tradicionais ou Rurais")</f>
        <v>Comunidades Tradicionais ou Rurais</v>
      </c>
      <c r="D317" s="4" t="str">
        <f>IFERROR(__xludf.DUMMYFUNCTION("""COMPUTED_VALUE"""),"Equipamentos e Acervos")</f>
        <v>Equipamentos e Acervos</v>
      </c>
      <c r="E317" s="4" t="str">
        <f>IFERROR(__xludf.DUMMYFUNCTION("""COMPUTED_VALUE"""),"Premiação")</f>
        <v>Premiação</v>
      </c>
      <c r="F317" s="4" t="str">
        <f>IFERROR(__xludf.DUMMYFUNCTION("""COMPUTED_VALUE"""),"Bolsas e Intercâmbio")</f>
        <v>Bolsas e Intercâmbio</v>
      </c>
      <c r="G317" s="4" t="str">
        <f>IFERROR(__xludf.DUMMYFUNCTION("""COMPUTED_VALUE"""),"Formação de Público e Educação")</f>
        <v>Formação de Público e Educação</v>
      </c>
      <c r="H317" s="4" t="str">
        <f>IFERROR(__xludf.DUMMYFUNCTION("""COMPUTED_VALUE"""),"Cultura Popular")</f>
        <v>Cultura Popular</v>
      </c>
      <c r="I317" s="4" t="str">
        <f>IFERROR(__xludf.DUMMYFUNCTION("""COMPUTED_VALUE"""),"Cultura Popular de Matriz Africana")</f>
        <v>Cultura Popular de Matriz Africana</v>
      </c>
      <c r="J317" s="4" t="str">
        <f>IFERROR(__xludf.DUMMYFUNCTION("""COMPUTED_VALUE"""),"Cultura Digital e Geek")</f>
        <v>Cultura Digital e Geek</v>
      </c>
      <c r="K317" s="4" t="str">
        <f>IFERROR(__xludf.DUMMYFUNCTION("""COMPUTED_VALUE"""),"12 Regiões de Desenvolvimento")</f>
        <v>12 Regiões de Desenvolvimento</v>
      </c>
      <c r="L317" s="4" t="str">
        <f>IFERROR(__xludf.DUMMYFUNCTION("""COMPUTED_VALUE"""),"Linguagem Específica")</f>
        <v>Linguagem Específica</v>
      </c>
      <c r="M317" s="4" t="str">
        <f>IFERROR(__xludf.DUMMYFUNCTION("""COMPUTED_VALUE"""),"Técnicos")</f>
        <v>Técnicos</v>
      </c>
      <c r="N317" s="4" t="str">
        <f>IFERROR(__xludf.DUMMYFUNCTION("""COMPUTED_VALUE"""),"Circulação e Visibilidade")</f>
        <v>Circulação e Visibilidade</v>
      </c>
      <c r="O317" s="4" t="str">
        <f>IFERROR(__xludf.DUMMYFUNCTION("""COMPUTED_VALUE"""),"Iniciantes")</f>
        <v>Iniciantes</v>
      </c>
      <c r="P317" s="4" t="str">
        <f>IFERROR(__xludf.DUMMYFUNCTION("""COMPUTED_VALUE"""),"CEUs e Pontos(ões) de Cultura")</f>
        <v>CEUs e Pontos(ões) de Cultura</v>
      </c>
      <c r="Q317" s="4" t="str">
        <f>IFERROR(__xludf.DUMMYFUNCTION("""COMPUTED_VALUE"""),"Outros")</f>
        <v>Outros</v>
      </c>
    </row>
    <row r="318">
      <c r="A318" s="4" t="str">
        <f>IFERROR(__xludf.DUMMYFUNCTION("TRANSPOSE(FILTER(Filtro1!B:B,Filtro1!A:A=Joao!C318))"),"Aquisição de Bens e Serviços")</f>
        <v>Aquisição de Bens e Serviços</v>
      </c>
      <c r="B318" s="4" t="str">
        <f>IFERROR(__xludf.DUMMYFUNCTION("""COMPUTED_VALUE"""),"Cultura Periférica")</f>
        <v>Cultura Periférica</v>
      </c>
      <c r="C318" s="4" t="str">
        <f>IFERROR(__xludf.DUMMYFUNCTION("""COMPUTED_VALUE"""),"Comunidades Tradicionais ou Rurais")</f>
        <v>Comunidades Tradicionais ou Rurais</v>
      </c>
      <c r="D318" s="4" t="str">
        <f>IFERROR(__xludf.DUMMYFUNCTION("""COMPUTED_VALUE"""),"Equipamentos e Acervos")</f>
        <v>Equipamentos e Acervos</v>
      </c>
      <c r="E318" s="4" t="str">
        <f>IFERROR(__xludf.DUMMYFUNCTION("""COMPUTED_VALUE"""),"Premiação")</f>
        <v>Premiação</v>
      </c>
      <c r="F318" s="4" t="str">
        <f>IFERROR(__xludf.DUMMYFUNCTION("""COMPUTED_VALUE"""),"Bolsas e Intercâmbio")</f>
        <v>Bolsas e Intercâmbio</v>
      </c>
      <c r="G318" s="4" t="str">
        <f>IFERROR(__xludf.DUMMYFUNCTION("""COMPUTED_VALUE"""),"Formação de Público e Educação")</f>
        <v>Formação de Público e Educação</v>
      </c>
      <c r="H318" s="4" t="str">
        <f>IFERROR(__xludf.DUMMYFUNCTION("""COMPUTED_VALUE"""),"Cultura Popular")</f>
        <v>Cultura Popular</v>
      </c>
      <c r="I318" s="4" t="str">
        <f>IFERROR(__xludf.DUMMYFUNCTION("""COMPUTED_VALUE"""),"Cultura Popular de Matriz Africana")</f>
        <v>Cultura Popular de Matriz Africana</v>
      </c>
      <c r="J318" s="4" t="str">
        <f>IFERROR(__xludf.DUMMYFUNCTION("""COMPUTED_VALUE"""),"Cultura Digital e Geek")</f>
        <v>Cultura Digital e Geek</v>
      </c>
      <c r="K318" s="4" t="str">
        <f>IFERROR(__xludf.DUMMYFUNCTION("""COMPUTED_VALUE"""),"12 Regiões de Desenvolvimento")</f>
        <v>12 Regiões de Desenvolvimento</v>
      </c>
      <c r="L318" s="4" t="str">
        <f>IFERROR(__xludf.DUMMYFUNCTION("""COMPUTED_VALUE"""),"Linguagem Específica")</f>
        <v>Linguagem Específica</v>
      </c>
      <c r="M318" s="4" t="str">
        <f>IFERROR(__xludf.DUMMYFUNCTION("""COMPUTED_VALUE"""),"Técnicos")</f>
        <v>Técnicos</v>
      </c>
      <c r="N318" s="4" t="str">
        <f>IFERROR(__xludf.DUMMYFUNCTION("""COMPUTED_VALUE"""),"Circulação e Visibilidade")</f>
        <v>Circulação e Visibilidade</v>
      </c>
      <c r="O318" s="4" t="str">
        <f>IFERROR(__xludf.DUMMYFUNCTION("""COMPUTED_VALUE"""),"Iniciantes")</f>
        <v>Iniciantes</v>
      </c>
      <c r="P318" s="4" t="str">
        <f>IFERROR(__xludf.DUMMYFUNCTION("""COMPUTED_VALUE"""),"CEUs e Pontos(ões) de Cultura")</f>
        <v>CEUs e Pontos(ões) de Cultura</v>
      </c>
      <c r="Q318" s="4" t="str">
        <f>IFERROR(__xludf.DUMMYFUNCTION("""COMPUTED_VALUE"""),"Outros")</f>
        <v>Outros</v>
      </c>
    </row>
    <row r="319">
      <c r="A319" s="4" t="str">
        <f>IFERROR(__xludf.DUMMYFUNCTION("TRANSPOSE(FILTER(Filtro1!B:B,Filtro1!A:A=Joao!C319))"),"Cronograma ")</f>
        <v>Cronograma </v>
      </c>
      <c r="B319" s="4" t="str">
        <f>IFERROR(__xludf.DUMMYFUNCTION("""COMPUTED_VALUE"""),"Inscrições e Impedimentos")</f>
        <v>Inscrições e Impedimentos</v>
      </c>
    </row>
    <row r="320">
      <c r="A320" s="4" t="str">
        <f>IFERROR(__xludf.DUMMYFUNCTION("TRANSPOSE(FILTER(Filtro1!B:B,Filtro1!A:A=Joao!C320))"),"Aquisição de Bens e Serviços")</f>
        <v>Aquisição de Bens e Serviços</v>
      </c>
      <c r="B320" s="4" t="str">
        <f>IFERROR(__xludf.DUMMYFUNCTION("""COMPUTED_VALUE"""),"Cultura Periférica")</f>
        <v>Cultura Periférica</v>
      </c>
      <c r="C320" s="4" t="str">
        <f>IFERROR(__xludf.DUMMYFUNCTION("""COMPUTED_VALUE"""),"Comunidades Tradicionais ou Rurais")</f>
        <v>Comunidades Tradicionais ou Rurais</v>
      </c>
      <c r="D320" s="4" t="str">
        <f>IFERROR(__xludf.DUMMYFUNCTION("""COMPUTED_VALUE"""),"Equipamentos e Acervos")</f>
        <v>Equipamentos e Acervos</v>
      </c>
      <c r="E320" s="4" t="str">
        <f>IFERROR(__xludf.DUMMYFUNCTION("""COMPUTED_VALUE"""),"Premiação")</f>
        <v>Premiação</v>
      </c>
      <c r="F320" s="4" t="str">
        <f>IFERROR(__xludf.DUMMYFUNCTION("""COMPUTED_VALUE"""),"Bolsas e Intercâmbio")</f>
        <v>Bolsas e Intercâmbio</v>
      </c>
      <c r="G320" s="4" t="str">
        <f>IFERROR(__xludf.DUMMYFUNCTION("""COMPUTED_VALUE"""),"Formação de Público e Educação")</f>
        <v>Formação de Público e Educação</v>
      </c>
      <c r="H320" s="4" t="str">
        <f>IFERROR(__xludf.DUMMYFUNCTION("""COMPUTED_VALUE"""),"Cultura Popular")</f>
        <v>Cultura Popular</v>
      </c>
      <c r="I320" s="4" t="str">
        <f>IFERROR(__xludf.DUMMYFUNCTION("""COMPUTED_VALUE"""),"Cultura Popular de Matriz Africana")</f>
        <v>Cultura Popular de Matriz Africana</v>
      </c>
      <c r="J320" s="4" t="str">
        <f>IFERROR(__xludf.DUMMYFUNCTION("""COMPUTED_VALUE"""),"Cultura Digital e Geek")</f>
        <v>Cultura Digital e Geek</v>
      </c>
      <c r="K320" s="4" t="str">
        <f>IFERROR(__xludf.DUMMYFUNCTION("""COMPUTED_VALUE"""),"12 Regiões de Desenvolvimento")</f>
        <v>12 Regiões de Desenvolvimento</v>
      </c>
      <c r="L320" s="4" t="str">
        <f>IFERROR(__xludf.DUMMYFUNCTION("""COMPUTED_VALUE"""),"Linguagem Específica")</f>
        <v>Linguagem Específica</v>
      </c>
      <c r="M320" s="4" t="str">
        <f>IFERROR(__xludf.DUMMYFUNCTION("""COMPUTED_VALUE"""),"Técnicos")</f>
        <v>Técnicos</v>
      </c>
      <c r="N320" s="4" t="str">
        <f>IFERROR(__xludf.DUMMYFUNCTION("""COMPUTED_VALUE"""),"Circulação e Visibilidade")</f>
        <v>Circulação e Visibilidade</v>
      </c>
      <c r="O320" s="4" t="str">
        <f>IFERROR(__xludf.DUMMYFUNCTION("""COMPUTED_VALUE"""),"Iniciantes")</f>
        <v>Iniciantes</v>
      </c>
      <c r="P320" s="4" t="str">
        <f>IFERROR(__xludf.DUMMYFUNCTION("""COMPUTED_VALUE"""),"CEUs e Pontos(ões) de Cultura")</f>
        <v>CEUs e Pontos(ões) de Cultura</v>
      </c>
      <c r="Q320" s="4" t="str">
        <f>IFERROR(__xludf.DUMMYFUNCTION("""COMPUTED_VALUE"""),"Outros")</f>
        <v>Outros</v>
      </c>
    </row>
    <row r="321">
      <c r="A321" s="4" t="str">
        <f>IFERROR(__xludf.DUMMYFUNCTION("TRANSPOSE(FILTER(Filtro1!B:B,Filtro1!A:A=Joao!C321))"),"Aquisição de Bens e Serviços")</f>
        <v>Aquisição de Bens e Serviços</v>
      </c>
      <c r="B321" s="4" t="str">
        <f>IFERROR(__xludf.DUMMYFUNCTION("""COMPUTED_VALUE"""),"Cultura Periférica")</f>
        <v>Cultura Periférica</v>
      </c>
      <c r="C321" s="4" t="str">
        <f>IFERROR(__xludf.DUMMYFUNCTION("""COMPUTED_VALUE"""),"Comunidades Tradicionais ou Rurais")</f>
        <v>Comunidades Tradicionais ou Rurais</v>
      </c>
      <c r="D321" s="4" t="str">
        <f>IFERROR(__xludf.DUMMYFUNCTION("""COMPUTED_VALUE"""),"Equipamentos e Acervos")</f>
        <v>Equipamentos e Acervos</v>
      </c>
      <c r="E321" s="4" t="str">
        <f>IFERROR(__xludf.DUMMYFUNCTION("""COMPUTED_VALUE"""),"Premiação")</f>
        <v>Premiação</v>
      </c>
      <c r="F321" s="4" t="str">
        <f>IFERROR(__xludf.DUMMYFUNCTION("""COMPUTED_VALUE"""),"Bolsas e Intercâmbio")</f>
        <v>Bolsas e Intercâmbio</v>
      </c>
      <c r="G321" s="4" t="str">
        <f>IFERROR(__xludf.DUMMYFUNCTION("""COMPUTED_VALUE"""),"Formação de Público e Educação")</f>
        <v>Formação de Público e Educação</v>
      </c>
      <c r="H321" s="4" t="str">
        <f>IFERROR(__xludf.DUMMYFUNCTION("""COMPUTED_VALUE"""),"Cultura Popular")</f>
        <v>Cultura Popular</v>
      </c>
      <c r="I321" s="4" t="str">
        <f>IFERROR(__xludf.DUMMYFUNCTION("""COMPUTED_VALUE"""),"Cultura Popular de Matriz Africana")</f>
        <v>Cultura Popular de Matriz Africana</v>
      </c>
      <c r="J321" s="4" t="str">
        <f>IFERROR(__xludf.DUMMYFUNCTION("""COMPUTED_VALUE"""),"Cultura Digital e Geek")</f>
        <v>Cultura Digital e Geek</v>
      </c>
      <c r="K321" s="4" t="str">
        <f>IFERROR(__xludf.DUMMYFUNCTION("""COMPUTED_VALUE"""),"12 Regiões de Desenvolvimento")</f>
        <v>12 Regiões de Desenvolvimento</v>
      </c>
      <c r="L321" s="4" t="str">
        <f>IFERROR(__xludf.DUMMYFUNCTION("""COMPUTED_VALUE"""),"Linguagem Específica")</f>
        <v>Linguagem Específica</v>
      </c>
      <c r="M321" s="4" t="str">
        <f>IFERROR(__xludf.DUMMYFUNCTION("""COMPUTED_VALUE"""),"Técnicos")</f>
        <v>Técnicos</v>
      </c>
      <c r="N321" s="4" t="str">
        <f>IFERROR(__xludf.DUMMYFUNCTION("""COMPUTED_VALUE"""),"Circulação e Visibilidade")</f>
        <v>Circulação e Visibilidade</v>
      </c>
      <c r="O321" s="4" t="str">
        <f>IFERROR(__xludf.DUMMYFUNCTION("""COMPUTED_VALUE"""),"Iniciantes")</f>
        <v>Iniciantes</v>
      </c>
      <c r="P321" s="4" t="str">
        <f>IFERROR(__xludf.DUMMYFUNCTION("""COMPUTED_VALUE"""),"CEUs e Pontos(ões) de Cultura")</f>
        <v>CEUs e Pontos(ões) de Cultura</v>
      </c>
      <c r="Q321" s="4" t="str">
        <f>IFERROR(__xludf.DUMMYFUNCTION("""COMPUTED_VALUE"""),"Outros")</f>
        <v>Outros</v>
      </c>
    </row>
    <row r="322">
      <c r="A322" s="4" t="str">
        <f>IFERROR(__xludf.DUMMYFUNCTION("TRANSPOSE(FILTER(Filtro1!B:B,Filtro1!A:A=Joao!C322))"),"Transparência e Fiscalização")</f>
        <v>Transparência e Fiscalização</v>
      </c>
      <c r="B322" s="4" t="str">
        <f>IFERROR(__xludf.DUMMYFUNCTION("""COMPUTED_VALUE"""),"Pareceristas")</f>
        <v>Pareceristas</v>
      </c>
    </row>
    <row r="323">
      <c r="A323" s="4" t="str">
        <f>IFERROR(__xludf.DUMMYFUNCTION("TRANSPOSE(FILTER(Filtro1!B:B,Filtro1!A:A=Joao!C323))"),"Aquisição de Bens e Serviços")</f>
        <v>Aquisição de Bens e Serviços</v>
      </c>
      <c r="B323" s="4" t="str">
        <f>IFERROR(__xludf.DUMMYFUNCTION("""COMPUTED_VALUE"""),"Cultura Periférica")</f>
        <v>Cultura Periférica</v>
      </c>
      <c r="C323" s="4" t="str">
        <f>IFERROR(__xludf.DUMMYFUNCTION("""COMPUTED_VALUE"""),"Comunidades Tradicionais ou Rurais")</f>
        <v>Comunidades Tradicionais ou Rurais</v>
      </c>
      <c r="D323" s="4" t="str">
        <f>IFERROR(__xludf.DUMMYFUNCTION("""COMPUTED_VALUE"""),"Equipamentos e Acervos")</f>
        <v>Equipamentos e Acervos</v>
      </c>
      <c r="E323" s="4" t="str">
        <f>IFERROR(__xludf.DUMMYFUNCTION("""COMPUTED_VALUE"""),"Premiação")</f>
        <v>Premiação</v>
      </c>
      <c r="F323" s="4" t="str">
        <f>IFERROR(__xludf.DUMMYFUNCTION("""COMPUTED_VALUE"""),"Bolsas e Intercâmbio")</f>
        <v>Bolsas e Intercâmbio</v>
      </c>
      <c r="G323" s="4" t="str">
        <f>IFERROR(__xludf.DUMMYFUNCTION("""COMPUTED_VALUE"""),"Formação de Público e Educação")</f>
        <v>Formação de Público e Educação</v>
      </c>
      <c r="H323" s="4" t="str">
        <f>IFERROR(__xludf.DUMMYFUNCTION("""COMPUTED_VALUE"""),"Cultura Popular")</f>
        <v>Cultura Popular</v>
      </c>
      <c r="I323" s="4" t="str">
        <f>IFERROR(__xludf.DUMMYFUNCTION("""COMPUTED_VALUE"""),"Cultura Popular de Matriz Africana")</f>
        <v>Cultura Popular de Matriz Africana</v>
      </c>
      <c r="J323" s="4" t="str">
        <f>IFERROR(__xludf.DUMMYFUNCTION("""COMPUTED_VALUE"""),"Cultura Digital e Geek")</f>
        <v>Cultura Digital e Geek</v>
      </c>
      <c r="K323" s="4" t="str">
        <f>IFERROR(__xludf.DUMMYFUNCTION("""COMPUTED_VALUE"""),"12 Regiões de Desenvolvimento")</f>
        <v>12 Regiões de Desenvolvimento</v>
      </c>
      <c r="L323" s="4" t="str">
        <f>IFERROR(__xludf.DUMMYFUNCTION("""COMPUTED_VALUE"""),"Linguagem Específica")</f>
        <v>Linguagem Específica</v>
      </c>
      <c r="M323" s="4" t="str">
        <f>IFERROR(__xludf.DUMMYFUNCTION("""COMPUTED_VALUE"""),"Técnicos")</f>
        <v>Técnicos</v>
      </c>
      <c r="N323" s="4" t="str">
        <f>IFERROR(__xludf.DUMMYFUNCTION("""COMPUTED_VALUE"""),"Circulação e Visibilidade")</f>
        <v>Circulação e Visibilidade</v>
      </c>
      <c r="O323" s="4" t="str">
        <f>IFERROR(__xludf.DUMMYFUNCTION("""COMPUTED_VALUE"""),"Iniciantes")</f>
        <v>Iniciantes</v>
      </c>
      <c r="P323" s="4" t="str">
        <f>IFERROR(__xludf.DUMMYFUNCTION("""COMPUTED_VALUE"""),"CEUs e Pontos(ões) de Cultura")</f>
        <v>CEUs e Pontos(ões) de Cultura</v>
      </c>
      <c r="Q323" s="4" t="str">
        <f>IFERROR(__xludf.DUMMYFUNCTION("""COMPUTED_VALUE"""),"Outros")</f>
        <v>Outros</v>
      </c>
    </row>
    <row r="324">
      <c r="A324" s="4" t="str">
        <f>IFERROR(__xludf.DUMMYFUNCTION("TRANSPOSE(FILTER(Filtro1!B:B,Filtro1!A:A=Joao!C324))"),"Cronograma ")</f>
        <v>Cronograma </v>
      </c>
      <c r="B324" s="4" t="str">
        <f>IFERROR(__xludf.DUMMYFUNCTION("""COMPUTED_VALUE"""),"Inscrições e Impedimentos")</f>
        <v>Inscrições e Impedimentos</v>
      </c>
    </row>
    <row r="325">
      <c r="A325" s="4" t="str">
        <f>IFERROR(__xludf.DUMMYFUNCTION("TRANSPOSE(FILTER(Filtro1!B:B,Filtro1!A:A=Joao!C325))"),"Aquisição de Bens e Serviços")</f>
        <v>Aquisição de Bens e Serviços</v>
      </c>
      <c r="B325" s="4" t="str">
        <f>IFERROR(__xludf.DUMMYFUNCTION("""COMPUTED_VALUE"""),"Cultura Periférica")</f>
        <v>Cultura Periférica</v>
      </c>
      <c r="C325" s="4" t="str">
        <f>IFERROR(__xludf.DUMMYFUNCTION("""COMPUTED_VALUE"""),"Comunidades Tradicionais ou Rurais")</f>
        <v>Comunidades Tradicionais ou Rurais</v>
      </c>
      <c r="D325" s="4" t="str">
        <f>IFERROR(__xludf.DUMMYFUNCTION("""COMPUTED_VALUE"""),"Equipamentos e Acervos")</f>
        <v>Equipamentos e Acervos</v>
      </c>
      <c r="E325" s="4" t="str">
        <f>IFERROR(__xludf.DUMMYFUNCTION("""COMPUTED_VALUE"""),"Premiação")</f>
        <v>Premiação</v>
      </c>
      <c r="F325" s="4" t="str">
        <f>IFERROR(__xludf.DUMMYFUNCTION("""COMPUTED_VALUE"""),"Bolsas e Intercâmbio")</f>
        <v>Bolsas e Intercâmbio</v>
      </c>
      <c r="G325" s="4" t="str">
        <f>IFERROR(__xludf.DUMMYFUNCTION("""COMPUTED_VALUE"""),"Formação de Público e Educação")</f>
        <v>Formação de Público e Educação</v>
      </c>
      <c r="H325" s="4" t="str">
        <f>IFERROR(__xludf.DUMMYFUNCTION("""COMPUTED_VALUE"""),"Cultura Popular")</f>
        <v>Cultura Popular</v>
      </c>
      <c r="I325" s="4" t="str">
        <f>IFERROR(__xludf.DUMMYFUNCTION("""COMPUTED_VALUE"""),"Cultura Popular de Matriz Africana")</f>
        <v>Cultura Popular de Matriz Africana</v>
      </c>
      <c r="J325" s="4" t="str">
        <f>IFERROR(__xludf.DUMMYFUNCTION("""COMPUTED_VALUE"""),"Cultura Digital e Geek")</f>
        <v>Cultura Digital e Geek</v>
      </c>
      <c r="K325" s="4" t="str">
        <f>IFERROR(__xludf.DUMMYFUNCTION("""COMPUTED_VALUE"""),"12 Regiões de Desenvolvimento")</f>
        <v>12 Regiões de Desenvolvimento</v>
      </c>
      <c r="L325" s="4" t="str">
        <f>IFERROR(__xludf.DUMMYFUNCTION("""COMPUTED_VALUE"""),"Linguagem Específica")</f>
        <v>Linguagem Específica</v>
      </c>
      <c r="M325" s="4" t="str">
        <f>IFERROR(__xludf.DUMMYFUNCTION("""COMPUTED_VALUE"""),"Técnicos")</f>
        <v>Técnicos</v>
      </c>
      <c r="N325" s="4" t="str">
        <f>IFERROR(__xludf.DUMMYFUNCTION("""COMPUTED_VALUE"""),"Circulação e Visibilidade")</f>
        <v>Circulação e Visibilidade</v>
      </c>
      <c r="O325" s="4" t="str">
        <f>IFERROR(__xludf.DUMMYFUNCTION("""COMPUTED_VALUE"""),"Iniciantes")</f>
        <v>Iniciantes</v>
      </c>
      <c r="P325" s="4" t="str">
        <f>IFERROR(__xludf.DUMMYFUNCTION("""COMPUTED_VALUE"""),"CEUs e Pontos(ões) de Cultura")</f>
        <v>CEUs e Pontos(ões) de Cultura</v>
      </c>
      <c r="Q325" s="4" t="str">
        <f>IFERROR(__xludf.DUMMYFUNCTION("""COMPUTED_VALUE"""),"Outros")</f>
        <v>Outros</v>
      </c>
    </row>
    <row r="326">
      <c r="A326" s="4" t="str">
        <f>IFERROR(__xludf.DUMMYFUNCTION("TRANSPOSE(FILTER(Filtro1!B:B,Filtro1!A:A=Joao!C326))"),"Aquisição de Bens e Serviços")</f>
        <v>Aquisição de Bens e Serviços</v>
      </c>
      <c r="B326" s="4" t="str">
        <f>IFERROR(__xludf.DUMMYFUNCTION("""COMPUTED_VALUE"""),"Cultura Periférica")</f>
        <v>Cultura Periférica</v>
      </c>
      <c r="C326" s="4" t="str">
        <f>IFERROR(__xludf.DUMMYFUNCTION("""COMPUTED_VALUE"""),"Comunidades Tradicionais ou Rurais")</f>
        <v>Comunidades Tradicionais ou Rurais</v>
      </c>
      <c r="D326" s="4" t="str">
        <f>IFERROR(__xludf.DUMMYFUNCTION("""COMPUTED_VALUE"""),"Equipamentos e Acervos")</f>
        <v>Equipamentos e Acervos</v>
      </c>
      <c r="E326" s="4" t="str">
        <f>IFERROR(__xludf.DUMMYFUNCTION("""COMPUTED_VALUE"""),"Premiação")</f>
        <v>Premiação</v>
      </c>
      <c r="F326" s="4" t="str">
        <f>IFERROR(__xludf.DUMMYFUNCTION("""COMPUTED_VALUE"""),"Bolsas e Intercâmbio")</f>
        <v>Bolsas e Intercâmbio</v>
      </c>
      <c r="G326" s="4" t="str">
        <f>IFERROR(__xludf.DUMMYFUNCTION("""COMPUTED_VALUE"""),"Formação de Público e Educação")</f>
        <v>Formação de Público e Educação</v>
      </c>
      <c r="H326" s="4" t="str">
        <f>IFERROR(__xludf.DUMMYFUNCTION("""COMPUTED_VALUE"""),"Cultura Popular")</f>
        <v>Cultura Popular</v>
      </c>
      <c r="I326" s="4" t="str">
        <f>IFERROR(__xludf.DUMMYFUNCTION("""COMPUTED_VALUE"""),"Cultura Popular de Matriz Africana")</f>
        <v>Cultura Popular de Matriz Africana</v>
      </c>
      <c r="J326" s="4" t="str">
        <f>IFERROR(__xludf.DUMMYFUNCTION("""COMPUTED_VALUE"""),"Cultura Digital e Geek")</f>
        <v>Cultura Digital e Geek</v>
      </c>
      <c r="K326" s="4" t="str">
        <f>IFERROR(__xludf.DUMMYFUNCTION("""COMPUTED_VALUE"""),"12 Regiões de Desenvolvimento")</f>
        <v>12 Regiões de Desenvolvimento</v>
      </c>
      <c r="L326" s="4" t="str">
        <f>IFERROR(__xludf.DUMMYFUNCTION("""COMPUTED_VALUE"""),"Linguagem Específica")</f>
        <v>Linguagem Específica</v>
      </c>
      <c r="M326" s="4" t="str">
        <f>IFERROR(__xludf.DUMMYFUNCTION("""COMPUTED_VALUE"""),"Técnicos")</f>
        <v>Técnicos</v>
      </c>
      <c r="N326" s="4" t="str">
        <f>IFERROR(__xludf.DUMMYFUNCTION("""COMPUTED_VALUE"""),"Circulação e Visibilidade")</f>
        <v>Circulação e Visibilidade</v>
      </c>
      <c r="O326" s="4" t="str">
        <f>IFERROR(__xludf.DUMMYFUNCTION("""COMPUTED_VALUE"""),"Iniciantes")</f>
        <v>Iniciantes</v>
      </c>
      <c r="P326" s="4" t="str">
        <f>IFERROR(__xludf.DUMMYFUNCTION("""COMPUTED_VALUE"""),"CEUs e Pontos(ões) de Cultura")</f>
        <v>CEUs e Pontos(ões) de Cultura</v>
      </c>
      <c r="Q326" s="4" t="str">
        <f>IFERROR(__xludf.DUMMYFUNCTION("""COMPUTED_VALUE"""),"Outros")</f>
        <v>Outros</v>
      </c>
    </row>
    <row r="327">
      <c r="A327" s="4" t="str">
        <f>IFERROR(__xludf.DUMMYFUNCTION("TRANSPOSE(FILTER(Filtro1!B:B,Filtro1!A:A=Joao!C327))"),"Cronograma ")</f>
        <v>Cronograma </v>
      </c>
      <c r="B327" s="4" t="str">
        <f>IFERROR(__xludf.DUMMYFUNCTION("""COMPUTED_VALUE"""),"Inscrições e Impedimentos")</f>
        <v>Inscrições e Impedimentos</v>
      </c>
    </row>
    <row r="328">
      <c r="A328" s="4" t="str">
        <f>IFERROR(__xludf.DUMMYFUNCTION("TRANSPOSE(FILTER(Filtro1!B:B,Filtro1!A:A=Joao!C328))"),"Aquisição de Bens e Serviços")</f>
        <v>Aquisição de Bens e Serviços</v>
      </c>
      <c r="B328" s="4" t="str">
        <f>IFERROR(__xludf.DUMMYFUNCTION("""COMPUTED_VALUE"""),"Cultura Periférica")</f>
        <v>Cultura Periférica</v>
      </c>
      <c r="C328" s="4" t="str">
        <f>IFERROR(__xludf.DUMMYFUNCTION("""COMPUTED_VALUE"""),"Comunidades Tradicionais ou Rurais")</f>
        <v>Comunidades Tradicionais ou Rurais</v>
      </c>
      <c r="D328" s="4" t="str">
        <f>IFERROR(__xludf.DUMMYFUNCTION("""COMPUTED_VALUE"""),"Equipamentos e Acervos")</f>
        <v>Equipamentos e Acervos</v>
      </c>
      <c r="E328" s="4" t="str">
        <f>IFERROR(__xludf.DUMMYFUNCTION("""COMPUTED_VALUE"""),"Premiação")</f>
        <v>Premiação</v>
      </c>
      <c r="F328" s="4" t="str">
        <f>IFERROR(__xludf.DUMMYFUNCTION("""COMPUTED_VALUE"""),"Bolsas e Intercâmbio")</f>
        <v>Bolsas e Intercâmbio</v>
      </c>
      <c r="G328" s="4" t="str">
        <f>IFERROR(__xludf.DUMMYFUNCTION("""COMPUTED_VALUE"""),"Formação de Público e Educação")</f>
        <v>Formação de Público e Educação</v>
      </c>
      <c r="H328" s="4" t="str">
        <f>IFERROR(__xludf.DUMMYFUNCTION("""COMPUTED_VALUE"""),"Cultura Popular")</f>
        <v>Cultura Popular</v>
      </c>
      <c r="I328" s="4" t="str">
        <f>IFERROR(__xludf.DUMMYFUNCTION("""COMPUTED_VALUE"""),"Cultura Popular de Matriz Africana")</f>
        <v>Cultura Popular de Matriz Africana</v>
      </c>
      <c r="J328" s="4" t="str">
        <f>IFERROR(__xludf.DUMMYFUNCTION("""COMPUTED_VALUE"""),"Cultura Digital e Geek")</f>
        <v>Cultura Digital e Geek</v>
      </c>
      <c r="K328" s="4" t="str">
        <f>IFERROR(__xludf.DUMMYFUNCTION("""COMPUTED_VALUE"""),"12 Regiões de Desenvolvimento")</f>
        <v>12 Regiões de Desenvolvimento</v>
      </c>
      <c r="L328" s="4" t="str">
        <f>IFERROR(__xludf.DUMMYFUNCTION("""COMPUTED_VALUE"""),"Linguagem Específica")</f>
        <v>Linguagem Específica</v>
      </c>
      <c r="M328" s="4" t="str">
        <f>IFERROR(__xludf.DUMMYFUNCTION("""COMPUTED_VALUE"""),"Técnicos")</f>
        <v>Técnicos</v>
      </c>
      <c r="N328" s="4" t="str">
        <f>IFERROR(__xludf.DUMMYFUNCTION("""COMPUTED_VALUE"""),"Circulação e Visibilidade")</f>
        <v>Circulação e Visibilidade</v>
      </c>
      <c r="O328" s="4" t="str">
        <f>IFERROR(__xludf.DUMMYFUNCTION("""COMPUTED_VALUE"""),"Iniciantes")</f>
        <v>Iniciantes</v>
      </c>
      <c r="P328" s="4" t="str">
        <f>IFERROR(__xludf.DUMMYFUNCTION("""COMPUTED_VALUE"""),"CEUs e Pontos(ões) de Cultura")</f>
        <v>CEUs e Pontos(ões) de Cultura</v>
      </c>
      <c r="Q328" s="4" t="str">
        <f>IFERROR(__xludf.DUMMYFUNCTION("""COMPUTED_VALUE"""),"Outros")</f>
        <v>Outros</v>
      </c>
    </row>
    <row r="329">
      <c r="A329" s="4" t="str">
        <f>IFERROR(__xludf.DUMMYFUNCTION("TRANSPOSE(FILTER(Filtro1!B:B,Filtro1!A:A=Joao!C329))"),"Aquisição de Bens e Serviços")</f>
        <v>Aquisição de Bens e Serviços</v>
      </c>
      <c r="B329" s="4" t="str">
        <f>IFERROR(__xludf.DUMMYFUNCTION("""COMPUTED_VALUE"""),"Cultura Periférica")</f>
        <v>Cultura Periférica</v>
      </c>
      <c r="C329" s="4" t="str">
        <f>IFERROR(__xludf.DUMMYFUNCTION("""COMPUTED_VALUE"""),"Comunidades Tradicionais ou Rurais")</f>
        <v>Comunidades Tradicionais ou Rurais</v>
      </c>
      <c r="D329" s="4" t="str">
        <f>IFERROR(__xludf.DUMMYFUNCTION("""COMPUTED_VALUE"""),"Equipamentos e Acervos")</f>
        <v>Equipamentos e Acervos</v>
      </c>
      <c r="E329" s="4" t="str">
        <f>IFERROR(__xludf.DUMMYFUNCTION("""COMPUTED_VALUE"""),"Premiação")</f>
        <v>Premiação</v>
      </c>
      <c r="F329" s="4" t="str">
        <f>IFERROR(__xludf.DUMMYFUNCTION("""COMPUTED_VALUE"""),"Bolsas e Intercâmbio")</f>
        <v>Bolsas e Intercâmbio</v>
      </c>
      <c r="G329" s="4" t="str">
        <f>IFERROR(__xludf.DUMMYFUNCTION("""COMPUTED_VALUE"""),"Formação de Público e Educação")</f>
        <v>Formação de Público e Educação</v>
      </c>
      <c r="H329" s="4" t="str">
        <f>IFERROR(__xludf.DUMMYFUNCTION("""COMPUTED_VALUE"""),"Cultura Popular")</f>
        <v>Cultura Popular</v>
      </c>
      <c r="I329" s="4" t="str">
        <f>IFERROR(__xludf.DUMMYFUNCTION("""COMPUTED_VALUE"""),"Cultura Popular de Matriz Africana")</f>
        <v>Cultura Popular de Matriz Africana</v>
      </c>
      <c r="J329" s="4" t="str">
        <f>IFERROR(__xludf.DUMMYFUNCTION("""COMPUTED_VALUE"""),"Cultura Digital e Geek")</f>
        <v>Cultura Digital e Geek</v>
      </c>
      <c r="K329" s="4" t="str">
        <f>IFERROR(__xludf.DUMMYFUNCTION("""COMPUTED_VALUE"""),"12 Regiões de Desenvolvimento")</f>
        <v>12 Regiões de Desenvolvimento</v>
      </c>
      <c r="L329" s="4" t="str">
        <f>IFERROR(__xludf.DUMMYFUNCTION("""COMPUTED_VALUE"""),"Linguagem Específica")</f>
        <v>Linguagem Específica</v>
      </c>
      <c r="M329" s="4" t="str">
        <f>IFERROR(__xludf.DUMMYFUNCTION("""COMPUTED_VALUE"""),"Técnicos")</f>
        <v>Técnicos</v>
      </c>
      <c r="N329" s="4" t="str">
        <f>IFERROR(__xludf.DUMMYFUNCTION("""COMPUTED_VALUE"""),"Circulação e Visibilidade")</f>
        <v>Circulação e Visibilidade</v>
      </c>
      <c r="O329" s="4" t="str">
        <f>IFERROR(__xludf.DUMMYFUNCTION("""COMPUTED_VALUE"""),"Iniciantes")</f>
        <v>Iniciantes</v>
      </c>
      <c r="P329" s="4" t="str">
        <f>IFERROR(__xludf.DUMMYFUNCTION("""COMPUTED_VALUE"""),"CEUs e Pontos(ões) de Cultura")</f>
        <v>CEUs e Pontos(ões) de Cultura</v>
      </c>
      <c r="Q329" s="4" t="str">
        <f>IFERROR(__xludf.DUMMYFUNCTION("""COMPUTED_VALUE"""),"Outros")</f>
        <v>Outros</v>
      </c>
    </row>
    <row r="330">
      <c r="A330" s="4" t="str">
        <f>IFERROR(__xludf.DUMMYFUNCTION("TRANSPOSE(FILTER(Filtro1!B:B,Filtro1!A:A=Joao!C330))"),"Transparência e Fiscalização")</f>
        <v>Transparência e Fiscalização</v>
      </c>
      <c r="B330" s="4" t="str">
        <f>IFERROR(__xludf.DUMMYFUNCTION("""COMPUTED_VALUE"""),"Pareceristas")</f>
        <v>Pareceristas</v>
      </c>
    </row>
    <row r="331">
      <c r="A331" s="4" t="str">
        <f>IFERROR(__xludf.DUMMYFUNCTION("TRANSPOSE(FILTER(Filtro1!B:B,Filtro1!A:A=Joao!C331))"),"Aquisição de Bens e Serviços")</f>
        <v>Aquisição de Bens e Serviços</v>
      </c>
      <c r="B331" s="4" t="str">
        <f>IFERROR(__xludf.DUMMYFUNCTION("""COMPUTED_VALUE"""),"Cultura Periférica")</f>
        <v>Cultura Periférica</v>
      </c>
      <c r="C331" s="4" t="str">
        <f>IFERROR(__xludf.DUMMYFUNCTION("""COMPUTED_VALUE"""),"Comunidades Tradicionais ou Rurais")</f>
        <v>Comunidades Tradicionais ou Rurais</v>
      </c>
      <c r="D331" s="4" t="str">
        <f>IFERROR(__xludf.DUMMYFUNCTION("""COMPUTED_VALUE"""),"Equipamentos e Acervos")</f>
        <v>Equipamentos e Acervos</v>
      </c>
      <c r="E331" s="4" t="str">
        <f>IFERROR(__xludf.DUMMYFUNCTION("""COMPUTED_VALUE"""),"Premiação")</f>
        <v>Premiação</v>
      </c>
      <c r="F331" s="4" t="str">
        <f>IFERROR(__xludf.DUMMYFUNCTION("""COMPUTED_VALUE"""),"Bolsas e Intercâmbio")</f>
        <v>Bolsas e Intercâmbio</v>
      </c>
      <c r="G331" s="4" t="str">
        <f>IFERROR(__xludf.DUMMYFUNCTION("""COMPUTED_VALUE"""),"Formação de Público e Educação")</f>
        <v>Formação de Público e Educação</v>
      </c>
      <c r="H331" s="4" t="str">
        <f>IFERROR(__xludf.DUMMYFUNCTION("""COMPUTED_VALUE"""),"Cultura Popular")</f>
        <v>Cultura Popular</v>
      </c>
      <c r="I331" s="4" t="str">
        <f>IFERROR(__xludf.DUMMYFUNCTION("""COMPUTED_VALUE"""),"Cultura Popular de Matriz Africana")</f>
        <v>Cultura Popular de Matriz Africana</v>
      </c>
      <c r="J331" s="4" t="str">
        <f>IFERROR(__xludf.DUMMYFUNCTION("""COMPUTED_VALUE"""),"Cultura Digital e Geek")</f>
        <v>Cultura Digital e Geek</v>
      </c>
      <c r="K331" s="4" t="str">
        <f>IFERROR(__xludf.DUMMYFUNCTION("""COMPUTED_VALUE"""),"12 Regiões de Desenvolvimento")</f>
        <v>12 Regiões de Desenvolvimento</v>
      </c>
      <c r="L331" s="4" t="str">
        <f>IFERROR(__xludf.DUMMYFUNCTION("""COMPUTED_VALUE"""),"Linguagem Específica")</f>
        <v>Linguagem Específica</v>
      </c>
      <c r="M331" s="4" t="str">
        <f>IFERROR(__xludf.DUMMYFUNCTION("""COMPUTED_VALUE"""),"Técnicos")</f>
        <v>Técnicos</v>
      </c>
      <c r="N331" s="4" t="str">
        <f>IFERROR(__xludf.DUMMYFUNCTION("""COMPUTED_VALUE"""),"Circulação e Visibilidade")</f>
        <v>Circulação e Visibilidade</v>
      </c>
      <c r="O331" s="4" t="str">
        <f>IFERROR(__xludf.DUMMYFUNCTION("""COMPUTED_VALUE"""),"Iniciantes")</f>
        <v>Iniciantes</v>
      </c>
      <c r="P331" s="4" t="str">
        <f>IFERROR(__xludf.DUMMYFUNCTION("""COMPUTED_VALUE"""),"CEUs e Pontos(ões) de Cultura")</f>
        <v>CEUs e Pontos(ões) de Cultura</v>
      </c>
      <c r="Q331" s="4" t="str">
        <f>IFERROR(__xludf.DUMMYFUNCTION("""COMPUTED_VALUE"""),"Outros")</f>
        <v>Outros</v>
      </c>
    </row>
    <row r="332">
      <c r="A332" s="4" t="str">
        <f>IFERROR(__xludf.DUMMYFUNCTION("TRANSPOSE(FILTER(Filtro1!B:B,Filtro1!A:A=Joao!C332))"),"Cronograma ")</f>
        <v>Cronograma </v>
      </c>
      <c r="B332" s="4" t="str">
        <f>IFERROR(__xludf.DUMMYFUNCTION("""COMPUTED_VALUE"""),"Inscrições e Impedimentos")</f>
        <v>Inscrições e Impedimentos</v>
      </c>
    </row>
    <row r="333">
      <c r="A333" s="4" t="str">
        <f>IFERROR(__xludf.DUMMYFUNCTION("TRANSPOSE(FILTER(Filtro1!B:B,Filtro1!A:A=Joao!C333))"),"Aquisição de Bens e Serviços")</f>
        <v>Aquisição de Bens e Serviços</v>
      </c>
      <c r="B333" s="4" t="str">
        <f>IFERROR(__xludf.DUMMYFUNCTION("""COMPUTED_VALUE"""),"Cultura Periférica")</f>
        <v>Cultura Periférica</v>
      </c>
      <c r="C333" s="4" t="str">
        <f>IFERROR(__xludf.DUMMYFUNCTION("""COMPUTED_VALUE"""),"Comunidades Tradicionais ou Rurais")</f>
        <v>Comunidades Tradicionais ou Rurais</v>
      </c>
      <c r="D333" s="4" t="str">
        <f>IFERROR(__xludf.DUMMYFUNCTION("""COMPUTED_VALUE"""),"Equipamentos e Acervos")</f>
        <v>Equipamentos e Acervos</v>
      </c>
      <c r="E333" s="4" t="str">
        <f>IFERROR(__xludf.DUMMYFUNCTION("""COMPUTED_VALUE"""),"Premiação")</f>
        <v>Premiação</v>
      </c>
      <c r="F333" s="4" t="str">
        <f>IFERROR(__xludf.DUMMYFUNCTION("""COMPUTED_VALUE"""),"Bolsas e Intercâmbio")</f>
        <v>Bolsas e Intercâmbio</v>
      </c>
      <c r="G333" s="4" t="str">
        <f>IFERROR(__xludf.DUMMYFUNCTION("""COMPUTED_VALUE"""),"Formação de Público e Educação")</f>
        <v>Formação de Público e Educação</v>
      </c>
      <c r="H333" s="4" t="str">
        <f>IFERROR(__xludf.DUMMYFUNCTION("""COMPUTED_VALUE"""),"Cultura Popular")</f>
        <v>Cultura Popular</v>
      </c>
      <c r="I333" s="4" t="str">
        <f>IFERROR(__xludf.DUMMYFUNCTION("""COMPUTED_VALUE"""),"Cultura Popular de Matriz Africana")</f>
        <v>Cultura Popular de Matriz Africana</v>
      </c>
      <c r="J333" s="4" t="str">
        <f>IFERROR(__xludf.DUMMYFUNCTION("""COMPUTED_VALUE"""),"Cultura Digital e Geek")</f>
        <v>Cultura Digital e Geek</v>
      </c>
      <c r="K333" s="4" t="str">
        <f>IFERROR(__xludf.DUMMYFUNCTION("""COMPUTED_VALUE"""),"12 Regiões de Desenvolvimento")</f>
        <v>12 Regiões de Desenvolvimento</v>
      </c>
      <c r="L333" s="4" t="str">
        <f>IFERROR(__xludf.DUMMYFUNCTION("""COMPUTED_VALUE"""),"Linguagem Específica")</f>
        <v>Linguagem Específica</v>
      </c>
      <c r="M333" s="4" t="str">
        <f>IFERROR(__xludf.DUMMYFUNCTION("""COMPUTED_VALUE"""),"Técnicos")</f>
        <v>Técnicos</v>
      </c>
      <c r="N333" s="4" t="str">
        <f>IFERROR(__xludf.DUMMYFUNCTION("""COMPUTED_VALUE"""),"Circulação e Visibilidade")</f>
        <v>Circulação e Visibilidade</v>
      </c>
      <c r="O333" s="4" t="str">
        <f>IFERROR(__xludf.DUMMYFUNCTION("""COMPUTED_VALUE"""),"Iniciantes")</f>
        <v>Iniciantes</v>
      </c>
      <c r="P333" s="4" t="str">
        <f>IFERROR(__xludf.DUMMYFUNCTION("""COMPUTED_VALUE"""),"CEUs e Pontos(ões) de Cultura")</f>
        <v>CEUs e Pontos(ões) de Cultura</v>
      </c>
      <c r="Q333" s="4" t="str">
        <f>IFERROR(__xludf.DUMMYFUNCTION("""COMPUTED_VALUE"""),"Outros")</f>
        <v>Outros</v>
      </c>
    </row>
    <row r="334">
      <c r="A334" s="4" t="str">
        <f>IFERROR(__xludf.DUMMYFUNCTION("TRANSPOSE(FILTER(Filtro1!B:B,Filtro1!A:A=Joao!C334))"),"Aquisição de Bens e Serviços")</f>
        <v>Aquisição de Bens e Serviços</v>
      </c>
      <c r="B334" s="4" t="str">
        <f>IFERROR(__xludf.DUMMYFUNCTION("""COMPUTED_VALUE"""),"Cultura Periférica")</f>
        <v>Cultura Periférica</v>
      </c>
      <c r="C334" s="4" t="str">
        <f>IFERROR(__xludf.DUMMYFUNCTION("""COMPUTED_VALUE"""),"Comunidades Tradicionais ou Rurais")</f>
        <v>Comunidades Tradicionais ou Rurais</v>
      </c>
      <c r="D334" s="4" t="str">
        <f>IFERROR(__xludf.DUMMYFUNCTION("""COMPUTED_VALUE"""),"Equipamentos e Acervos")</f>
        <v>Equipamentos e Acervos</v>
      </c>
      <c r="E334" s="4" t="str">
        <f>IFERROR(__xludf.DUMMYFUNCTION("""COMPUTED_VALUE"""),"Premiação")</f>
        <v>Premiação</v>
      </c>
      <c r="F334" s="4" t="str">
        <f>IFERROR(__xludf.DUMMYFUNCTION("""COMPUTED_VALUE"""),"Bolsas e Intercâmbio")</f>
        <v>Bolsas e Intercâmbio</v>
      </c>
      <c r="G334" s="4" t="str">
        <f>IFERROR(__xludf.DUMMYFUNCTION("""COMPUTED_VALUE"""),"Formação de Público e Educação")</f>
        <v>Formação de Público e Educação</v>
      </c>
      <c r="H334" s="4" t="str">
        <f>IFERROR(__xludf.DUMMYFUNCTION("""COMPUTED_VALUE"""),"Cultura Popular")</f>
        <v>Cultura Popular</v>
      </c>
      <c r="I334" s="4" t="str">
        <f>IFERROR(__xludf.DUMMYFUNCTION("""COMPUTED_VALUE"""),"Cultura Popular de Matriz Africana")</f>
        <v>Cultura Popular de Matriz Africana</v>
      </c>
      <c r="J334" s="4" t="str">
        <f>IFERROR(__xludf.DUMMYFUNCTION("""COMPUTED_VALUE"""),"Cultura Digital e Geek")</f>
        <v>Cultura Digital e Geek</v>
      </c>
      <c r="K334" s="4" t="str">
        <f>IFERROR(__xludf.DUMMYFUNCTION("""COMPUTED_VALUE"""),"12 Regiões de Desenvolvimento")</f>
        <v>12 Regiões de Desenvolvimento</v>
      </c>
      <c r="L334" s="4" t="str">
        <f>IFERROR(__xludf.DUMMYFUNCTION("""COMPUTED_VALUE"""),"Linguagem Específica")</f>
        <v>Linguagem Específica</v>
      </c>
      <c r="M334" s="4" t="str">
        <f>IFERROR(__xludf.DUMMYFUNCTION("""COMPUTED_VALUE"""),"Técnicos")</f>
        <v>Técnicos</v>
      </c>
      <c r="N334" s="4" t="str">
        <f>IFERROR(__xludf.DUMMYFUNCTION("""COMPUTED_VALUE"""),"Circulação e Visibilidade")</f>
        <v>Circulação e Visibilidade</v>
      </c>
      <c r="O334" s="4" t="str">
        <f>IFERROR(__xludf.DUMMYFUNCTION("""COMPUTED_VALUE"""),"Iniciantes")</f>
        <v>Iniciantes</v>
      </c>
      <c r="P334" s="4" t="str">
        <f>IFERROR(__xludf.DUMMYFUNCTION("""COMPUTED_VALUE"""),"CEUs e Pontos(ões) de Cultura")</f>
        <v>CEUs e Pontos(ões) de Cultura</v>
      </c>
      <c r="Q334" s="4" t="str">
        <f>IFERROR(__xludf.DUMMYFUNCTION("""COMPUTED_VALUE"""),"Outros")</f>
        <v>Outros</v>
      </c>
    </row>
    <row r="335">
      <c r="A335" s="4" t="str">
        <f>IFERROR(__xludf.DUMMYFUNCTION("TRANSPOSE(FILTER(Filtro1!B:B,Filtro1!A:A=Joao!C335))"),"Cronograma ")</f>
        <v>Cronograma </v>
      </c>
      <c r="B335" s="4" t="str">
        <f>IFERROR(__xludf.DUMMYFUNCTION("""COMPUTED_VALUE"""),"Inscrições e Impedimentos")</f>
        <v>Inscrições e Impedimentos</v>
      </c>
    </row>
    <row r="336">
      <c r="A336" s="4" t="str">
        <f>IFERROR(__xludf.DUMMYFUNCTION("TRANSPOSE(FILTER(Filtro1!B:B,Filtro1!A:A=Joao!C336))"),"Aquisição de Bens e Serviços")</f>
        <v>Aquisição de Bens e Serviços</v>
      </c>
      <c r="B336" s="4" t="str">
        <f>IFERROR(__xludf.DUMMYFUNCTION("""COMPUTED_VALUE"""),"Cultura Periférica")</f>
        <v>Cultura Periférica</v>
      </c>
      <c r="C336" s="4" t="str">
        <f>IFERROR(__xludf.DUMMYFUNCTION("""COMPUTED_VALUE"""),"Comunidades Tradicionais ou Rurais")</f>
        <v>Comunidades Tradicionais ou Rurais</v>
      </c>
      <c r="D336" s="4" t="str">
        <f>IFERROR(__xludf.DUMMYFUNCTION("""COMPUTED_VALUE"""),"Equipamentos e Acervos")</f>
        <v>Equipamentos e Acervos</v>
      </c>
      <c r="E336" s="4" t="str">
        <f>IFERROR(__xludf.DUMMYFUNCTION("""COMPUTED_VALUE"""),"Premiação")</f>
        <v>Premiação</v>
      </c>
      <c r="F336" s="4" t="str">
        <f>IFERROR(__xludf.DUMMYFUNCTION("""COMPUTED_VALUE"""),"Bolsas e Intercâmbio")</f>
        <v>Bolsas e Intercâmbio</v>
      </c>
      <c r="G336" s="4" t="str">
        <f>IFERROR(__xludf.DUMMYFUNCTION("""COMPUTED_VALUE"""),"Formação de Público e Educação")</f>
        <v>Formação de Público e Educação</v>
      </c>
      <c r="H336" s="4" t="str">
        <f>IFERROR(__xludf.DUMMYFUNCTION("""COMPUTED_VALUE"""),"Cultura Popular")</f>
        <v>Cultura Popular</v>
      </c>
      <c r="I336" s="4" t="str">
        <f>IFERROR(__xludf.DUMMYFUNCTION("""COMPUTED_VALUE"""),"Cultura Popular de Matriz Africana")</f>
        <v>Cultura Popular de Matriz Africana</v>
      </c>
      <c r="J336" s="4" t="str">
        <f>IFERROR(__xludf.DUMMYFUNCTION("""COMPUTED_VALUE"""),"Cultura Digital e Geek")</f>
        <v>Cultura Digital e Geek</v>
      </c>
      <c r="K336" s="4" t="str">
        <f>IFERROR(__xludf.DUMMYFUNCTION("""COMPUTED_VALUE"""),"12 Regiões de Desenvolvimento")</f>
        <v>12 Regiões de Desenvolvimento</v>
      </c>
      <c r="L336" s="4" t="str">
        <f>IFERROR(__xludf.DUMMYFUNCTION("""COMPUTED_VALUE"""),"Linguagem Específica")</f>
        <v>Linguagem Específica</v>
      </c>
      <c r="M336" s="4" t="str">
        <f>IFERROR(__xludf.DUMMYFUNCTION("""COMPUTED_VALUE"""),"Técnicos")</f>
        <v>Técnicos</v>
      </c>
      <c r="N336" s="4" t="str">
        <f>IFERROR(__xludf.DUMMYFUNCTION("""COMPUTED_VALUE"""),"Circulação e Visibilidade")</f>
        <v>Circulação e Visibilidade</v>
      </c>
      <c r="O336" s="4" t="str">
        <f>IFERROR(__xludf.DUMMYFUNCTION("""COMPUTED_VALUE"""),"Iniciantes")</f>
        <v>Iniciantes</v>
      </c>
      <c r="P336" s="4" t="str">
        <f>IFERROR(__xludf.DUMMYFUNCTION("""COMPUTED_VALUE"""),"CEUs e Pontos(ões) de Cultura")</f>
        <v>CEUs e Pontos(ões) de Cultura</v>
      </c>
      <c r="Q336" s="4" t="str">
        <f>IFERROR(__xludf.DUMMYFUNCTION("""COMPUTED_VALUE"""),"Outros")</f>
        <v>Outros</v>
      </c>
    </row>
    <row r="337">
      <c r="A337" s="4" t="str">
        <f>IFERROR(__xludf.DUMMYFUNCTION("TRANSPOSE(FILTER(Filtro1!B:B,Filtro1!A:A=Joao!C337))"),"Aquisição de Bens e Serviços")</f>
        <v>Aquisição de Bens e Serviços</v>
      </c>
      <c r="B337" s="4" t="str">
        <f>IFERROR(__xludf.DUMMYFUNCTION("""COMPUTED_VALUE"""),"Cultura Periférica")</f>
        <v>Cultura Periférica</v>
      </c>
      <c r="C337" s="4" t="str">
        <f>IFERROR(__xludf.DUMMYFUNCTION("""COMPUTED_VALUE"""),"Comunidades Tradicionais ou Rurais")</f>
        <v>Comunidades Tradicionais ou Rurais</v>
      </c>
      <c r="D337" s="4" t="str">
        <f>IFERROR(__xludf.DUMMYFUNCTION("""COMPUTED_VALUE"""),"Equipamentos e Acervos")</f>
        <v>Equipamentos e Acervos</v>
      </c>
      <c r="E337" s="4" t="str">
        <f>IFERROR(__xludf.DUMMYFUNCTION("""COMPUTED_VALUE"""),"Premiação")</f>
        <v>Premiação</v>
      </c>
      <c r="F337" s="4" t="str">
        <f>IFERROR(__xludf.DUMMYFUNCTION("""COMPUTED_VALUE"""),"Bolsas e Intercâmbio")</f>
        <v>Bolsas e Intercâmbio</v>
      </c>
      <c r="G337" s="4" t="str">
        <f>IFERROR(__xludf.DUMMYFUNCTION("""COMPUTED_VALUE"""),"Formação de Público e Educação")</f>
        <v>Formação de Público e Educação</v>
      </c>
      <c r="H337" s="4" t="str">
        <f>IFERROR(__xludf.DUMMYFUNCTION("""COMPUTED_VALUE"""),"Cultura Popular")</f>
        <v>Cultura Popular</v>
      </c>
      <c r="I337" s="4" t="str">
        <f>IFERROR(__xludf.DUMMYFUNCTION("""COMPUTED_VALUE"""),"Cultura Popular de Matriz Africana")</f>
        <v>Cultura Popular de Matriz Africana</v>
      </c>
      <c r="J337" s="4" t="str">
        <f>IFERROR(__xludf.DUMMYFUNCTION("""COMPUTED_VALUE"""),"Cultura Digital e Geek")</f>
        <v>Cultura Digital e Geek</v>
      </c>
      <c r="K337" s="4" t="str">
        <f>IFERROR(__xludf.DUMMYFUNCTION("""COMPUTED_VALUE"""),"12 Regiões de Desenvolvimento")</f>
        <v>12 Regiões de Desenvolvimento</v>
      </c>
      <c r="L337" s="4" t="str">
        <f>IFERROR(__xludf.DUMMYFUNCTION("""COMPUTED_VALUE"""),"Linguagem Específica")</f>
        <v>Linguagem Específica</v>
      </c>
      <c r="M337" s="4" t="str">
        <f>IFERROR(__xludf.DUMMYFUNCTION("""COMPUTED_VALUE"""),"Técnicos")</f>
        <v>Técnicos</v>
      </c>
      <c r="N337" s="4" t="str">
        <f>IFERROR(__xludf.DUMMYFUNCTION("""COMPUTED_VALUE"""),"Circulação e Visibilidade")</f>
        <v>Circulação e Visibilidade</v>
      </c>
      <c r="O337" s="4" t="str">
        <f>IFERROR(__xludf.DUMMYFUNCTION("""COMPUTED_VALUE"""),"Iniciantes")</f>
        <v>Iniciantes</v>
      </c>
      <c r="P337" s="4" t="str">
        <f>IFERROR(__xludf.DUMMYFUNCTION("""COMPUTED_VALUE"""),"CEUs e Pontos(ões) de Cultura")</f>
        <v>CEUs e Pontos(ões) de Cultura</v>
      </c>
      <c r="Q337" s="4" t="str">
        <f>IFERROR(__xludf.DUMMYFUNCTION("""COMPUTED_VALUE"""),"Outros")</f>
        <v>Outros</v>
      </c>
    </row>
    <row r="338">
      <c r="A338" s="4" t="str">
        <f>IFERROR(__xludf.DUMMYFUNCTION("TRANSPOSE(FILTER(Filtro1!B:B,Filtro1!A:A=Joao!C338))"),"Transparência e Fiscalização")</f>
        <v>Transparência e Fiscalização</v>
      </c>
      <c r="B338" s="4" t="str">
        <f>IFERROR(__xludf.DUMMYFUNCTION("""COMPUTED_VALUE"""),"Pareceristas")</f>
        <v>Pareceristas</v>
      </c>
    </row>
    <row r="339">
      <c r="A339" s="4" t="str">
        <f>IFERROR(__xludf.DUMMYFUNCTION("TRANSPOSE(FILTER(Filtro1!B:B,Filtro1!A:A=Joao!C339))"),"Aquisição de Bens e Serviços")</f>
        <v>Aquisição de Bens e Serviços</v>
      </c>
      <c r="B339" s="4" t="str">
        <f>IFERROR(__xludf.DUMMYFUNCTION("""COMPUTED_VALUE"""),"Cultura Periférica")</f>
        <v>Cultura Periférica</v>
      </c>
      <c r="C339" s="4" t="str">
        <f>IFERROR(__xludf.DUMMYFUNCTION("""COMPUTED_VALUE"""),"Comunidades Tradicionais ou Rurais")</f>
        <v>Comunidades Tradicionais ou Rurais</v>
      </c>
      <c r="D339" s="4" t="str">
        <f>IFERROR(__xludf.DUMMYFUNCTION("""COMPUTED_VALUE"""),"Equipamentos e Acervos")</f>
        <v>Equipamentos e Acervos</v>
      </c>
      <c r="E339" s="4" t="str">
        <f>IFERROR(__xludf.DUMMYFUNCTION("""COMPUTED_VALUE"""),"Premiação")</f>
        <v>Premiação</v>
      </c>
      <c r="F339" s="4" t="str">
        <f>IFERROR(__xludf.DUMMYFUNCTION("""COMPUTED_VALUE"""),"Bolsas e Intercâmbio")</f>
        <v>Bolsas e Intercâmbio</v>
      </c>
      <c r="G339" s="4" t="str">
        <f>IFERROR(__xludf.DUMMYFUNCTION("""COMPUTED_VALUE"""),"Formação de Público e Educação")</f>
        <v>Formação de Público e Educação</v>
      </c>
      <c r="H339" s="4" t="str">
        <f>IFERROR(__xludf.DUMMYFUNCTION("""COMPUTED_VALUE"""),"Cultura Popular")</f>
        <v>Cultura Popular</v>
      </c>
      <c r="I339" s="4" t="str">
        <f>IFERROR(__xludf.DUMMYFUNCTION("""COMPUTED_VALUE"""),"Cultura Popular de Matriz Africana")</f>
        <v>Cultura Popular de Matriz Africana</v>
      </c>
      <c r="J339" s="4" t="str">
        <f>IFERROR(__xludf.DUMMYFUNCTION("""COMPUTED_VALUE"""),"Cultura Digital e Geek")</f>
        <v>Cultura Digital e Geek</v>
      </c>
      <c r="K339" s="4" t="str">
        <f>IFERROR(__xludf.DUMMYFUNCTION("""COMPUTED_VALUE"""),"12 Regiões de Desenvolvimento")</f>
        <v>12 Regiões de Desenvolvimento</v>
      </c>
      <c r="L339" s="4" t="str">
        <f>IFERROR(__xludf.DUMMYFUNCTION("""COMPUTED_VALUE"""),"Linguagem Específica")</f>
        <v>Linguagem Específica</v>
      </c>
      <c r="M339" s="4" t="str">
        <f>IFERROR(__xludf.DUMMYFUNCTION("""COMPUTED_VALUE"""),"Técnicos")</f>
        <v>Técnicos</v>
      </c>
      <c r="N339" s="4" t="str">
        <f>IFERROR(__xludf.DUMMYFUNCTION("""COMPUTED_VALUE"""),"Circulação e Visibilidade")</f>
        <v>Circulação e Visibilidade</v>
      </c>
      <c r="O339" s="4" t="str">
        <f>IFERROR(__xludf.DUMMYFUNCTION("""COMPUTED_VALUE"""),"Iniciantes")</f>
        <v>Iniciantes</v>
      </c>
      <c r="P339" s="4" t="str">
        <f>IFERROR(__xludf.DUMMYFUNCTION("""COMPUTED_VALUE"""),"CEUs e Pontos(ões) de Cultura")</f>
        <v>CEUs e Pontos(ões) de Cultura</v>
      </c>
      <c r="Q339" s="4" t="str">
        <f>IFERROR(__xludf.DUMMYFUNCTION("""COMPUTED_VALUE"""),"Outros")</f>
        <v>Outros</v>
      </c>
    </row>
    <row r="340">
      <c r="A340" s="4" t="str">
        <f>IFERROR(__xludf.DUMMYFUNCTION("TRANSPOSE(FILTER(Filtro1!B:B,Filtro1!A:A=Joao!C340))"),"Aquisição de Bens e Serviços")</f>
        <v>Aquisição de Bens e Serviços</v>
      </c>
      <c r="B340" s="4" t="str">
        <f>IFERROR(__xludf.DUMMYFUNCTION("""COMPUTED_VALUE"""),"Cultura Periférica")</f>
        <v>Cultura Periférica</v>
      </c>
      <c r="C340" s="4" t="str">
        <f>IFERROR(__xludf.DUMMYFUNCTION("""COMPUTED_VALUE"""),"Comunidades Tradicionais ou Rurais")</f>
        <v>Comunidades Tradicionais ou Rurais</v>
      </c>
      <c r="D340" s="4" t="str">
        <f>IFERROR(__xludf.DUMMYFUNCTION("""COMPUTED_VALUE"""),"Equipamentos e Acervos")</f>
        <v>Equipamentos e Acervos</v>
      </c>
      <c r="E340" s="4" t="str">
        <f>IFERROR(__xludf.DUMMYFUNCTION("""COMPUTED_VALUE"""),"Premiação")</f>
        <v>Premiação</v>
      </c>
      <c r="F340" s="4" t="str">
        <f>IFERROR(__xludf.DUMMYFUNCTION("""COMPUTED_VALUE"""),"Bolsas e Intercâmbio")</f>
        <v>Bolsas e Intercâmbio</v>
      </c>
      <c r="G340" s="4" t="str">
        <f>IFERROR(__xludf.DUMMYFUNCTION("""COMPUTED_VALUE"""),"Formação de Público e Educação")</f>
        <v>Formação de Público e Educação</v>
      </c>
      <c r="H340" s="4" t="str">
        <f>IFERROR(__xludf.DUMMYFUNCTION("""COMPUTED_VALUE"""),"Cultura Popular")</f>
        <v>Cultura Popular</v>
      </c>
      <c r="I340" s="4" t="str">
        <f>IFERROR(__xludf.DUMMYFUNCTION("""COMPUTED_VALUE"""),"Cultura Popular de Matriz Africana")</f>
        <v>Cultura Popular de Matriz Africana</v>
      </c>
      <c r="J340" s="4" t="str">
        <f>IFERROR(__xludf.DUMMYFUNCTION("""COMPUTED_VALUE"""),"Cultura Digital e Geek")</f>
        <v>Cultura Digital e Geek</v>
      </c>
      <c r="K340" s="4" t="str">
        <f>IFERROR(__xludf.DUMMYFUNCTION("""COMPUTED_VALUE"""),"12 Regiões de Desenvolvimento")</f>
        <v>12 Regiões de Desenvolvimento</v>
      </c>
      <c r="L340" s="4" t="str">
        <f>IFERROR(__xludf.DUMMYFUNCTION("""COMPUTED_VALUE"""),"Linguagem Específica")</f>
        <v>Linguagem Específica</v>
      </c>
      <c r="M340" s="4" t="str">
        <f>IFERROR(__xludf.DUMMYFUNCTION("""COMPUTED_VALUE"""),"Técnicos")</f>
        <v>Técnicos</v>
      </c>
      <c r="N340" s="4" t="str">
        <f>IFERROR(__xludf.DUMMYFUNCTION("""COMPUTED_VALUE"""),"Circulação e Visibilidade")</f>
        <v>Circulação e Visibilidade</v>
      </c>
      <c r="O340" s="4" t="str">
        <f>IFERROR(__xludf.DUMMYFUNCTION("""COMPUTED_VALUE"""),"Iniciantes")</f>
        <v>Iniciantes</v>
      </c>
      <c r="P340" s="4" t="str">
        <f>IFERROR(__xludf.DUMMYFUNCTION("""COMPUTED_VALUE"""),"CEUs e Pontos(ões) de Cultura")</f>
        <v>CEUs e Pontos(ões) de Cultura</v>
      </c>
      <c r="Q340" s="4" t="str">
        <f>IFERROR(__xludf.DUMMYFUNCTION("""COMPUTED_VALUE"""),"Outros")</f>
        <v>Outros</v>
      </c>
    </row>
    <row r="341">
      <c r="A341" s="4" t="str">
        <f>IFERROR(__xludf.DUMMYFUNCTION("TRANSPOSE(FILTER(Filtro1!B:B,Filtro1!A:A=Joao!C341))"),"Cronograma ")</f>
        <v>Cronograma </v>
      </c>
      <c r="B341" s="4" t="str">
        <f>IFERROR(__xludf.DUMMYFUNCTION("""COMPUTED_VALUE"""),"Inscrições e Impedimentos")</f>
        <v>Inscrições e Impedimentos</v>
      </c>
    </row>
    <row r="342">
      <c r="A342" s="4" t="str">
        <f>IFERROR(__xludf.DUMMYFUNCTION("TRANSPOSE(FILTER(Filtro1!B:B,Filtro1!A:A=Joao!C342))"),"Aquisição de Bens e Serviços")</f>
        <v>Aquisição de Bens e Serviços</v>
      </c>
      <c r="B342" s="4" t="str">
        <f>IFERROR(__xludf.DUMMYFUNCTION("""COMPUTED_VALUE"""),"Cultura Periférica")</f>
        <v>Cultura Periférica</v>
      </c>
      <c r="C342" s="4" t="str">
        <f>IFERROR(__xludf.DUMMYFUNCTION("""COMPUTED_VALUE"""),"Comunidades Tradicionais ou Rurais")</f>
        <v>Comunidades Tradicionais ou Rurais</v>
      </c>
      <c r="D342" s="4" t="str">
        <f>IFERROR(__xludf.DUMMYFUNCTION("""COMPUTED_VALUE"""),"Equipamentos e Acervos")</f>
        <v>Equipamentos e Acervos</v>
      </c>
      <c r="E342" s="4" t="str">
        <f>IFERROR(__xludf.DUMMYFUNCTION("""COMPUTED_VALUE"""),"Premiação")</f>
        <v>Premiação</v>
      </c>
      <c r="F342" s="4" t="str">
        <f>IFERROR(__xludf.DUMMYFUNCTION("""COMPUTED_VALUE"""),"Bolsas e Intercâmbio")</f>
        <v>Bolsas e Intercâmbio</v>
      </c>
      <c r="G342" s="4" t="str">
        <f>IFERROR(__xludf.DUMMYFUNCTION("""COMPUTED_VALUE"""),"Formação de Público e Educação")</f>
        <v>Formação de Público e Educação</v>
      </c>
      <c r="H342" s="4" t="str">
        <f>IFERROR(__xludf.DUMMYFUNCTION("""COMPUTED_VALUE"""),"Cultura Popular")</f>
        <v>Cultura Popular</v>
      </c>
      <c r="I342" s="4" t="str">
        <f>IFERROR(__xludf.DUMMYFUNCTION("""COMPUTED_VALUE"""),"Cultura Popular de Matriz Africana")</f>
        <v>Cultura Popular de Matriz Africana</v>
      </c>
      <c r="J342" s="4" t="str">
        <f>IFERROR(__xludf.DUMMYFUNCTION("""COMPUTED_VALUE"""),"Cultura Digital e Geek")</f>
        <v>Cultura Digital e Geek</v>
      </c>
      <c r="K342" s="4" t="str">
        <f>IFERROR(__xludf.DUMMYFUNCTION("""COMPUTED_VALUE"""),"12 Regiões de Desenvolvimento")</f>
        <v>12 Regiões de Desenvolvimento</v>
      </c>
      <c r="L342" s="4" t="str">
        <f>IFERROR(__xludf.DUMMYFUNCTION("""COMPUTED_VALUE"""),"Linguagem Específica")</f>
        <v>Linguagem Específica</v>
      </c>
      <c r="M342" s="4" t="str">
        <f>IFERROR(__xludf.DUMMYFUNCTION("""COMPUTED_VALUE"""),"Técnicos")</f>
        <v>Técnicos</v>
      </c>
      <c r="N342" s="4" t="str">
        <f>IFERROR(__xludf.DUMMYFUNCTION("""COMPUTED_VALUE"""),"Circulação e Visibilidade")</f>
        <v>Circulação e Visibilidade</v>
      </c>
      <c r="O342" s="4" t="str">
        <f>IFERROR(__xludf.DUMMYFUNCTION("""COMPUTED_VALUE"""),"Iniciantes")</f>
        <v>Iniciantes</v>
      </c>
      <c r="P342" s="4" t="str">
        <f>IFERROR(__xludf.DUMMYFUNCTION("""COMPUTED_VALUE"""),"CEUs e Pontos(ões) de Cultura")</f>
        <v>CEUs e Pontos(ões) de Cultura</v>
      </c>
      <c r="Q342" s="4" t="str">
        <f>IFERROR(__xludf.DUMMYFUNCTION("""COMPUTED_VALUE"""),"Outros")</f>
        <v>Outros</v>
      </c>
    </row>
    <row r="343">
      <c r="A343" s="4" t="str">
        <f>IFERROR(__xludf.DUMMYFUNCTION("TRANSPOSE(FILTER(Filtro1!B:B,Filtro1!A:A=Joao!C343))"),"Cronograma ")</f>
        <v>Cronograma </v>
      </c>
      <c r="B343" s="4" t="str">
        <f>IFERROR(__xludf.DUMMYFUNCTION("""COMPUTED_VALUE"""),"Inscrições e Impedimentos")</f>
        <v>Inscrições e Impedimentos</v>
      </c>
    </row>
    <row r="344">
      <c r="A344" s="4" t="str">
        <f>IFERROR(__xludf.DUMMYFUNCTION("TRANSPOSE(FILTER(Filtro1!B:B,Filtro1!A:A=Joao!C344))"),"Aquisição de Bens e Serviços")</f>
        <v>Aquisição de Bens e Serviços</v>
      </c>
      <c r="B344" s="4" t="str">
        <f>IFERROR(__xludf.DUMMYFUNCTION("""COMPUTED_VALUE"""),"Cultura Periférica")</f>
        <v>Cultura Periférica</v>
      </c>
      <c r="C344" s="4" t="str">
        <f>IFERROR(__xludf.DUMMYFUNCTION("""COMPUTED_VALUE"""),"Comunidades Tradicionais ou Rurais")</f>
        <v>Comunidades Tradicionais ou Rurais</v>
      </c>
      <c r="D344" s="4" t="str">
        <f>IFERROR(__xludf.DUMMYFUNCTION("""COMPUTED_VALUE"""),"Equipamentos e Acervos")</f>
        <v>Equipamentos e Acervos</v>
      </c>
      <c r="E344" s="4" t="str">
        <f>IFERROR(__xludf.DUMMYFUNCTION("""COMPUTED_VALUE"""),"Premiação")</f>
        <v>Premiação</v>
      </c>
      <c r="F344" s="4" t="str">
        <f>IFERROR(__xludf.DUMMYFUNCTION("""COMPUTED_VALUE"""),"Bolsas e Intercâmbio")</f>
        <v>Bolsas e Intercâmbio</v>
      </c>
      <c r="G344" s="4" t="str">
        <f>IFERROR(__xludf.DUMMYFUNCTION("""COMPUTED_VALUE"""),"Formação de Público e Educação")</f>
        <v>Formação de Público e Educação</v>
      </c>
      <c r="H344" s="4" t="str">
        <f>IFERROR(__xludf.DUMMYFUNCTION("""COMPUTED_VALUE"""),"Cultura Popular")</f>
        <v>Cultura Popular</v>
      </c>
      <c r="I344" s="4" t="str">
        <f>IFERROR(__xludf.DUMMYFUNCTION("""COMPUTED_VALUE"""),"Cultura Popular de Matriz Africana")</f>
        <v>Cultura Popular de Matriz Africana</v>
      </c>
      <c r="J344" s="4" t="str">
        <f>IFERROR(__xludf.DUMMYFUNCTION("""COMPUTED_VALUE"""),"Cultura Digital e Geek")</f>
        <v>Cultura Digital e Geek</v>
      </c>
      <c r="K344" s="4" t="str">
        <f>IFERROR(__xludf.DUMMYFUNCTION("""COMPUTED_VALUE"""),"12 Regiões de Desenvolvimento")</f>
        <v>12 Regiões de Desenvolvimento</v>
      </c>
      <c r="L344" s="4" t="str">
        <f>IFERROR(__xludf.DUMMYFUNCTION("""COMPUTED_VALUE"""),"Linguagem Específica")</f>
        <v>Linguagem Específica</v>
      </c>
      <c r="M344" s="4" t="str">
        <f>IFERROR(__xludf.DUMMYFUNCTION("""COMPUTED_VALUE"""),"Técnicos")</f>
        <v>Técnicos</v>
      </c>
      <c r="N344" s="4" t="str">
        <f>IFERROR(__xludf.DUMMYFUNCTION("""COMPUTED_VALUE"""),"Circulação e Visibilidade")</f>
        <v>Circulação e Visibilidade</v>
      </c>
      <c r="O344" s="4" t="str">
        <f>IFERROR(__xludf.DUMMYFUNCTION("""COMPUTED_VALUE"""),"Iniciantes")</f>
        <v>Iniciantes</v>
      </c>
      <c r="P344" s="4" t="str">
        <f>IFERROR(__xludf.DUMMYFUNCTION("""COMPUTED_VALUE"""),"CEUs e Pontos(ões) de Cultura")</f>
        <v>CEUs e Pontos(ões) de Cultura</v>
      </c>
      <c r="Q344" s="4" t="str">
        <f>IFERROR(__xludf.DUMMYFUNCTION("""COMPUTED_VALUE"""),"Outros")</f>
        <v>Outros</v>
      </c>
    </row>
    <row r="345">
      <c r="A345" s="4" t="str">
        <f>IFERROR(__xludf.DUMMYFUNCTION("TRANSPOSE(FILTER(Filtro1!B:B,Filtro1!A:A=Joao!C345))"),"Aquisição de Bens e Serviços")</f>
        <v>Aquisição de Bens e Serviços</v>
      </c>
      <c r="B345" s="4" t="str">
        <f>IFERROR(__xludf.DUMMYFUNCTION("""COMPUTED_VALUE"""),"Cultura Periférica")</f>
        <v>Cultura Periférica</v>
      </c>
      <c r="C345" s="4" t="str">
        <f>IFERROR(__xludf.DUMMYFUNCTION("""COMPUTED_VALUE"""),"Comunidades Tradicionais ou Rurais")</f>
        <v>Comunidades Tradicionais ou Rurais</v>
      </c>
      <c r="D345" s="4" t="str">
        <f>IFERROR(__xludf.DUMMYFUNCTION("""COMPUTED_VALUE"""),"Equipamentos e Acervos")</f>
        <v>Equipamentos e Acervos</v>
      </c>
      <c r="E345" s="4" t="str">
        <f>IFERROR(__xludf.DUMMYFUNCTION("""COMPUTED_VALUE"""),"Premiação")</f>
        <v>Premiação</v>
      </c>
      <c r="F345" s="4" t="str">
        <f>IFERROR(__xludf.DUMMYFUNCTION("""COMPUTED_VALUE"""),"Bolsas e Intercâmbio")</f>
        <v>Bolsas e Intercâmbio</v>
      </c>
      <c r="G345" s="4" t="str">
        <f>IFERROR(__xludf.DUMMYFUNCTION("""COMPUTED_VALUE"""),"Formação de Público e Educação")</f>
        <v>Formação de Público e Educação</v>
      </c>
      <c r="H345" s="4" t="str">
        <f>IFERROR(__xludf.DUMMYFUNCTION("""COMPUTED_VALUE"""),"Cultura Popular")</f>
        <v>Cultura Popular</v>
      </c>
      <c r="I345" s="4" t="str">
        <f>IFERROR(__xludf.DUMMYFUNCTION("""COMPUTED_VALUE"""),"Cultura Popular de Matriz Africana")</f>
        <v>Cultura Popular de Matriz Africana</v>
      </c>
      <c r="J345" s="4" t="str">
        <f>IFERROR(__xludf.DUMMYFUNCTION("""COMPUTED_VALUE"""),"Cultura Digital e Geek")</f>
        <v>Cultura Digital e Geek</v>
      </c>
      <c r="K345" s="4" t="str">
        <f>IFERROR(__xludf.DUMMYFUNCTION("""COMPUTED_VALUE"""),"12 Regiões de Desenvolvimento")</f>
        <v>12 Regiões de Desenvolvimento</v>
      </c>
      <c r="L345" s="4" t="str">
        <f>IFERROR(__xludf.DUMMYFUNCTION("""COMPUTED_VALUE"""),"Linguagem Específica")</f>
        <v>Linguagem Específica</v>
      </c>
      <c r="M345" s="4" t="str">
        <f>IFERROR(__xludf.DUMMYFUNCTION("""COMPUTED_VALUE"""),"Técnicos")</f>
        <v>Técnicos</v>
      </c>
      <c r="N345" s="4" t="str">
        <f>IFERROR(__xludf.DUMMYFUNCTION("""COMPUTED_VALUE"""),"Circulação e Visibilidade")</f>
        <v>Circulação e Visibilidade</v>
      </c>
      <c r="O345" s="4" t="str">
        <f>IFERROR(__xludf.DUMMYFUNCTION("""COMPUTED_VALUE"""),"Iniciantes")</f>
        <v>Iniciantes</v>
      </c>
      <c r="P345" s="4" t="str">
        <f>IFERROR(__xludf.DUMMYFUNCTION("""COMPUTED_VALUE"""),"CEUs e Pontos(ões) de Cultura")</f>
        <v>CEUs e Pontos(ões) de Cultura</v>
      </c>
      <c r="Q345" s="4" t="str">
        <f>IFERROR(__xludf.DUMMYFUNCTION("""COMPUTED_VALUE"""),"Outros")</f>
        <v>Outros</v>
      </c>
    </row>
    <row r="346">
      <c r="A346" s="4" t="str">
        <f>IFERROR(__xludf.DUMMYFUNCTION("TRANSPOSE(FILTER(Filtro1!B:B,Filtro1!A:A=Joao!C346))"),"Transparência e Fiscalização")</f>
        <v>Transparência e Fiscalização</v>
      </c>
      <c r="B346" s="4" t="str">
        <f>IFERROR(__xludf.DUMMYFUNCTION("""COMPUTED_VALUE"""),"Pareceristas")</f>
        <v>Pareceristas</v>
      </c>
    </row>
    <row r="347">
      <c r="A347" s="4" t="str">
        <f>IFERROR(__xludf.DUMMYFUNCTION("TRANSPOSE(FILTER(Filtro1!B:B,Filtro1!A:A=Joao!C347))"),"Aquisição de Bens e Serviços")</f>
        <v>Aquisição de Bens e Serviços</v>
      </c>
      <c r="B347" s="4" t="str">
        <f>IFERROR(__xludf.DUMMYFUNCTION("""COMPUTED_VALUE"""),"Cultura Periférica")</f>
        <v>Cultura Periférica</v>
      </c>
      <c r="C347" s="4" t="str">
        <f>IFERROR(__xludf.DUMMYFUNCTION("""COMPUTED_VALUE"""),"Comunidades Tradicionais ou Rurais")</f>
        <v>Comunidades Tradicionais ou Rurais</v>
      </c>
      <c r="D347" s="4" t="str">
        <f>IFERROR(__xludf.DUMMYFUNCTION("""COMPUTED_VALUE"""),"Equipamentos e Acervos")</f>
        <v>Equipamentos e Acervos</v>
      </c>
      <c r="E347" s="4" t="str">
        <f>IFERROR(__xludf.DUMMYFUNCTION("""COMPUTED_VALUE"""),"Premiação")</f>
        <v>Premiação</v>
      </c>
      <c r="F347" s="4" t="str">
        <f>IFERROR(__xludf.DUMMYFUNCTION("""COMPUTED_VALUE"""),"Bolsas e Intercâmbio")</f>
        <v>Bolsas e Intercâmbio</v>
      </c>
      <c r="G347" s="4" t="str">
        <f>IFERROR(__xludf.DUMMYFUNCTION("""COMPUTED_VALUE"""),"Formação de Público e Educação")</f>
        <v>Formação de Público e Educação</v>
      </c>
      <c r="H347" s="4" t="str">
        <f>IFERROR(__xludf.DUMMYFUNCTION("""COMPUTED_VALUE"""),"Cultura Popular")</f>
        <v>Cultura Popular</v>
      </c>
      <c r="I347" s="4" t="str">
        <f>IFERROR(__xludf.DUMMYFUNCTION("""COMPUTED_VALUE"""),"Cultura Popular de Matriz Africana")</f>
        <v>Cultura Popular de Matriz Africana</v>
      </c>
      <c r="J347" s="4" t="str">
        <f>IFERROR(__xludf.DUMMYFUNCTION("""COMPUTED_VALUE"""),"Cultura Digital e Geek")</f>
        <v>Cultura Digital e Geek</v>
      </c>
      <c r="K347" s="4" t="str">
        <f>IFERROR(__xludf.DUMMYFUNCTION("""COMPUTED_VALUE"""),"12 Regiões de Desenvolvimento")</f>
        <v>12 Regiões de Desenvolvimento</v>
      </c>
      <c r="L347" s="4" t="str">
        <f>IFERROR(__xludf.DUMMYFUNCTION("""COMPUTED_VALUE"""),"Linguagem Específica")</f>
        <v>Linguagem Específica</v>
      </c>
      <c r="M347" s="4" t="str">
        <f>IFERROR(__xludf.DUMMYFUNCTION("""COMPUTED_VALUE"""),"Técnicos")</f>
        <v>Técnicos</v>
      </c>
      <c r="N347" s="4" t="str">
        <f>IFERROR(__xludf.DUMMYFUNCTION("""COMPUTED_VALUE"""),"Circulação e Visibilidade")</f>
        <v>Circulação e Visibilidade</v>
      </c>
      <c r="O347" s="4" t="str">
        <f>IFERROR(__xludf.DUMMYFUNCTION("""COMPUTED_VALUE"""),"Iniciantes")</f>
        <v>Iniciantes</v>
      </c>
      <c r="P347" s="4" t="str">
        <f>IFERROR(__xludf.DUMMYFUNCTION("""COMPUTED_VALUE"""),"CEUs e Pontos(ões) de Cultura")</f>
        <v>CEUs e Pontos(ões) de Cultura</v>
      </c>
      <c r="Q347" s="4" t="str">
        <f>IFERROR(__xludf.DUMMYFUNCTION("""COMPUTED_VALUE"""),"Outros")</f>
        <v>Outros</v>
      </c>
    </row>
    <row r="348">
      <c r="A348" s="4" t="str">
        <f>IFERROR(__xludf.DUMMYFUNCTION("TRANSPOSE(FILTER(Filtro1!B:B,Filtro1!A:A=Joao!C348))"),"Aquisição de Bens e Serviços")</f>
        <v>Aquisição de Bens e Serviços</v>
      </c>
      <c r="B348" s="4" t="str">
        <f>IFERROR(__xludf.DUMMYFUNCTION("""COMPUTED_VALUE"""),"Cultura Periférica")</f>
        <v>Cultura Periférica</v>
      </c>
      <c r="C348" s="4" t="str">
        <f>IFERROR(__xludf.DUMMYFUNCTION("""COMPUTED_VALUE"""),"Comunidades Tradicionais ou Rurais")</f>
        <v>Comunidades Tradicionais ou Rurais</v>
      </c>
      <c r="D348" s="4" t="str">
        <f>IFERROR(__xludf.DUMMYFUNCTION("""COMPUTED_VALUE"""),"Equipamentos e Acervos")</f>
        <v>Equipamentos e Acervos</v>
      </c>
      <c r="E348" s="4" t="str">
        <f>IFERROR(__xludf.DUMMYFUNCTION("""COMPUTED_VALUE"""),"Premiação")</f>
        <v>Premiação</v>
      </c>
      <c r="F348" s="4" t="str">
        <f>IFERROR(__xludf.DUMMYFUNCTION("""COMPUTED_VALUE"""),"Bolsas e Intercâmbio")</f>
        <v>Bolsas e Intercâmbio</v>
      </c>
      <c r="G348" s="4" t="str">
        <f>IFERROR(__xludf.DUMMYFUNCTION("""COMPUTED_VALUE"""),"Formação de Público e Educação")</f>
        <v>Formação de Público e Educação</v>
      </c>
      <c r="H348" s="4" t="str">
        <f>IFERROR(__xludf.DUMMYFUNCTION("""COMPUTED_VALUE"""),"Cultura Popular")</f>
        <v>Cultura Popular</v>
      </c>
      <c r="I348" s="4" t="str">
        <f>IFERROR(__xludf.DUMMYFUNCTION("""COMPUTED_VALUE"""),"Cultura Popular de Matriz Africana")</f>
        <v>Cultura Popular de Matriz Africana</v>
      </c>
      <c r="J348" s="4" t="str">
        <f>IFERROR(__xludf.DUMMYFUNCTION("""COMPUTED_VALUE"""),"Cultura Digital e Geek")</f>
        <v>Cultura Digital e Geek</v>
      </c>
      <c r="K348" s="4" t="str">
        <f>IFERROR(__xludf.DUMMYFUNCTION("""COMPUTED_VALUE"""),"12 Regiões de Desenvolvimento")</f>
        <v>12 Regiões de Desenvolvimento</v>
      </c>
      <c r="L348" s="4" t="str">
        <f>IFERROR(__xludf.DUMMYFUNCTION("""COMPUTED_VALUE"""),"Linguagem Específica")</f>
        <v>Linguagem Específica</v>
      </c>
      <c r="M348" s="4" t="str">
        <f>IFERROR(__xludf.DUMMYFUNCTION("""COMPUTED_VALUE"""),"Técnicos")</f>
        <v>Técnicos</v>
      </c>
      <c r="N348" s="4" t="str">
        <f>IFERROR(__xludf.DUMMYFUNCTION("""COMPUTED_VALUE"""),"Circulação e Visibilidade")</f>
        <v>Circulação e Visibilidade</v>
      </c>
      <c r="O348" s="4" t="str">
        <f>IFERROR(__xludf.DUMMYFUNCTION("""COMPUTED_VALUE"""),"Iniciantes")</f>
        <v>Iniciantes</v>
      </c>
      <c r="P348" s="4" t="str">
        <f>IFERROR(__xludf.DUMMYFUNCTION("""COMPUTED_VALUE"""),"CEUs e Pontos(ões) de Cultura")</f>
        <v>CEUs e Pontos(ões) de Cultura</v>
      </c>
      <c r="Q348" s="4" t="str">
        <f>IFERROR(__xludf.DUMMYFUNCTION("""COMPUTED_VALUE"""),"Outros")</f>
        <v>Outros</v>
      </c>
    </row>
    <row r="349">
      <c r="A349" s="4" t="str">
        <f>IFERROR(__xludf.DUMMYFUNCTION("TRANSPOSE(FILTER(Filtro1!B:B,Filtro1!A:A=Joao!C349))"),"Cronograma ")</f>
        <v>Cronograma </v>
      </c>
      <c r="B349" s="4" t="str">
        <f>IFERROR(__xludf.DUMMYFUNCTION("""COMPUTED_VALUE"""),"Inscrições e Impedimentos")</f>
        <v>Inscrições e Impedimentos</v>
      </c>
    </row>
    <row r="350">
      <c r="A350" s="4" t="str">
        <f>IFERROR(__xludf.DUMMYFUNCTION("TRANSPOSE(FILTER(Filtro1!B:B,Filtro1!A:A=Joao!C350))"),"Aquisição de Bens e Serviços")</f>
        <v>Aquisição de Bens e Serviços</v>
      </c>
      <c r="B350" s="4" t="str">
        <f>IFERROR(__xludf.DUMMYFUNCTION("""COMPUTED_VALUE"""),"Cultura Periférica")</f>
        <v>Cultura Periférica</v>
      </c>
      <c r="C350" s="4" t="str">
        <f>IFERROR(__xludf.DUMMYFUNCTION("""COMPUTED_VALUE"""),"Comunidades Tradicionais ou Rurais")</f>
        <v>Comunidades Tradicionais ou Rurais</v>
      </c>
      <c r="D350" s="4" t="str">
        <f>IFERROR(__xludf.DUMMYFUNCTION("""COMPUTED_VALUE"""),"Equipamentos e Acervos")</f>
        <v>Equipamentos e Acervos</v>
      </c>
      <c r="E350" s="4" t="str">
        <f>IFERROR(__xludf.DUMMYFUNCTION("""COMPUTED_VALUE"""),"Premiação")</f>
        <v>Premiação</v>
      </c>
      <c r="F350" s="4" t="str">
        <f>IFERROR(__xludf.DUMMYFUNCTION("""COMPUTED_VALUE"""),"Bolsas e Intercâmbio")</f>
        <v>Bolsas e Intercâmbio</v>
      </c>
      <c r="G350" s="4" t="str">
        <f>IFERROR(__xludf.DUMMYFUNCTION("""COMPUTED_VALUE"""),"Formação de Público e Educação")</f>
        <v>Formação de Público e Educação</v>
      </c>
      <c r="H350" s="4" t="str">
        <f>IFERROR(__xludf.DUMMYFUNCTION("""COMPUTED_VALUE"""),"Cultura Popular")</f>
        <v>Cultura Popular</v>
      </c>
      <c r="I350" s="4" t="str">
        <f>IFERROR(__xludf.DUMMYFUNCTION("""COMPUTED_VALUE"""),"Cultura Popular de Matriz Africana")</f>
        <v>Cultura Popular de Matriz Africana</v>
      </c>
      <c r="J350" s="4" t="str">
        <f>IFERROR(__xludf.DUMMYFUNCTION("""COMPUTED_VALUE"""),"Cultura Digital e Geek")</f>
        <v>Cultura Digital e Geek</v>
      </c>
      <c r="K350" s="4" t="str">
        <f>IFERROR(__xludf.DUMMYFUNCTION("""COMPUTED_VALUE"""),"12 Regiões de Desenvolvimento")</f>
        <v>12 Regiões de Desenvolvimento</v>
      </c>
      <c r="L350" s="4" t="str">
        <f>IFERROR(__xludf.DUMMYFUNCTION("""COMPUTED_VALUE"""),"Linguagem Específica")</f>
        <v>Linguagem Específica</v>
      </c>
      <c r="M350" s="4" t="str">
        <f>IFERROR(__xludf.DUMMYFUNCTION("""COMPUTED_VALUE"""),"Técnicos")</f>
        <v>Técnicos</v>
      </c>
      <c r="N350" s="4" t="str">
        <f>IFERROR(__xludf.DUMMYFUNCTION("""COMPUTED_VALUE"""),"Circulação e Visibilidade")</f>
        <v>Circulação e Visibilidade</v>
      </c>
      <c r="O350" s="4" t="str">
        <f>IFERROR(__xludf.DUMMYFUNCTION("""COMPUTED_VALUE"""),"Iniciantes")</f>
        <v>Iniciantes</v>
      </c>
      <c r="P350" s="4" t="str">
        <f>IFERROR(__xludf.DUMMYFUNCTION("""COMPUTED_VALUE"""),"CEUs e Pontos(ões) de Cultura")</f>
        <v>CEUs e Pontos(ões) de Cultura</v>
      </c>
      <c r="Q350" s="4" t="str">
        <f>IFERROR(__xludf.DUMMYFUNCTION("""COMPUTED_VALUE"""),"Outros")</f>
        <v>Outros</v>
      </c>
    </row>
    <row r="351">
      <c r="A351" s="4" t="str">
        <f>IFERROR(__xludf.DUMMYFUNCTION("TRANSPOSE(FILTER(Filtro1!B:B,Filtro1!A:A=Joao!C351))"),"Cronograma ")</f>
        <v>Cronograma </v>
      </c>
      <c r="B351" s="4" t="str">
        <f>IFERROR(__xludf.DUMMYFUNCTION("""COMPUTED_VALUE"""),"Inscrições e Impedimentos")</f>
        <v>Inscrições e Impedimentos</v>
      </c>
    </row>
    <row r="352">
      <c r="A352" s="4" t="str">
        <f>IFERROR(__xludf.DUMMYFUNCTION("TRANSPOSE(FILTER(Filtro1!B:B,Filtro1!A:A=Joao!C352))"),"Aquisição de Bens e Serviços")</f>
        <v>Aquisição de Bens e Serviços</v>
      </c>
      <c r="B352" s="4" t="str">
        <f>IFERROR(__xludf.DUMMYFUNCTION("""COMPUTED_VALUE"""),"Cultura Periférica")</f>
        <v>Cultura Periférica</v>
      </c>
      <c r="C352" s="4" t="str">
        <f>IFERROR(__xludf.DUMMYFUNCTION("""COMPUTED_VALUE"""),"Comunidades Tradicionais ou Rurais")</f>
        <v>Comunidades Tradicionais ou Rurais</v>
      </c>
      <c r="D352" s="4" t="str">
        <f>IFERROR(__xludf.DUMMYFUNCTION("""COMPUTED_VALUE"""),"Equipamentos e Acervos")</f>
        <v>Equipamentos e Acervos</v>
      </c>
      <c r="E352" s="4" t="str">
        <f>IFERROR(__xludf.DUMMYFUNCTION("""COMPUTED_VALUE"""),"Premiação")</f>
        <v>Premiação</v>
      </c>
      <c r="F352" s="4" t="str">
        <f>IFERROR(__xludf.DUMMYFUNCTION("""COMPUTED_VALUE"""),"Bolsas e Intercâmbio")</f>
        <v>Bolsas e Intercâmbio</v>
      </c>
      <c r="G352" s="4" t="str">
        <f>IFERROR(__xludf.DUMMYFUNCTION("""COMPUTED_VALUE"""),"Formação de Público e Educação")</f>
        <v>Formação de Público e Educação</v>
      </c>
      <c r="H352" s="4" t="str">
        <f>IFERROR(__xludf.DUMMYFUNCTION("""COMPUTED_VALUE"""),"Cultura Popular")</f>
        <v>Cultura Popular</v>
      </c>
      <c r="I352" s="4" t="str">
        <f>IFERROR(__xludf.DUMMYFUNCTION("""COMPUTED_VALUE"""),"Cultura Popular de Matriz Africana")</f>
        <v>Cultura Popular de Matriz Africana</v>
      </c>
      <c r="J352" s="4" t="str">
        <f>IFERROR(__xludf.DUMMYFUNCTION("""COMPUTED_VALUE"""),"Cultura Digital e Geek")</f>
        <v>Cultura Digital e Geek</v>
      </c>
      <c r="K352" s="4" t="str">
        <f>IFERROR(__xludf.DUMMYFUNCTION("""COMPUTED_VALUE"""),"12 Regiões de Desenvolvimento")</f>
        <v>12 Regiões de Desenvolvimento</v>
      </c>
      <c r="L352" s="4" t="str">
        <f>IFERROR(__xludf.DUMMYFUNCTION("""COMPUTED_VALUE"""),"Linguagem Específica")</f>
        <v>Linguagem Específica</v>
      </c>
      <c r="M352" s="4" t="str">
        <f>IFERROR(__xludf.DUMMYFUNCTION("""COMPUTED_VALUE"""),"Técnicos")</f>
        <v>Técnicos</v>
      </c>
      <c r="N352" s="4" t="str">
        <f>IFERROR(__xludf.DUMMYFUNCTION("""COMPUTED_VALUE"""),"Circulação e Visibilidade")</f>
        <v>Circulação e Visibilidade</v>
      </c>
      <c r="O352" s="4" t="str">
        <f>IFERROR(__xludf.DUMMYFUNCTION("""COMPUTED_VALUE"""),"Iniciantes")</f>
        <v>Iniciantes</v>
      </c>
      <c r="P352" s="4" t="str">
        <f>IFERROR(__xludf.DUMMYFUNCTION("""COMPUTED_VALUE"""),"CEUs e Pontos(ões) de Cultura")</f>
        <v>CEUs e Pontos(ões) de Cultura</v>
      </c>
      <c r="Q352" s="4" t="str">
        <f>IFERROR(__xludf.DUMMYFUNCTION("""COMPUTED_VALUE"""),"Outros")</f>
        <v>Outros</v>
      </c>
    </row>
    <row r="353">
      <c r="A353" s="4" t="str">
        <f>IFERROR(__xludf.DUMMYFUNCTION("TRANSPOSE(FILTER(Filtro1!B:B,Filtro1!A:A=Joao!C353))"),"Aquisição de Bens e Serviços")</f>
        <v>Aquisição de Bens e Serviços</v>
      </c>
      <c r="B353" s="4" t="str">
        <f>IFERROR(__xludf.DUMMYFUNCTION("""COMPUTED_VALUE"""),"Cultura Periférica")</f>
        <v>Cultura Periférica</v>
      </c>
      <c r="C353" s="4" t="str">
        <f>IFERROR(__xludf.DUMMYFUNCTION("""COMPUTED_VALUE"""),"Comunidades Tradicionais ou Rurais")</f>
        <v>Comunidades Tradicionais ou Rurais</v>
      </c>
      <c r="D353" s="4" t="str">
        <f>IFERROR(__xludf.DUMMYFUNCTION("""COMPUTED_VALUE"""),"Equipamentos e Acervos")</f>
        <v>Equipamentos e Acervos</v>
      </c>
      <c r="E353" s="4" t="str">
        <f>IFERROR(__xludf.DUMMYFUNCTION("""COMPUTED_VALUE"""),"Premiação")</f>
        <v>Premiação</v>
      </c>
      <c r="F353" s="4" t="str">
        <f>IFERROR(__xludf.DUMMYFUNCTION("""COMPUTED_VALUE"""),"Bolsas e Intercâmbio")</f>
        <v>Bolsas e Intercâmbio</v>
      </c>
      <c r="G353" s="4" t="str">
        <f>IFERROR(__xludf.DUMMYFUNCTION("""COMPUTED_VALUE"""),"Formação de Público e Educação")</f>
        <v>Formação de Público e Educação</v>
      </c>
      <c r="H353" s="4" t="str">
        <f>IFERROR(__xludf.DUMMYFUNCTION("""COMPUTED_VALUE"""),"Cultura Popular")</f>
        <v>Cultura Popular</v>
      </c>
      <c r="I353" s="4" t="str">
        <f>IFERROR(__xludf.DUMMYFUNCTION("""COMPUTED_VALUE"""),"Cultura Popular de Matriz Africana")</f>
        <v>Cultura Popular de Matriz Africana</v>
      </c>
      <c r="J353" s="4" t="str">
        <f>IFERROR(__xludf.DUMMYFUNCTION("""COMPUTED_VALUE"""),"Cultura Digital e Geek")</f>
        <v>Cultura Digital e Geek</v>
      </c>
      <c r="K353" s="4" t="str">
        <f>IFERROR(__xludf.DUMMYFUNCTION("""COMPUTED_VALUE"""),"12 Regiões de Desenvolvimento")</f>
        <v>12 Regiões de Desenvolvimento</v>
      </c>
      <c r="L353" s="4" t="str">
        <f>IFERROR(__xludf.DUMMYFUNCTION("""COMPUTED_VALUE"""),"Linguagem Específica")</f>
        <v>Linguagem Específica</v>
      </c>
      <c r="M353" s="4" t="str">
        <f>IFERROR(__xludf.DUMMYFUNCTION("""COMPUTED_VALUE"""),"Técnicos")</f>
        <v>Técnicos</v>
      </c>
      <c r="N353" s="4" t="str">
        <f>IFERROR(__xludf.DUMMYFUNCTION("""COMPUTED_VALUE"""),"Circulação e Visibilidade")</f>
        <v>Circulação e Visibilidade</v>
      </c>
      <c r="O353" s="4" t="str">
        <f>IFERROR(__xludf.DUMMYFUNCTION("""COMPUTED_VALUE"""),"Iniciantes")</f>
        <v>Iniciantes</v>
      </c>
      <c r="P353" s="4" t="str">
        <f>IFERROR(__xludf.DUMMYFUNCTION("""COMPUTED_VALUE"""),"CEUs e Pontos(ões) de Cultura")</f>
        <v>CEUs e Pontos(ões) de Cultura</v>
      </c>
      <c r="Q353" s="4" t="str">
        <f>IFERROR(__xludf.DUMMYFUNCTION("""COMPUTED_VALUE"""),"Outros")</f>
        <v>Outros</v>
      </c>
    </row>
    <row r="354">
      <c r="A354" s="4" t="str">
        <f>IFERROR(__xludf.DUMMYFUNCTION("TRANSPOSE(FILTER(Filtro1!B:B,Filtro1!A:A=Joao!C354))"),"Transparência e Fiscalização")</f>
        <v>Transparência e Fiscalização</v>
      </c>
      <c r="B354" s="4" t="str">
        <f>IFERROR(__xludf.DUMMYFUNCTION("""COMPUTED_VALUE"""),"Pareceristas")</f>
        <v>Pareceristas</v>
      </c>
    </row>
    <row r="355">
      <c r="A355" s="4" t="str">
        <f>IFERROR(__xludf.DUMMYFUNCTION("TRANSPOSE(FILTER(Filtro1!B:B,Filtro1!A:A=Joao!C355))"),"Aquisição de Bens e Serviços")</f>
        <v>Aquisição de Bens e Serviços</v>
      </c>
      <c r="B355" s="4" t="str">
        <f>IFERROR(__xludf.DUMMYFUNCTION("""COMPUTED_VALUE"""),"Cultura Periférica")</f>
        <v>Cultura Periférica</v>
      </c>
      <c r="C355" s="4" t="str">
        <f>IFERROR(__xludf.DUMMYFUNCTION("""COMPUTED_VALUE"""),"Comunidades Tradicionais ou Rurais")</f>
        <v>Comunidades Tradicionais ou Rurais</v>
      </c>
      <c r="D355" s="4" t="str">
        <f>IFERROR(__xludf.DUMMYFUNCTION("""COMPUTED_VALUE"""),"Equipamentos e Acervos")</f>
        <v>Equipamentos e Acervos</v>
      </c>
      <c r="E355" s="4" t="str">
        <f>IFERROR(__xludf.DUMMYFUNCTION("""COMPUTED_VALUE"""),"Premiação")</f>
        <v>Premiação</v>
      </c>
      <c r="F355" s="4" t="str">
        <f>IFERROR(__xludf.DUMMYFUNCTION("""COMPUTED_VALUE"""),"Bolsas e Intercâmbio")</f>
        <v>Bolsas e Intercâmbio</v>
      </c>
      <c r="G355" s="4" t="str">
        <f>IFERROR(__xludf.DUMMYFUNCTION("""COMPUTED_VALUE"""),"Formação de Público e Educação")</f>
        <v>Formação de Público e Educação</v>
      </c>
      <c r="H355" s="4" t="str">
        <f>IFERROR(__xludf.DUMMYFUNCTION("""COMPUTED_VALUE"""),"Cultura Popular")</f>
        <v>Cultura Popular</v>
      </c>
      <c r="I355" s="4" t="str">
        <f>IFERROR(__xludf.DUMMYFUNCTION("""COMPUTED_VALUE"""),"Cultura Popular de Matriz Africana")</f>
        <v>Cultura Popular de Matriz Africana</v>
      </c>
      <c r="J355" s="4" t="str">
        <f>IFERROR(__xludf.DUMMYFUNCTION("""COMPUTED_VALUE"""),"Cultura Digital e Geek")</f>
        <v>Cultura Digital e Geek</v>
      </c>
      <c r="K355" s="4" t="str">
        <f>IFERROR(__xludf.DUMMYFUNCTION("""COMPUTED_VALUE"""),"12 Regiões de Desenvolvimento")</f>
        <v>12 Regiões de Desenvolvimento</v>
      </c>
      <c r="L355" s="4" t="str">
        <f>IFERROR(__xludf.DUMMYFUNCTION("""COMPUTED_VALUE"""),"Linguagem Específica")</f>
        <v>Linguagem Específica</v>
      </c>
      <c r="M355" s="4" t="str">
        <f>IFERROR(__xludf.DUMMYFUNCTION("""COMPUTED_VALUE"""),"Técnicos")</f>
        <v>Técnicos</v>
      </c>
      <c r="N355" s="4" t="str">
        <f>IFERROR(__xludf.DUMMYFUNCTION("""COMPUTED_VALUE"""),"Circulação e Visibilidade")</f>
        <v>Circulação e Visibilidade</v>
      </c>
      <c r="O355" s="4" t="str">
        <f>IFERROR(__xludf.DUMMYFUNCTION("""COMPUTED_VALUE"""),"Iniciantes")</f>
        <v>Iniciantes</v>
      </c>
      <c r="P355" s="4" t="str">
        <f>IFERROR(__xludf.DUMMYFUNCTION("""COMPUTED_VALUE"""),"CEUs e Pontos(ões) de Cultura")</f>
        <v>CEUs e Pontos(ões) de Cultura</v>
      </c>
      <c r="Q355" s="4" t="str">
        <f>IFERROR(__xludf.DUMMYFUNCTION("""COMPUTED_VALUE"""),"Outros")</f>
        <v>Outros</v>
      </c>
    </row>
    <row r="356">
      <c r="A356" s="4" t="str">
        <f>IFERROR(__xludf.DUMMYFUNCTION("TRANSPOSE(FILTER(Filtro1!B:B,Filtro1!A:A=Joao!C356))"),"Aquisição de Bens e Serviços")</f>
        <v>Aquisição de Bens e Serviços</v>
      </c>
      <c r="B356" s="4" t="str">
        <f>IFERROR(__xludf.DUMMYFUNCTION("""COMPUTED_VALUE"""),"Cultura Periférica")</f>
        <v>Cultura Periférica</v>
      </c>
      <c r="C356" s="4" t="str">
        <f>IFERROR(__xludf.DUMMYFUNCTION("""COMPUTED_VALUE"""),"Comunidades Tradicionais ou Rurais")</f>
        <v>Comunidades Tradicionais ou Rurais</v>
      </c>
      <c r="D356" s="4" t="str">
        <f>IFERROR(__xludf.DUMMYFUNCTION("""COMPUTED_VALUE"""),"Equipamentos e Acervos")</f>
        <v>Equipamentos e Acervos</v>
      </c>
      <c r="E356" s="4" t="str">
        <f>IFERROR(__xludf.DUMMYFUNCTION("""COMPUTED_VALUE"""),"Premiação")</f>
        <v>Premiação</v>
      </c>
      <c r="F356" s="4" t="str">
        <f>IFERROR(__xludf.DUMMYFUNCTION("""COMPUTED_VALUE"""),"Bolsas e Intercâmbio")</f>
        <v>Bolsas e Intercâmbio</v>
      </c>
      <c r="G356" s="4" t="str">
        <f>IFERROR(__xludf.DUMMYFUNCTION("""COMPUTED_VALUE"""),"Formação de Público e Educação")</f>
        <v>Formação de Público e Educação</v>
      </c>
      <c r="H356" s="4" t="str">
        <f>IFERROR(__xludf.DUMMYFUNCTION("""COMPUTED_VALUE"""),"Cultura Popular")</f>
        <v>Cultura Popular</v>
      </c>
      <c r="I356" s="4" t="str">
        <f>IFERROR(__xludf.DUMMYFUNCTION("""COMPUTED_VALUE"""),"Cultura Popular de Matriz Africana")</f>
        <v>Cultura Popular de Matriz Africana</v>
      </c>
      <c r="J356" s="4" t="str">
        <f>IFERROR(__xludf.DUMMYFUNCTION("""COMPUTED_VALUE"""),"Cultura Digital e Geek")</f>
        <v>Cultura Digital e Geek</v>
      </c>
      <c r="K356" s="4" t="str">
        <f>IFERROR(__xludf.DUMMYFUNCTION("""COMPUTED_VALUE"""),"12 Regiões de Desenvolvimento")</f>
        <v>12 Regiões de Desenvolvimento</v>
      </c>
      <c r="L356" s="4" t="str">
        <f>IFERROR(__xludf.DUMMYFUNCTION("""COMPUTED_VALUE"""),"Linguagem Específica")</f>
        <v>Linguagem Específica</v>
      </c>
      <c r="M356" s="4" t="str">
        <f>IFERROR(__xludf.DUMMYFUNCTION("""COMPUTED_VALUE"""),"Técnicos")</f>
        <v>Técnicos</v>
      </c>
      <c r="N356" s="4" t="str">
        <f>IFERROR(__xludf.DUMMYFUNCTION("""COMPUTED_VALUE"""),"Circulação e Visibilidade")</f>
        <v>Circulação e Visibilidade</v>
      </c>
      <c r="O356" s="4" t="str">
        <f>IFERROR(__xludf.DUMMYFUNCTION("""COMPUTED_VALUE"""),"Iniciantes")</f>
        <v>Iniciantes</v>
      </c>
      <c r="P356" s="4" t="str">
        <f>IFERROR(__xludf.DUMMYFUNCTION("""COMPUTED_VALUE"""),"CEUs e Pontos(ões) de Cultura")</f>
        <v>CEUs e Pontos(ões) de Cultura</v>
      </c>
      <c r="Q356" s="4" t="str">
        <f>IFERROR(__xludf.DUMMYFUNCTION("""COMPUTED_VALUE"""),"Outros")</f>
        <v>Outros</v>
      </c>
    </row>
    <row r="357">
      <c r="A357" s="4" t="str">
        <f>IFERROR(__xludf.DUMMYFUNCTION("TRANSPOSE(FILTER(Filtro1!B:B,Filtro1!A:A=Joao!C357))"),"Cronograma ")</f>
        <v>Cronograma </v>
      </c>
      <c r="B357" s="4" t="str">
        <f>IFERROR(__xludf.DUMMYFUNCTION("""COMPUTED_VALUE"""),"Inscrições e Impedimentos")</f>
        <v>Inscrições e Impedimentos</v>
      </c>
    </row>
    <row r="358">
      <c r="A358" s="4" t="str">
        <f>IFERROR(__xludf.DUMMYFUNCTION("TRANSPOSE(FILTER(Filtro1!B:B,Filtro1!A:A=Joao!C358))"),"Aquisição de Bens e Serviços")</f>
        <v>Aquisição de Bens e Serviços</v>
      </c>
      <c r="B358" s="4" t="str">
        <f>IFERROR(__xludf.DUMMYFUNCTION("""COMPUTED_VALUE"""),"Cultura Periférica")</f>
        <v>Cultura Periférica</v>
      </c>
      <c r="C358" s="4" t="str">
        <f>IFERROR(__xludf.DUMMYFUNCTION("""COMPUTED_VALUE"""),"Comunidades Tradicionais ou Rurais")</f>
        <v>Comunidades Tradicionais ou Rurais</v>
      </c>
      <c r="D358" s="4" t="str">
        <f>IFERROR(__xludf.DUMMYFUNCTION("""COMPUTED_VALUE"""),"Equipamentos e Acervos")</f>
        <v>Equipamentos e Acervos</v>
      </c>
      <c r="E358" s="4" t="str">
        <f>IFERROR(__xludf.DUMMYFUNCTION("""COMPUTED_VALUE"""),"Premiação")</f>
        <v>Premiação</v>
      </c>
      <c r="F358" s="4" t="str">
        <f>IFERROR(__xludf.DUMMYFUNCTION("""COMPUTED_VALUE"""),"Bolsas e Intercâmbio")</f>
        <v>Bolsas e Intercâmbio</v>
      </c>
      <c r="G358" s="4" t="str">
        <f>IFERROR(__xludf.DUMMYFUNCTION("""COMPUTED_VALUE"""),"Formação de Público e Educação")</f>
        <v>Formação de Público e Educação</v>
      </c>
      <c r="H358" s="4" t="str">
        <f>IFERROR(__xludf.DUMMYFUNCTION("""COMPUTED_VALUE"""),"Cultura Popular")</f>
        <v>Cultura Popular</v>
      </c>
      <c r="I358" s="4" t="str">
        <f>IFERROR(__xludf.DUMMYFUNCTION("""COMPUTED_VALUE"""),"Cultura Popular de Matriz Africana")</f>
        <v>Cultura Popular de Matriz Africana</v>
      </c>
      <c r="J358" s="4" t="str">
        <f>IFERROR(__xludf.DUMMYFUNCTION("""COMPUTED_VALUE"""),"Cultura Digital e Geek")</f>
        <v>Cultura Digital e Geek</v>
      </c>
      <c r="K358" s="4" t="str">
        <f>IFERROR(__xludf.DUMMYFUNCTION("""COMPUTED_VALUE"""),"12 Regiões de Desenvolvimento")</f>
        <v>12 Regiões de Desenvolvimento</v>
      </c>
      <c r="L358" s="4" t="str">
        <f>IFERROR(__xludf.DUMMYFUNCTION("""COMPUTED_VALUE"""),"Linguagem Específica")</f>
        <v>Linguagem Específica</v>
      </c>
      <c r="M358" s="4" t="str">
        <f>IFERROR(__xludf.DUMMYFUNCTION("""COMPUTED_VALUE"""),"Técnicos")</f>
        <v>Técnicos</v>
      </c>
      <c r="N358" s="4" t="str">
        <f>IFERROR(__xludf.DUMMYFUNCTION("""COMPUTED_VALUE"""),"Circulação e Visibilidade")</f>
        <v>Circulação e Visibilidade</v>
      </c>
      <c r="O358" s="4" t="str">
        <f>IFERROR(__xludf.DUMMYFUNCTION("""COMPUTED_VALUE"""),"Iniciantes")</f>
        <v>Iniciantes</v>
      </c>
      <c r="P358" s="4" t="str">
        <f>IFERROR(__xludf.DUMMYFUNCTION("""COMPUTED_VALUE"""),"CEUs e Pontos(ões) de Cultura")</f>
        <v>CEUs e Pontos(ões) de Cultura</v>
      </c>
      <c r="Q358" s="4" t="str">
        <f>IFERROR(__xludf.DUMMYFUNCTION("""COMPUTED_VALUE"""),"Outros")</f>
        <v>Outros</v>
      </c>
    </row>
    <row r="359">
      <c r="A359" s="4" t="str">
        <f>IFERROR(__xludf.DUMMYFUNCTION("TRANSPOSE(FILTER(Filtro1!B:B,Filtro1!A:A=Joao!C359))"),"Cronograma ")</f>
        <v>Cronograma </v>
      </c>
      <c r="B359" s="4" t="str">
        <f>IFERROR(__xludf.DUMMYFUNCTION("""COMPUTED_VALUE"""),"Inscrições e Impedimentos")</f>
        <v>Inscrições e Impedimentos</v>
      </c>
    </row>
    <row r="360">
      <c r="A360" s="4" t="str">
        <f>IFERROR(__xludf.DUMMYFUNCTION("TRANSPOSE(FILTER(Filtro1!B:B,Filtro1!A:A=Joao!C360))"),"Aquisição de Bens e Serviços")</f>
        <v>Aquisição de Bens e Serviços</v>
      </c>
      <c r="B360" s="4" t="str">
        <f>IFERROR(__xludf.DUMMYFUNCTION("""COMPUTED_VALUE"""),"Cultura Periférica")</f>
        <v>Cultura Periférica</v>
      </c>
      <c r="C360" s="4" t="str">
        <f>IFERROR(__xludf.DUMMYFUNCTION("""COMPUTED_VALUE"""),"Comunidades Tradicionais ou Rurais")</f>
        <v>Comunidades Tradicionais ou Rurais</v>
      </c>
      <c r="D360" s="4" t="str">
        <f>IFERROR(__xludf.DUMMYFUNCTION("""COMPUTED_VALUE"""),"Equipamentos e Acervos")</f>
        <v>Equipamentos e Acervos</v>
      </c>
      <c r="E360" s="4" t="str">
        <f>IFERROR(__xludf.DUMMYFUNCTION("""COMPUTED_VALUE"""),"Premiação")</f>
        <v>Premiação</v>
      </c>
      <c r="F360" s="4" t="str">
        <f>IFERROR(__xludf.DUMMYFUNCTION("""COMPUTED_VALUE"""),"Bolsas e Intercâmbio")</f>
        <v>Bolsas e Intercâmbio</v>
      </c>
      <c r="G360" s="4" t="str">
        <f>IFERROR(__xludf.DUMMYFUNCTION("""COMPUTED_VALUE"""),"Formação de Público e Educação")</f>
        <v>Formação de Público e Educação</v>
      </c>
      <c r="H360" s="4" t="str">
        <f>IFERROR(__xludf.DUMMYFUNCTION("""COMPUTED_VALUE"""),"Cultura Popular")</f>
        <v>Cultura Popular</v>
      </c>
      <c r="I360" s="4" t="str">
        <f>IFERROR(__xludf.DUMMYFUNCTION("""COMPUTED_VALUE"""),"Cultura Popular de Matriz Africana")</f>
        <v>Cultura Popular de Matriz Africana</v>
      </c>
      <c r="J360" s="4" t="str">
        <f>IFERROR(__xludf.DUMMYFUNCTION("""COMPUTED_VALUE"""),"Cultura Digital e Geek")</f>
        <v>Cultura Digital e Geek</v>
      </c>
      <c r="K360" s="4" t="str">
        <f>IFERROR(__xludf.DUMMYFUNCTION("""COMPUTED_VALUE"""),"12 Regiões de Desenvolvimento")</f>
        <v>12 Regiões de Desenvolvimento</v>
      </c>
      <c r="L360" s="4" t="str">
        <f>IFERROR(__xludf.DUMMYFUNCTION("""COMPUTED_VALUE"""),"Linguagem Específica")</f>
        <v>Linguagem Específica</v>
      </c>
      <c r="M360" s="4" t="str">
        <f>IFERROR(__xludf.DUMMYFUNCTION("""COMPUTED_VALUE"""),"Técnicos")</f>
        <v>Técnicos</v>
      </c>
      <c r="N360" s="4" t="str">
        <f>IFERROR(__xludf.DUMMYFUNCTION("""COMPUTED_VALUE"""),"Circulação e Visibilidade")</f>
        <v>Circulação e Visibilidade</v>
      </c>
      <c r="O360" s="4" t="str">
        <f>IFERROR(__xludf.DUMMYFUNCTION("""COMPUTED_VALUE"""),"Iniciantes")</f>
        <v>Iniciantes</v>
      </c>
      <c r="P360" s="4" t="str">
        <f>IFERROR(__xludf.DUMMYFUNCTION("""COMPUTED_VALUE"""),"CEUs e Pontos(ões) de Cultura")</f>
        <v>CEUs e Pontos(ões) de Cultura</v>
      </c>
      <c r="Q360" s="4" t="str">
        <f>IFERROR(__xludf.DUMMYFUNCTION("""COMPUTED_VALUE"""),"Outros")</f>
        <v>Outros</v>
      </c>
    </row>
    <row r="361">
      <c r="A361" s="4" t="str">
        <f>IFERROR(__xludf.DUMMYFUNCTION("TRANSPOSE(FILTER(Filtro1!B:B,Filtro1!A:A=Joao!C361))"),"Aquisição de Bens e Serviços")</f>
        <v>Aquisição de Bens e Serviços</v>
      </c>
      <c r="B361" s="4" t="str">
        <f>IFERROR(__xludf.DUMMYFUNCTION("""COMPUTED_VALUE"""),"Cultura Periférica")</f>
        <v>Cultura Periférica</v>
      </c>
      <c r="C361" s="4" t="str">
        <f>IFERROR(__xludf.DUMMYFUNCTION("""COMPUTED_VALUE"""),"Comunidades Tradicionais ou Rurais")</f>
        <v>Comunidades Tradicionais ou Rurais</v>
      </c>
      <c r="D361" s="4" t="str">
        <f>IFERROR(__xludf.DUMMYFUNCTION("""COMPUTED_VALUE"""),"Equipamentos e Acervos")</f>
        <v>Equipamentos e Acervos</v>
      </c>
      <c r="E361" s="4" t="str">
        <f>IFERROR(__xludf.DUMMYFUNCTION("""COMPUTED_VALUE"""),"Premiação")</f>
        <v>Premiação</v>
      </c>
      <c r="F361" s="4" t="str">
        <f>IFERROR(__xludf.DUMMYFUNCTION("""COMPUTED_VALUE"""),"Bolsas e Intercâmbio")</f>
        <v>Bolsas e Intercâmbio</v>
      </c>
      <c r="G361" s="4" t="str">
        <f>IFERROR(__xludf.DUMMYFUNCTION("""COMPUTED_VALUE"""),"Formação de Público e Educação")</f>
        <v>Formação de Público e Educação</v>
      </c>
      <c r="H361" s="4" t="str">
        <f>IFERROR(__xludf.DUMMYFUNCTION("""COMPUTED_VALUE"""),"Cultura Popular")</f>
        <v>Cultura Popular</v>
      </c>
      <c r="I361" s="4" t="str">
        <f>IFERROR(__xludf.DUMMYFUNCTION("""COMPUTED_VALUE"""),"Cultura Popular de Matriz Africana")</f>
        <v>Cultura Popular de Matriz Africana</v>
      </c>
      <c r="J361" s="4" t="str">
        <f>IFERROR(__xludf.DUMMYFUNCTION("""COMPUTED_VALUE"""),"Cultura Digital e Geek")</f>
        <v>Cultura Digital e Geek</v>
      </c>
      <c r="K361" s="4" t="str">
        <f>IFERROR(__xludf.DUMMYFUNCTION("""COMPUTED_VALUE"""),"12 Regiões de Desenvolvimento")</f>
        <v>12 Regiões de Desenvolvimento</v>
      </c>
      <c r="L361" s="4" t="str">
        <f>IFERROR(__xludf.DUMMYFUNCTION("""COMPUTED_VALUE"""),"Linguagem Específica")</f>
        <v>Linguagem Específica</v>
      </c>
      <c r="M361" s="4" t="str">
        <f>IFERROR(__xludf.DUMMYFUNCTION("""COMPUTED_VALUE"""),"Técnicos")</f>
        <v>Técnicos</v>
      </c>
      <c r="N361" s="4" t="str">
        <f>IFERROR(__xludf.DUMMYFUNCTION("""COMPUTED_VALUE"""),"Circulação e Visibilidade")</f>
        <v>Circulação e Visibilidade</v>
      </c>
      <c r="O361" s="4" t="str">
        <f>IFERROR(__xludf.DUMMYFUNCTION("""COMPUTED_VALUE"""),"Iniciantes")</f>
        <v>Iniciantes</v>
      </c>
      <c r="P361" s="4" t="str">
        <f>IFERROR(__xludf.DUMMYFUNCTION("""COMPUTED_VALUE"""),"CEUs e Pontos(ões) de Cultura")</f>
        <v>CEUs e Pontos(ões) de Cultura</v>
      </c>
      <c r="Q361" s="4" t="str">
        <f>IFERROR(__xludf.DUMMYFUNCTION("""COMPUTED_VALUE"""),"Outros")</f>
        <v>Outros</v>
      </c>
    </row>
    <row r="362">
      <c r="A362" s="4" t="str">
        <f>IFERROR(__xludf.DUMMYFUNCTION("TRANSPOSE(FILTER(Filtro1!B:B,Filtro1!A:A=Joao!C362))"),"Transparência e Fiscalização")</f>
        <v>Transparência e Fiscalização</v>
      </c>
      <c r="B362" s="4" t="str">
        <f>IFERROR(__xludf.DUMMYFUNCTION("""COMPUTED_VALUE"""),"Pareceristas")</f>
        <v>Pareceristas</v>
      </c>
    </row>
    <row r="363">
      <c r="A363" s="4" t="str">
        <f>IFERROR(__xludf.DUMMYFUNCTION("TRANSPOSE(FILTER(Filtro1!B:B,Filtro1!A:A=Joao!C363))"),"Aquisição de Bens e Serviços")</f>
        <v>Aquisição de Bens e Serviços</v>
      </c>
      <c r="B363" s="4" t="str">
        <f>IFERROR(__xludf.DUMMYFUNCTION("""COMPUTED_VALUE"""),"Cultura Periférica")</f>
        <v>Cultura Periférica</v>
      </c>
      <c r="C363" s="4" t="str">
        <f>IFERROR(__xludf.DUMMYFUNCTION("""COMPUTED_VALUE"""),"Comunidades Tradicionais ou Rurais")</f>
        <v>Comunidades Tradicionais ou Rurais</v>
      </c>
      <c r="D363" s="4" t="str">
        <f>IFERROR(__xludf.DUMMYFUNCTION("""COMPUTED_VALUE"""),"Equipamentos e Acervos")</f>
        <v>Equipamentos e Acervos</v>
      </c>
      <c r="E363" s="4" t="str">
        <f>IFERROR(__xludf.DUMMYFUNCTION("""COMPUTED_VALUE"""),"Premiação")</f>
        <v>Premiação</v>
      </c>
      <c r="F363" s="4" t="str">
        <f>IFERROR(__xludf.DUMMYFUNCTION("""COMPUTED_VALUE"""),"Bolsas e Intercâmbio")</f>
        <v>Bolsas e Intercâmbio</v>
      </c>
      <c r="G363" s="4" t="str">
        <f>IFERROR(__xludf.DUMMYFUNCTION("""COMPUTED_VALUE"""),"Formação de Público e Educação")</f>
        <v>Formação de Público e Educação</v>
      </c>
      <c r="H363" s="4" t="str">
        <f>IFERROR(__xludf.DUMMYFUNCTION("""COMPUTED_VALUE"""),"Cultura Popular")</f>
        <v>Cultura Popular</v>
      </c>
      <c r="I363" s="4" t="str">
        <f>IFERROR(__xludf.DUMMYFUNCTION("""COMPUTED_VALUE"""),"Cultura Popular de Matriz Africana")</f>
        <v>Cultura Popular de Matriz Africana</v>
      </c>
      <c r="J363" s="4" t="str">
        <f>IFERROR(__xludf.DUMMYFUNCTION("""COMPUTED_VALUE"""),"Cultura Digital e Geek")</f>
        <v>Cultura Digital e Geek</v>
      </c>
      <c r="K363" s="4" t="str">
        <f>IFERROR(__xludf.DUMMYFUNCTION("""COMPUTED_VALUE"""),"12 Regiões de Desenvolvimento")</f>
        <v>12 Regiões de Desenvolvimento</v>
      </c>
      <c r="L363" s="4" t="str">
        <f>IFERROR(__xludf.DUMMYFUNCTION("""COMPUTED_VALUE"""),"Linguagem Específica")</f>
        <v>Linguagem Específica</v>
      </c>
      <c r="M363" s="4" t="str">
        <f>IFERROR(__xludf.DUMMYFUNCTION("""COMPUTED_VALUE"""),"Técnicos")</f>
        <v>Técnicos</v>
      </c>
      <c r="N363" s="4" t="str">
        <f>IFERROR(__xludf.DUMMYFUNCTION("""COMPUTED_VALUE"""),"Circulação e Visibilidade")</f>
        <v>Circulação e Visibilidade</v>
      </c>
      <c r="O363" s="4" t="str">
        <f>IFERROR(__xludf.DUMMYFUNCTION("""COMPUTED_VALUE"""),"Iniciantes")</f>
        <v>Iniciantes</v>
      </c>
      <c r="P363" s="4" t="str">
        <f>IFERROR(__xludf.DUMMYFUNCTION("""COMPUTED_VALUE"""),"CEUs e Pontos(ões) de Cultura")</f>
        <v>CEUs e Pontos(ões) de Cultura</v>
      </c>
      <c r="Q363" s="4" t="str">
        <f>IFERROR(__xludf.DUMMYFUNCTION("""COMPUTED_VALUE"""),"Outros")</f>
        <v>Outros</v>
      </c>
    </row>
    <row r="364">
      <c r="A364" s="4" t="str">
        <f>IFERROR(__xludf.DUMMYFUNCTION("TRANSPOSE(FILTER(Filtro1!B:B,Filtro1!A:A=Joao!C364))"),"")</f>
        <v/>
      </c>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c r="A365" s="4" t="str">
        <f>IFERROR(__xludf.DUMMYFUNCTION("TRANSPOSE(FILTER(Filtro1!B:B,Filtro1!A:A=Joao!C365))"),"Aquisição de Bens e Serviços")</f>
        <v>Aquisição de Bens e Serviços</v>
      </c>
      <c r="B365" s="4" t="str">
        <f>IFERROR(__xludf.DUMMYFUNCTION("""COMPUTED_VALUE"""),"Cultura Periférica")</f>
        <v>Cultura Periférica</v>
      </c>
      <c r="C365" s="4" t="str">
        <f>IFERROR(__xludf.DUMMYFUNCTION("""COMPUTED_VALUE"""),"Comunidades Tradicionais ou Rurais")</f>
        <v>Comunidades Tradicionais ou Rurais</v>
      </c>
      <c r="D365" s="4" t="str">
        <f>IFERROR(__xludf.DUMMYFUNCTION("""COMPUTED_VALUE"""),"Equipamentos e Acervos")</f>
        <v>Equipamentos e Acervos</v>
      </c>
      <c r="E365" s="4" t="str">
        <f>IFERROR(__xludf.DUMMYFUNCTION("""COMPUTED_VALUE"""),"Premiação")</f>
        <v>Premiação</v>
      </c>
      <c r="F365" s="4" t="str">
        <f>IFERROR(__xludf.DUMMYFUNCTION("""COMPUTED_VALUE"""),"Bolsas e Intercâmbio")</f>
        <v>Bolsas e Intercâmbio</v>
      </c>
      <c r="G365" s="4" t="str">
        <f>IFERROR(__xludf.DUMMYFUNCTION("""COMPUTED_VALUE"""),"Formação de Público e Educação")</f>
        <v>Formação de Público e Educação</v>
      </c>
      <c r="H365" s="4" t="str">
        <f>IFERROR(__xludf.DUMMYFUNCTION("""COMPUTED_VALUE"""),"Cultura Popular")</f>
        <v>Cultura Popular</v>
      </c>
      <c r="I365" s="4" t="str">
        <f>IFERROR(__xludf.DUMMYFUNCTION("""COMPUTED_VALUE"""),"Cultura Popular de Matriz Africana")</f>
        <v>Cultura Popular de Matriz Africana</v>
      </c>
      <c r="J365" s="4" t="str">
        <f>IFERROR(__xludf.DUMMYFUNCTION("""COMPUTED_VALUE"""),"Cultura Digital e Geek")</f>
        <v>Cultura Digital e Geek</v>
      </c>
      <c r="K365" s="4" t="str">
        <f>IFERROR(__xludf.DUMMYFUNCTION("""COMPUTED_VALUE"""),"12 Regiões de Desenvolvimento")</f>
        <v>12 Regiões de Desenvolvimento</v>
      </c>
      <c r="L365" s="4" t="str">
        <f>IFERROR(__xludf.DUMMYFUNCTION("""COMPUTED_VALUE"""),"Linguagem Específica")</f>
        <v>Linguagem Específica</v>
      </c>
      <c r="M365" s="4" t="str">
        <f>IFERROR(__xludf.DUMMYFUNCTION("""COMPUTED_VALUE"""),"Técnicos")</f>
        <v>Técnicos</v>
      </c>
      <c r="N365" s="4" t="str">
        <f>IFERROR(__xludf.DUMMYFUNCTION("""COMPUTED_VALUE"""),"Circulação e Visibilidade")</f>
        <v>Circulação e Visibilidade</v>
      </c>
      <c r="O365" s="4" t="str">
        <f>IFERROR(__xludf.DUMMYFUNCTION("""COMPUTED_VALUE"""),"Iniciantes")</f>
        <v>Iniciantes</v>
      </c>
      <c r="P365" s="4" t="str">
        <f>IFERROR(__xludf.DUMMYFUNCTION("""COMPUTED_VALUE"""),"CEUs e Pontos(ões) de Cultura")</f>
        <v>CEUs e Pontos(ões) de Cultura</v>
      </c>
      <c r="Q365" s="4" t="str">
        <f>IFERROR(__xludf.DUMMYFUNCTION("""COMPUTED_VALUE"""),"Outros")</f>
        <v>Outros</v>
      </c>
    </row>
    <row r="366">
      <c r="A366" s="4" t="str">
        <f>IFERROR(__xludf.DUMMYFUNCTION("TRANSPOSE(FILTER(Filtro1!B:B,Filtro1!A:A=Joao!C366))"),"Cronograma ")</f>
        <v>Cronograma </v>
      </c>
      <c r="B366" s="4" t="str">
        <f>IFERROR(__xludf.DUMMYFUNCTION("""COMPUTED_VALUE"""),"Inscrições e Impedimentos")</f>
        <v>Inscrições e Impedimentos</v>
      </c>
    </row>
    <row r="367">
      <c r="A367" s="4" t="str">
        <f>IFERROR(__xludf.DUMMYFUNCTION("TRANSPOSE(FILTER(Filtro1!B:B,Filtro1!A:A=Joao!C367))"),"Aquisição de Bens e Serviços")</f>
        <v>Aquisição de Bens e Serviços</v>
      </c>
      <c r="B367" s="4" t="str">
        <f>IFERROR(__xludf.DUMMYFUNCTION("""COMPUTED_VALUE"""),"Cultura Periférica")</f>
        <v>Cultura Periférica</v>
      </c>
      <c r="C367" s="4" t="str">
        <f>IFERROR(__xludf.DUMMYFUNCTION("""COMPUTED_VALUE"""),"Comunidades Tradicionais ou Rurais")</f>
        <v>Comunidades Tradicionais ou Rurais</v>
      </c>
      <c r="D367" s="4" t="str">
        <f>IFERROR(__xludf.DUMMYFUNCTION("""COMPUTED_VALUE"""),"Equipamentos e Acervos")</f>
        <v>Equipamentos e Acervos</v>
      </c>
      <c r="E367" s="4" t="str">
        <f>IFERROR(__xludf.DUMMYFUNCTION("""COMPUTED_VALUE"""),"Premiação")</f>
        <v>Premiação</v>
      </c>
      <c r="F367" s="4" t="str">
        <f>IFERROR(__xludf.DUMMYFUNCTION("""COMPUTED_VALUE"""),"Bolsas e Intercâmbio")</f>
        <v>Bolsas e Intercâmbio</v>
      </c>
      <c r="G367" s="4" t="str">
        <f>IFERROR(__xludf.DUMMYFUNCTION("""COMPUTED_VALUE"""),"Formação de Público e Educação")</f>
        <v>Formação de Público e Educação</v>
      </c>
      <c r="H367" s="4" t="str">
        <f>IFERROR(__xludf.DUMMYFUNCTION("""COMPUTED_VALUE"""),"Cultura Popular")</f>
        <v>Cultura Popular</v>
      </c>
      <c r="I367" s="4" t="str">
        <f>IFERROR(__xludf.DUMMYFUNCTION("""COMPUTED_VALUE"""),"Cultura Popular de Matriz Africana")</f>
        <v>Cultura Popular de Matriz Africana</v>
      </c>
      <c r="J367" s="4" t="str">
        <f>IFERROR(__xludf.DUMMYFUNCTION("""COMPUTED_VALUE"""),"Cultura Digital e Geek")</f>
        <v>Cultura Digital e Geek</v>
      </c>
      <c r="K367" s="4" t="str">
        <f>IFERROR(__xludf.DUMMYFUNCTION("""COMPUTED_VALUE"""),"12 Regiões de Desenvolvimento")</f>
        <v>12 Regiões de Desenvolvimento</v>
      </c>
      <c r="L367" s="4" t="str">
        <f>IFERROR(__xludf.DUMMYFUNCTION("""COMPUTED_VALUE"""),"Linguagem Específica")</f>
        <v>Linguagem Específica</v>
      </c>
      <c r="M367" s="4" t="str">
        <f>IFERROR(__xludf.DUMMYFUNCTION("""COMPUTED_VALUE"""),"Técnicos")</f>
        <v>Técnicos</v>
      </c>
      <c r="N367" s="4" t="str">
        <f>IFERROR(__xludf.DUMMYFUNCTION("""COMPUTED_VALUE"""),"Circulação e Visibilidade")</f>
        <v>Circulação e Visibilidade</v>
      </c>
      <c r="O367" s="4" t="str">
        <f>IFERROR(__xludf.DUMMYFUNCTION("""COMPUTED_VALUE"""),"Iniciantes")</f>
        <v>Iniciantes</v>
      </c>
      <c r="P367" s="4" t="str">
        <f>IFERROR(__xludf.DUMMYFUNCTION("""COMPUTED_VALUE"""),"CEUs e Pontos(ões) de Cultura")</f>
        <v>CEUs e Pontos(ões) de Cultura</v>
      </c>
      <c r="Q367" s="4" t="str">
        <f>IFERROR(__xludf.DUMMYFUNCTION("""COMPUTED_VALUE"""),"Outros")</f>
        <v>Outros</v>
      </c>
    </row>
    <row r="368">
      <c r="A368" s="4" t="str">
        <f>IFERROR(__xludf.DUMMYFUNCTION("TRANSPOSE(FILTER(Filtro1!B:B,Filtro1!A:A=Joao!C368))"),"Cronograma ")</f>
        <v>Cronograma </v>
      </c>
      <c r="B368" s="4" t="str">
        <f>IFERROR(__xludf.DUMMYFUNCTION("""COMPUTED_VALUE"""),"Inscrições e Impedimentos")</f>
        <v>Inscrições e Impedimentos</v>
      </c>
    </row>
    <row r="369">
      <c r="A369" s="4" t="str">
        <f>IFERROR(__xludf.DUMMYFUNCTION("TRANSPOSE(FILTER(Filtro1!B:B,Filtro1!A:A=Joao!C369))"),"Aquisição de Bens e Serviços")</f>
        <v>Aquisição de Bens e Serviços</v>
      </c>
      <c r="B369" s="4" t="str">
        <f>IFERROR(__xludf.DUMMYFUNCTION("""COMPUTED_VALUE"""),"Cultura Periférica")</f>
        <v>Cultura Periférica</v>
      </c>
      <c r="C369" s="4" t="str">
        <f>IFERROR(__xludf.DUMMYFUNCTION("""COMPUTED_VALUE"""),"Comunidades Tradicionais ou Rurais")</f>
        <v>Comunidades Tradicionais ou Rurais</v>
      </c>
      <c r="D369" s="4" t="str">
        <f>IFERROR(__xludf.DUMMYFUNCTION("""COMPUTED_VALUE"""),"Equipamentos e Acervos")</f>
        <v>Equipamentos e Acervos</v>
      </c>
      <c r="E369" s="4" t="str">
        <f>IFERROR(__xludf.DUMMYFUNCTION("""COMPUTED_VALUE"""),"Premiação")</f>
        <v>Premiação</v>
      </c>
      <c r="F369" s="4" t="str">
        <f>IFERROR(__xludf.DUMMYFUNCTION("""COMPUTED_VALUE"""),"Bolsas e Intercâmbio")</f>
        <v>Bolsas e Intercâmbio</v>
      </c>
      <c r="G369" s="4" t="str">
        <f>IFERROR(__xludf.DUMMYFUNCTION("""COMPUTED_VALUE"""),"Formação de Público e Educação")</f>
        <v>Formação de Público e Educação</v>
      </c>
      <c r="H369" s="4" t="str">
        <f>IFERROR(__xludf.DUMMYFUNCTION("""COMPUTED_VALUE"""),"Cultura Popular")</f>
        <v>Cultura Popular</v>
      </c>
      <c r="I369" s="4" t="str">
        <f>IFERROR(__xludf.DUMMYFUNCTION("""COMPUTED_VALUE"""),"Cultura Popular de Matriz Africana")</f>
        <v>Cultura Popular de Matriz Africana</v>
      </c>
      <c r="J369" s="4" t="str">
        <f>IFERROR(__xludf.DUMMYFUNCTION("""COMPUTED_VALUE"""),"Cultura Digital e Geek")</f>
        <v>Cultura Digital e Geek</v>
      </c>
      <c r="K369" s="4" t="str">
        <f>IFERROR(__xludf.DUMMYFUNCTION("""COMPUTED_VALUE"""),"12 Regiões de Desenvolvimento")</f>
        <v>12 Regiões de Desenvolvimento</v>
      </c>
      <c r="L369" s="4" t="str">
        <f>IFERROR(__xludf.DUMMYFUNCTION("""COMPUTED_VALUE"""),"Linguagem Específica")</f>
        <v>Linguagem Específica</v>
      </c>
      <c r="M369" s="4" t="str">
        <f>IFERROR(__xludf.DUMMYFUNCTION("""COMPUTED_VALUE"""),"Técnicos")</f>
        <v>Técnicos</v>
      </c>
      <c r="N369" s="4" t="str">
        <f>IFERROR(__xludf.DUMMYFUNCTION("""COMPUTED_VALUE"""),"Circulação e Visibilidade")</f>
        <v>Circulação e Visibilidade</v>
      </c>
      <c r="O369" s="4" t="str">
        <f>IFERROR(__xludf.DUMMYFUNCTION("""COMPUTED_VALUE"""),"Iniciantes")</f>
        <v>Iniciantes</v>
      </c>
      <c r="P369" s="4" t="str">
        <f>IFERROR(__xludf.DUMMYFUNCTION("""COMPUTED_VALUE"""),"CEUs e Pontos(ões) de Cultura")</f>
        <v>CEUs e Pontos(ões) de Cultura</v>
      </c>
      <c r="Q369" s="4" t="str">
        <f>IFERROR(__xludf.DUMMYFUNCTION("""COMPUTED_VALUE"""),"Outros")</f>
        <v>Outros</v>
      </c>
    </row>
    <row r="370">
      <c r="A370" s="4" t="str">
        <f>IFERROR(__xludf.DUMMYFUNCTION("TRANSPOSE(FILTER(Filtro1!B:B,Filtro1!A:A=Joao!C370))"),"Aquisição de Bens e Serviços")</f>
        <v>Aquisição de Bens e Serviços</v>
      </c>
      <c r="B370" s="4" t="str">
        <f>IFERROR(__xludf.DUMMYFUNCTION("""COMPUTED_VALUE"""),"Cultura Periférica")</f>
        <v>Cultura Periférica</v>
      </c>
      <c r="C370" s="4" t="str">
        <f>IFERROR(__xludf.DUMMYFUNCTION("""COMPUTED_VALUE"""),"Comunidades Tradicionais ou Rurais")</f>
        <v>Comunidades Tradicionais ou Rurais</v>
      </c>
      <c r="D370" s="4" t="str">
        <f>IFERROR(__xludf.DUMMYFUNCTION("""COMPUTED_VALUE"""),"Equipamentos e Acervos")</f>
        <v>Equipamentos e Acervos</v>
      </c>
      <c r="E370" s="4" t="str">
        <f>IFERROR(__xludf.DUMMYFUNCTION("""COMPUTED_VALUE"""),"Premiação")</f>
        <v>Premiação</v>
      </c>
      <c r="F370" s="4" t="str">
        <f>IFERROR(__xludf.DUMMYFUNCTION("""COMPUTED_VALUE"""),"Bolsas e Intercâmbio")</f>
        <v>Bolsas e Intercâmbio</v>
      </c>
      <c r="G370" s="4" t="str">
        <f>IFERROR(__xludf.DUMMYFUNCTION("""COMPUTED_VALUE"""),"Formação de Público e Educação")</f>
        <v>Formação de Público e Educação</v>
      </c>
      <c r="H370" s="4" t="str">
        <f>IFERROR(__xludf.DUMMYFUNCTION("""COMPUTED_VALUE"""),"Cultura Popular")</f>
        <v>Cultura Popular</v>
      </c>
      <c r="I370" s="4" t="str">
        <f>IFERROR(__xludf.DUMMYFUNCTION("""COMPUTED_VALUE"""),"Cultura Popular de Matriz Africana")</f>
        <v>Cultura Popular de Matriz Africana</v>
      </c>
      <c r="J370" s="4" t="str">
        <f>IFERROR(__xludf.DUMMYFUNCTION("""COMPUTED_VALUE"""),"Cultura Digital e Geek")</f>
        <v>Cultura Digital e Geek</v>
      </c>
      <c r="K370" s="4" t="str">
        <f>IFERROR(__xludf.DUMMYFUNCTION("""COMPUTED_VALUE"""),"12 Regiões de Desenvolvimento")</f>
        <v>12 Regiões de Desenvolvimento</v>
      </c>
      <c r="L370" s="4" t="str">
        <f>IFERROR(__xludf.DUMMYFUNCTION("""COMPUTED_VALUE"""),"Linguagem Específica")</f>
        <v>Linguagem Específica</v>
      </c>
      <c r="M370" s="4" t="str">
        <f>IFERROR(__xludf.DUMMYFUNCTION("""COMPUTED_VALUE"""),"Técnicos")</f>
        <v>Técnicos</v>
      </c>
      <c r="N370" s="4" t="str">
        <f>IFERROR(__xludf.DUMMYFUNCTION("""COMPUTED_VALUE"""),"Circulação e Visibilidade")</f>
        <v>Circulação e Visibilidade</v>
      </c>
      <c r="O370" s="4" t="str">
        <f>IFERROR(__xludf.DUMMYFUNCTION("""COMPUTED_VALUE"""),"Iniciantes")</f>
        <v>Iniciantes</v>
      </c>
      <c r="P370" s="4" t="str">
        <f>IFERROR(__xludf.DUMMYFUNCTION("""COMPUTED_VALUE"""),"CEUs e Pontos(ões) de Cultura")</f>
        <v>CEUs e Pontos(ões) de Cultura</v>
      </c>
      <c r="Q370" s="4" t="str">
        <f>IFERROR(__xludf.DUMMYFUNCTION("""COMPUTED_VALUE"""),"Outros")</f>
        <v>Outros</v>
      </c>
    </row>
    <row r="371">
      <c r="A371" s="4" t="str">
        <f>IFERROR(__xludf.DUMMYFUNCTION("TRANSPOSE(FILTER(Filtro1!B:B,Filtro1!A:A=Joao!C371))"),"Transparência e Fiscalização")</f>
        <v>Transparência e Fiscalização</v>
      </c>
      <c r="B371" s="4" t="str">
        <f>IFERROR(__xludf.DUMMYFUNCTION("""COMPUTED_VALUE"""),"Pareceristas")</f>
        <v>Pareceristas</v>
      </c>
    </row>
    <row r="372">
      <c r="A372" s="4" t="str">
        <f>IFERROR(__xludf.DUMMYFUNCTION("TRANSPOSE(FILTER(Filtro1!B:B,Filtro1!A:A=Joao!C372))"),"Aquisição de Bens e Serviços")</f>
        <v>Aquisição de Bens e Serviços</v>
      </c>
      <c r="B372" s="4" t="str">
        <f>IFERROR(__xludf.DUMMYFUNCTION("""COMPUTED_VALUE"""),"Cultura Periférica")</f>
        <v>Cultura Periférica</v>
      </c>
      <c r="C372" s="4" t="str">
        <f>IFERROR(__xludf.DUMMYFUNCTION("""COMPUTED_VALUE"""),"Comunidades Tradicionais ou Rurais")</f>
        <v>Comunidades Tradicionais ou Rurais</v>
      </c>
      <c r="D372" s="4" t="str">
        <f>IFERROR(__xludf.DUMMYFUNCTION("""COMPUTED_VALUE"""),"Equipamentos e Acervos")</f>
        <v>Equipamentos e Acervos</v>
      </c>
      <c r="E372" s="4" t="str">
        <f>IFERROR(__xludf.DUMMYFUNCTION("""COMPUTED_VALUE"""),"Premiação")</f>
        <v>Premiação</v>
      </c>
      <c r="F372" s="4" t="str">
        <f>IFERROR(__xludf.DUMMYFUNCTION("""COMPUTED_VALUE"""),"Bolsas e Intercâmbio")</f>
        <v>Bolsas e Intercâmbio</v>
      </c>
      <c r="G372" s="4" t="str">
        <f>IFERROR(__xludf.DUMMYFUNCTION("""COMPUTED_VALUE"""),"Formação de Público e Educação")</f>
        <v>Formação de Público e Educação</v>
      </c>
      <c r="H372" s="4" t="str">
        <f>IFERROR(__xludf.DUMMYFUNCTION("""COMPUTED_VALUE"""),"Cultura Popular")</f>
        <v>Cultura Popular</v>
      </c>
      <c r="I372" s="4" t="str">
        <f>IFERROR(__xludf.DUMMYFUNCTION("""COMPUTED_VALUE"""),"Cultura Popular de Matriz Africana")</f>
        <v>Cultura Popular de Matriz Africana</v>
      </c>
      <c r="J372" s="4" t="str">
        <f>IFERROR(__xludf.DUMMYFUNCTION("""COMPUTED_VALUE"""),"Cultura Digital e Geek")</f>
        <v>Cultura Digital e Geek</v>
      </c>
      <c r="K372" s="4" t="str">
        <f>IFERROR(__xludf.DUMMYFUNCTION("""COMPUTED_VALUE"""),"12 Regiões de Desenvolvimento")</f>
        <v>12 Regiões de Desenvolvimento</v>
      </c>
      <c r="L372" s="4" t="str">
        <f>IFERROR(__xludf.DUMMYFUNCTION("""COMPUTED_VALUE"""),"Linguagem Específica")</f>
        <v>Linguagem Específica</v>
      </c>
      <c r="M372" s="4" t="str">
        <f>IFERROR(__xludf.DUMMYFUNCTION("""COMPUTED_VALUE"""),"Técnicos")</f>
        <v>Técnicos</v>
      </c>
      <c r="N372" s="4" t="str">
        <f>IFERROR(__xludf.DUMMYFUNCTION("""COMPUTED_VALUE"""),"Circulação e Visibilidade")</f>
        <v>Circulação e Visibilidade</v>
      </c>
      <c r="O372" s="4" t="str">
        <f>IFERROR(__xludf.DUMMYFUNCTION("""COMPUTED_VALUE"""),"Iniciantes")</f>
        <v>Iniciantes</v>
      </c>
      <c r="P372" s="4" t="str">
        <f>IFERROR(__xludf.DUMMYFUNCTION("""COMPUTED_VALUE"""),"CEUs e Pontos(ões) de Cultura")</f>
        <v>CEUs e Pontos(ões) de Cultura</v>
      </c>
      <c r="Q372" s="4" t="str">
        <f>IFERROR(__xludf.DUMMYFUNCTION("""COMPUTED_VALUE"""),"Outros")</f>
        <v>Outros</v>
      </c>
    </row>
    <row r="373">
      <c r="A373" s="4" t="str">
        <f>IFERROR(__xludf.DUMMYFUNCTION("TRANSPOSE(FILTER(Filtro1!B:B,Filtro1!A:A=Joao!C373))"),"Aquisição de Bens e Serviços")</f>
        <v>Aquisição de Bens e Serviços</v>
      </c>
      <c r="B373" s="4" t="str">
        <f>IFERROR(__xludf.DUMMYFUNCTION("""COMPUTED_VALUE"""),"Cultura Periférica")</f>
        <v>Cultura Periférica</v>
      </c>
      <c r="C373" s="4" t="str">
        <f>IFERROR(__xludf.DUMMYFUNCTION("""COMPUTED_VALUE"""),"Comunidades Tradicionais ou Rurais")</f>
        <v>Comunidades Tradicionais ou Rurais</v>
      </c>
      <c r="D373" s="4" t="str">
        <f>IFERROR(__xludf.DUMMYFUNCTION("""COMPUTED_VALUE"""),"Equipamentos e Acervos")</f>
        <v>Equipamentos e Acervos</v>
      </c>
      <c r="E373" s="4" t="str">
        <f>IFERROR(__xludf.DUMMYFUNCTION("""COMPUTED_VALUE"""),"Premiação")</f>
        <v>Premiação</v>
      </c>
      <c r="F373" s="4" t="str">
        <f>IFERROR(__xludf.DUMMYFUNCTION("""COMPUTED_VALUE"""),"Bolsas e Intercâmbio")</f>
        <v>Bolsas e Intercâmbio</v>
      </c>
      <c r="G373" s="4" t="str">
        <f>IFERROR(__xludf.DUMMYFUNCTION("""COMPUTED_VALUE"""),"Formação de Público e Educação")</f>
        <v>Formação de Público e Educação</v>
      </c>
      <c r="H373" s="4" t="str">
        <f>IFERROR(__xludf.DUMMYFUNCTION("""COMPUTED_VALUE"""),"Cultura Popular")</f>
        <v>Cultura Popular</v>
      </c>
      <c r="I373" s="4" t="str">
        <f>IFERROR(__xludf.DUMMYFUNCTION("""COMPUTED_VALUE"""),"Cultura Popular de Matriz Africana")</f>
        <v>Cultura Popular de Matriz Africana</v>
      </c>
      <c r="J373" s="4" t="str">
        <f>IFERROR(__xludf.DUMMYFUNCTION("""COMPUTED_VALUE"""),"Cultura Digital e Geek")</f>
        <v>Cultura Digital e Geek</v>
      </c>
      <c r="K373" s="4" t="str">
        <f>IFERROR(__xludf.DUMMYFUNCTION("""COMPUTED_VALUE"""),"12 Regiões de Desenvolvimento")</f>
        <v>12 Regiões de Desenvolvimento</v>
      </c>
      <c r="L373" s="4" t="str">
        <f>IFERROR(__xludf.DUMMYFUNCTION("""COMPUTED_VALUE"""),"Linguagem Específica")</f>
        <v>Linguagem Específica</v>
      </c>
      <c r="M373" s="4" t="str">
        <f>IFERROR(__xludf.DUMMYFUNCTION("""COMPUTED_VALUE"""),"Técnicos")</f>
        <v>Técnicos</v>
      </c>
      <c r="N373" s="4" t="str">
        <f>IFERROR(__xludf.DUMMYFUNCTION("""COMPUTED_VALUE"""),"Circulação e Visibilidade")</f>
        <v>Circulação e Visibilidade</v>
      </c>
      <c r="O373" s="4" t="str">
        <f>IFERROR(__xludf.DUMMYFUNCTION("""COMPUTED_VALUE"""),"Iniciantes")</f>
        <v>Iniciantes</v>
      </c>
      <c r="P373" s="4" t="str">
        <f>IFERROR(__xludf.DUMMYFUNCTION("""COMPUTED_VALUE"""),"CEUs e Pontos(ões) de Cultura")</f>
        <v>CEUs e Pontos(ões) de Cultura</v>
      </c>
      <c r="Q373" s="4" t="str">
        <f>IFERROR(__xludf.DUMMYFUNCTION("""COMPUTED_VALUE"""),"Outros")</f>
        <v>Outros</v>
      </c>
    </row>
    <row r="374">
      <c r="A374" s="4" t="str">
        <f>IFERROR(__xludf.DUMMYFUNCTION("TRANSPOSE(FILTER(Filtro1!B:B,Filtro1!A:A=Joao!C374))"),"Cronograma ")</f>
        <v>Cronograma </v>
      </c>
      <c r="B374" s="4" t="str">
        <f>IFERROR(__xludf.DUMMYFUNCTION("""COMPUTED_VALUE"""),"Inscrições e Impedimentos")</f>
        <v>Inscrições e Impedimentos</v>
      </c>
    </row>
    <row r="375">
      <c r="A375" s="4" t="str">
        <f>IFERROR(__xludf.DUMMYFUNCTION("TRANSPOSE(FILTER(Filtro1!B:B,Filtro1!A:A=Joao!C375))"),"Aquisição de Bens e Serviços")</f>
        <v>Aquisição de Bens e Serviços</v>
      </c>
      <c r="B375" s="4" t="str">
        <f>IFERROR(__xludf.DUMMYFUNCTION("""COMPUTED_VALUE"""),"Cultura Periférica")</f>
        <v>Cultura Periférica</v>
      </c>
      <c r="C375" s="4" t="str">
        <f>IFERROR(__xludf.DUMMYFUNCTION("""COMPUTED_VALUE"""),"Comunidades Tradicionais ou Rurais")</f>
        <v>Comunidades Tradicionais ou Rurais</v>
      </c>
      <c r="D375" s="4" t="str">
        <f>IFERROR(__xludf.DUMMYFUNCTION("""COMPUTED_VALUE"""),"Equipamentos e Acervos")</f>
        <v>Equipamentos e Acervos</v>
      </c>
      <c r="E375" s="4" t="str">
        <f>IFERROR(__xludf.DUMMYFUNCTION("""COMPUTED_VALUE"""),"Premiação")</f>
        <v>Premiação</v>
      </c>
      <c r="F375" s="4" t="str">
        <f>IFERROR(__xludf.DUMMYFUNCTION("""COMPUTED_VALUE"""),"Bolsas e Intercâmbio")</f>
        <v>Bolsas e Intercâmbio</v>
      </c>
      <c r="G375" s="4" t="str">
        <f>IFERROR(__xludf.DUMMYFUNCTION("""COMPUTED_VALUE"""),"Formação de Público e Educação")</f>
        <v>Formação de Público e Educação</v>
      </c>
      <c r="H375" s="4" t="str">
        <f>IFERROR(__xludf.DUMMYFUNCTION("""COMPUTED_VALUE"""),"Cultura Popular")</f>
        <v>Cultura Popular</v>
      </c>
      <c r="I375" s="4" t="str">
        <f>IFERROR(__xludf.DUMMYFUNCTION("""COMPUTED_VALUE"""),"Cultura Popular de Matriz Africana")</f>
        <v>Cultura Popular de Matriz Africana</v>
      </c>
      <c r="J375" s="4" t="str">
        <f>IFERROR(__xludf.DUMMYFUNCTION("""COMPUTED_VALUE"""),"Cultura Digital e Geek")</f>
        <v>Cultura Digital e Geek</v>
      </c>
      <c r="K375" s="4" t="str">
        <f>IFERROR(__xludf.DUMMYFUNCTION("""COMPUTED_VALUE"""),"12 Regiões de Desenvolvimento")</f>
        <v>12 Regiões de Desenvolvimento</v>
      </c>
      <c r="L375" s="4" t="str">
        <f>IFERROR(__xludf.DUMMYFUNCTION("""COMPUTED_VALUE"""),"Linguagem Específica")</f>
        <v>Linguagem Específica</v>
      </c>
      <c r="M375" s="4" t="str">
        <f>IFERROR(__xludf.DUMMYFUNCTION("""COMPUTED_VALUE"""),"Técnicos")</f>
        <v>Técnicos</v>
      </c>
      <c r="N375" s="4" t="str">
        <f>IFERROR(__xludf.DUMMYFUNCTION("""COMPUTED_VALUE"""),"Circulação e Visibilidade")</f>
        <v>Circulação e Visibilidade</v>
      </c>
      <c r="O375" s="4" t="str">
        <f>IFERROR(__xludf.DUMMYFUNCTION("""COMPUTED_VALUE"""),"Iniciantes")</f>
        <v>Iniciantes</v>
      </c>
      <c r="P375" s="4" t="str">
        <f>IFERROR(__xludf.DUMMYFUNCTION("""COMPUTED_VALUE"""),"CEUs e Pontos(ões) de Cultura")</f>
        <v>CEUs e Pontos(ões) de Cultura</v>
      </c>
      <c r="Q375" s="4" t="str">
        <f>IFERROR(__xludf.DUMMYFUNCTION("""COMPUTED_VALUE"""),"Outros")</f>
        <v>Outros</v>
      </c>
    </row>
    <row r="376">
      <c r="A376" s="4" t="str">
        <f>IFERROR(__xludf.DUMMYFUNCTION("TRANSPOSE(FILTER(Filtro1!B:B,Filtro1!A:A=Joao!C376))"),"Cronograma ")</f>
        <v>Cronograma </v>
      </c>
      <c r="B376" s="4" t="str">
        <f>IFERROR(__xludf.DUMMYFUNCTION("""COMPUTED_VALUE"""),"Inscrições e Impedimentos")</f>
        <v>Inscrições e Impedimentos</v>
      </c>
    </row>
    <row r="377">
      <c r="A377" s="4" t="str">
        <f>IFERROR(__xludf.DUMMYFUNCTION("TRANSPOSE(FILTER(Filtro1!B:B,Filtro1!A:A=Joao!C377))"),"Aquisição de Bens e Serviços")</f>
        <v>Aquisição de Bens e Serviços</v>
      </c>
      <c r="B377" s="4" t="str">
        <f>IFERROR(__xludf.DUMMYFUNCTION("""COMPUTED_VALUE"""),"Cultura Periférica")</f>
        <v>Cultura Periférica</v>
      </c>
      <c r="C377" s="4" t="str">
        <f>IFERROR(__xludf.DUMMYFUNCTION("""COMPUTED_VALUE"""),"Comunidades Tradicionais ou Rurais")</f>
        <v>Comunidades Tradicionais ou Rurais</v>
      </c>
      <c r="D377" s="4" t="str">
        <f>IFERROR(__xludf.DUMMYFUNCTION("""COMPUTED_VALUE"""),"Equipamentos e Acervos")</f>
        <v>Equipamentos e Acervos</v>
      </c>
      <c r="E377" s="4" t="str">
        <f>IFERROR(__xludf.DUMMYFUNCTION("""COMPUTED_VALUE"""),"Premiação")</f>
        <v>Premiação</v>
      </c>
      <c r="F377" s="4" t="str">
        <f>IFERROR(__xludf.DUMMYFUNCTION("""COMPUTED_VALUE"""),"Bolsas e Intercâmbio")</f>
        <v>Bolsas e Intercâmbio</v>
      </c>
      <c r="G377" s="4" t="str">
        <f>IFERROR(__xludf.DUMMYFUNCTION("""COMPUTED_VALUE"""),"Formação de Público e Educação")</f>
        <v>Formação de Público e Educação</v>
      </c>
      <c r="H377" s="4" t="str">
        <f>IFERROR(__xludf.DUMMYFUNCTION("""COMPUTED_VALUE"""),"Cultura Popular")</f>
        <v>Cultura Popular</v>
      </c>
      <c r="I377" s="4" t="str">
        <f>IFERROR(__xludf.DUMMYFUNCTION("""COMPUTED_VALUE"""),"Cultura Popular de Matriz Africana")</f>
        <v>Cultura Popular de Matriz Africana</v>
      </c>
      <c r="J377" s="4" t="str">
        <f>IFERROR(__xludf.DUMMYFUNCTION("""COMPUTED_VALUE"""),"Cultura Digital e Geek")</f>
        <v>Cultura Digital e Geek</v>
      </c>
      <c r="K377" s="4" t="str">
        <f>IFERROR(__xludf.DUMMYFUNCTION("""COMPUTED_VALUE"""),"12 Regiões de Desenvolvimento")</f>
        <v>12 Regiões de Desenvolvimento</v>
      </c>
      <c r="L377" s="4" t="str">
        <f>IFERROR(__xludf.DUMMYFUNCTION("""COMPUTED_VALUE"""),"Linguagem Específica")</f>
        <v>Linguagem Específica</v>
      </c>
      <c r="M377" s="4" t="str">
        <f>IFERROR(__xludf.DUMMYFUNCTION("""COMPUTED_VALUE"""),"Técnicos")</f>
        <v>Técnicos</v>
      </c>
      <c r="N377" s="4" t="str">
        <f>IFERROR(__xludf.DUMMYFUNCTION("""COMPUTED_VALUE"""),"Circulação e Visibilidade")</f>
        <v>Circulação e Visibilidade</v>
      </c>
      <c r="O377" s="4" t="str">
        <f>IFERROR(__xludf.DUMMYFUNCTION("""COMPUTED_VALUE"""),"Iniciantes")</f>
        <v>Iniciantes</v>
      </c>
      <c r="P377" s="4" t="str">
        <f>IFERROR(__xludf.DUMMYFUNCTION("""COMPUTED_VALUE"""),"CEUs e Pontos(ões) de Cultura")</f>
        <v>CEUs e Pontos(ões) de Cultura</v>
      </c>
      <c r="Q377" s="4" t="str">
        <f>IFERROR(__xludf.DUMMYFUNCTION("""COMPUTED_VALUE"""),"Outros")</f>
        <v>Outros</v>
      </c>
    </row>
    <row r="378">
      <c r="A378" s="4" t="str">
        <f>IFERROR(__xludf.DUMMYFUNCTION("TRANSPOSE(FILTER(Filtro1!B:B,Filtro1!A:A=Joao!C378))"),"Aquisição de Bens e Serviços")</f>
        <v>Aquisição de Bens e Serviços</v>
      </c>
      <c r="B378" s="4" t="str">
        <f>IFERROR(__xludf.DUMMYFUNCTION("""COMPUTED_VALUE"""),"Cultura Periférica")</f>
        <v>Cultura Periférica</v>
      </c>
      <c r="C378" s="4" t="str">
        <f>IFERROR(__xludf.DUMMYFUNCTION("""COMPUTED_VALUE"""),"Comunidades Tradicionais ou Rurais")</f>
        <v>Comunidades Tradicionais ou Rurais</v>
      </c>
      <c r="D378" s="4" t="str">
        <f>IFERROR(__xludf.DUMMYFUNCTION("""COMPUTED_VALUE"""),"Equipamentos e Acervos")</f>
        <v>Equipamentos e Acervos</v>
      </c>
      <c r="E378" s="4" t="str">
        <f>IFERROR(__xludf.DUMMYFUNCTION("""COMPUTED_VALUE"""),"Premiação")</f>
        <v>Premiação</v>
      </c>
      <c r="F378" s="4" t="str">
        <f>IFERROR(__xludf.DUMMYFUNCTION("""COMPUTED_VALUE"""),"Bolsas e Intercâmbio")</f>
        <v>Bolsas e Intercâmbio</v>
      </c>
      <c r="G378" s="4" t="str">
        <f>IFERROR(__xludf.DUMMYFUNCTION("""COMPUTED_VALUE"""),"Formação de Público e Educação")</f>
        <v>Formação de Público e Educação</v>
      </c>
      <c r="H378" s="4" t="str">
        <f>IFERROR(__xludf.DUMMYFUNCTION("""COMPUTED_VALUE"""),"Cultura Popular")</f>
        <v>Cultura Popular</v>
      </c>
      <c r="I378" s="4" t="str">
        <f>IFERROR(__xludf.DUMMYFUNCTION("""COMPUTED_VALUE"""),"Cultura Popular de Matriz Africana")</f>
        <v>Cultura Popular de Matriz Africana</v>
      </c>
      <c r="J378" s="4" t="str">
        <f>IFERROR(__xludf.DUMMYFUNCTION("""COMPUTED_VALUE"""),"Cultura Digital e Geek")</f>
        <v>Cultura Digital e Geek</v>
      </c>
      <c r="K378" s="4" t="str">
        <f>IFERROR(__xludf.DUMMYFUNCTION("""COMPUTED_VALUE"""),"12 Regiões de Desenvolvimento")</f>
        <v>12 Regiões de Desenvolvimento</v>
      </c>
      <c r="L378" s="4" t="str">
        <f>IFERROR(__xludf.DUMMYFUNCTION("""COMPUTED_VALUE"""),"Linguagem Específica")</f>
        <v>Linguagem Específica</v>
      </c>
      <c r="M378" s="4" t="str">
        <f>IFERROR(__xludf.DUMMYFUNCTION("""COMPUTED_VALUE"""),"Técnicos")</f>
        <v>Técnicos</v>
      </c>
      <c r="N378" s="4" t="str">
        <f>IFERROR(__xludf.DUMMYFUNCTION("""COMPUTED_VALUE"""),"Circulação e Visibilidade")</f>
        <v>Circulação e Visibilidade</v>
      </c>
      <c r="O378" s="4" t="str">
        <f>IFERROR(__xludf.DUMMYFUNCTION("""COMPUTED_VALUE"""),"Iniciantes")</f>
        <v>Iniciantes</v>
      </c>
      <c r="P378" s="4" t="str">
        <f>IFERROR(__xludf.DUMMYFUNCTION("""COMPUTED_VALUE"""),"CEUs e Pontos(ões) de Cultura")</f>
        <v>CEUs e Pontos(ões) de Cultura</v>
      </c>
      <c r="Q378" s="4" t="str">
        <f>IFERROR(__xludf.DUMMYFUNCTION("""COMPUTED_VALUE"""),"Outros")</f>
        <v>Outros</v>
      </c>
    </row>
    <row r="379">
      <c r="A379" s="4" t="str">
        <f>IFERROR(__xludf.DUMMYFUNCTION("TRANSPOSE(FILTER(Filtro1!B:B,Filtro1!A:A=Joao!C379))"),"Transparência e Fiscalização")</f>
        <v>Transparência e Fiscalização</v>
      </c>
      <c r="B379" s="4" t="str">
        <f>IFERROR(__xludf.DUMMYFUNCTION("""COMPUTED_VALUE"""),"Pareceristas")</f>
        <v>Pareceristas</v>
      </c>
    </row>
    <row r="380">
      <c r="A380" s="4" t="str">
        <f>IFERROR(__xludf.DUMMYFUNCTION("TRANSPOSE(FILTER(Filtro1!B:B,Filtro1!A:A=Joao!C380))"),"Aquisição de Bens e Serviços")</f>
        <v>Aquisição de Bens e Serviços</v>
      </c>
      <c r="B380" s="4" t="str">
        <f>IFERROR(__xludf.DUMMYFUNCTION("""COMPUTED_VALUE"""),"Cultura Periférica")</f>
        <v>Cultura Periférica</v>
      </c>
      <c r="C380" s="4" t="str">
        <f>IFERROR(__xludf.DUMMYFUNCTION("""COMPUTED_VALUE"""),"Comunidades Tradicionais ou Rurais")</f>
        <v>Comunidades Tradicionais ou Rurais</v>
      </c>
      <c r="D380" s="4" t="str">
        <f>IFERROR(__xludf.DUMMYFUNCTION("""COMPUTED_VALUE"""),"Equipamentos e Acervos")</f>
        <v>Equipamentos e Acervos</v>
      </c>
      <c r="E380" s="4" t="str">
        <f>IFERROR(__xludf.DUMMYFUNCTION("""COMPUTED_VALUE"""),"Premiação")</f>
        <v>Premiação</v>
      </c>
      <c r="F380" s="4" t="str">
        <f>IFERROR(__xludf.DUMMYFUNCTION("""COMPUTED_VALUE"""),"Bolsas e Intercâmbio")</f>
        <v>Bolsas e Intercâmbio</v>
      </c>
      <c r="G380" s="4" t="str">
        <f>IFERROR(__xludf.DUMMYFUNCTION("""COMPUTED_VALUE"""),"Formação de Público e Educação")</f>
        <v>Formação de Público e Educação</v>
      </c>
      <c r="H380" s="4" t="str">
        <f>IFERROR(__xludf.DUMMYFUNCTION("""COMPUTED_VALUE"""),"Cultura Popular")</f>
        <v>Cultura Popular</v>
      </c>
      <c r="I380" s="4" t="str">
        <f>IFERROR(__xludf.DUMMYFUNCTION("""COMPUTED_VALUE"""),"Cultura Popular de Matriz Africana")</f>
        <v>Cultura Popular de Matriz Africana</v>
      </c>
      <c r="J380" s="4" t="str">
        <f>IFERROR(__xludf.DUMMYFUNCTION("""COMPUTED_VALUE"""),"Cultura Digital e Geek")</f>
        <v>Cultura Digital e Geek</v>
      </c>
      <c r="K380" s="4" t="str">
        <f>IFERROR(__xludf.DUMMYFUNCTION("""COMPUTED_VALUE"""),"12 Regiões de Desenvolvimento")</f>
        <v>12 Regiões de Desenvolvimento</v>
      </c>
      <c r="L380" s="4" t="str">
        <f>IFERROR(__xludf.DUMMYFUNCTION("""COMPUTED_VALUE"""),"Linguagem Específica")</f>
        <v>Linguagem Específica</v>
      </c>
      <c r="M380" s="4" t="str">
        <f>IFERROR(__xludf.DUMMYFUNCTION("""COMPUTED_VALUE"""),"Técnicos")</f>
        <v>Técnicos</v>
      </c>
      <c r="N380" s="4" t="str">
        <f>IFERROR(__xludf.DUMMYFUNCTION("""COMPUTED_VALUE"""),"Circulação e Visibilidade")</f>
        <v>Circulação e Visibilidade</v>
      </c>
      <c r="O380" s="4" t="str">
        <f>IFERROR(__xludf.DUMMYFUNCTION("""COMPUTED_VALUE"""),"Iniciantes")</f>
        <v>Iniciantes</v>
      </c>
      <c r="P380" s="4" t="str">
        <f>IFERROR(__xludf.DUMMYFUNCTION("""COMPUTED_VALUE"""),"CEUs e Pontos(ões) de Cultura")</f>
        <v>CEUs e Pontos(ões) de Cultura</v>
      </c>
      <c r="Q380" s="4" t="str">
        <f>IFERROR(__xludf.DUMMYFUNCTION("""COMPUTED_VALUE"""),"Outros")</f>
        <v>Outros</v>
      </c>
    </row>
    <row r="381">
      <c r="A381" s="4" t="str">
        <f>IFERROR(__xludf.DUMMYFUNCTION("TRANSPOSE(FILTER(Filtro1!B:B,Filtro1!A:A=Joao!C381))"),"Aquisição de Bens e Serviços")</f>
        <v>Aquisição de Bens e Serviços</v>
      </c>
      <c r="B381" s="4" t="str">
        <f>IFERROR(__xludf.DUMMYFUNCTION("""COMPUTED_VALUE"""),"Cultura Periférica")</f>
        <v>Cultura Periférica</v>
      </c>
      <c r="C381" s="4" t="str">
        <f>IFERROR(__xludf.DUMMYFUNCTION("""COMPUTED_VALUE"""),"Comunidades Tradicionais ou Rurais")</f>
        <v>Comunidades Tradicionais ou Rurais</v>
      </c>
      <c r="D381" s="4" t="str">
        <f>IFERROR(__xludf.DUMMYFUNCTION("""COMPUTED_VALUE"""),"Equipamentos e Acervos")</f>
        <v>Equipamentos e Acervos</v>
      </c>
      <c r="E381" s="4" t="str">
        <f>IFERROR(__xludf.DUMMYFUNCTION("""COMPUTED_VALUE"""),"Premiação")</f>
        <v>Premiação</v>
      </c>
      <c r="F381" s="4" t="str">
        <f>IFERROR(__xludf.DUMMYFUNCTION("""COMPUTED_VALUE"""),"Bolsas e Intercâmbio")</f>
        <v>Bolsas e Intercâmbio</v>
      </c>
      <c r="G381" s="4" t="str">
        <f>IFERROR(__xludf.DUMMYFUNCTION("""COMPUTED_VALUE"""),"Formação de Público e Educação")</f>
        <v>Formação de Público e Educação</v>
      </c>
      <c r="H381" s="4" t="str">
        <f>IFERROR(__xludf.DUMMYFUNCTION("""COMPUTED_VALUE"""),"Cultura Popular")</f>
        <v>Cultura Popular</v>
      </c>
      <c r="I381" s="4" t="str">
        <f>IFERROR(__xludf.DUMMYFUNCTION("""COMPUTED_VALUE"""),"Cultura Popular de Matriz Africana")</f>
        <v>Cultura Popular de Matriz Africana</v>
      </c>
      <c r="J381" s="4" t="str">
        <f>IFERROR(__xludf.DUMMYFUNCTION("""COMPUTED_VALUE"""),"Cultura Digital e Geek")</f>
        <v>Cultura Digital e Geek</v>
      </c>
      <c r="K381" s="4" t="str">
        <f>IFERROR(__xludf.DUMMYFUNCTION("""COMPUTED_VALUE"""),"12 Regiões de Desenvolvimento")</f>
        <v>12 Regiões de Desenvolvimento</v>
      </c>
      <c r="L381" s="4" t="str">
        <f>IFERROR(__xludf.DUMMYFUNCTION("""COMPUTED_VALUE"""),"Linguagem Específica")</f>
        <v>Linguagem Específica</v>
      </c>
      <c r="M381" s="4" t="str">
        <f>IFERROR(__xludf.DUMMYFUNCTION("""COMPUTED_VALUE"""),"Técnicos")</f>
        <v>Técnicos</v>
      </c>
      <c r="N381" s="4" t="str">
        <f>IFERROR(__xludf.DUMMYFUNCTION("""COMPUTED_VALUE"""),"Circulação e Visibilidade")</f>
        <v>Circulação e Visibilidade</v>
      </c>
      <c r="O381" s="4" t="str">
        <f>IFERROR(__xludf.DUMMYFUNCTION("""COMPUTED_VALUE"""),"Iniciantes")</f>
        <v>Iniciantes</v>
      </c>
      <c r="P381" s="4" t="str">
        <f>IFERROR(__xludf.DUMMYFUNCTION("""COMPUTED_VALUE"""),"CEUs e Pontos(ões) de Cultura")</f>
        <v>CEUs e Pontos(ões) de Cultura</v>
      </c>
      <c r="Q381" s="4" t="str">
        <f>IFERROR(__xludf.DUMMYFUNCTION("""COMPUTED_VALUE"""),"Outros")</f>
        <v>Outros</v>
      </c>
    </row>
    <row r="382">
      <c r="A382" s="4" t="str">
        <f>IFERROR(__xludf.DUMMYFUNCTION("TRANSPOSE(FILTER(Filtro1!B:B,Filtro1!A:A=Joao!C382))"),"Cronograma ")</f>
        <v>Cronograma </v>
      </c>
      <c r="B382" s="4" t="str">
        <f>IFERROR(__xludf.DUMMYFUNCTION("""COMPUTED_VALUE"""),"Inscrições e Impedimentos")</f>
        <v>Inscrições e Impedimentos</v>
      </c>
    </row>
    <row r="383">
      <c r="A383" s="4" t="str">
        <f>IFERROR(__xludf.DUMMYFUNCTION("TRANSPOSE(FILTER(Filtro1!B:B,Filtro1!A:A=Joao!C383))"),"Aquisição de Bens e Serviços")</f>
        <v>Aquisição de Bens e Serviços</v>
      </c>
      <c r="B383" s="4" t="str">
        <f>IFERROR(__xludf.DUMMYFUNCTION("""COMPUTED_VALUE"""),"Cultura Periférica")</f>
        <v>Cultura Periférica</v>
      </c>
      <c r="C383" s="4" t="str">
        <f>IFERROR(__xludf.DUMMYFUNCTION("""COMPUTED_VALUE"""),"Comunidades Tradicionais ou Rurais")</f>
        <v>Comunidades Tradicionais ou Rurais</v>
      </c>
      <c r="D383" s="4" t="str">
        <f>IFERROR(__xludf.DUMMYFUNCTION("""COMPUTED_VALUE"""),"Equipamentos e Acervos")</f>
        <v>Equipamentos e Acervos</v>
      </c>
      <c r="E383" s="4" t="str">
        <f>IFERROR(__xludf.DUMMYFUNCTION("""COMPUTED_VALUE"""),"Premiação")</f>
        <v>Premiação</v>
      </c>
      <c r="F383" s="4" t="str">
        <f>IFERROR(__xludf.DUMMYFUNCTION("""COMPUTED_VALUE"""),"Bolsas e Intercâmbio")</f>
        <v>Bolsas e Intercâmbio</v>
      </c>
      <c r="G383" s="4" t="str">
        <f>IFERROR(__xludf.DUMMYFUNCTION("""COMPUTED_VALUE"""),"Formação de Público e Educação")</f>
        <v>Formação de Público e Educação</v>
      </c>
      <c r="H383" s="4" t="str">
        <f>IFERROR(__xludf.DUMMYFUNCTION("""COMPUTED_VALUE"""),"Cultura Popular")</f>
        <v>Cultura Popular</v>
      </c>
      <c r="I383" s="4" t="str">
        <f>IFERROR(__xludf.DUMMYFUNCTION("""COMPUTED_VALUE"""),"Cultura Popular de Matriz Africana")</f>
        <v>Cultura Popular de Matriz Africana</v>
      </c>
      <c r="J383" s="4" t="str">
        <f>IFERROR(__xludf.DUMMYFUNCTION("""COMPUTED_VALUE"""),"Cultura Digital e Geek")</f>
        <v>Cultura Digital e Geek</v>
      </c>
      <c r="K383" s="4" t="str">
        <f>IFERROR(__xludf.DUMMYFUNCTION("""COMPUTED_VALUE"""),"12 Regiões de Desenvolvimento")</f>
        <v>12 Regiões de Desenvolvimento</v>
      </c>
      <c r="L383" s="4" t="str">
        <f>IFERROR(__xludf.DUMMYFUNCTION("""COMPUTED_VALUE"""),"Linguagem Específica")</f>
        <v>Linguagem Específica</v>
      </c>
      <c r="M383" s="4" t="str">
        <f>IFERROR(__xludf.DUMMYFUNCTION("""COMPUTED_VALUE"""),"Técnicos")</f>
        <v>Técnicos</v>
      </c>
      <c r="N383" s="4" t="str">
        <f>IFERROR(__xludf.DUMMYFUNCTION("""COMPUTED_VALUE"""),"Circulação e Visibilidade")</f>
        <v>Circulação e Visibilidade</v>
      </c>
      <c r="O383" s="4" t="str">
        <f>IFERROR(__xludf.DUMMYFUNCTION("""COMPUTED_VALUE"""),"Iniciantes")</f>
        <v>Iniciantes</v>
      </c>
      <c r="P383" s="4" t="str">
        <f>IFERROR(__xludf.DUMMYFUNCTION("""COMPUTED_VALUE"""),"CEUs e Pontos(ões) de Cultura")</f>
        <v>CEUs e Pontos(ões) de Cultura</v>
      </c>
      <c r="Q383" s="4" t="str">
        <f>IFERROR(__xludf.DUMMYFUNCTION("""COMPUTED_VALUE"""),"Outros")</f>
        <v>Outros</v>
      </c>
    </row>
    <row r="384">
      <c r="A384" s="4" t="str">
        <f>IFERROR(__xludf.DUMMYFUNCTION("TRANSPOSE(FILTER(Filtro1!B:B,Filtro1!A:A=Joao!C384))"),"Cronograma ")</f>
        <v>Cronograma </v>
      </c>
      <c r="B384" s="4" t="str">
        <f>IFERROR(__xludf.DUMMYFUNCTION("""COMPUTED_VALUE"""),"Inscrições e Impedimentos")</f>
        <v>Inscrições e Impedimentos</v>
      </c>
    </row>
    <row r="385">
      <c r="A385" s="4" t="str">
        <f>IFERROR(__xludf.DUMMYFUNCTION("TRANSPOSE(FILTER(Filtro1!B:B,Filtro1!A:A=Joao!C385))"),"Aquisição de Bens e Serviços")</f>
        <v>Aquisição de Bens e Serviços</v>
      </c>
      <c r="B385" s="4" t="str">
        <f>IFERROR(__xludf.DUMMYFUNCTION("""COMPUTED_VALUE"""),"Cultura Periférica")</f>
        <v>Cultura Periférica</v>
      </c>
      <c r="C385" s="4" t="str">
        <f>IFERROR(__xludf.DUMMYFUNCTION("""COMPUTED_VALUE"""),"Comunidades Tradicionais ou Rurais")</f>
        <v>Comunidades Tradicionais ou Rurais</v>
      </c>
      <c r="D385" s="4" t="str">
        <f>IFERROR(__xludf.DUMMYFUNCTION("""COMPUTED_VALUE"""),"Equipamentos e Acervos")</f>
        <v>Equipamentos e Acervos</v>
      </c>
      <c r="E385" s="4" t="str">
        <f>IFERROR(__xludf.DUMMYFUNCTION("""COMPUTED_VALUE"""),"Premiação")</f>
        <v>Premiação</v>
      </c>
      <c r="F385" s="4" t="str">
        <f>IFERROR(__xludf.DUMMYFUNCTION("""COMPUTED_VALUE"""),"Bolsas e Intercâmbio")</f>
        <v>Bolsas e Intercâmbio</v>
      </c>
      <c r="G385" s="4" t="str">
        <f>IFERROR(__xludf.DUMMYFUNCTION("""COMPUTED_VALUE"""),"Formação de Público e Educação")</f>
        <v>Formação de Público e Educação</v>
      </c>
      <c r="H385" s="4" t="str">
        <f>IFERROR(__xludf.DUMMYFUNCTION("""COMPUTED_VALUE"""),"Cultura Popular")</f>
        <v>Cultura Popular</v>
      </c>
      <c r="I385" s="4" t="str">
        <f>IFERROR(__xludf.DUMMYFUNCTION("""COMPUTED_VALUE"""),"Cultura Popular de Matriz Africana")</f>
        <v>Cultura Popular de Matriz Africana</v>
      </c>
      <c r="J385" s="4" t="str">
        <f>IFERROR(__xludf.DUMMYFUNCTION("""COMPUTED_VALUE"""),"Cultura Digital e Geek")</f>
        <v>Cultura Digital e Geek</v>
      </c>
      <c r="K385" s="4" t="str">
        <f>IFERROR(__xludf.DUMMYFUNCTION("""COMPUTED_VALUE"""),"12 Regiões de Desenvolvimento")</f>
        <v>12 Regiões de Desenvolvimento</v>
      </c>
      <c r="L385" s="4" t="str">
        <f>IFERROR(__xludf.DUMMYFUNCTION("""COMPUTED_VALUE"""),"Linguagem Específica")</f>
        <v>Linguagem Específica</v>
      </c>
      <c r="M385" s="4" t="str">
        <f>IFERROR(__xludf.DUMMYFUNCTION("""COMPUTED_VALUE"""),"Técnicos")</f>
        <v>Técnicos</v>
      </c>
      <c r="N385" s="4" t="str">
        <f>IFERROR(__xludf.DUMMYFUNCTION("""COMPUTED_VALUE"""),"Circulação e Visibilidade")</f>
        <v>Circulação e Visibilidade</v>
      </c>
      <c r="O385" s="4" t="str">
        <f>IFERROR(__xludf.DUMMYFUNCTION("""COMPUTED_VALUE"""),"Iniciantes")</f>
        <v>Iniciantes</v>
      </c>
      <c r="P385" s="4" t="str">
        <f>IFERROR(__xludf.DUMMYFUNCTION("""COMPUTED_VALUE"""),"CEUs e Pontos(ões) de Cultura")</f>
        <v>CEUs e Pontos(ões) de Cultura</v>
      </c>
      <c r="Q385" s="4" t="str">
        <f>IFERROR(__xludf.DUMMYFUNCTION("""COMPUTED_VALUE"""),"Outros")</f>
        <v>Outros</v>
      </c>
    </row>
    <row r="386">
      <c r="A386" s="4" t="str">
        <f>IFERROR(__xludf.DUMMYFUNCTION("TRANSPOSE(FILTER(Filtro1!B:B,Filtro1!A:A=Joao!C386))"),"Aquisição de Bens e Serviços")</f>
        <v>Aquisição de Bens e Serviços</v>
      </c>
      <c r="B386" s="4" t="str">
        <f>IFERROR(__xludf.DUMMYFUNCTION("""COMPUTED_VALUE"""),"Cultura Periférica")</f>
        <v>Cultura Periférica</v>
      </c>
      <c r="C386" s="4" t="str">
        <f>IFERROR(__xludf.DUMMYFUNCTION("""COMPUTED_VALUE"""),"Comunidades Tradicionais ou Rurais")</f>
        <v>Comunidades Tradicionais ou Rurais</v>
      </c>
      <c r="D386" s="4" t="str">
        <f>IFERROR(__xludf.DUMMYFUNCTION("""COMPUTED_VALUE"""),"Equipamentos e Acervos")</f>
        <v>Equipamentos e Acervos</v>
      </c>
      <c r="E386" s="4" t="str">
        <f>IFERROR(__xludf.DUMMYFUNCTION("""COMPUTED_VALUE"""),"Premiação")</f>
        <v>Premiação</v>
      </c>
      <c r="F386" s="4" t="str">
        <f>IFERROR(__xludf.DUMMYFUNCTION("""COMPUTED_VALUE"""),"Bolsas e Intercâmbio")</f>
        <v>Bolsas e Intercâmbio</v>
      </c>
      <c r="G386" s="4" t="str">
        <f>IFERROR(__xludf.DUMMYFUNCTION("""COMPUTED_VALUE"""),"Formação de Público e Educação")</f>
        <v>Formação de Público e Educação</v>
      </c>
      <c r="H386" s="4" t="str">
        <f>IFERROR(__xludf.DUMMYFUNCTION("""COMPUTED_VALUE"""),"Cultura Popular")</f>
        <v>Cultura Popular</v>
      </c>
      <c r="I386" s="4" t="str">
        <f>IFERROR(__xludf.DUMMYFUNCTION("""COMPUTED_VALUE"""),"Cultura Popular de Matriz Africana")</f>
        <v>Cultura Popular de Matriz Africana</v>
      </c>
      <c r="J386" s="4" t="str">
        <f>IFERROR(__xludf.DUMMYFUNCTION("""COMPUTED_VALUE"""),"Cultura Digital e Geek")</f>
        <v>Cultura Digital e Geek</v>
      </c>
      <c r="K386" s="4" t="str">
        <f>IFERROR(__xludf.DUMMYFUNCTION("""COMPUTED_VALUE"""),"12 Regiões de Desenvolvimento")</f>
        <v>12 Regiões de Desenvolvimento</v>
      </c>
      <c r="L386" s="4" t="str">
        <f>IFERROR(__xludf.DUMMYFUNCTION("""COMPUTED_VALUE"""),"Linguagem Específica")</f>
        <v>Linguagem Específica</v>
      </c>
      <c r="M386" s="4" t="str">
        <f>IFERROR(__xludf.DUMMYFUNCTION("""COMPUTED_VALUE"""),"Técnicos")</f>
        <v>Técnicos</v>
      </c>
      <c r="N386" s="4" t="str">
        <f>IFERROR(__xludf.DUMMYFUNCTION("""COMPUTED_VALUE"""),"Circulação e Visibilidade")</f>
        <v>Circulação e Visibilidade</v>
      </c>
      <c r="O386" s="4" t="str">
        <f>IFERROR(__xludf.DUMMYFUNCTION("""COMPUTED_VALUE"""),"Iniciantes")</f>
        <v>Iniciantes</v>
      </c>
      <c r="P386" s="4" t="str">
        <f>IFERROR(__xludf.DUMMYFUNCTION("""COMPUTED_VALUE"""),"CEUs e Pontos(ões) de Cultura")</f>
        <v>CEUs e Pontos(ões) de Cultura</v>
      </c>
      <c r="Q386" s="4" t="str">
        <f>IFERROR(__xludf.DUMMYFUNCTION("""COMPUTED_VALUE"""),"Outros")</f>
        <v>Outros</v>
      </c>
    </row>
    <row r="387">
      <c r="A387" s="4" t="str">
        <f>IFERROR(__xludf.DUMMYFUNCTION("TRANSPOSE(FILTER(Filtro1!B:B,Filtro1!A:A=Joao!C387))"),"Transparência e Fiscalização")</f>
        <v>Transparência e Fiscalização</v>
      </c>
      <c r="B387" s="4" t="str">
        <f>IFERROR(__xludf.DUMMYFUNCTION("""COMPUTED_VALUE"""),"Pareceristas")</f>
        <v>Pareceristas</v>
      </c>
    </row>
    <row r="388">
      <c r="A388" s="4" t="str">
        <f>IFERROR(__xludf.DUMMYFUNCTION("TRANSPOSE(FILTER(Filtro1!B:B,Filtro1!A:A=Joao!C388))"),"Aquisição de Bens e Serviços")</f>
        <v>Aquisição de Bens e Serviços</v>
      </c>
      <c r="B388" s="4" t="str">
        <f>IFERROR(__xludf.DUMMYFUNCTION("""COMPUTED_VALUE"""),"Cultura Periférica")</f>
        <v>Cultura Periférica</v>
      </c>
      <c r="C388" s="4" t="str">
        <f>IFERROR(__xludf.DUMMYFUNCTION("""COMPUTED_VALUE"""),"Comunidades Tradicionais ou Rurais")</f>
        <v>Comunidades Tradicionais ou Rurais</v>
      </c>
      <c r="D388" s="4" t="str">
        <f>IFERROR(__xludf.DUMMYFUNCTION("""COMPUTED_VALUE"""),"Equipamentos e Acervos")</f>
        <v>Equipamentos e Acervos</v>
      </c>
      <c r="E388" s="4" t="str">
        <f>IFERROR(__xludf.DUMMYFUNCTION("""COMPUTED_VALUE"""),"Premiação")</f>
        <v>Premiação</v>
      </c>
      <c r="F388" s="4" t="str">
        <f>IFERROR(__xludf.DUMMYFUNCTION("""COMPUTED_VALUE"""),"Bolsas e Intercâmbio")</f>
        <v>Bolsas e Intercâmbio</v>
      </c>
      <c r="G388" s="4" t="str">
        <f>IFERROR(__xludf.DUMMYFUNCTION("""COMPUTED_VALUE"""),"Formação de Público e Educação")</f>
        <v>Formação de Público e Educação</v>
      </c>
      <c r="H388" s="4" t="str">
        <f>IFERROR(__xludf.DUMMYFUNCTION("""COMPUTED_VALUE"""),"Cultura Popular")</f>
        <v>Cultura Popular</v>
      </c>
      <c r="I388" s="4" t="str">
        <f>IFERROR(__xludf.DUMMYFUNCTION("""COMPUTED_VALUE"""),"Cultura Popular de Matriz Africana")</f>
        <v>Cultura Popular de Matriz Africana</v>
      </c>
      <c r="J388" s="4" t="str">
        <f>IFERROR(__xludf.DUMMYFUNCTION("""COMPUTED_VALUE"""),"Cultura Digital e Geek")</f>
        <v>Cultura Digital e Geek</v>
      </c>
      <c r="K388" s="4" t="str">
        <f>IFERROR(__xludf.DUMMYFUNCTION("""COMPUTED_VALUE"""),"12 Regiões de Desenvolvimento")</f>
        <v>12 Regiões de Desenvolvimento</v>
      </c>
      <c r="L388" s="4" t="str">
        <f>IFERROR(__xludf.DUMMYFUNCTION("""COMPUTED_VALUE"""),"Linguagem Específica")</f>
        <v>Linguagem Específica</v>
      </c>
      <c r="M388" s="4" t="str">
        <f>IFERROR(__xludf.DUMMYFUNCTION("""COMPUTED_VALUE"""),"Técnicos")</f>
        <v>Técnicos</v>
      </c>
      <c r="N388" s="4" t="str">
        <f>IFERROR(__xludf.DUMMYFUNCTION("""COMPUTED_VALUE"""),"Circulação e Visibilidade")</f>
        <v>Circulação e Visibilidade</v>
      </c>
      <c r="O388" s="4" t="str">
        <f>IFERROR(__xludf.DUMMYFUNCTION("""COMPUTED_VALUE"""),"Iniciantes")</f>
        <v>Iniciantes</v>
      </c>
      <c r="P388" s="4" t="str">
        <f>IFERROR(__xludf.DUMMYFUNCTION("""COMPUTED_VALUE"""),"CEUs e Pontos(ões) de Cultura")</f>
        <v>CEUs e Pontos(ões) de Cultura</v>
      </c>
      <c r="Q388" s="4" t="str">
        <f>IFERROR(__xludf.DUMMYFUNCTION("""COMPUTED_VALUE"""),"Outros")</f>
        <v>Outros</v>
      </c>
    </row>
    <row r="389">
      <c r="A389" s="4" t="str">
        <f>IFERROR(__xludf.DUMMYFUNCTION("TRANSPOSE(FILTER(Filtro1!B:B,Filtro1!A:A=Joao!C389))"),"Comunicacional")</f>
        <v>Comunicacional</v>
      </c>
      <c r="B389" s="4" t="str">
        <f>IFERROR(__xludf.DUMMYFUNCTION("""COMPUTED_VALUE"""),"Desburocratização")</f>
        <v>Desburocratização</v>
      </c>
      <c r="C389" s="4" t="str">
        <f>IFERROR(__xludf.DUMMYFUNCTION("""COMPUTED_VALUE"""),"Mapa Cultural")</f>
        <v>Mapa Cultural</v>
      </c>
      <c r="D389" s="4" t="str">
        <f>IFERROR(__xludf.DUMMYFUNCTION("""COMPUTED_VALUE"""),"Políticas Afirmativas")</f>
        <v>Políticas Afirmativas</v>
      </c>
    </row>
    <row r="390">
      <c r="A390" s="4" t="str">
        <f>IFERROR(__xludf.DUMMYFUNCTION("TRANSPOSE(FILTER(Filtro1!B:B,Filtro1!A:A=Joao!C390))"),"Cronograma ")</f>
        <v>Cronograma </v>
      </c>
      <c r="B390" s="4" t="str">
        <f>IFERROR(__xludf.DUMMYFUNCTION("""COMPUTED_VALUE"""),"Inscrições e Impedimentos")</f>
        <v>Inscrições e Impedimentos</v>
      </c>
    </row>
    <row r="391">
      <c r="A391" s="4" t="str">
        <f>IFERROR(__xludf.DUMMYFUNCTION("TRANSPOSE(FILTER(Filtro1!B:B,Filtro1!A:A=Joao!C391))"),"Comunicacional")</f>
        <v>Comunicacional</v>
      </c>
      <c r="B391" s="4" t="str">
        <f>IFERROR(__xludf.DUMMYFUNCTION("""COMPUTED_VALUE"""),"Desburocratização")</f>
        <v>Desburocratização</v>
      </c>
      <c r="C391" s="4" t="str">
        <f>IFERROR(__xludf.DUMMYFUNCTION("""COMPUTED_VALUE"""),"Mapa Cultural")</f>
        <v>Mapa Cultural</v>
      </c>
      <c r="D391" s="4" t="str">
        <f>IFERROR(__xludf.DUMMYFUNCTION("""COMPUTED_VALUE"""),"Políticas Afirmativas")</f>
        <v>Políticas Afirmativas</v>
      </c>
    </row>
    <row r="392">
      <c r="A392" s="4" t="str">
        <f>IFERROR(__xludf.DUMMYFUNCTION("TRANSPOSE(FILTER(Filtro1!B:B,Filtro1!A:A=Joao!C392))"),"Cronograma ")</f>
        <v>Cronograma </v>
      </c>
      <c r="B392" s="4" t="str">
        <f>IFERROR(__xludf.DUMMYFUNCTION("""COMPUTED_VALUE"""),"Inscrições e Impedimentos")</f>
        <v>Inscrições e Impedimentos</v>
      </c>
    </row>
    <row r="393">
      <c r="A393" s="4" t="str">
        <f>IFERROR(__xludf.DUMMYFUNCTION("TRANSPOSE(FILTER(Filtro1!B:B,Filtro1!A:A=Joao!C393))"),"Comunicacional")</f>
        <v>Comunicacional</v>
      </c>
      <c r="B393" s="4" t="str">
        <f>IFERROR(__xludf.DUMMYFUNCTION("""COMPUTED_VALUE"""),"Desburocratização")</f>
        <v>Desburocratização</v>
      </c>
      <c r="C393" s="4" t="str">
        <f>IFERROR(__xludf.DUMMYFUNCTION("""COMPUTED_VALUE"""),"Mapa Cultural")</f>
        <v>Mapa Cultural</v>
      </c>
      <c r="D393" s="4" t="str">
        <f>IFERROR(__xludf.DUMMYFUNCTION("""COMPUTED_VALUE"""),"Políticas Afirmativas")</f>
        <v>Políticas Afirmativas</v>
      </c>
    </row>
    <row r="394">
      <c r="A394" s="4" t="str">
        <f>IFERROR(__xludf.DUMMYFUNCTION("TRANSPOSE(FILTER(Filtro1!B:B,Filtro1!A:A=Joao!C394))"),"Comunicacional")</f>
        <v>Comunicacional</v>
      </c>
      <c r="B394" s="4" t="str">
        <f>IFERROR(__xludf.DUMMYFUNCTION("""COMPUTED_VALUE"""),"Desburocratização")</f>
        <v>Desburocratização</v>
      </c>
      <c r="C394" s="4" t="str">
        <f>IFERROR(__xludf.DUMMYFUNCTION("""COMPUTED_VALUE"""),"Mapa Cultural")</f>
        <v>Mapa Cultural</v>
      </c>
      <c r="D394" s="4" t="str">
        <f>IFERROR(__xludf.DUMMYFUNCTION("""COMPUTED_VALUE"""),"Políticas Afirmativas")</f>
        <v>Políticas Afirmativas</v>
      </c>
    </row>
    <row r="395">
      <c r="A395" s="4" t="str">
        <f>IFERROR(__xludf.DUMMYFUNCTION("TRANSPOSE(FILTER(Filtro1!B:B,Filtro1!A:A=Joao!C395))"),"")</f>
        <v/>
      </c>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c r="A396" s="4" t="str">
        <f>IFERROR(__xludf.DUMMYFUNCTION("TRANSPOSE(FILTER(Filtro1!B:B,Filtro1!A:A=Joao!C396))"),"Aquisição de Bens e Serviços")</f>
        <v>Aquisição de Bens e Serviços</v>
      </c>
      <c r="B396" s="4" t="str">
        <f>IFERROR(__xludf.DUMMYFUNCTION("""COMPUTED_VALUE"""),"Cultura Periférica")</f>
        <v>Cultura Periférica</v>
      </c>
      <c r="C396" s="4" t="str">
        <f>IFERROR(__xludf.DUMMYFUNCTION("""COMPUTED_VALUE"""),"Comunidades Tradicionais ou Rurais")</f>
        <v>Comunidades Tradicionais ou Rurais</v>
      </c>
      <c r="D396" s="4" t="str">
        <f>IFERROR(__xludf.DUMMYFUNCTION("""COMPUTED_VALUE"""),"Equipamentos e Acervos")</f>
        <v>Equipamentos e Acervos</v>
      </c>
      <c r="E396" s="4" t="str">
        <f>IFERROR(__xludf.DUMMYFUNCTION("""COMPUTED_VALUE"""),"Premiação")</f>
        <v>Premiação</v>
      </c>
      <c r="F396" s="4" t="str">
        <f>IFERROR(__xludf.DUMMYFUNCTION("""COMPUTED_VALUE"""),"Bolsas e Intercâmbio")</f>
        <v>Bolsas e Intercâmbio</v>
      </c>
      <c r="G396" s="4" t="str">
        <f>IFERROR(__xludf.DUMMYFUNCTION("""COMPUTED_VALUE"""),"Formação de Público e Educação")</f>
        <v>Formação de Público e Educação</v>
      </c>
      <c r="H396" s="4" t="str">
        <f>IFERROR(__xludf.DUMMYFUNCTION("""COMPUTED_VALUE"""),"Cultura Popular")</f>
        <v>Cultura Popular</v>
      </c>
      <c r="I396" s="4" t="str">
        <f>IFERROR(__xludf.DUMMYFUNCTION("""COMPUTED_VALUE"""),"Cultura Popular de Matriz Africana")</f>
        <v>Cultura Popular de Matriz Africana</v>
      </c>
      <c r="J396" s="4" t="str">
        <f>IFERROR(__xludf.DUMMYFUNCTION("""COMPUTED_VALUE"""),"Cultura Digital e Geek")</f>
        <v>Cultura Digital e Geek</v>
      </c>
      <c r="K396" s="4" t="str">
        <f>IFERROR(__xludf.DUMMYFUNCTION("""COMPUTED_VALUE"""),"12 Regiões de Desenvolvimento")</f>
        <v>12 Regiões de Desenvolvimento</v>
      </c>
      <c r="L396" s="4" t="str">
        <f>IFERROR(__xludf.DUMMYFUNCTION("""COMPUTED_VALUE"""),"Linguagem Específica")</f>
        <v>Linguagem Específica</v>
      </c>
      <c r="M396" s="4" t="str">
        <f>IFERROR(__xludf.DUMMYFUNCTION("""COMPUTED_VALUE"""),"Técnicos")</f>
        <v>Técnicos</v>
      </c>
      <c r="N396" s="4" t="str">
        <f>IFERROR(__xludf.DUMMYFUNCTION("""COMPUTED_VALUE"""),"Circulação e Visibilidade")</f>
        <v>Circulação e Visibilidade</v>
      </c>
      <c r="O396" s="4" t="str">
        <f>IFERROR(__xludf.DUMMYFUNCTION("""COMPUTED_VALUE"""),"Iniciantes")</f>
        <v>Iniciantes</v>
      </c>
      <c r="P396" s="4" t="str">
        <f>IFERROR(__xludf.DUMMYFUNCTION("""COMPUTED_VALUE"""),"CEUs e Pontos(ões) de Cultura")</f>
        <v>CEUs e Pontos(ões) de Cultura</v>
      </c>
      <c r="Q396" s="4" t="str">
        <f>IFERROR(__xludf.DUMMYFUNCTION("""COMPUTED_VALUE"""),"Outros")</f>
        <v>Outros</v>
      </c>
    </row>
    <row r="397">
      <c r="A397" s="4" t="str">
        <f>IFERROR(__xludf.DUMMYFUNCTION("TRANSPOSE(FILTER(Filtro1!B:B,Filtro1!A:A=Joao!C397))"),"Aquisição de Bens e Serviços")</f>
        <v>Aquisição de Bens e Serviços</v>
      </c>
      <c r="B397" s="4" t="str">
        <f>IFERROR(__xludf.DUMMYFUNCTION("""COMPUTED_VALUE"""),"Cultura Periférica")</f>
        <v>Cultura Periférica</v>
      </c>
      <c r="C397" s="4" t="str">
        <f>IFERROR(__xludf.DUMMYFUNCTION("""COMPUTED_VALUE"""),"Comunidades Tradicionais ou Rurais")</f>
        <v>Comunidades Tradicionais ou Rurais</v>
      </c>
      <c r="D397" s="4" t="str">
        <f>IFERROR(__xludf.DUMMYFUNCTION("""COMPUTED_VALUE"""),"Equipamentos e Acervos")</f>
        <v>Equipamentos e Acervos</v>
      </c>
      <c r="E397" s="4" t="str">
        <f>IFERROR(__xludf.DUMMYFUNCTION("""COMPUTED_VALUE"""),"Premiação")</f>
        <v>Premiação</v>
      </c>
      <c r="F397" s="4" t="str">
        <f>IFERROR(__xludf.DUMMYFUNCTION("""COMPUTED_VALUE"""),"Bolsas e Intercâmbio")</f>
        <v>Bolsas e Intercâmbio</v>
      </c>
      <c r="G397" s="4" t="str">
        <f>IFERROR(__xludf.DUMMYFUNCTION("""COMPUTED_VALUE"""),"Formação de Público e Educação")</f>
        <v>Formação de Público e Educação</v>
      </c>
      <c r="H397" s="4" t="str">
        <f>IFERROR(__xludf.DUMMYFUNCTION("""COMPUTED_VALUE"""),"Cultura Popular")</f>
        <v>Cultura Popular</v>
      </c>
      <c r="I397" s="4" t="str">
        <f>IFERROR(__xludf.DUMMYFUNCTION("""COMPUTED_VALUE"""),"Cultura Popular de Matriz Africana")</f>
        <v>Cultura Popular de Matriz Africana</v>
      </c>
      <c r="J397" s="4" t="str">
        <f>IFERROR(__xludf.DUMMYFUNCTION("""COMPUTED_VALUE"""),"Cultura Digital e Geek")</f>
        <v>Cultura Digital e Geek</v>
      </c>
      <c r="K397" s="4" t="str">
        <f>IFERROR(__xludf.DUMMYFUNCTION("""COMPUTED_VALUE"""),"12 Regiões de Desenvolvimento")</f>
        <v>12 Regiões de Desenvolvimento</v>
      </c>
      <c r="L397" s="4" t="str">
        <f>IFERROR(__xludf.DUMMYFUNCTION("""COMPUTED_VALUE"""),"Linguagem Específica")</f>
        <v>Linguagem Específica</v>
      </c>
      <c r="M397" s="4" t="str">
        <f>IFERROR(__xludf.DUMMYFUNCTION("""COMPUTED_VALUE"""),"Técnicos")</f>
        <v>Técnicos</v>
      </c>
      <c r="N397" s="4" t="str">
        <f>IFERROR(__xludf.DUMMYFUNCTION("""COMPUTED_VALUE"""),"Circulação e Visibilidade")</f>
        <v>Circulação e Visibilidade</v>
      </c>
      <c r="O397" s="4" t="str">
        <f>IFERROR(__xludf.DUMMYFUNCTION("""COMPUTED_VALUE"""),"Iniciantes")</f>
        <v>Iniciantes</v>
      </c>
      <c r="P397" s="4" t="str">
        <f>IFERROR(__xludf.DUMMYFUNCTION("""COMPUTED_VALUE"""),"CEUs e Pontos(ões) de Cultura")</f>
        <v>CEUs e Pontos(ões) de Cultura</v>
      </c>
      <c r="Q397" s="4" t="str">
        <f>IFERROR(__xludf.DUMMYFUNCTION("""COMPUTED_VALUE"""),"Outros")</f>
        <v>Outros</v>
      </c>
    </row>
    <row r="398">
      <c r="A398" s="4" t="str">
        <f>IFERROR(__xludf.DUMMYFUNCTION("TRANSPOSE(FILTER(Filtro1!B:B,Filtro1!A:A=Joao!C398))"),"Linguagem")</f>
        <v>Linguagem</v>
      </c>
      <c r="B398" s="4" t="str">
        <f>IFERROR(__xludf.DUMMYFUNCTION("""COMPUTED_VALUE"""),"Regionalização")</f>
        <v>Regionalização</v>
      </c>
      <c r="C398" s="4" t="str">
        <f>IFERROR(__xludf.DUMMYFUNCTION("""COMPUTED_VALUE"""),"Remanejamento de Recursos e Rendimentos")</f>
        <v>Remanejamento de Recursos e Rendimentos</v>
      </c>
    </row>
    <row r="399">
      <c r="A399" s="4" t="str">
        <f>IFERROR(__xludf.DUMMYFUNCTION("TRANSPOSE(FILTER(Filtro1!B:B,Filtro1!A:A=Joao!C399))"),"Transparência e Fiscalização")</f>
        <v>Transparência e Fiscalização</v>
      </c>
      <c r="B399" s="4" t="str">
        <f>IFERROR(__xludf.DUMMYFUNCTION("""COMPUTED_VALUE"""),"Pareceristas")</f>
        <v>Pareceristas</v>
      </c>
    </row>
    <row r="400">
      <c r="A400" s="4" t="str">
        <f>IFERROR(__xludf.DUMMYFUNCTION("TRANSPOSE(FILTER(Filtro1!B:B,Filtro1!A:A=Joao!C400))"),"Cronograma ")</f>
        <v>Cronograma </v>
      </c>
      <c r="B400" s="4" t="str">
        <f>IFERROR(__xludf.DUMMYFUNCTION("""COMPUTED_VALUE"""),"Inscrições e Impedimentos")</f>
        <v>Inscrições e Impedimentos</v>
      </c>
    </row>
    <row r="401">
      <c r="A401" s="4" t="str">
        <f>IFERROR(__xludf.DUMMYFUNCTION("TRANSPOSE(FILTER(Filtro1!B:B,Filtro1!A:A=Joao!C401))"),"")</f>
        <v/>
      </c>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c r="A402" s="4" t="str">
        <f>IFERROR(__xludf.DUMMYFUNCTION("TRANSPOSE(FILTER(Filtro1!B:B,Filtro1!A:A=Joao!C402))"),"")</f>
        <v/>
      </c>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c r="A403" s="4" t="str">
        <f>IFERROR(__xludf.DUMMYFUNCTION("TRANSPOSE(FILTER(Filtro1!B:B,Filtro1!A:A=Joao!C403))"),"")</f>
        <v/>
      </c>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c r="A404" s="4" t="str">
        <f>IFERROR(__xludf.DUMMYFUNCTION("TRANSPOSE(FILTER(Filtro1!B:B,Filtro1!A:A=Joao!C404))"),"")</f>
        <v/>
      </c>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c r="A405" s="4" t="str">
        <f>IFERROR(__xludf.DUMMYFUNCTION("TRANSPOSE(FILTER(Filtro1!B:B,Filtro1!A:A=Joao!C405))"),"")</f>
        <v/>
      </c>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c r="A406" s="4" t="str">
        <f>IFERROR(__xludf.DUMMYFUNCTION("TRANSPOSE(FILTER(Filtro1!B:B,Filtro1!A:A=Joao!C406))"),"")</f>
        <v/>
      </c>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c r="A407" s="4" t="str">
        <f>IFERROR(__xludf.DUMMYFUNCTION("TRANSPOSE(FILTER(Filtro1!B:B,Filtro1!A:A=Joao!C407))"),"")</f>
        <v/>
      </c>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c r="A408" s="4" t="str">
        <f>IFERROR(__xludf.DUMMYFUNCTION("TRANSPOSE(FILTER(Filtro1!B:B,Filtro1!A:A=Joao!C408))"),"")</f>
        <v/>
      </c>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c r="A409" s="4" t="str">
        <f>IFERROR(__xludf.DUMMYFUNCTION("TRANSPOSE(FILTER(Filtro1!B:B,Filtro1!A:A=Joao!C409))"),"")</f>
        <v/>
      </c>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c r="A410" s="4" t="str">
        <f>IFERROR(__xludf.DUMMYFUNCTION("TRANSPOSE(FILTER(Filtro1!B:B,Filtro1!A:A=Joao!C410))"),"")</f>
        <v/>
      </c>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c r="A411" s="4" t="str">
        <f>IFERROR(__xludf.DUMMYFUNCTION("TRANSPOSE(FILTER(Filtro1!B:B,Filtro1!A:A=Joao!C411))"),"")</f>
        <v/>
      </c>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c r="A412" s="4" t="str">
        <f>IFERROR(__xludf.DUMMYFUNCTION("TRANSPOSE(FILTER(Filtro1!B:B,Filtro1!A:A=Joao!C412))"),"")</f>
        <v/>
      </c>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c r="A413" s="4" t="str">
        <f>IFERROR(__xludf.DUMMYFUNCTION("TRANSPOSE(FILTER(Filtro1!B:B,Filtro1!A:A=Joao!C413))"),"")</f>
        <v/>
      </c>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c r="A414" s="4" t="str">
        <f>IFERROR(__xludf.DUMMYFUNCTION("TRANSPOSE(FILTER(Filtro1!B:B,Filtro1!A:A=Joao!C414))"),"")</f>
        <v/>
      </c>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c r="A415" s="4" t="str">
        <f>IFERROR(__xludf.DUMMYFUNCTION("TRANSPOSE(FILTER(Filtro1!B:B,Filtro1!A:A=Joao!C415))"),"")</f>
        <v/>
      </c>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c r="A416" s="4" t="str">
        <f>IFERROR(__xludf.DUMMYFUNCTION("TRANSPOSE(FILTER(Filtro1!B:B,Filtro1!A:A=Joao!C416))"),"")</f>
        <v/>
      </c>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c r="A417" s="4" t="str">
        <f>IFERROR(__xludf.DUMMYFUNCTION("TRANSPOSE(FILTER(Filtro1!B:B,Filtro1!A:A=Joao!C417))"),"")</f>
        <v/>
      </c>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c r="A418" s="4" t="str">
        <f>IFERROR(__xludf.DUMMYFUNCTION("TRANSPOSE(FILTER(Filtro1!B:B,Filtro1!A:A=Joao!C418))"),"")</f>
        <v/>
      </c>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c r="A419" s="4" t="str">
        <f>IFERROR(__xludf.DUMMYFUNCTION("TRANSPOSE(FILTER(Filtro1!B:B,Filtro1!A:A=Joao!C419))"),"")</f>
        <v/>
      </c>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c r="A420" s="4" t="str">
        <f>IFERROR(__xludf.DUMMYFUNCTION("TRANSPOSE(FILTER(Filtro1!B:B,Filtro1!A:A=Joao!C420))"),"")</f>
        <v/>
      </c>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c r="A421" s="4" t="str">
        <f>IFERROR(__xludf.DUMMYFUNCTION("TRANSPOSE(FILTER(Filtro1!B:B,Filtro1!A:A=Joao!C421))"),"")</f>
        <v/>
      </c>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c r="A422" s="4" t="str">
        <f>IFERROR(__xludf.DUMMYFUNCTION("TRANSPOSE(FILTER(Filtro1!B:B,Filtro1!A:A=Joao!C422))"),"")</f>
        <v/>
      </c>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c r="A423" s="4" t="str">
        <f>IFERROR(__xludf.DUMMYFUNCTION("TRANSPOSE(FILTER(Filtro1!B:B,Filtro1!A:A=Joao!C423))"),"")</f>
        <v/>
      </c>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c r="A424" s="4" t="str">
        <f>IFERROR(__xludf.DUMMYFUNCTION("TRANSPOSE(FILTER(Filtro1!B:B,Filtro1!A:A=Joao!C424))"),"")</f>
        <v/>
      </c>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c r="A425" s="4" t="str">
        <f>IFERROR(__xludf.DUMMYFUNCTION("TRANSPOSE(FILTER(Filtro1!B:B,Filtro1!A:A=Joao!C425))"),"")</f>
        <v/>
      </c>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c r="A426" s="4" t="str">
        <f>IFERROR(__xludf.DUMMYFUNCTION("TRANSPOSE(FILTER(Filtro1!B:B,Filtro1!A:A=Joao!C426))"),"")</f>
        <v/>
      </c>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c r="A427" s="4" t="str">
        <f>IFERROR(__xludf.DUMMYFUNCTION("TRANSPOSE(FILTER(Filtro1!B:B,Filtro1!A:A=Joao!C427))"),"")</f>
        <v/>
      </c>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c r="A428" s="4" t="str">
        <f>IFERROR(__xludf.DUMMYFUNCTION("TRANSPOSE(FILTER(Filtro1!B:B,Filtro1!A:A=Joao!C428))"),"")</f>
        <v/>
      </c>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c r="A429" s="4" t="str">
        <f>IFERROR(__xludf.DUMMYFUNCTION("TRANSPOSE(FILTER(Filtro1!B:B,Filtro1!A:A=Joao!C429))"),"")</f>
        <v/>
      </c>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c r="A430" s="4" t="str">
        <f>IFERROR(__xludf.DUMMYFUNCTION("TRANSPOSE(FILTER(Filtro1!B:B,Filtro1!A:A=Joao!C430))"),"")</f>
        <v/>
      </c>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c r="A431" s="4" t="str">
        <f>IFERROR(__xludf.DUMMYFUNCTION("TRANSPOSE(FILTER(Filtro1!B:B,Filtro1!A:A=Joao!C431))"),"")</f>
        <v/>
      </c>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c r="A432" s="4" t="str">
        <f>IFERROR(__xludf.DUMMYFUNCTION("TRANSPOSE(FILTER(Filtro1!B:B,Filtro1!A:A=Joao!C432))"),"")</f>
        <v/>
      </c>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c r="A433" s="4" t="str">
        <f>IFERROR(__xludf.DUMMYFUNCTION("TRANSPOSE(FILTER(Filtro1!B:B,Filtro1!A:A=Joao!C433))"),"")</f>
        <v/>
      </c>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c r="A434" s="4" t="str">
        <f>IFERROR(__xludf.DUMMYFUNCTION("TRANSPOSE(FILTER(Filtro1!B:B,Filtro1!A:A=Joao!C434))"),"")</f>
        <v/>
      </c>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c r="A435" s="4" t="str">
        <f>IFERROR(__xludf.DUMMYFUNCTION("TRANSPOSE(FILTER(Filtro1!B:B,Filtro1!A:A=Joao!C435))"),"")</f>
        <v/>
      </c>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c r="A436" s="4" t="str">
        <f>IFERROR(__xludf.DUMMYFUNCTION("TRANSPOSE(FILTER(Filtro1!B:B,Filtro1!A:A=Joao!C436))"),"")</f>
        <v/>
      </c>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c r="A437" s="4" t="str">
        <f>IFERROR(__xludf.DUMMYFUNCTION("TRANSPOSE(FILTER(Filtro1!B:B,Filtro1!A:A=Joao!C437))"),"")</f>
        <v/>
      </c>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c r="A438" s="4" t="str">
        <f>IFERROR(__xludf.DUMMYFUNCTION("TRANSPOSE(FILTER(Filtro1!B:B,Filtro1!A:A=Joao!C438))"),"")</f>
        <v/>
      </c>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c r="A439" s="4" t="str">
        <f>IFERROR(__xludf.DUMMYFUNCTION("TRANSPOSE(FILTER(Filtro1!B:B,Filtro1!A:A=Joao!C439))"),"")</f>
        <v/>
      </c>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c r="A440" s="4" t="str">
        <f>IFERROR(__xludf.DUMMYFUNCTION("TRANSPOSE(FILTER(Filtro1!B:B,Filtro1!A:A=Joao!C440))"),"")</f>
        <v/>
      </c>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c r="A441" s="4" t="str">
        <f>IFERROR(__xludf.DUMMYFUNCTION("TRANSPOSE(FILTER(Filtro1!B:B,Filtro1!A:A=Joao!C441))"),"")</f>
        <v/>
      </c>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c r="A442" s="4" t="str">
        <f>IFERROR(__xludf.DUMMYFUNCTION("TRANSPOSE(FILTER(Filtro1!B:B,Filtro1!A:A=Joao!C442))"),"")</f>
        <v/>
      </c>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c r="A443" s="4" t="str">
        <f>IFERROR(__xludf.DUMMYFUNCTION("TRANSPOSE(FILTER(Filtro1!B:B,Filtro1!A:A=Joao!C443))"),"")</f>
        <v/>
      </c>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c r="A444" s="4" t="str">
        <f>IFERROR(__xludf.DUMMYFUNCTION("TRANSPOSE(FILTER(Filtro1!B:B,Filtro1!A:A=Joao!C444))"),"")</f>
        <v/>
      </c>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c r="A445" s="4" t="str">
        <f>IFERROR(__xludf.DUMMYFUNCTION("TRANSPOSE(FILTER(Filtro1!B:B,Filtro1!A:A=Joao!C445))"),"")</f>
        <v/>
      </c>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c r="A446" s="4" t="str">
        <f>IFERROR(__xludf.DUMMYFUNCTION("TRANSPOSE(FILTER(Filtro1!B:B,Filtro1!A:A=Joao!C446))"),"")</f>
        <v/>
      </c>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c r="A447" s="4" t="str">
        <f>IFERROR(__xludf.DUMMYFUNCTION("TRANSPOSE(FILTER(Filtro1!B:B,Filtro1!A:A=Joao!C447))"),"")</f>
        <v/>
      </c>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c r="A448" s="4" t="str">
        <f>IFERROR(__xludf.DUMMYFUNCTION("TRANSPOSE(FILTER(Filtro1!B:B,Filtro1!A:A=Joao!C448))"),"")</f>
        <v/>
      </c>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c r="A449" s="4" t="str">
        <f>IFERROR(__xludf.DUMMYFUNCTION("TRANSPOSE(FILTER(Filtro1!B:B,Filtro1!A:A=Joao!C449))"),"")</f>
        <v/>
      </c>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c r="A450" s="4" t="str">
        <f>IFERROR(__xludf.DUMMYFUNCTION("TRANSPOSE(FILTER(Filtro1!B:B,Filtro1!A:A=Joao!C450))"),"")</f>
        <v/>
      </c>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c r="A451" s="4" t="str">
        <f>IFERROR(__xludf.DUMMYFUNCTION("TRANSPOSE(FILTER(Filtro1!B:B,Filtro1!A:A=Joao!C451))"),"")</f>
        <v/>
      </c>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c r="A452" s="4" t="str">
        <f>IFERROR(__xludf.DUMMYFUNCTION("TRANSPOSE(FILTER(Filtro1!B:B,Filtro1!A:A=Joao!C452))"),"")</f>
        <v/>
      </c>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c r="A453" s="4" t="str">
        <f>IFERROR(__xludf.DUMMYFUNCTION("TRANSPOSE(FILTER(Filtro1!B:B,Filtro1!A:A=Joao!C453))"),"")</f>
        <v/>
      </c>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c r="A454" s="4" t="str">
        <f>IFERROR(__xludf.DUMMYFUNCTION("TRANSPOSE(FILTER(Filtro1!B:B,Filtro1!A:A=Joao!C454))"),"")</f>
        <v/>
      </c>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c r="A455" s="4" t="str">
        <f>IFERROR(__xludf.DUMMYFUNCTION("TRANSPOSE(FILTER(Filtro1!B:B,Filtro1!A:A=Joao!C455))"),"")</f>
        <v/>
      </c>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c r="A456" s="4" t="str">
        <f>IFERROR(__xludf.DUMMYFUNCTION("TRANSPOSE(FILTER(Filtro1!B:B,Filtro1!A:A=Joao!C456))"),"")</f>
        <v/>
      </c>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c r="A457" s="4" t="str">
        <f>IFERROR(__xludf.DUMMYFUNCTION("TRANSPOSE(FILTER(Filtro1!B:B,Filtro1!A:A=Joao!C457))"),"")</f>
        <v/>
      </c>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c r="A458" s="4" t="str">
        <f>IFERROR(__xludf.DUMMYFUNCTION("TRANSPOSE(FILTER(Filtro1!B:B,Filtro1!A:A=Joao!C458))"),"")</f>
        <v/>
      </c>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c r="A459" s="4" t="str">
        <f>IFERROR(__xludf.DUMMYFUNCTION("TRANSPOSE(FILTER(Filtro1!B:B,Filtro1!A:A=Joao!C459))"),"")</f>
        <v/>
      </c>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c r="A460" s="4" t="str">
        <f>IFERROR(__xludf.DUMMYFUNCTION("TRANSPOSE(FILTER(Filtro1!B:B,Filtro1!A:A=Joao!C460))"),"")</f>
        <v/>
      </c>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c r="A461" s="4" t="str">
        <f>IFERROR(__xludf.DUMMYFUNCTION("TRANSPOSE(FILTER(Filtro1!B:B,Filtro1!A:A=Joao!C461))"),"")</f>
        <v/>
      </c>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c r="A462" s="4" t="str">
        <f>IFERROR(__xludf.DUMMYFUNCTION("TRANSPOSE(FILTER(Filtro1!B:B,Filtro1!A:A=Joao!C462))"),"")</f>
        <v/>
      </c>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c r="A463" s="4" t="str">
        <f>IFERROR(__xludf.DUMMYFUNCTION("TRANSPOSE(FILTER(Filtro1!B:B,Filtro1!A:A=Joao!C463))"),"")</f>
        <v/>
      </c>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c r="A464" s="4" t="str">
        <f>IFERROR(__xludf.DUMMYFUNCTION("TRANSPOSE(FILTER(Filtro1!B:B,Filtro1!A:A=Joao!C464))"),"")</f>
        <v/>
      </c>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c r="A465" s="4" t="str">
        <f>IFERROR(__xludf.DUMMYFUNCTION("TRANSPOSE(FILTER(Filtro1!B:B,Filtro1!A:A=Joao!C465))"),"")</f>
        <v/>
      </c>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c r="A466" s="4" t="str">
        <f>IFERROR(__xludf.DUMMYFUNCTION("TRANSPOSE(FILTER(Filtro1!B:B,Filtro1!A:A=Joao!C466))"),"")</f>
        <v/>
      </c>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c r="A467" s="4" t="str">
        <f>IFERROR(__xludf.DUMMYFUNCTION("TRANSPOSE(FILTER(Filtro1!B:B,Filtro1!A:A=Joao!C467))"),"")</f>
        <v/>
      </c>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c r="A468" s="4" t="str">
        <f>IFERROR(__xludf.DUMMYFUNCTION("TRANSPOSE(FILTER(Filtro1!B:B,Filtro1!A:A=Joao!C468))"),"")</f>
        <v/>
      </c>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c r="A469" s="4" t="str">
        <f>IFERROR(__xludf.DUMMYFUNCTION("TRANSPOSE(FILTER(Filtro1!B:B,Filtro1!A:A=Joao!C469))"),"")</f>
        <v/>
      </c>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c r="A470" s="4" t="str">
        <f>IFERROR(__xludf.DUMMYFUNCTION("TRANSPOSE(FILTER(Filtro1!B:B,Filtro1!A:A=Joao!C470))"),"")</f>
        <v/>
      </c>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c r="A471" s="4" t="str">
        <f>IFERROR(__xludf.DUMMYFUNCTION("TRANSPOSE(FILTER(Filtro1!B:B,Filtro1!A:A=Joao!C471))"),"")</f>
        <v/>
      </c>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c r="A472" s="4" t="str">
        <f>IFERROR(__xludf.DUMMYFUNCTION("TRANSPOSE(FILTER(Filtro1!B:B,Filtro1!A:A=Joao!C472))"),"")</f>
        <v/>
      </c>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c r="A473" s="4" t="str">
        <f>IFERROR(__xludf.DUMMYFUNCTION("TRANSPOSE(FILTER(Filtro1!B:B,Filtro1!A:A=Joao!C473))"),"")</f>
        <v/>
      </c>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c r="A474" s="4" t="str">
        <f>IFERROR(__xludf.DUMMYFUNCTION("TRANSPOSE(FILTER(Filtro1!B:B,Filtro1!A:A=Joao!C474))"),"")</f>
        <v/>
      </c>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c r="A475" s="4" t="str">
        <f>IFERROR(__xludf.DUMMYFUNCTION("TRANSPOSE(FILTER(Filtro1!B:B,Filtro1!A:A=Joao!C475))"),"")</f>
        <v/>
      </c>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c r="A476" s="4" t="str">
        <f>IFERROR(__xludf.DUMMYFUNCTION("TRANSPOSE(FILTER(Filtro1!B:B,Filtro1!A:A=Joao!C476))"),"")</f>
        <v/>
      </c>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c r="A477" s="4" t="str">
        <f>IFERROR(__xludf.DUMMYFUNCTION("TRANSPOSE(FILTER(Filtro1!B:B,Filtro1!A:A=Joao!C477))"),"")</f>
        <v/>
      </c>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c r="A478" s="4" t="str">
        <f>IFERROR(__xludf.DUMMYFUNCTION("TRANSPOSE(FILTER(Filtro1!B:B,Filtro1!A:A=Joao!C478))"),"")</f>
        <v/>
      </c>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c r="A479" s="4" t="str">
        <f>IFERROR(__xludf.DUMMYFUNCTION("TRANSPOSE(FILTER(Filtro1!B:B,Filtro1!A:A=Joao!C479))"),"")</f>
        <v/>
      </c>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c r="A480" s="4" t="str">
        <f>IFERROR(__xludf.DUMMYFUNCTION("TRANSPOSE(FILTER(Filtro1!B:B,Filtro1!A:A=Joao!C480))"),"")</f>
        <v/>
      </c>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c r="A481" s="4" t="str">
        <f>IFERROR(__xludf.DUMMYFUNCTION("TRANSPOSE(FILTER(Filtro1!B:B,Filtro1!A:A=Joao!C481))"),"")</f>
        <v/>
      </c>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c r="A482" s="4" t="str">
        <f>IFERROR(__xludf.DUMMYFUNCTION("TRANSPOSE(FILTER(Filtro1!B:B,Filtro1!A:A=Joao!C482))"),"")</f>
        <v/>
      </c>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c r="A483" s="4" t="str">
        <f>IFERROR(__xludf.DUMMYFUNCTION("TRANSPOSE(FILTER(Filtro1!B:B,Filtro1!A:A=Joao!C483))"),"")</f>
        <v/>
      </c>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c r="A484" s="4" t="str">
        <f>IFERROR(__xludf.DUMMYFUNCTION("TRANSPOSE(FILTER(Filtro1!B:B,Filtro1!A:A=Joao!C484))"),"")</f>
        <v/>
      </c>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c r="A485" s="4" t="str">
        <f>IFERROR(__xludf.DUMMYFUNCTION("TRANSPOSE(FILTER(Filtro1!B:B,Filtro1!A:A=Joao!C485))"),"")</f>
        <v/>
      </c>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c r="A486" s="4" t="str">
        <f>IFERROR(__xludf.DUMMYFUNCTION("TRANSPOSE(FILTER(Filtro1!B:B,Filtro1!A:A=Joao!C486))"),"")</f>
        <v/>
      </c>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c r="A487" s="4" t="str">
        <f>IFERROR(__xludf.DUMMYFUNCTION("TRANSPOSE(FILTER(Filtro1!B:B,Filtro1!A:A=Joao!C487))"),"")</f>
        <v/>
      </c>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c r="A488" s="4" t="str">
        <f>IFERROR(__xludf.DUMMYFUNCTION("TRANSPOSE(FILTER(Filtro1!B:B,Filtro1!A:A=Joao!C488))"),"")</f>
        <v/>
      </c>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c r="A489" s="4" t="str">
        <f>IFERROR(__xludf.DUMMYFUNCTION("TRANSPOSE(FILTER(Filtro1!B:B,Filtro1!A:A=Joao!C489))"),"")</f>
        <v/>
      </c>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c r="A490" s="4" t="str">
        <f>IFERROR(__xludf.DUMMYFUNCTION("TRANSPOSE(FILTER(Filtro1!B:B,Filtro1!A:A=Joao!C490))"),"")</f>
        <v/>
      </c>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c r="A491" s="4" t="str">
        <f>IFERROR(__xludf.DUMMYFUNCTION("TRANSPOSE(FILTER(Filtro1!B:B,Filtro1!A:A=Joao!C491))"),"")</f>
        <v/>
      </c>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c r="A492" s="4" t="str">
        <f>IFERROR(__xludf.DUMMYFUNCTION("TRANSPOSE(FILTER(Filtro1!B:B,Filtro1!A:A=Joao!C492))"),"")</f>
        <v/>
      </c>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c r="A493" s="4" t="str">
        <f>IFERROR(__xludf.DUMMYFUNCTION("TRANSPOSE(FILTER(Filtro1!B:B,Filtro1!A:A=Joao!C493))"),"")</f>
        <v/>
      </c>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c r="A494" s="4" t="str">
        <f>IFERROR(__xludf.DUMMYFUNCTION("TRANSPOSE(FILTER(Filtro1!B:B,Filtro1!A:A=Joao!C494))"),"")</f>
        <v/>
      </c>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c r="A495" s="4" t="str">
        <f>IFERROR(__xludf.DUMMYFUNCTION("TRANSPOSE(FILTER(Filtro1!B:B,Filtro1!A:A=Joao!C495))"),"")</f>
        <v/>
      </c>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c r="A496" s="4" t="str">
        <f>IFERROR(__xludf.DUMMYFUNCTION("TRANSPOSE(FILTER(Filtro1!B:B,Filtro1!A:A=Joao!C496))"),"")</f>
        <v/>
      </c>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c r="A497" s="4" t="str">
        <f>IFERROR(__xludf.DUMMYFUNCTION("TRANSPOSE(FILTER(Filtro1!B:B,Filtro1!A:A=Joao!C497))"),"")</f>
        <v/>
      </c>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c r="A498" s="4" t="str">
        <f>IFERROR(__xludf.DUMMYFUNCTION("TRANSPOSE(FILTER(Filtro1!B:B,Filtro1!A:A=Joao!C498))"),"")</f>
        <v/>
      </c>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c r="A499" s="4" t="str">
        <f>IFERROR(__xludf.DUMMYFUNCTION("TRANSPOSE(FILTER(Filtro1!B:B,Filtro1!A:A=Joao!C499))"),"")</f>
        <v/>
      </c>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c r="A500" s="4" t="str">
        <f>IFERROR(__xludf.DUMMYFUNCTION("TRANSPOSE(FILTER(Filtro1!B:B,Filtro1!A:A=Joao!C500))"),"")</f>
        <v/>
      </c>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c r="A501" s="4" t="str">
        <f>IFERROR(__xludf.DUMMYFUNCTION("TRANSPOSE(FILTER(Filtro1!B:B,Filtro1!A:A=Joao!C501))"),"")</f>
        <v/>
      </c>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c r="A502" s="4" t="str">
        <f>IFERROR(__xludf.DUMMYFUNCTION("TRANSPOSE(FILTER(Filtro1!B:B,Filtro1!A:A=Joao!C502))"),"")</f>
        <v/>
      </c>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c r="A503" s="4" t="str">
        <f>IFERROR(__xludf.DUMMYFUNCTION("TRANSPOSE(FILTER(Filtro1!B:B,Filtro1!A:A=Joao!C503))"),"")</f>
        <v/>
      </c>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c r="A504" s="4" t="str">
        <f>IFERROR(__xludf.DUMMYFUNCTION("TRANSPOSE(FILTER(Filtro1!B:B,Filtro1!A:A=Joao!C504))"),"")</f>
        <v/>
      </c>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c r="A505" s="4" t="str">
        <f>IFERROR(__xludf.DUMMYFUNCTION("TRANSPOSE(FILTER(Filtro1!B:B,Filtro1!A:A=Joao!C505))"),"")</f>
        <v/>
      </c>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c r="A506" s="4" t="str">
        <f>IFERROR(__xludf.DUMMYFUNCTION("TRANSPOSE(FILTER(Filtro1!B:B,Filtro1!A:A=Joao!C506))"),"")</f>
        <v/>
      </c>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c r="A507" s="4" t="str">
        <f>IFERROR(__xludf.DUMMYFUNCTION("TRANSPOSE(FILTER(Filtro1!B:B,Filtro1!A:A=Joao!C507))"),"")</f>
        <v/>
      </c>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c r="A508" s="4" t="str">
        <f>IFERROR(__xludf.DUMMYFUNCTION("TRANSPOSE(FILTER(Filtro1!B:B,Filtro1!A:A=Joao!C508))"),"")</f>
        <v/>
      </c>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c r="A509" s="4" t="str">
        <f>IFERROR(__xludf.DUMMYFUNCTION("TRANSPOSE(FILTER(Filtro1!B:B,Filtro1!A:A=Joao!C509))"),"")</f>
        <v/>
      </c>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c r="A510" s="4" t="str">
        <f>IFERROR(__xludf.DUMMYFUNCTION("TRANSPOSE(FILTER(Filtro1!B:B,Filtro1!A:A=Joao!C510))"),"")</f>
        <v/>
      </c>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c r="A511" s="4" t="str">
        <f>IFERROR(__xludf.DUMMYFUNCTION("TRANSPOSE(FILTER(Filtro1!B:B,Filtro1!A:A=Joao!C511))"),"")</f>
        <v/>
      </c>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c r="A512" s="4" t="str">
        <f>IFERROR(__xludf.DUMMYFUNCTION("TRANSPOSE(FILTER(Filtro1!B:B,Filtro1!A:A=Joao!C512))"),"")</f>
        <v/>
      </c>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c r="A513" s="4" t="str">
        <f>IFERROR(__xludf.DUMMYFUNCTION("TRANSPOSE(FILTER(Filtro1!B:B,Filtro1!A:A=Joao!C513))"),"")</f>
        <v/>
      </c>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c r="A514" s="4" t="str">
        <f>IFERROR(__xludf.DUMMYFUNCTION("TRANSPOSE(FILTER(Filtro1!B:B,Filtro1!A:A=Joao!C514))"),"")</f>
        <v/>
      </c>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c r="A515" s="4" t="str">
        <f>IFERROR(__xludf.DUMMYFUNCTION("TRANSPOSE(FILTER(Filtro1!B:B,Filtro1!A:A=Joao!C515))"),"")</f>
        <v/>
      </c>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c r="A516" s="4" t="str">
        <f>IFERROR(__xludf.DUMMYFUNCTION("TRANSPOSE(FILTER(Filtro1!B:B,Filtro1!A:A=Joao!C516))"),"")</f>
        <v/>
      </c>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c r="A517" s="4" t="str">
        <f>IFERROR(__xludf.DUMMYFUNCTION("TRANSPOSE(FILTER(Filtro1!B:B,Filtro1!A:A=Joao!C517))"),"")</f>
        <v/>
      </c>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c r="A518" s="4" t="str">
        <f>IFERROR(__xludf.DUMMYFUNCTION("TRANSPOSE(FILTER(Filtro1!B:B,Filtro1!A:A=Joao!C518))"),"")</f>
        <v/>
      </c>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c r="A519" s="4" t="str">
        <f>IFERROR(__xludf.DUMMYFUNCTION("TRANSPOSE(FILTER(Filtro1!B:B,Filtro1!A:A=Joao!C519))"),"")</f>
        <v/>
      </c>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c r="A520" s="4" t="str">
        <f>IFERROR(__xludf.DUMMYFUNCTION("TRANSPOSE(FILTER(Filtro1!B:B,Filtro1!A:A=Joao!C520))"),"")</f>
        <v/>
      </c>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c r="A521" s="4" t="str">
        <f>IFERROR(__xludf.DUMMYFUNCTION("TRANSPOSE(FILTER(Filtro1!B:B,Filtro1!A:A=Joao!C521))"),"")</f>
        <v/>
      </c>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c r="A522" s="4" t="str">
        <f>IFERROR(__xludf.DUMMYFUNCTION("TRANSPOSE(FILTER(Filtro1!B:B,Filtro1!A:A=Joao!C522))"),"")</f>
        <v/>
      </c>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c r="A523" s="4" t="str">
        <f>IFERROR(__xludf.DUMMYFUNCTION("TRANSPOSE(FILTER(Filtro1!B:B,Filtro1!A:A=Joao!C523))"),"")</f>
        <v/>
      </c>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c r="A524" s="4" t="str">
        <f>IFERROR(__xludf.DUMMYFUNCTION("TRANSPOSE(FILTER(Filtro1!B:B,Filtro1!A:A=Joao!C524))"),"")</f>
        <v/>
      </c>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c r="A525" s="4" t="str">
        <f>IFERROR(__xludf.DUMMYFUNCTION("TRANSPOSE(FILTER(Filtro1!B:B,Filtro1!A:A=Joao!C525))"),"")</f>
        <v/>
      </c>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c r="A526" s="4" t="str">
        <f>IFERROR(__xludf.DUMMYFUNCTION("TRANSPOSE(FILTER(Filtro1!B:B,Filtro1!A:A=Joao!C526))"),"")</f>
        <v/>
      </c>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c r="A527" s="4" t="str">
        <f>IFERROR(__xludf.DUMMYFUNCTION("TRANSPOSE(FILTER(Filtro1!B:B,Filtro1!A:A=Joao!C527))"),"")</f>
        <v/>
      </c>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c r="A528" s="4" t="str">
        <f>IFERROR(__xludf.DUMMYFUNCTION("TRANSPOSE(FILTER(Filtro1!B:B,Filtro1!A:A=Joao!C528))"),"")</f>
        <v/>
      </c>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c r="A529" s="4" t="str">
        <f>IFERROR(__xludf.DUMMYFUNCTION("TRANSPOSE(FILTER(Filtro1!B:B,Filtro1!A:A=Joao!C529))"),"")</f>
        <v/>
      </c>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c r="A530" s="4" t="str">
        <f>IFERROR(__xludf.DUMMYFUNCTION("TRANSPOSE(FILTER(Filtro1!B:B,Filtro1!A:A=Joao!C530))"),"")</f>
        <v/>
      </c>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c r="A531" s="4" t="str">
        <f>IFERROR(__xludf.DUMMYFUNCTION("TRANSPOSE(FILTER(Filtro1!B:B,Filtro1!A:A=Joao!C531))"),"")</f>
        <v/>
      </c>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c r="A532" s="4" t="str">
        <f>IFERROR(__xludf.DUMMYFUNCTION("TRANSPOSE(FILTER(Filtro1!B:B,Filtro1!A:A=Joao!C532))"),"")</f>
        <v/>
      </c>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c r="A533" s="4" t="str">
        <f>IFERROR(__xludf.DUMMYFUNCTION("TRANSPOSE(FILTER(Filtro1!B:B,Filtro1!A:A=Joao!C533))"),"")</f>
        <v/>
      </c>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c r="A534" s="4" t="str">
        <f>IFERROR(__xludf.DUMMYFUNCTION("TRANSPOSE(FILTER(Filtro1!B:B,Filtro1!A:A=Joao!C534))"),"")</f>
        <v/>
      </c>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c r="A535" s="4" t="str">
        <f>IFERROR(__xludf.DUMMYFUNCTION("TRANSPOSE(FILTER(Filtro1!B:B,Filtro1!A:A=Joao!C535))"),"")</f>
        <v/>
      </c>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c r="A536" s="4" t="str">
        <f>IFERROR(__xludf.DUMMYFUNCTION("TRANSPOSE(FILTER(Filtro1!B:B,Filtro1!A:A=Joao!C536))"),"")</f>
        <v/>
      </c>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c r="A537" s="4" t="str">
        <f>IFERROR(__xludf.DUMMYFUNCTION("TRANSPOSE(FILTER(Filtro1!B:B,Filtro1!A:A=Joao!C537))"),"")</f>
        <v/>
      </c>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c r="A538" s="4" t="str">
        <f>IFERROR(__xludf.DUMMYFUNCTION("TRANSPOSE(FILTER(Filtro1!B:B,Filtro1!A:A=Joao!C538))"),"")</f>
        <v/>
      </c>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c r="A539" s="4" t="str">
        <f>IFERROR(__xludf.DUMMYFUNCTION("TRANSPOSE(FILTER(Filtro1!B:B,Filtro1!A:A=Joao!C539))"),"")</f>
        <v/>
      </c>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c r="A540" s="4" t="str">
        <f>IFERROR(__xludf.DUMMYFUNCTION("TRANSPOSE(FILTER(Filtro1!B:B,Filtro1!A:A=Joao!C540))"),"")</f>
        <v/>
      </c>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c r="A541" s="4" t="str">
        <f>IFERROR(__xludf.DUMMYFUNCTION("TRANSPOSE(FILTER(Filtro1!B:B,Filtro1!A:A=Joao!C541))"),"")</f>
        <v/>
      </c>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c r="A542" s="4" t="str">
        <f>IFERROR(__xludf.DUMMYFUNCTION("TRANSPOSE(FILTER(Filtro1!B:B,Filtro1!A:A=Joao!C542))"),"")</f>
        <v/>
      </c>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c r="A543" s="4" t="str">
        <f>IFERROR(__xludf.DUMMYFUNCTION("TRANSPOSE(FILTER(Filtro1!B:B,Filtro1!A:A=Joao!C543))"),"")</f>
        <v/>
      </c>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c r="A544" s="4" t="str">
        <f>IFERROR(__xludf.DUMMYFUNCTION("TRANSPOSE(FILTER(Filtro1!B:B,Filtro1!A:A=Joao!C544))"),"")</f>
        <v/>
      </c>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c r="A545" s="4" t="str">
        <f>IFERROR(__xludf.DUMMYFUNCTION("TRANSPOSE(FILTER(Filtro1!B:B,Filtro1!A:A=Joao!C545))"),"")</f>
        <v/>
      </c>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c r="A546" s="4" t="str">
        <f>IFERROR(__xludf.DUMMYFUNCTION("TRANSPOSE(FILTER(Filtro1!B:B,Filtro1!A:A=Joao!C546))"),"")</f>
        <v/>
      </c>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c r="A547" s="4" t="str">
        <f>IFERROR(__xludf.DUMMYFUNCTION("TRANSPOSE(FILTER(Filtro1!B:B,Filtro1!A:A=Joao!C547))"),"")</f>
        <v/>
      </c>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c r="A548" s="4" t="str">
        <f>IFERROR(__xludf.DUMMYFUNCTION("TRANSPOSE(FILTER(Filtro1!B:B,Filtro1!A:A=Joao!C548))"),"")</f>
        <v/>
      </c>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c r="A549" s="4" t="str">
        <f>IFERROR(__xludf.DUMMYFUNCTION("TRANSPOSE(FILTER(Filtro1!B:B,Filtro1!A:A=Joao!C549))"),"")</f>
        <v/>
      </c>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c r="A550" s="4" t="str">
        <f>IFERROR(__xludf.DUMMYFUNCTION("TRANSPOSE(FILTER(Filtro1!B:B,Filtro1!A:A=Joao!C550))"),"")</f>
        <v/>
      </c>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c r="A551" s="4" t="str">
        <f>IFERROR(__xludf.DUMMYFUNCTION("TRANSPOSE(FILTER(Filtro1!B:B,Filtro1!A:A=Joao!C551))"),"")</f>
        <v/>
      </c>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c r="A552" s="4" t="str">
        <f>IFERROR(__xludf.DUMMYFUNCTION("TRANSPOSE(FILTER(Filtro1!B:B,Filtro1!A:A=Joao!C552))"),"")</f>
        <v/>
      </c>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c r="A553" s="4" t="str">
        <f>IFERROR(__xludf.DUMMYFUNCTION("TRANSPOSE(FILTER(Filtro1!B:B,Filtro1!A:A=Joao!C553))"),"")</f>
        <v/>
      </c>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c r="A554" s="4" t="str">
        <f>IFERROR(__xludf.DUMMYFUNCTION("TRANSPOSE(FILTER(Filtro1!B:B,Filtro1!A:A=Joao!C554))"),"")</f>
        <v/>
      </c>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c r="A555" s="4" t="str">
        <f>IFERROR(__xludf.DUMMYFUNCTION("TRANSPOSE(FILTER(Filtro1!B:B,Filtro1!A:A=Joao!C555))"),"")</f>
        <v/>
      </c>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c r="A556" s="4" t="str">
        <f>IFERROR(__xludf.DUMMYFUNCTION("TRANSPOSE(FILTER(Filtro1!B:B,Filtro1!A:A=Joao!C556))"),"")</f>
        <v/>
      </c>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c r="A557" s="4" t="str">
        <f>IFERROR(__xludf.DUMMYFUNCTION("TRANSPOSE(FILTER(Filtro1!B:B,Filtro1!A:A=Joao!C557))"),"")</f>
        <v/>
      </c>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c r="A558" s="4" t="str">
        <f>IFERROR(__xludf.DUMMYFUNCTION("TRANSPOSE(FILTER(Filtro1!B:B,Filtro1!A:A=Joao!C558))"),"")</f>
        <v/>
      </c>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c r="A559" s="4" t="str">
        <f>IFERROR(__xludf.DUMMYFUNCTION("TRANSPOSE(FILTER(Filtro1!B:B,Filtro1!A:A=Joao!C559))"),"")</f>
        <v/>
      </c>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c r="A560" s="4" t="str">
        <f>IFERROR(__xludf.DUMMYFUNCTION("TRANSPOSE(FILTER(Filtro1!B:B,Filtro1!A:A=Joao!C560))"),"")</f>
        <v/>
      </c>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c r="A561" s="4" t="str">
        <f>IFERROR(__xludf.DUMMYFUNCTION("TRANSPOSE(FILTER(Filtro1!B:B,Filtro1!A:A=Joao!C561))"),"")</f>
        <v/>
      </c>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c r="A562" s="4" t="str">
        <f>IFERROR(__xludf.DUMMYFUNCTION("TRANSPOSE(FILTER(Filtro1!B:B,Filtro1!A:A=Joao!C562))"),"")</f>
        <v/>
      </c>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c r="A563" s="4" t="str">
        <f>IFERROR(__xludf.DUMMYFUNCTION("TRANSPOSE(FILTER(Filtro1!B:B,Filtro1!A:A=Joao!C563))"),"")</f>
        <v/>
      </c>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c r="A564" s="4" t="str">
        <f>IFERROR(__xludf.DUMMYFUNCTION("TRANSPOSE(FILTER(Filtro1!B:B,Filtro1!A:A=Joao!C564))"),"")</f>
        <v/>
      </c>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c r="A565" s="4" t="str">
        <f>IFERROR(__xludf.DUMMYFUNCTION("TRANSPOSE(FILTER(Filtro1!B:B,Filtro1!A:A=Joao!C565))"),"")</f>
        <v/>
      </c>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c r="A566" s="4" t="str">
        <f>IFERROR(__xludf.DUMMYFUNCTION("TRANSPOSE(FILTER(Filtro1!B:B,Filtro1!A:A=Joao!C566))"),"")</f>
        <v/>
      </c>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c r="A567" s="4" t="str">
        <f>IFERROR(__xludf.DUMMYFUNCTION("TRANSPOSE(FILTER(Filtro1!B:B,Filtro1!A:A=Joao!C567))"),"")</f>
        <v/>
      </c>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c r="A568" s="4" t="str">
        <f>IFERROR(__xludf.DUMMYFUNCTION("TRANSPOSE(FILTER(Filtro1!B:B,Filtro1!A:A=Joao!C568))"),"")</f>
        <v/>
      </c>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c r="A569" s="4" t="str">
        <f>IFERROR(__xludf.DUMMYFUNCTION("TRANSPOSE(FILTER(Filtro1!B:B,Filtro1!A:A=Joao!C569))"),"")</f>
        <v/>
      </c>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c r="A570" s="4" t="str">
        <f>IFERROR(__xludf.DUMMYFUNCTION("TRANSPOSE(FILTER(Filtro1!B:B,Filtro1!A:A=Joao!C570))"),"")</f>
        <v/>
      </c>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c r="A571" s="4" t="str">
        <f>IFERROR(__xludf.DUMMYFUNCTION("TRANSPOSE(FILTER(Filtro1!B:B,Filtro1!A:A=Joao!C571))"),"")</f>
        <v/>
      </c>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c r="A572" s="4" t="str">
        <f>IFERROR(__xludf.DUMMYFUNCTION("TRANSPOSE(FILTER(Filtro1!B:B,Filtro1!A:A=Joao!C572))"),"")</f>
        <v/>
      </c>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c r="A573" s="4" t="str">
        <f>IFERROR(__xludf.DUMMYFUNCTION("TRANSPOSE(FILTER(Filtro1!B:B,Filtro1!A:A=Joao!C573))"),"")</f>
        <v/>
      </c>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c r="A574" s="4" t="str">
        <f>IFERROR(__xludf.DUMMYFUNCTION("TRANSPOSE(FILTER(Filtro1!B:B,Filtro1!A:A=Joao!C574))"),"")</f>
        <v/>
      </c>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c r="A575" s="4" t="str">
        <f>IFERROR(__xludf.DUMMYFUNCTION("TRANSPOSE(FILTER(Filtro1!B:B,Filtro1!A:A=Joao!C827))"),"")</f>
        <v/>
      </c>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c r="A576" s="4" t="str">
        <f>IFERROR(__xludf.DUMMYFUNCTION("TRANSPOSE(FILTER(Filtro1!B:B,Filtro1!A:A=Joao!C828))"),"")</f>
        <v/>
      </c>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c r="A577" s="4" t="str">
        <f>IFERROR(__xludf.DUMMYFUNCTION("TRANSPOSE(FILTER(Filtro1!B:B,Filtro1!A:A=Joao!C829))"),"")</f>
        <v/>
      </c>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c r="A578" s="4" t="str">
        <f>IFERROR(__xludf.DUMMYFUNCTION("TRANSPOSE(FILTER(Filtro1!B:B,Filtro1!A:A=Joao!C830))"),"")</f>
        <v/>
      </c>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c r="A579" s="4" t="str">
        <f>IFERROR(__xludf.DUMMYFUNCTION("TRANSPOSE(FILTER(Filtro1!B:B,Filtro1!A:A=Joao!C831))"),"")</f>
        <v/>
      </c>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c r="A580" s="4" t="str">
        <f>IFERROR(__xludf.DUMMYFUNCTION("TRANSPOSE(FILTER(Filtro1!B:B,Filtro1!A:A=Joao!C832))"),"")</f>
        <v/>
      </c>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c r="A581" s="4" t="str">
        <f>IFERROR(__xludf.DUMMYFUNCTION("TRANSPOSE(FILTER(Filtro1!B:B,Filtro1!A:A=Joao!C833))"),"")</f>
        <v/>
      </c>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c r="A582" s="4" t="str">
        <f>IFERROR(__xludf.DUMMYFUNCTION("TRANSPOSE(FILTER(Filtro1!B:B,Filtro1!A:A=Joao!C834))"),"")</f>
        <v/>
      </c>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c r="A583" s="4" t="str">
        <f>IFERROR(__xludf.DUMMYFUNCTION("TRANSPOSE(FILTER(Filtro1!B:B,Filtro1!A:A=Joao!C835))"),"")</f>
        <v/>
      </c>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c r="A584" s="4" t="str">
        <f>IFERROR(__xludf.DUMMYFUNCTION("TRANSPOSE(FILTER(Filtro1!B:B,Filtro1!A:A=Joao!C836))"),"")</f>
        <v/>
      </c>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c r="A585" s="4" t="str">
        <f>IFERROR(__xludf.DUMMYFUNCTION("TRANSPOSE(FILTER(Filtro1!B:B,Filtro1!A:A=Joao!C837))"),"")</f>
        <v/>
      </c>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c r="A586" s="4" t="str">
        <f>IFERROR(__xludf.DUMMYFUNCTION("TRANSPOSE(FILTER(Filtro1!B:B,Filtro1!A:A=Joao!C838))"),"")</f>
        <v/>
      </c>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c r="A587" s="4" t="str">
        <f>IFERROR(__xludf.DUMMYFUNCTION("TRANSPOSE(FILTER(Filtro1!B:B,Filtro1!A:A=Joao!C839))"),"")</f>
        <v/>
      </c>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c r="A588" s="4" t="str">
        <f>IFERROR(__xludf.DUMMYFUNCTION("TRANSPOSE(FILTER(Filtro1!B:B,Filtro1!A:A=Joao!C840))"),"")</f>
        <v/>
      </c>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c r="A589" s="4" t="str">
        <f>IFERROR(__xludf.DUMMYFUNCTION("TRANSPOSE(FILTER(Filtro1!B:B,Filtro1!A:A=Joao!C841))"),"")</f>
        <v/>
      </c>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c r="A590" s="4" t="str">
        <f>IFERROR(__xludf.DUMMYFUNCTION("TRANSPOSE(FILTER(Filtro1!B:B,Filtro1!A:A=Joao!C842))"),"")</f>
        <v/>
      </c>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c r="A591" s="4" t="str">
        <f>IFERROR(__xludf.DUMMYFUNCTION("TRANSPOSE(FILTER(Filtro1!B:B,Filtro1!A:A=Joao!C843))"),"")</f>
        <v/>
      </c>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c r="A592" s="4" t="str">
        <f>IFERROR(__xludf.DUMMYFUNCTION("TRANSPOSE(FILTER(Filtro1!B:B,Filtro1!A:A=Joao!C844))"),"")</f>
        <v/>
      </c>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c r="A593" s="4" t="str">
        <f>IFERROR(__xludf.DUMMYFUNCTION("TRANSPOSE(FILTER(Filtro1!B:B,Filtro1!A:A=Joao!C845))"),"")</f>
        <v/>
      </c>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c r="A594" s="4" t="str">
        <f>IFERROR(__xludf.DUMMYFUNCTION("TRANSPOSE(FILTER(Filtro1!B:B,Filtro1!A:A=Joao!C846))"),"")</f>
        <v/>
      </c>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c r="A595" s="4" t="str">
        <f>IFERROR(__xludf.DUMMYFUNCTION("TRANSPOSE(FILTER(Filtro1!B:B,Filtro1!A:A=Joao!C847))"),"")</f>
        <v/>
      </c>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c r="A596" s="4" t="str">
        <f>IFERROR(__xludf.DUMMYFUNCTION("TRANSPOSE(FILTER(Filtro1!B:B,Filtro1!A:A=Joao!C848))"),"")</f>
        <v/>
      </c>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c r="A597" s="4" t="str">
        <f>IFERROR(__xludf.DUMMYFUNCTION("TRANSPOSE(FILTER(Filtro1!B:B,Filtro1!A:A=Joao!C849))"),"")</f>
        <v/>
      </c>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c r="A598" s="4" t="str">
        <f>IFERROR(__xludf.DUMMYFUNCTION("TRANSPOSE(FILTER(Filtro1!B:B,Filtro1!A:A=Joao!C850))"),"")</f>
        <v/>
      </c>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c r="A599" s="4" t="str">
        <f>IFERROR(__xludf.DUMMYFUNCTION("TRANSPOSE(FILTER(Filtro1!B:B,Filtro1!A:A=Joao!C851))"),"")</f>
        <v/>
      </c>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c r="A600" s="4" t="str">
        <f>IFERROR(__xludf.DUMMYFUNCTION("TRANSPOSE(FILTER(Filtro1!B:B,Filtro1!A:A=Joao!C852))"),"")</f>
        <v/>
      </c>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c r="A601" s="4" t="str">
        <f>IFERROR(__xludf.DUMMYFUNCTION("TRANSPOSE(FILTER(Filtro1!B:B,Filtro1!A:A=Joao!C853))"),"")</f>
        <v/>
      </c>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c r="A602" s="4" t="str">
        <f>IFERROR(__xludf.DUMMYFUNCTION("TRANSPOSE(FILTER(Filtro1!B:B,Filtro1!A:A=Joao!C854))"),"")</f>
        <v/>
      </c>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c r="A603" s="4" t="str">
        <f>IFERROR(__xludf.DUMMYFUNCTION("TRANSPOSE(FILTER(Filtro1!B:B,Filtro1!A:A=Joao!C855))"),"")</f>
        <v/>
      </c>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c r="A604" s="4" t="str">
        <f>IFERROR(__xludf.DUMMYFUNCTION("TRANSPOSE(FILTER(Filtro1!B:B,Filtro1!A:A=Joao!C856))"),"")</f>
        <v/>
      </c>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c r="A605" s="4" t="str">
        <f>IFERROR(__xludf.DUMMYFUNCTION("TRANSPOSE(FILTER(Filtro1!B:B,Filtro1!A:A=Joao!C857))"),"")</f>
        <v/>
      </c>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c r="A606" s="4" t="str">
        <f>IFERROR(__xludf.DUMMYFUNCTION("TRANSPOSE(FILTER(Filtro1!B:B,Filtro1!A:A=Joao!C858))"),"")</f>
        <v/>
      </c>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c r="A607" s="4" t="str">
        <f>IFERROR(__xludf.DUMMYFUNCTION("TRANSPOSE(FILTER(Filtro1!B:B,Filtro1!A:A=Joao!C859))"),"")</f>
        <v/>
      </c>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c r="A608" s="4" t="str">
        <f>IFERROR(__xludf.DUMMYFUNCTION("TRANSPOSE(FILTER(Filtro1!B:B,Filtro1!A:A=Joao!C860))"),"")</f>
        <v/>
      </c>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c r="A609" s="4" t="str">
        <f>IFERROR(__xludf.DUMMYFUNCTION("TRANSPOSE(FILTER(Filtro1!B:B,Filtro1!A:A=Joao!C861))"),"")</f>
        <v/>
      </c>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c r="A610" s="4" t="str">
        <f>IFERROR(__xludf.DUMMYFUNCTION("TRANSPOSE(FILTER(Filtro1!B:B,Filtro1!A:A=Joao!C862))"),"")</f>
        <v/>
      </c>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c r="A611" s="4" t="str">
        <f>IFERROR(__xludf.DUMMYFUNCTION("TRANSPOSE(FILTER(Filtro1!B:B,Filtro1!A:A=Joao!C863))"),"")</f>
        <v/>
      </c>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c r="A612" s="4" t="str">
        <f>IFERROR(__xludf.DUMMYFUNCTION("TRANSPOSE(FILTER(Filtro1!B:B,Filtro1!A:A=Joao!C864))"),"")</f>
        <v/>
      </c>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c r="A613" s="4" t="str">
        <f>IFERROR(__xludf.DUMMYFUNCTION("TRANSPOSE(FILTER(Filtro1!B:B,Filtro1!A:A=Joao!C865))"),"")</f>
        <v/>
      </c>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c r="A614" s="4" t="str">
        <f>IFERROR(__xludf.DUMMYFUNCTION("TRANSPOSE(FILTER(Filtro1!B:B,Filtro1!A:A=Joao!C866))"),"")</f>
        <v/>
      </c>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c r="A615" s="4" t="str">
        <f>IFERROR(__xludf.DUMMYFUNCTION("TRANSPOSE(FILTER(Filtro1!B:B,Filtro1!A:A=Joao!C867))"),"")</f>
        <v/>
      </c>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c r="A616" s="4" t="str">
        <f>IFERROR(__xludf.DUMMYFUNCTION("TRANSPOSE(FILTER(Filtro1!B:B,Filtro1!A:A=Joao!C868))"),"")</f>
        <v/>
      </c>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c r="A617" s="4" t="str">
        <f>IFERROR(__xludf.DUMMYFUNCTION("TRANSPOSE(FILTER(Filtro1!B:B,Filtro1!A:A=Joao!C869))"),"")</f>
        <v/>
      </c>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c r="A618" s="4" t="str">
        <f>IFERROR(__xludf.DUMMYFUNCTION("TRANSPOSE(FILTER(Filtro1!B:B,Filtro1!A:A=Joao!C870))"),"")</f>
        <v/>
      </c>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c r="A619" s="4" t="str">
        <f>IFERROR(__xludf.DUMMYFUNCTION("TRANSPOSE(FILTER(Filtro1!B:B,Filtro1!A:A=Joao!C871))"),"")</f>
        <v/>
      </c>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c r="A620" s="4" t="str">
        <f>IFERROR(__xludf.DUMMYFUNCTION("TRANSPOSE(FILTER(Filtro1!B:B,Filtro1!A:A=Joao!C872))"),"")</f>
        <v/>
      </c>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c r="A621" s="4" t="str">
        <f>IFERROR(__xludf.DUMMYFUNCTION("TRANSPOSE(FILTER(Filtro1!B:B,Filtro1!A:A=Joao!C873))"),"")</f>
        <v/>
      </c>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c r="A622" s="4" t="str">
        <f>IFERROR(__xludf.DUMMYFUNCTION("TRANSPOSE(FILTER(Filtro1!B:B,Filtro1!A:A=Joao!C874))"),"")</f>
        <v/>
      </c>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c r="A623" s="4" t="str">
        <f>IFERROR(__xludf.DUMMYFUNCTION("TRANSPOSE(FILTER(Filtro1!B:B,Filtro1!A:A=Joao!C875))"),"")</f>
        <v/>
      </c>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c r="A624" s="4" t="str">
        <f>IFERROR(__xludf.DUMMYFUNCTION("TRANSPOSE(FILTER(Filtro1!B:B,Filtro1!A:A=Joao!C876))"),"")</f>
        <v/>
      </c>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c r="A625" s="4" t="str">
        <f>IFERROR(__xludf.DUMMYFUNCTION("TRANSPOSE(FILTER(Filtro1!B:B,Filtro1!A:A=Joao!C877))"),"")</f>
        <v/>
      </c>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c r="A626" s="4" t="str">
        <f>IFERROR(__xludf.DUMMYFUNCTION("TRANSPOSE(FILTER(Filtro1!B:B,Filtro1!A:A=Joao!C878))"),"")</f>
        <v/>
      </c>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c r="A627" s="4" t="str">
        <f>IFERROR(__xludf.DUMMYFUNCTION("TRANSPOSE(FILTER(Filtro1!B:B,Filtro1!A:A=Joao!C879))"),"")</f>
        <v/>
      </c>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c r="A628" s="4" t="str">
        <f>IFERROR(__xludf.DUMMYFUNCTION("TRANSPOSE(FILTER(Filtro1!B:B,Filtro1!A:A=Joao!C880))"),"")</f>
        <v/>
      </c>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c r="A629" s="4" t="str">
        <f>IFERROR(__xludf.DUMMYFUNCTION("TRANSPOSE(FILTER(Filtro1!B:B,Filtro1!A:A=Joao!C881))"),"")</f>
        <v/>
      </c>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c r="A630" s="4" t="str">
        <f>IFERROR(__xludf.DUMMYFUNCTION("TRANSPOSE(FILTER(Filtro1!B:B,Filtro1!A:A=Joao!C882))"),"")</f>
        <v/>
      </c>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c r="A631" s="4" t="str">
        <f>IFERROR(__xludf.DUMMYFUNCTION("TRANSPOSE(FILTER(Filtro1!B:B,Filtro1!A:A=Joao!C883))"),"")</f>
        <v/>
      </c>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c r="A632" s="4" t="str">
        <f>IFERROR(__xludf.DUMMYFUNCTION("TRANSPOSE(FILTER(Filtro1!B:B,Filtro1!A:A=Joao!C884))"),"")</f>
        <v/>
      </c>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c r="A633" s="4" t="str">
        <f>IFERROR(__xludf.DUMMYFUNCTION("TRANSPOSE(FILTER(Filtro1!B:B,Filtro1!A:A=Joao!C885))"),"")</f>
        <v/>
      </c>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c r="A634" s="4" t="str">
        <f>IFERROR(__xludf.DUMMYFUNCTION("TRANSPOSE(FILTER(Filtro1!B:B,Filtro1!A:A=Joao!C886))"),"")</f>
        <v/>
      </c>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c r="A635" s="4" t="str">
        <f>IFERROR(__xludf.DUMMYFUNCTION("TRANSPOSE(FILTER(Filtro1!B:B,Filtro1!A:A=Joao!C887))"),"")</f>
        <v/>
      </c>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c r="A636" s="4" t="str">
        <f>IFERROR(__xludf.DUMMYFUNCTION("TRANSPOSE(FILTER(Filtro1!B:B,Filtro1!A:A=Joao!C888))"),"")</f>
        <v/>
      </c>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c r="A637" s="4" t="str">
        <f>IFERROR(__xludf.DUMMYFUNCTION("TRANSPOSE(FILTER(Filtro1!B:B,Filtro1!A:A=Joao!C889))"),"")</f>
        <v/>
      </c>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c r="A638" s="4" t="str">
        <f>IFERROR(__xludf.DUMMYFUNCTION("TRANSPOSE(FILTER(Filtro1!B:B,Filtro1!A:A=Joao!C890))"),"")</f>
        <v/>
      </c>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c r="A639" s="4" t="str">
        <f>IFERROR(__xludf.DUMMYFUNCTION("TRANSPOSE(FILTER(Filtro1!B:B,Filtro1!A:A=Joao!C891))"),"")</f>
        <v/>
      </c>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c r="A640" s="4" t="str">
        <f>IFERROR(__xludf.DUMMYFUNCTION("TRANSPOSE(FILTER(Filtro1!B:B,Filtro1!A:A=Joao!C892))"),"")</f>
        <v/>
      </c>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c r="A641" s="4" t="str">
        <f>IFERROR(__xludf.DUMMYFUNCTION("TRANSPOSE(FILTER(Filtro1!B:B,Filtro1!A:A=Joao!C893))"),"")</f>
        <v/>
      </c>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c r="A642" s="4" t="str">
        <f>IFERROR(__xludf.DUMMYFUNCTION("TRANSPOSE(FILTER(Filtro1!B:B,Filtro1!A:A=Joao!C894))"),"")</f>
        <v/>
      </c>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c r="A643" s="4" t="str">
        <f>IFERROR(__xludf.DUMMYFUNCTION("TRANSPOSE(FILTER(Filtro1!B:B,Filtro1!A:A=Joao!C895))"),"")</f>
        <v/>
      </c>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c r="A644" s="4" t="str">
        <f>IFERROR(__xludf.DUMMYFUNCTION("TRANSPOSE(FILTER(Filtro1!B:B,Filtro1!A:A=Joao!C896))"),"")</f>
        <v/>
      </c>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c r="A645" s="4" t="str">
        <f>IFERROR(__xludf.DUMMYFUNCTION("TRANSPOSE(FILTER(Filtro1!B:B,Filtro1!A:A=Joao!C897))"),"")</f>
        <v/>
      </c>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c r="A646" s="4" t="str">
        <f>IFERROR(__xludf.DUMMYFUNCTION("TRANSPOSE(FILTER(Filtro1!B:B,Filtro1!A:A=Joao!C898))"),"")</f>
        <v/>
      </c>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c r="A647" s="4" t="str">
        <f>IFERROR(__xludf.DUMMYFUNCTION("TRANSPOSE(FILTER(Filtro1!B:B,Filtro1!A:A=Joao!C899))"),"")</f>
        <v/>
      </c>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c r="A648" s="4" t="str">
        <f>IFERROR(__xludf.DUMMYFUNCTION("TRANSPOSE(FILTER(Filtro1!B:B,Filtro1!A:A=Joao!C900))"),"")</f>
        <v/>
      </c>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c r="A649" s="4" t="str">
        <f>IFERROR(__xludf.DUMMYFUNCTION("TRANSPOSE(FILTER(Filtro1!B:B,Filtro1!A:A=Joao!C901))"),"")</f>
        <v/>
      </c>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c r="A650" s="4" t="str">
        <f>IFERROR(__xludf.DUMMYFUNCTION("TRANSPOSE(FILTER(Filtro1!B:B,Filtro1!A:A=Joao!C902))"),"")</f>
        <v/>
      </c>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c r="A651" s="4" t="str">
        <f>IFERROR(__xludf.DUMMYFUNCTION("TRANSPOSE(FILTER(Filtro1!B:B,Filtro1!A:A=Joao!C903))"),"")</f>
        <v/>
      </c>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c r="A652" s="4" t="str">
        <f>IFERROR(__xludf.DUMMYFUNCTION("TRANSPOSE(FILTER(Filtro1!B:B,Filtro1!A:A=Joao!C904))"),"")</f>
        <v/>
      </c>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c r="A653" s="4" t="str">
        <f>IFERROR(__xludf.DUMMYFUNCTION("TRANSPOSE(FILTER(Filtro1!B:B,Filtro1!A:A=Joao!C905))"),"")</f>
        <v/>
      </c>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c r="A654" s="4" t="str">
        <f>IFERROR(__xludf.DUMMYFUNCTION("TRANSPOSE(FILTER(Filtro1!B:B,Filtro1!A:A=Joao!C906))"),"")</f>
        <v/>
      </c>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c r="A655" s="4" t="str">
        <f>IFERROR(__xludf.DUMMYFUNCTION("TRANSPOSE(FILTER(Filtro1!B:B,Filtro1!A:A=Joao!C907))"),"")</f>
        <v/>
      </c>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c r="A656" s="4" t="str">
        <f>IFERROR(__xludf.DUMMYFUNCTION("TRANSPOSE(FILTER(Filtro1!B:B,Filtro1!A:A=Joao!C908))"),"")</f>
        <v/>
      </c>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c r="A657" s="4" t="str">
        <f>IFERROR(__xludf.DUMMYFUNCTION("TRANSPOSE(FILTER(Filtro1!B:B,Filtro1!A:A=Joao!C909))"),"")</f>
        <v/>
      </c>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c r="A658" s="4" t="str">
        <f>IFERROR(__xludf.DUMMYFUNCTION("TRANSPOSE(FILTER(Filtro1!B:B,Filtro1!A:A=Joao!C910))"),"")</f>
        <v/>
      </c>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c r="A659" s="4" t="str">
        <f>IFERROR(__xludf.DUMMYFUNCTION("TRANSPOSE(FILTER(Filtro1!B:B,Filtro1!A:A=Joao!C911))"),"")</f>
        <v/>
      </c>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c r="A660" s="4" t="str">
        <f>IFERROR(__xludf.DUMMYFUNCTION("TRANSPOSE(FILTER(Filtro1!B:B,Filtro1!A:A=Joao!C912))"),"")</f>
        <v/>
      </c>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c r="A661" s="4" t="str">
        <f>IFERROR(__xludf.DUMMYFUNCTION("TRANSPOSE(FILTER(Filtro1!B:B,Filtro1!A:A=Joao!C913))"),"")</f>
        <v/>
      </c>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c r="A662" s="4" t="str">
        <f>IFERROR(__xludf.DUMMYFUNCTION("TRANSPOSE(FILTER(Filtro1!B:B,Filtro1!A:A=Joao!C914))"),"")</f>
        <v/>
      </c>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c r="A663" s="4" t="str">
        <f>IFERROR(__xludf.DUMMYFUNCTION("TRANSPOSE(FILTER(Filtro1!B:B,Filtro1!A:A=Joao!C915))"),"")</f>
        <v/>
      </c>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c r="A664" s="4" t="str">
        <f>IFERROR(__xludf.DUMMYFUNCTION("TRANSPOSE(FILTER(Filtro1!B:B,Filtro1!A:A=Joao!C916))"),"")</f>
        <v/>
      </c>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c r="A665" s="4" t="str">
        <f>IFERROR(__xludf.DUMMYFUNCTION("TRANSPOSE(FILTER(Filtro1!B:B,Filtro1!A:A=Joao!C917))"),"")</f>
        <v/>
      </c>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c r="A666" s="4" t="str">
        <f>IFERROR(__xludf.DUMMYFUNCTION("TRANSPOSE(FILTER(Filtro1!B:B,Filtro1!A:A=Joao!C918))"),"")</f>
        <v/>
      </c>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c r="A667" s="4" t="str">
        <f>IFERROR(__xludf.DUMMYFUNCTION("TRANSPOSE(FILTER(Filtro1!B:B,Filtro1!A:A=Joao!C919))"),"")</f>
        <v/>
      </c>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c r="A668" s="4" t="str">
        <f>IFERROR(__xludf.DUMMYFUNCTION("TRANSPOSE(FILTER(Filtro1!B:B,Filtro1!A:A=Joao!C920))"),"")</f>
        <v/>
      </c>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c r="A669" s="4" t="str">
        <f>IFERROR(__xludf.DUMMYFUNCTION("TRANSPOSE(FILTER(Filtro1!B:B,Filtro1!A:A=Joao!C921))"),"")</f>
        <v/>
      </c>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c r="A670" s="4" t="str">
        <f>IFERROR(__xludf.DUMMYFUNCTION("TRANSPOSE(FILTER(Filtro1!B:B,Filtro1!A:A=Joao!C922))"),"")</f>
        <v/>
      </c>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c r="A671" s="4" t="str">
        <f>IFERROR(__xludf.DUMMYFUNCTION("TRANSPOSE(FILTER(Filtro1!B:B,Filtro1!A:A=Joao!C923))"),"")</f>
        <v/>
      </c>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c r="A672" s="4" t="str">
        <f>IFERROR(__xludf.DUMMYFUNCTION("TRANSPOSE(FILTER(Filtro1!B:B,Filtro1!A:A=Joao!C924))"),"")</f>
        <v/>
      </c>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c r="A673" s="4" t="str">
        <f>IFERROR(__xludf.DUMMYFUNCTION("TRANSPOSE(FILTER(Filtro1!B:B,Filtro1!A:A=Joao!C925))"),"")</f>
        <v/>
      </c>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c r="A674" s="4" t="str">
        <f>IFERROR(__xludf.DUMMYFUNCTION("TRANSPOSE(FILTER(Filtro1!B:B,Filtro1!A:A=Joao!C926))"),"")</f>
        <v/>
      </c>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c r="A675" s="4" t="str">
        <f>IFERROR(__xludf.DUMMYFUNCTION("TRANSPOSE(FILTER(Filtro1!B:B,Filtro1!A:A=Joao!C927))"),"")</f>
        <v/>
      </c>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c r="A676" s="4" t="str">
        <f>IFERROR(__xludf.DUMMYFUNCTION("TRANSPOSE(FILTER(Filtro1!B:B,Filtro1!A:A=Joao!C928))"),"")</f>
        <v/>
      </c>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c r="A677" s="4" t="str">
        <f>IFERROR(__xludf.DUMMYFUNCTION("TRANSPOSE(FILTER(Filtro1!B:B,Filtro1!A:A=Joao!C929))"),"")</f>
        <v/>
      </c>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c r="A678" s="4" t="str">
        <f>IFERROR(__xludf.DUMMYFUNCTION("TRANSPOSE(FILTER(Filtro1!B:B,Filtro1!A:A=Joao!C930))"),"")</f>
        <v/>
      </c>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c r="A679" s="4" t="str">
        <f>IFERROR(__xludf.DUMMYFUNCTION("TRANSPOSE(FILTER(Filtro1!B:B,Filtro1!A:A=Joao!C931))"),"")</f>
        <v/>
      </c>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c r="A680" s="4" t="str">
        <f>IFERROR(__xludf.DUMMYFUNCTION("TRANSPOSE(FILTER(Filtro1!B:B,Filtro1!A:A=Joao!C932))"),"")</f>
        <v/>
      </c>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c r="A681" s="4" t="str">
        <f>IFERROR(__xludf.DUMMYFUNCTION("TRANSPOSE(FILTER(Filtro1!B:B,Filtro1!A:A=Joao!C509))"),"")</f>
        <v/>
      </c>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c r="A682" s="4" t="str">
        <f>IFERROR(__xludf.DUMMYFUNCTION("TRANSPOSE(FILTER(Filtro1!B:B,Filtro1!A:A=Joao!C510))"),"")</f>
        <v/>
      </c>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c r="A683" s="4" t="str">
        <f>IFERROR(__xludf.DUMMYFUNCTION("TRANSPOSE(FILTER(Filtro1!B:B,Filtro1!A:A=Joao!C511))"),"")</f>
        <v/>
      </c>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c r="A684" s="4" t="str">
        <f>IFERROR(__xludf.DUMMYFUNCTION("TRANSPOSE(FILTER(Filtro1!B:B,Filtro1!A:A=Joao!C512))"),"")</f>
        <v/>
      </c>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c r="A685" s="4" t="str">
        <f>IFERROR(__xludf.DUMMYFUNCTION("TRANSPOSE(FILTER(Filtro1!B:B,Filtro1!A:A=Joao!C513))"),"")</f>
        <v/>
      </c>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c r="A686" s="4" t="str">
        <f>IFERROR(__xludf.DUMMYFUNCTION("TRANSPOSE(FILTER(Filtro1!B:B,Filtro1!A:A=Joao!C514))"),"")</f>
        <v/>
      </c>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c r="A687" s="4" t="str">
        <f>IFERROR(__xludf.DUMMYFUNCTION("TRANSPOSE(FILTER(Filtro1!B:B,Filtro1!A:A=Joao!C515))"),"")</f>
        <v/>
      </c>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c r="A688" s="4" t="str">
        <f>IFERROR(__xludf.DUMMYFUNCTION("TRANSPOSE(FILTER(Filtro1!B:B,Filtro1!A:A=Joao!C516))"),"")</f>
        <v/>
      </c>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c r="A689" s="4" t="str">
        <f>IFERROR(__xludf.DUMMYFUNCTION("TRANSPOSE(FILTER(Filtro1!B:B,Filtro1!A:A=Joao!C517))"),"")</f>
        <v/>
      </c>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c r="A690" s="4" t="str">
        <f>IFERROR(__xludf.DUMMYFUNCTION("TRANSPOSE(FILTER(Filtro1!B:B,Filtro1!A:A=Joao!C518))"),"")</f>
        <v/>
      </c>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c r="A691" s="4" t="str">
        <f>IFERROR(__xludf.DUMMYFUNCTION("TRANSPOSE(FILTER(Filtro1!B:B,Filtro1!A:A=Joao!C519))"),"")</f>
        <v/>
      </c>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c r="A692" s="4" t="str">
        <f>IFERROR(__xludf.DUMMYFUNCTION("TRANSPOSE(FILTER(Filtro1!B:B,Filtro1!A:A=Joao!C520))"),"")</f>
        <v/>
      </c>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c r="A693" s="4" t="str">
        <f>IFERROR(__xludf.DUMMYFUNCTION("TRANSPOSE(FILTER(Filtro1!B:B,Filtro1!A:A=Joao!C521))"),"")</f>
        <v/>
      </c>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c r="A694" s="4" t="str">
        <f>IFERROR(__xludf.DUMMYFUNCTION("TRANSPOSE(FILTER(Filtro1!B:B,Filtro1!A:A=Joao!C522))"),"")</f>
        <v/>
      </c>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c r="A695" s="4" t="str">
        <f>IFERROR(__xludf.DUMMYFUNCTION("TRANSPOSE(FILTER(Filtro1!B:B,Filtro1!A:A=Joao!C523))"),"")</f>
        <v/>
      </c>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c r="A696" s="4" t="str">
        <f>IFERROR(__xludf.DUMMYFUNCTION("TRANSPOSE(FILTER(Filtro1!B:B,Filtro1!A:A=Joao!C524))"),"")</f>
        <v/>
      </c>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c r="A697" s="4" t="str">
        <f>IFERROR(__xludf.DUMMYFUNCTION("TRANSPOSE(FILTER(Filtro1!B:B,Filtro1!A:A=Joao!C525))"),"")</f>
        <v/>
      </c>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c r="A698" s="4" t="str">
        <f>IFERROR(__xludf.DUMMYFUNCTION("TRANSPOSE(FILTER(Filtro1!B:B,Filtro1!A:A=Joao!C526))"),"")</f>
        <v/>
      </c>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c r="A699" s="4" t="str">
        <f>IFERROR(__xludf.DUMMYFUNCTION("TRANSPOSE(FILTER(Filtro1!B:B,Filtro1!A:A=Joao!C527))"),"")</f>
        <v/>
      </c>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c r="A700" s="4" t="str">
        <f>IFERROR(__xludf.DUMMYFUNCTION("TRANSPOSE(FILTER(Filtro1!B:B,Filtro1!A:A=Joao!C528))"),"")</f>
        <v/>
      </c>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c r="A701" s="4" t="str">
        <f>IFERROR(__xludf.DUMMYFUNCTION("TRANSPOSE(FILTER(Filtro1!B:B,Filtro1!A:A=Joao!C529))"),"")</f>
        <v/>
      </c>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c r="A702" s="4" t="str">
        <f>IFERROR(__xludf.DUMMYFUNCTION("TRANSPOSE(FILTER(Filtro1!B:B,Filtro1!A:A=Joao!C530))"),"")</f>
        <v/>
      </c>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c r="A703" s="4" t="str">
        <f>IFERROR(__xludf.DUMMYFUNCTION("TRANSPOSE(FILTER(Filtro1!B:B,Filtro1!A:A=Joao!C531))"),"")</f>
        <v/>
      </c>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c r="A704" s="4" t="str">
        <f>IFERROR(__xludf.DUMMYFUNCTION("TRANSPOSE(FILTER(Filtro1!B:B,Filtro1!A:A=Joao!C532))"),"")</f>
        <v/>
      </c>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c r="A705" s="4" t="str">
        <f>IFERROR(__xludf.DUMMYFUNCTION("TRANSPOSE(FILTER(Filtro1!B:B,Filtro1!A:A=Joao!C533))"),"")</f>
        <v/>
      </c>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c r="A706" s="4" t="str">
        <f>IFERROR(__xludf.DUMMYFUNCTION("TRANSPOSE(FILTER(Filtro1!B:B,Filtro1!A:A=Joao!C534))"),"")</f>
        <v/>
      </c>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c r="A707" s="4" t="str">
        <f>IFERROR(__xludf.DUMMYFUNCTION("TRANSPOSE(FILTER(Filtro1!B:B,Filtro1!A:A=Joao!C535))"),"")</f>
        <v/>
      </c>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c r="A708" s="4" t="str">
        <f>IFERROR(__xludf.DUMMYFUNCTION("TRANSPOSE(FILTER(Filtro1!B:B,Filtro1!A:A=Joao!C536))"),"")</f>
        <v/>
      </c>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c r="A709" s="4" t="str">
        <f>IFERROR(__xludf.DUMMYFUNCTION("TRANSPOSE(FILTER(Filtro1!B:B,Filtro1!A:A=Joao!C537))"),"")</f>
        <v/>
      </c>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c r="A710" s="4" t="str">
        <f>IFERROR(__xludf.DUMMYFUNCTION("TRANSPOSE(FILTER(Filtro1!B:B,Filtro1!A:A=Joao!C538))"),"")</f>
        <v/>
      </c>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c r="A711" s="4" t="str">
        <f>IFERROR(__xludf.DUMMYFUNCTION("TRANSPOSE(FILTER(Filtro1!B:B,Filtro1!A:A=Joao!C539))"),"")</f>
        <v/>
      </c>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c r="A712" s="4" t="str">
        <f>IFERROR(__xludf.DUMMYFUNCTION("TRANSPOSE(FILTER(Filtro1!B:B,Filtro1!A:A=Joao!C540))"),"")</f>
        <v/>
      </c>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c r="A713" s="4" t="str">
        <f>IFERROR(__xludf.DUMMYFUNCTION("TRANSPOSE(FILTER(Filtro1!B:B,Filtro1!A:A=Joao!C541))"),"")</f>
        <v/>
      </c>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c r="A714" s="4" t="str">
        <f>IFERROR(__xludf.DUMMYFUNCTION("TRANSPOSE(FILTER(Filtro1!B:B,Filtro1!A:A=Joao!C542))"),"")</f>
        <v/>
      </c>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c r="A715" s="4" t="str">
        <f>IFERROR(__xludf.DUMMYFUNCTION("TRANSPOSE(FILTER(Filtro1!B:B,Filtro1!A:A=Joao!C543))"),"")</f>
        <v/>
      </c>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c r="A716" s="4" t="str">
        <f>IFERROR(__xludf.DUMMYFUNCTION("TRANSPOSE(FILTER(Filtro1!B:B,Filtro1!A:A=Joao!C544))"),"")</f>
        <v/>
      </c>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c r="A717" s="4" t="str">
        <f>IFERROR(__xludf.DUMMYFUNCTION("TRANSPOSE(FILTER(Filtro1!B:B,Filtro1!A:A=Joao!C545))"),"")</f>
        <v/>
      </c>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c r="A718" s="4" t="str">
        <f>IFERROR(__xludf.DUMMYFUNCTION("TRANSPOSE(FILTER(Filtro1!B:B,Filtro1!A:A=Joao!C546))"),"")</f>
        <v/>
      </c>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c r="A719" s="4" t="str">
        <f>IFERROR(__xludf.DUMMYFUNCTION("TRANSPOSE(FILTER(Filtro1!B:B,Filtro1!A:A=Joao!C547))"),"")</f>
        <v/>
      </c>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c r="A720" s="4" t="str">
        <f>IFERROR(__xludf.DUMMYFUNCTION("TRANSPOSE(FILTER(Filtro1!B:B,Filtro1!A:A=Joao!C548))"),"")</f>
        <v/>
      </c>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c r="A721" s="4" t="str">
        <f>IFERROR(__xludf.DUMMYFUNCTION("TRANSPOSE(FILTER(Filtro1!B:B,Filtro1!A:A=Joao!C549))"),"")</f>
        <v/>
      </c>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c r="A722" s="4" t="str">
        <f>IFERROR(__xludf.DUMMYFUNCTION("TRANSPOSE(FILTER(Filtro1!B:B,Filtro1!A:A=Joao!C550))"),"")</f>
        <v/>
      </c>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c r="A723" s="4" t="str">
        <f>IFERROR(__xludf.DUMMYFUNCTION("TRANSPOSE(FILTER(Filtro1!B:B,Filtro1!A:A=Joao!C551))"),"")</f>
        <v/>
      </c>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c r="A724" s="4" t="str">
        <f>IFERROR(__xludf.DUMMYFUNCTION("TRANSPOSE(FILTER(Filtro1!B:B,Filtro1!A:A=Joao!C552))"),"")</f>
        <v/>
      </c>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c r="A725" s="4" t="str">
        <f>IFERROR(__xludf.DUMMYFUNCTION("TRANSPOSE(FILTER(Filtro1!B:B,Filtro1!A:A=Joao!C553))"),"")</f>
        <v/>
      </c>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c r="A726" s="4" t="str">
        <f>IFERROR(__xludf.DUMMYFUNCTION("TRANSPOSE(FILTER(Filtro1!B:B,Filtro1!A:A=Joao!C554))"),"")</f>
        <v/>
      </c>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c r="A727" s="4" t="str">
        <f>IFERROR(__xludf.DUMMYFUNCTION("TRANSPOSE(FILTER(Filtro1!B:B,Filtro1!A:A=Joao!C555))"),"")</f>
        <v/>
      </c>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c r="A728" s="4" t="str">
        <f>IFERROR(__xludf.DUMMYFUNCTION("TRANSPOSE(FILTER(Filtro1!B:B,Filtro1!A:A=Joao!C556))"),"")</f>
        <v/>
      </c>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c r="A729" s="4" t="str">
        <f>IFERROR(__xludf.DUMMYFUNCTION("TRANSPOSE(FILTER(Filtro1!B:B,Filtro1!A:A=Joao!C557))"),"")</f>
        <v/>
      </c>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c r="A730" s="4" t="str">
        <f>IFERROR(__xludf.DUMMYFUNCTION("TRANSPOSE(FILTER(Filtro1!B:B,Filtro1!A:A=Joao!C558))"),"")</f>
        <v/>
      </c>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c r="A731" s="4" t="str">
        <f>IFERROR(__xludf.DUMMYFUNCTION("TRANSPOSE(FILTER(Filtro1!B:B,Filtro1!A:A=Joao!C559))"),"")</f>
        <v/>
      </c>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c r="A732" s="4" t="str">
        <f>IFERROR(__xludf.DUMMYFUNCTION("TRANSPOSE(FILTER(Filtro1!B:B,Filtro1!A:A=Joao!C560))"),"")</f>
        <v/>
      </c>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c r="A733" s="4" t="str">
        <f>IFERROR(__xludf.DUMMYFUNCTION("TRANSPOSE(FILTER(Filtro1!B:B,Filtro1!A:A=Joao!C561))"),"")</f>
        <v/>
      </c>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c r="A734" s="4" t="str">
        <f>IFERROR(__xludf.DUMMYFUNCTION("TRANSPOSE(FILTER(Filtro1!B:B,Filtro1!A:A=Joao!C562))"),"")</f>
        <v/>
      </c>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c r="A735" s="4" t="str">
        <f>IFERROR(__xludf.DUMMYFUNCTION("TRANSPOSE(FILTER(Filtro1!B:B,Filtro1!A:A=Joao!C563))"),"")</f>
        <v/>
      </c>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c r="A736" s="4" t="str">
        <f>IFERROR(__xludf.DUMMYFUNCTION("TRANSPOSE(FILTER(Filtro1!B:B,Filtro1!A:A=Joao!C564))"),"")</f>
        <v/>
      </c>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c r="A737" s="4" t="str">
        <f>IFERROR(__xludf.DUMMYFUNCTION("TRANSPOSE(FILTER(Filtro1!B:B,Filtro1!A:A=Joao!C565))"),"")</f>
        <v/>
      </c>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c r="A738" s="4" t="str">
        <f>IFERROR(__xludf.DUMMYFUNCTION("TRANSPOSE(FILTER(Filtro1!B:B,Filtro1!A:A=Joao!C566))"),"")</f>
        <v/>
      </c>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c r="A739" s="4" t="str">
        <f>IFERROR(__xludf.DUMMYFUNCTION("TRANSPOSE(FILTER(Filtro1!B:B,Filtro1!A:A=Joao!C567))"),"")</f>
        <v/>
      </c>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c r="A740" s="4" t="str">
        <f>IFERROR(__xludf.DUMMYFUNCTION("TRANSPOSE(FILTER(Filtro1!B:B,Filtro1!A:A=Joao!C568))"),"")</f>
        <v/>
      </c>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c r="A741" s="4" t="str">
        <f>IFERROR(__xludf.DUMMYFUNCTION("TRANSPOSE(FILTER(Filtro1!B:B,Filtro1!A:A=Joao!C569))"),"")</f>
        <v/>
      </c>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c r="A742" s="4" t="str">
        <f>IFERROR(__xludf.DUMMYFUNCTION("TRANSPOSE(FILTER(Filtro1!B:B,Filtro1!A:A=Joao!C570))"),"")</f>
        <v/>
      </c>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c r="A743" s="4" t="str">
        <f>IFERROR(__xludf.DUMMYFUNCTION("TRANSPOSE(FILTER(Filtro1!B:B,Filtro1!A:A=Joao!C571))"),"")</f>
        <v/>
      </c>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c r="A744" s="4" t="str">
        <f>IFERROR(__xludf.DUMMYFUNCTION("TRANSPOSE(FILTER(Filtro1!B:B,Filtro1!A:A=Joao!C572))"),"")</f>
        <v/>
      </c>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c r="A745" s="4" t="str">
        <f>IFERROR(__xludf.DUMMYFUNCTION("TRANSPOSE(FILTER(Filtro1!B:B,Filtro1!A:A=Joao!C573))"),"")</f>
        <v/>
      </c>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c r="A746" s="4" t="str">
        <f>IFERROR(__xludf.DUMMYFUNCTION("TRANSPOSE(FILTER(Filtro1!B:B,Filtro1!A:A=Joao!C574))"),"")</f>
        <v/>
      </c>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c r="A747" s="4" t="str">
        <f>IFERROR(__xludf.DUMMYFUNCTION("TRANSPOSE(FILTER(Filtro1!B:B,Filtro1!A:A=Joao!C575))"),"")</f>
        <v/>
      </c>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c r="A748" s="4" t="str">
        <f>IFERROR(__xludf.DUMMYFUNCTION("TRANSPOSE(FILTER(Filtro1!B:B,Filtro1!A:A=Joao!C576))"),"")</f>
        <v/>
      </c>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c r="A749" s="4" t="str">
        <f>IFERROR(__xludf.DUMMYFUNCTION("TRANSPOSE(FILTER(Filtro1!B:B,Filtro1!A:A=Joao!C577))"),"")</f>
        <v/>
      </c>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c r="A750" s="4" t="str">
        <f>IFERROR(__xludf.DUMMYFUNCTION("TRANSPOSE(FILTER(Filtro1!B:B,Filtro1!A:A=Joao!C578))"),"")</f>
        <v/>
      </c>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c r="A751" s="4" t="str">
        <f>IFERROR(__xludf.DUMMYFUNCTION("TRANSPOSE(FILTER(Filtro1!B:B,Filtro1!A:A=Joao!C579))"),"")</f>
        <v/>
      </c>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c r="A752" s="4" t="str">
        <f>IFERROR(__xludf.DUMMYFUNCTION("TRANSPOSE(FILTER(Filtro1!B:B,Filtro1!A:A=Joao!C580))"),"")</f>
        <v/>
      </c>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c r="A753" s="4" t="str">
        <f>IFERROR(__xludf.DUMMYFUNCTION("TRANSPOSE(FILTER(Filtro1!B:B,Filtro1!A:A=Joao!C581))"),"")</f>
        <v/>
      </c>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c r="A754" s="4" t="str">
        <f>IFERROR(__xludf.DUMMYFUNCTION("TRANSPOSE(FILTER(Filtro1!B:B,Filtro1!A:A=Joao!C582))"),"")</f>
        <v/>
      </c>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c r="A755" s="4" t="str">
        <f>IFERROR(__xludf.DUMMYFUNCTION("TRANSPOSE(FILTER(Filtro1!B:B,Filtro1!A:A=Joao!C583))"),"")</f>
        <v/>
      </c>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c r="A756" s="4" t="str">
        <f>IFERROR(__xludf.DUMMYFUNCTION("TRANSPOSE(FILTER(Filtro1!B:B,Filtro1!A:A=Joao!C584))"),"")</f>
        <v/>
      </c>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c r="A757" s="4" t="str">
        <f>IFERROR(__xludf.DUMMYFUNCTION("TRANSPOSE(FILTER(Filtro1!B:B,Filtro1!A:A=Joao!C585))"),"")</f>
        <v/>
      </c>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c r="A758" s="4" t="str">
        <f>IFERROR(__xludf.DUMMYFUNCTION("TRANSPOSE(FILTER(Filtro1!B:B,Filtro1!A:A=Joao!C586))"),"")</f>
        <v/>
      </c>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c r="A759" s="4" t="str">
        <f>IFERROR(__xludf.DUMMYFUNCTION("TRANSPOSE(FILTER(Filtro1!B:B,Filtro1!A:A=Joao!C587))"),"")</f>
        <v/>
      </c>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c r="A760" s="4" t="str">
        <f>IFERROR(__xludf.DUMMYFUNCTION("TRANSPOSE(FILTER(Filtro1!B:B,Filtro1!A:A=Joao!C588))"),"")</f>
        <v/>
      </c>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c r="A761" s="4" t="str">
        <f>IFERROR(__xludf.DUMMYFUNCTION("TRANSPOSE(FILTER(Filtro1!B:B,Filtro1!A:A=Joao!C589))"),"")</f>
        <v/>
      </c>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c r="A762" s="4" t="str">
        <f>IFERROR(__xludf.DUMMYFUNCTION("TRANSPOSE(FILTER(Filtro1!B:B,Filtro1!A:A=Joao!C590))"),"")</f>
        <v/>
      </c>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c r="A763" s="4" t="str">
        <f>IFERROR(__xludf.DUMMYFUNCTION("TRANSPOSE(FILTER(Filtro1!B:B,Filtro1!A:A=Joao!C591))"),"")</f>
        <v/>
      </c>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c r="A764" s="4" t="str">
        <f>IFERROR(__xludf.DUMMYFUNCTION("TRANSPOSE(FILTER(Filtro1!B:B,Filtro1!A:A=Joao!C592))"),"")</f>
        <v/>
      </c>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c r="A765" s="4" t="str">
        <f>IFERROR(__xludf.DUMMYFUNCTION("TRANSPOSE(FILTER(Filtro1!B:B,Filtro1!A:A=Joao!C593))"),"")</f>
        <v/>
      </c>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c r="A766" s="4" t="str">
        <f>IFERROR(__xludf.DUMMYFUNCTION("TRANSPOSE(FILTER(Filtro1!B:B,Filtro1!A:A=Joao!C594))"),"")</f>
        <v/>
      </c>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c r="A767" s="4" t="str">
        <f>IFERROR(__xludf.DUMMYFUNCTION("TRANSPOSE(FILTER(Filtro1!B:B,Filtro1!A:A=Joao!C595))"),"")</f>
        <v/>
      </c>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c r="A768" s="4" t="str">
        <f>IFERROR(__xludf.DUMMYFUNCTION("TRANSPOSE(FILTER(Filtro1!B:B,Filtro1!A:A=Joao!C596))"),"")</f>
        <v/>
      </c>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c r="A769" s="4" t="str">
        <f>IFERROR(__xludf.DUMMYFUNCTION("TRANSPOSE(FILTER(Filtro1!B:B,Filtro1!A:A=Joao!C597))"),"")</f>
        <v/>
      </c>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c r="A770" s="4" t="str">
        <f>IFERROR(__xludf.DUMMYFUNCTION("TRANSPOSE(FILTER(Filtro1!B:B,Filtro1!A:A=Joao!C598))"),"")</f>
        <v/>
      </c>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c r="A771" s="4" t="str">
        <f>IFERROR(__xludf.DUMMYFUNCTION("TRANSPOSE(FILTER(Filtro1!B:B,Filtro1!A:A=Joao!C599))"),"")</f>
        <v/>
      </c>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c r="A772" s="4" t="str">
        <f>IFERROR(__xludf.DUMMYFUNCTION("TRANSPOSE(FILTER(Filtro1!B:B,Filtro1!A:A=Joao!C600))"),"")</f>
        <v/>
      </c>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c r="A773" s="4" t="str">
        <f>IFERROR(__xludf.DUMMYFUNCTION("TRANSPOSE(FILTER(Filtro1!B:B,Filtro1!A:A=Joao!C601))"),"")</f>
        <v/>
      </c>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c r="A774" s="4" t="str">
        <f>IFERROR(__xludf.DUMMYFUNCTION("TRANSPOSE(FILTER(Filtro1!B:B,Filtro1!A:A=Joao!C602))"),"")</f>
        <v/>
      </c>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c r="A775" s="4" t="str">
        <f>IFERROR(__xludf.DUMMYFUNCTION("TRANSPOSE(FILTER(Filtro1!B:B,Filtro1!A:A=Joao!C603))"),"")</f>
        <v/>
      </c>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c r="A776" s="4" t="str">
        <f>IFERROR(__xludf.DUMMYFUNCTION("TRANSPOSE(FILTER(Filtro1!B:B,Filtro1!A:A=Joao!C604))"),"")</f>
        <v/>
      </c>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c r="A777" s="4" t="str">
        <f>IFERROR(__xludf.DUMMYFUNCTION("TRANSPOSE(FILTER(Filtro1!B:B,Filtro1!A:A=Joao!C605))"),"")</f>
        <v/>
      </c>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c r="A778" s="4" t="str">
        <f>IFERROR(__xludf.DUMMYFUNCTION("TRANSPOSE(FILTER(Filtro1!B:B,Filtro1!A:A=Joao!C606))"),"")</f>
        <v/>
      </c>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c r="A779" s="4" t="str">
        <f>IFERROR(__xludf.DUMMYFUNCTION("TRANSPOSE(FILTER(Filtro1!B:B,Filtro1!A:A=Joao!C607))"),"")</f>
        <v/>
      </c>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c r="A780" s="4" t="str">
        <f>IFERROR(__xludf.DUMMYFUNCTION("TRANSPOSE(FILTER(Filtro1!B:B,Filtro1!A:A=Joao!C608))"),"")</f>
        <v/>
      </c>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c r="A781" s="4" t="str">
        <f>IFERROR(__xludf.DUMMYFUNCTION("TRANSPOSE(FILTER(Filtro1!B:B,Filtro1!A:A=Joao!C609))"),"")</f>
        <v/>
      </c>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c r="A782" s="4" t="str">
        <f>IFERROR(__xludf.DUMMYFUNCTION("TRANSPOSE(FILTER(Filtro1!B:B,Filtro1!A:A=Joao!C610))"),"")</f>
        <v/>
      </c>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c r="A783" s="4" t="str">
        <f>IFERROR(__xludf.DUMMYFUNCTION("TRANSPOSE(FILTER(Filtro1!B:B,Filtro1!A:A=Joao!C611))"),"")</f>
        <v/>
      </c>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c r="A784" s="4" t="str">
        <f>IFERROR(__xludf.DUMMYFUNCTION("TRANSPOSE(FILTER(Filtro1!B:B,Filtro1!A:A=Joao!C612))"),"")</f>
        <v/>
      </c>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c r="A785" s="4" t="str">
        <f>IFERROR(__xludf.DUMMYFUNCTION("TRANSPOSE(FILTER(Filtro1!B:B,Filtro1!A:A=Joao!C613))"),"")</f>
        <v/>
      </c>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c r="A786" s="4" t="str">
        <f>IFERROR(__xludf.DUMMYFUNCTION("TRANSPOSE(FILTER(Filtro1!B:B,Filtro1!A:A=Joao!C614))"),"")</f>
        <v/>
      </c>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c r="A787" s="4" t="str">
        <f>IFERROR(__xludf.DUMMYFUNCTION("TRANSPOSE(FILTER(Filtro1!B:B,Filtro1!A:A=Joao!C615))"),"")</f>
        <v/>
      </c>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c r="A788" s="4" t="str">
        <f>IFERROR(__xludf.DUMMYFUNCTION("TRANSPOSE(FILTER(Filtro1!B:B,Filtro1!A:A=Joao!C616))"),"")</f>
        <v/>
      </c>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c r="A789" s="4" t="str">
        <f>IFERROR(__xludf.DUMMYFUNCTION("TRANSPOSE(FILTER(Filtro1!B:B,Filtro1!A:A=Joao!C617))"),"")</f>
        <v/>
      </c>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c r="A790" s="4" t="str">
        <f>IFERROR(__xludf.DUMMYFUNCTION("TRANSPOSE(FILTER(Filtro1!B:B,Filtro1!A:A=Joao!C618))"),"")</f>
        <v/>
      </c>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c r="A791" s="4" t="str">
        <f>IFERROR(__xludf.DUMMYFUNCTION("TRANSPOSE(FILTER(Filtro1!B:B,Filtro1!A:A=Joao!C619))"),"")</f>
        <v/>
      </c>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c r="A792" s="4" t="str">
        <f>IFERROR(__xludf.DUMMYFUNCTION("TRANSPOSE(FILTER(Filtro1!B:B,Filtro1!A:A=Joao!C620))"),"")</f>
        <v/>
      </c>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c r="A793" s="4" t="str">
        <f>IFERROR(__xludf.DUMMYFUNCTION("TRANSPOSE(FILTER(Filtro1!B:B,Filtro1!A:A=Joao!C621))"),"")</f>
        <v/>
      </c>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c r="A794" s="4" t="str">
        <f>IFERROR(__xludf.DUMMYFUNCTION("TRANSPOSE(FILTER(Filtro1!B:B,Filtro1!A:A=Joao!C622))"),"")</f>
        <v/>
      </c>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c r="A795" s="4" t="str">
        <f>IFERROR(__xludf.DUMMYFUNCTION("TRANSPOSE(FILTER(Filtro1!B:B,Filtro1!A:A=Joao!C623))"),"")</f>
        <v/>
      </c>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c r="A796" s="4" t="str">
        <f>IFERROR(__xludf.DUMMYFUNCTION("TRANSPOSE(FILTER(Filtro1!B:B,Filtro1!A:A=Joao!C624))"),"")</f>
        <v/>
      </c>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c r="A797" s="4" t="str">
        <f>IFERROR(__xludf.DUMMYFUNCTION("TRANSPOSE(FILTER(Filtro1!B:B,Filtro1!A:A=Joao!C625))"),"")</f>
        <v/>
      </c>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c r="A798" s="4" t="str">
        <f>IFERROR(__xludf.DUMMYFUNCTION("TRANSPOSE(FILTER(Filtro1!B:B,Filtro1!A:A=Joao!C626))"),"")</f>
        <v/>
      </c>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c r="A799" s="4" t="str">
        <f>IFERROR(__xludf.DUMMYFUNCTION("TRANSPOSE(FILTER(Filtro1!B:B,Filtro1!A:A=Joao!C627))"),"")</f>
        <v/>
      </c>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c r="A800" s="4" t="str">
        <f>IFERROR(__xludf.DUMMYFUNCTION("TRANSPOSE(FILTER(Filtro1!B:B,Filtro1!A:A=Joao!C628))"),"")</f>
        <v/>
      </c>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c r="A801" s="4" t="str">
        <f>IFERROR(__xludf.DUMMYFUNCTION("TRANSPOSE(FILTER(Filtro1!B:B,Filtro1!A:A=Joao!C629))"),"")</f>
        <v/>
      </c>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c r="A802" s="4" t="str">
        <f>IFERROR(__xludf.DUMMYFUNCTION("TRANSPOSE(FILTER(Filtro1!B:B,Filtro1!A:A=Joao!C630))"),"")</f>
        <v/>
      </c>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c r="A803" s="4" t="str">
        <f>IFERROR(__xludf.DUMMYFUNCTION("TRANSPOSE(FILTER(Filtro1!B:B,Filtro1!A:A=Joao!C631))"),"")</f>
        <v/>
      </c>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c r="A804" s="4" t="str">
        <f>IFERROR(__xludf.DUMMYFUNCTION("TRANSPOSE(FILTER(Filtro1!B:B,Filtro1!A:A=Joao!C632))"),"")</f>
        <v/>
      </c>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c r="A805" s="4" t="str">
        <f>IFERROR(__xludf.DUMMYFUNCTION("TRANSPOSE(FILTER(Filtro1!B:B,Filtro1!A:A=Joao!C633))"),"")</f>
        <v/>
      </c>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c r="A806" s="4" t="str">
        <f>IFERROR(__xludf.DUMMYFUNCTION("TRANSPOSE(FILTER(Filtro1!B:B,Filtro1!A:A=Joao!C634))"),"")</f>
        <v/>
      </c>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c r="A807" s="4" t="str">
        <f>IFERROR(__xludf.DUMMYFUNCTION("TRANSPOSE(FILTER(Filtro1!B:B,Filtro1!A:A=Joao!C635))"),"")</f>
        <v/>
      </c>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c r="A808" s="4" t="str">
        <f>IFERROR(__xludf.DUMMYFUNCTION("TRANSPOSE(FILTER(Filtro1!B:B,Filtro1!A:A=Joao!C636))"),"")</f>
        <v/>
      </c>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c r="A809" s="4" t="str">
        <f>IFERROR(__xludf.DUMMYFUNCTION("TRANSPOSE(FILTER(Filtro1!B:B,Filtro1!A:A=Joao!C637))"),"")</f>
        <v/>
      </c>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c r="A810" s="4" t="str">
        <f>IFERROR(__xludf.DUMMYFUNCTION("TRANSPOSE(FILTER(Filtro1!B:B,Filtro1!A:A=Joao!C638))"),"")</f>
        <v/>
      </c>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c r="A811" s="4" t="str">
        <f>IFERROR(__xludf.DUMMYFUNCTION("TRANSPOSE(FILTER(Filtro1!B:B,Filtro1!A:A=Joao!C639))"),"")</f>
        <v/>
      </c>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c r="A812" s="4" t="str">
        <f>IFERROR(__xludf.DUMMYFUNCTION("TRANSPOSE(FILTER(Filtro1!B:B,Filtro1!A:A=Joao!C640))"),"")</f>
        <v/>
      </c>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c r="A813" s="4" t="str">
        <f>IFERROR(__xludf.DUMMYFUNCTION("TRANSPOSE(FILTER(Filtro1!B:B,Filtro1!A:A=Joao!C641))"),"")</f>
        <v/>
      </c>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c r="A814" s="4" t="str">
        <f>IFERROR(__xludf.DUMMYFUNCTION("TRANSPOSE(FILTER(Filtro1!B:B,Filtro1!A:A=Joao!C642))"),"")</f>
        <v/>
      </c>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c r="A815" s="4" t="str">
        <f>IFERROR(__xludf.DUMMYFUNCTION("TRANSPOSE(FILTER(Filtro1!B:B,Filtro1!A:A=Joao!C643))"),"")</f>
        <v/>
      </c>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c r="A816" s="4" t="str">
        <f>IFERROR(__xludf.DUMMYFUNCTION("TRANSPOSE(FILTER(Filtro1!B:B,Filtro1!A:A=Joao!C644))"),"")</f>
        <v/>
      </c>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c r="A817" s="4" t="str">
        <f>IFERROR(__xludf.DUMMYFUNCTION("TRANSPOSE(FILTER(Filtro1!B:B,Filtro1!A:A=Joao!C645))"),"")</f>
        <v/>
      </c>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c r="A818" s="4" t="str">
        <f>IFERROR(__xludf.DUMMYFUNCTION("TRANSPOSE(FILTER(Filtro1!B:B,Filtro1!A:A=Joao!C646))"),"")</f>
        <v/>
      </c>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c r="A819" s="4" t="str">
        <f>IFERROR(__xludf.DUMMYFUNCTION("TRANSPOSE(FILTER(Filtro1!B:B,Filtro1!A:A=Joao!C647))"),"")</f>
        <v/>
      </c>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c r="A820" s="4" t="str">
        <f>IFERROR(__xludf.DUMMYFUNCTION("TRANSPOSE(FILTER(Filtro1!B:B,Filtro1!A:A=Joao!C648))"),"")</f>
        <v/>
      </c>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c r="A821" s="4" t="str">
        <f>IFERROR(__xludf.DUMMYFUNCTION("TRANSPOSE(FILTER(Filtro1!B:B,Filtro1!A:A=Joao!C649))"),"")</f>
        <v/>
      </c>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c r="A822" s="4" t="str">
        <f>IFERROR(__xludf.DUMMYFUNCTION("TRANSPOSE(FILTER(Filtro1!B:B,Filtro1!A:A=Joao!C650))"),"")</f>
        <v/>
      </c>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c r="A823" s="4" t="str">
        <f>IFERROR(__xludf.DUMMYFUNCTION("TRANSPOSE(FILTER(Filtro1!B:B,Filtro1!A:A=Joao!C651))"),"")</f>
        <v/>
      </c>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c r="A824" s="4" t="str">
        <f>IFERROR(__xludf.DUMMYFUNCTION("TRANSPOSE(FILTER(Filtro1!B:B,Filtro1!A:A=Joao!C652))"),"")</f>
        <v/>
      </c>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c r="A825" s="4" t="str">
        <f>IFERROR(__xludf.DUMMYFUNCTION("TRANSPOSE(FILTER(Filtro1!B:B,Filtro1!A:A=Joao!C653))"),"")</f>
        <v/>
      </c>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c r="A826" s="4" t="str">
        <f>IFERROR(__xludf.DUMMYFUNCTION("TRANSPOSE(FILTER(Filtro1!B:B,Filtro1!A:A=Joao!C654))"),"")</f>
        <v/>
      </c>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c r="A827" s="4" t="str">
        <f>IFERROR(__xludf.DUMMYFUNCTION("TRANSPOSE(FILTER(Filtro1!B:B,Filtro1!A:A=Joao!C655))"),"")</f>
        <v/>
      </c>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c r="A828" s="4" t="str">
        <f>IFERROR(__xludf.DUMMYFUNCTION("TRANSPOSE(FILTER(Filtro1!B:B,Filtro1!A:A=Joao!C656))"),"")</f>
        <v/>
      </c>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c r="A829" s="4" t="str">
        <f>IFERROR(__xludf.DUMMYFUNCTION("TRANSPOSE(FILTER(Filtro1!B:B,Filtro1!A:A=Joao!C657))"),"")</f>
        <v/>
      </c>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c r="A830" s="4" t="str">
        <f>IFERROR(__xludf.DUMMYFUNCTION("TRANSPOSE(FILTER(Filtro1!B:B,Filtro1!A:A=Joao!C658))"),"")</f>
        <v/>
      </c>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c r="A831" s="4" t="str">
        <f>IFERROR(__xludf.DUMMYFUNCTION("TRANSPOSE(FILTER(Filtro1!B:B,Filtro1!A:A=Joao!C659))"),"")</f>
        <v/>
      </c>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c r="A832" s="4" t="str">
        <f>IFERROR(__xludf.DUMMYFUNCTION("TRANSPOSE(FILTER(Filtro1!B:B,Filtro1!A:A=Joao!C660))"),"")</f>
        <v/>
      </c>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c r="A833" s="4" t="str">
        <f>IFERROR(__xludf.DUMMYFUNCTION("TRANSPOSE(FILTER(Filtro1!B:B,Filtro1!A:A=Joao!C661))"),"")</f>
        <v/>
      </c>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c r="A834" s="4" t="str">
        <f>IFERROR(__xludf.DUMMYFUNCTION("TRANSPOSE(FILTER(Filtro1!B:B,Filtro1!A:A=Joao!C662))"),"")</f>
        <v/>
      </c>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c r="A835" s="4" t="str">
        <f>IFERROR(__xludf.DUMMYFUNCTION("TRANSPOSE(FILTER(Filtro1!B:B,Filtro1!A:A=Joao!C663))"),"")</f>
        <v/>
      </c>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c r="A836" s="4" t="str">
        <f>IFERROR(__xludf.DUMMYFUNCTION("TRANSPOSE(FILTER(Filtro1!B:B,Filtro1!A:A=Joao!C664))"),"")</f>
        <v/>
      </c>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c r="A837" s="4" t="str">
        <f>IFERROR(__xludf.DUMMYFUNCTION("TRANSPOSE(FILTER(Filtro1!B:B,Filtro1!A:A=Joao!C665))"),"")</f>
        <v/>
      </c>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c r="A838" s="4" t="str">
        <f>IFERROR(__xludf.DUMMYFUNCTION("TRANSPOSE(FILTER(Filtro1!B:B,Filtro1!A:A=Joao!C666))"),"")</f>
        <v/>
      </c>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c r="A839" s="4" t="str">
        <f>IFERROR(__xludf.DUMMYFUNCTION("TRANSPOSE(FILTER(Filtro1!B:B,Filtro1!A:A=Joao!C667))"),"")</f>
        <v/>
      </c>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c r="A840" s="4" t="str">
        <f>IFERROR(__xludf.DUMMYFUNCTION("TRANSPOSE(FILTER(Filtro1!B:B,Filtro1!A:A=Joao!C668))"),"")</f>
        <v/>
      </c>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c r="A841" s="4" t="str">
        <f>IFERROR(__xludf.DUMMYFUNCTION("TRANSPOSE(FILTER(Filtro1!B:B,Filtro1!A:A=Joao!C669))"),"")</f>
        <v/>
      </c>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c r="A842" s="4" t="str">
        <f>IFERROR(__xludf.DUMMYFUNCTION("TRANSPOSE(FILTER(Filtro1!B:B,Filtro1!A:A=Joao!C670))"),"")</f>
        <v/>
      </c>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c r="A843" s="4" t="str">
        <f>IFERROR(__xludf.DUMMYFUNCTION("TRANSPOSE(FILTER(Filtro1!B:B,Filtro1!A:A=Joao!C671))"),"")</f>
        <v/>
      </c>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c r="A844" s="4" t="str">
        <f>IFERROR(__xludf.DUMMYFUNCTION("TRANSPOSE(FILTER(Filtro1!B:B,Filtro1!A:A=Joao!C672))"),"")</f>
        <v/>
      </c>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c r="A845" s="4" t="str">
        <f>IFERROR(__xludf.DUMMYFUNCTION("TRANSPOSE(FILTER(Filtro1!B:B,Filtro1!A:A=Joao!C673))"),"")</f>
        <v/>
      </c>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c r="A846" s="4" t="str">
        <f>IFERROR(__xludf.DUMMYFUNCTION("TRANSPOSE(FILTER(Filtro1!B:B,Filtro1!A:A=Joao!C674))"),"")</f>
        <v/>
      </c>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c r="A847" s="4" t="str">
        <f>IFERROR(__xludf.DUMMYFUNCTION("TRANSPOSE(FILTER(Filtro1!B:B,Filtro1!A:A=Joao!C675))"),"")</f>
        <v/>
      </c>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c r="A848" s="4" t="str">
        <f>IFERROR(__xludf.DUMMYFUNCTION("TRANSPOSE(FILTER(Filtro1!B:B,Filtro1!A:A=Joao!C676))"),"")</f>
        <v/>
      </c>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c r="A849" s="4" t="str">
        <f>IFERROR(__xludf.DUMMYFUNCTION("TRANSPOSE(FILTER(Filtro1!B:B,Filtro1!A:A=Joao!C677))"),"")</f>
        <v/>
      </c>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c r="A850" s="4" t="str">
        <f>IFERROR(__xludf.DUMMYFUNCTION("TRANSPOSE(FILTER(Filtro1!B:B,Filtro1!A:A=Joao!C678))"),"")</f>
        <v/>
      </c>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c r="A851" s="4" t="str">
        <f>IFERROR(__xludf.DUMMYFUNCTION("TRANSPOSE(FILTER(Filtro1!B:B,Filtro1!A:A=Joao!C679))"),"")</f>
        <v/>
      </c>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c r="A852" s="4" t="str">
        <f>IFERROR(__xludf.DUMMYFUNCTION("TRANSPOSE(FILTER(Filtro1!B:B,Filtro1!A:A=Joao!C680))"),"")</f>
        <v/>
      </c>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c r="A853" s="4" t="str">
        <f>IFERROR(__xludf.DUMMYFUNCTION("TRANSPOSE(FILTER(Filtro1!B:B,Filtro1!A:A=Joao!C681))"),"")</f>
        <v/>
      </c>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c r="A854" s="4" t="str">
        <f>IFERROR(__xludf.DUMMYFUNCTION("TRANSPOSE(FILTER(Filtro1!B:B,Filtro1!A:A=Joao!C682))"),"")</f>
        <v/>
      </c>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c r="A855" s="4" t="str">
        <f>IFERROR(__xludf.DUMMYFUNCTION("TRANSPOSE(FILTER(Filtro1!B:B,Filtro1!A:A=Joao!C683))"),"")</f>
        <v/>
      </c>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c r="A856" s="4" t="str">
        <f>IFERROR(__xludf.DUMMYFUNCTION("TRANSPOSE(FILTER(Filtro1!B:B,Filtro1!A:A=Joao!C684))"),"")</f>
        <v/>
      </c>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c r="A857" s="4" t="str">
        <f>IFERROR(__xludf.DUMMYFUNCTION("TRANSPOSE(FILTER(Filtro1!B:B,Filtro1!A:A=Joao!C685))"),"")</f>
        <v/>
      </c>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c r="A858" s="4" t="str">
        <f>IFERROR(__xludf.DUMMYFUNCTION("TRANSPOSE(FILTER(Filtro1!B:B,Filtro1!A:A=Joao!C686))"),"")</f>
        <v/>
      </c>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c r="A859" s="4" t="str">
        <f>IFERROR(__xludf.DUMMYFUNCTION("TRANSPOSE(FILTER(Filtro1!B:B,Filtro1!A:A=Joao!C687))"),"")</f>
        <v/>
      </c>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c r="A860" s="4" t="str">
        <f>IFERROR(__xludf.DUMMYFUNCTION("TRANSPOSE(FILTER(Filtro1!B:B,Filtro1!A:A=Joao!C688))"),"")</f>
        <v/>
      </c>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c r="A861" s="4" t="str">
        <f>IFERROR(__xludf.DUMMYFUNCTION("TRANSPOSE(FILTER(Filtro1!B:B,Filtro1!A:A=Joao!C689))"),"")</f>
        <v/>
      </c>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c r="A862" s="4" t="str">
        <f>IFERROR(__xludf.DUMMYFUNCTION("TRANSPOSE(FILTER(Filtro1!B:B,Filtro1!A:A=Joao!C690))"),"")</f>
        <v/>
      </c>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c r="A863" s="4" t="str">
        <f>IFERROR(__xludf.DUMMYFUNCTION("TRANSPOSE(FILTER(Filtro1!B:B,Filtro1!A:A=Joao!C691))"),"")</f>
        <v/>
      </c>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c r="A864" s="4" t="str">
        <f>IFERROR(__xludf.DUMMYFUNCTION("TRANSPOSE(FILTER(Filtro1!B:B,Filtro1!A:A=Joao!C692))"),"")</f>
        <v/>
      </c>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c r="A865" s="4" t="str">
        <f>IFERROR(__xludf.DUMMYFUNCTION("TRANSPOSE(FILTER(Filtro1!B:B,Filtro1!A:A=Joao!C693))"),"")</f>
        <v/>
      </c>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c r="A866" s="4" t="str">
        <f>IFERROR(__xludf.DUMMYFUNCTION("TRANSPOSE(FILTER(Filtro1!B:B,Filtro1!A:A=Joao!C694))"),"")</f>
        <v/>
      </c>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c r="A867" s="4" t="str">
        <f>IFERROR(__xludf.DUMMYFUNCTION("TRANSPOSE(FILTER(Filtro1!B:B,Filtro1!A:A=Joao!C695))"),"")</f>
        <v/>
      </c>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c r="A868" s="4" t="str">
        <f>IFERROR(__xludf.DUMMYFUNCTION("TRANSPOSE(FILTER(Filtro1!B:B,Filtro1!A:A=Joao!C696))"),"")</f>
        <v/>
      </c>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c r="A869" s="4" t="str">
        <f>IFERROR(__xludf.DUMMYFUNCTION("TRANSPOSE(FILTER(Filtro1!B:B,Filtro1!A:A=Joao!C697))"),"")</f>
        <v/>
      </c>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c r="A870" s="4" t="str">
        <f>IFERROR(__xludf.DUMMYFUNCTION("TRANSPOSE(FILTER(Filtro1!B:B,Filtro1!A:A=Joao!C698))"),"")</f>
        <v/>
      </c>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c r="A871" s="4" t="str">
        <f>IFERROR(__xludf.DUMMYFUNCTION("TRANSPOSE(FILTER(Filtro1!B:B,Filtro1!A:A=Joao!C699))"),"")</f>
        <v/>
      </c>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c r="A872" s="4" t="str">
        <f>IFERROR(__xludf.DUMMYFUNCTION("TRANSPOSE(FILTER(Filtro1!B:B,Filtro1!A:A=Joao!C700))"),"")</f>
        <v/>
      </c>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c r="A873" s="4" t="str">
        <f>IFERROR(__xludf.DUMMYFUNCTION("TRANSPOSE(FILTER(Filtro1!B:B,Filtro1!A:A=Joao!C701))"),"")</f>
        <v/>
      </c>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c r="A874" s="4" t="str">
        <f>IFERROR(__xludf.DUMMYFUNCTION("TRANSPOSE(FILTER(Filtro1!B:B,Filtro1!A:A=Joao!C702))"),"")</f>
        <v/>
      </c>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c r="A875" s="4" t="str">
        <f>IFERROR(__xludf.DUMMYFUNCTION("TRANSPOSE(FILTER(Filtro1!B:B,Filtro1!A:A=Joao!C703))"),"")</f>
        <v/>
      </c>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c r="A876" s="4" t="str">
        <f>IFERROR(__xludf.DUMMYFUNCTION("TRANSPOSE(FILTER(Filtro1!B:B,Filtro1!A:A=Joao!C704))"),"")</f>
        <v/>
      </c>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c r="A877" s="4" t="str">
        <f>IFERROR(__xludf.DUMMYFUNCTION("TRANSPOSE(FILTER(Filtro1!B:B,Filtro1!A:A=Joao!C705))"),"")</f>
        <v/>
      </c>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c r="A878" s="4" t="str">
        <f>IFERROR(__xludf.DUMMYFUNCTION("TRANSPOSE(FILTER(Filtro1!B:B,Filtro1!A:A=Joao!C706))"),"")</f>
        <v/>
      </c>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c r="A879" s="4" t="str">
        <f>IFERROR(__xludf.DUMMYFUNCTION("TRANSPOSE(FILTER(Filtro1!B:B,Filtro1!A:A=Joao!C707))"),"")</f>
        <v/>
      </c>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c r="A880" s="4" t="str">
        <f>IFERROR(__xludf.DUMMYFUNCTION("TRANSPOSE(FILTER(Filtro1!B:B,Filtro1!A:A=Joao!C708))"),"")</f>
        <v/>
      </c>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c r="A881" s="4" t="str">
        <f>IFERROR(__xludf.DUMMYFUNCTION("TRANSPOSE(FILTER(Filtro1!B:B,Filtro1!A:A=Joao!C709))"),"")</f>
        <v/>
      </c>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c r="A882" s="4" t="str">
        <f>IFERROR(__xludf.DUMMYFUNCTION("TRANSPOSE(FILTER(Filtro1!B:B,Filtro1!A:A=Joao!C710))"),"")</f>
        <v/>
      </c>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c r="A883" s="4" t="str">
        <f>IFERROR(__xludf.DUMMYFUNCTION("TRANSPOSE(FILTER(Filtro1!B:B,Filtro1!A:A=Joao!C711))"),"")</f>
        <v/>
      </c>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c r="A884" s="4" t="str">
        <f>IFERROR(__xludf.DUMMYFUNCTION("TRANSPOSE(FILTER(Filtro1!B:B,Filtro1!A:A=Joao!C712))"),"")</f>
        <v/>
      </c>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c r="A885" s="4" t="str">
        <f>IFERROR(__xludf.DUMMYFUNCTION("TRANSPOSE(FILTER(Filtro1!B:B,Filtro1!A:A=Joao!C713))"),"")</f>
        <v/>
      </c>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c r="A886" s="4" t="str">
        <f>IFERROR(__xludf.DUMMYFUNCTION("TRANSPOSE(FILTER(Filtro1!B:B,Filtro1!A:A=Joao!C714))"),"")</f>
        <v/>
      </c>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c r="A887" s="4" t="str">
        <f>IFERROR(__xludf.DUMMYFUNCTION("TRANSPOSE(FILTER(Filtro1!B:B,Filtro1!A:A=Joao!C715))"),"")</f>
        <v/>
      </c>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c r="A888" s="4" t="str">
        <f>IFERROR(__xludf.DUMMYFUNCTION("TRANSPOSE(FILTER(Filtro1!B:B,Filtro1!A:A=Joao!C716))"),"")</f>
        <v/>
      </c>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c r="A889" s="4" t="str">
        <f>IFERROR(__xludf.DUMMYFUNCTION("TRANSPOSE(FILTER(Filtro1!B:B,Filtro1!A:A=Joao!C717))"),"")</f>
        <v/>
      </c>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c r="A890" s="4" t="str">
        <f>IFERROR(__xludf.DUMMYFUNCTION("TRANSPOSE(FILTER(Filtro1!B:B,Filtro1!A:A=Joao!C718))"),"")</f>
        <v/>
      </c>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c r="A891" s="4" t="str">
        <f>IFERROR(__xludf.DUMMYFUNCTION("TRANSPOSE(FILTER(Filtro1!B:B,Filtro1!A:A=Joao!C719))"),"")</f>
        <v/>
      </c>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c r="A892" s="4" t="str">
        <f>IFERROR(__xludf.DUMMYFUNCTION("TRANSPOSE(FILTER(Filtro1!B:B,Filtro1!A:A=Joao!C720))"),"")</f>
        <v/>
      </c>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c r="A893" s="4" t="str">
        <f>IFERROR(__xludf.DUMMYFUNCTION("TRANSPOSE(FILTER(Filtro1!B:B,Filtro1!A:A=Joao!C721))"),"")</f>
        <v/>
      </c>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c r="A894" s="4" t="str">
        <f>IFERROR(__xludf.DUMMYFUNCTION("TRANSPOSE(FILTER(Filtro1!B:B,Filtro1!A:A=Joao!C722))"),"")</f>
        <v/>
      </c>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c r="A895" s="4" t="str">
        <f>IFERROR(__xludf.DUMMYFUNCTION("TRANSPOSE(FILTER(Filtro1!B:B,Filtro1!A:A=Joao!C723))"),"")</f>
        <v/>
      </c>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c r="A896" s="4" t="str">
        <f>IFERROR(__xludf.DUMMYFUNCTION("TRANSPOSE(FILTER(Filtro1!B:B,Filtro1!A:A=Joao!C724))"),"")</f>
        <v/>
      </c>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c r="A897" s="4" t="str">
        <f>IFERROR(__xludf.DUMMYFUNCTION("TRANSPOSE(FILTER(Filtro1!B:B,Filtro1!A:A=Joao!C725))"),"")</f>
        <v/>
      </c>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c r="A898" s="4" t="str">
        <f>IFERROR(__xludf.DUMMYFUNCTION("TRANSPOSE(FILTER(Filtro1!B:B,Filtro1!A:A=Joao!C726))"),"")</f>
        <v/>
      </c>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c r="A899" s="4" t="str">
        <f>IFERROR(__xludf.DUMMYFUNCTION("TRANSPOSE(FILTER(Filtro1!B:B,Filtro1!A:A=Joao!C727))"),"")</f>
        <v/>
      </c>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c r="A900" s="4" t="str">
        <f>IFERROR(__xludf.DUMMYFUNCTION("TRANSPOSE(FILTER(Filtro1!B:B,Filtro1!A:A=Joao!C728))"),"")</f>
        <v/>
      </c>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c r="A901" s="4" t="str">
        <f>IFERROR(__xludf.DUMMYFUNCTION("TRANSPOSE(FILTER(Filtro1!B:B,Filtro1!A:A=Joao!C729))"),"")</f>
        <v/>
      </c>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c r="A902" s="4" t="str">
        <f>IFERROR(__xludf.DUMMYFUNCTION("TRANSPOSE(FILTER(Filtro1!B:B,Filtro1!A:A=Joao!C730))"),"")</f>
        <v/>
      </c>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c r="A903" s="4" t="str">
        <f>IFERROR(__xludf.DUMMYFUNCTION("TRANSPOSE(FILTER(Filtro1!B:B,Filtro1!A:A=Joao!C731))"),"")</f>
        <v/>
      </c>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c r="A904" s="4" t="str">
        <f>IFERROR(__xludf.DUMMYFUNCTION("TRANSPOSE(FILTER(Filtro1!B:B,Filtro1!A:A=Joao!C732))"),"")</f>
        <v/>
      </c>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c r="A905" s="4" t="str">
        <f>IFERROR(__xludf.DUMMYFUNCTION("TRANSPOSE(FILTER(Filtro1!B:B,Filtro1!A:A=Joao!C733))"),"")</f>
        <v/>
      </c>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c r="A906" s="4" t="str">
        <f>IFERROR(__xludf.DUMMYFUNCTION("TRANSPOSE(FILTER(Filtro1!B:B,Filtro1!A:A=Joao!C734))"),"")</f>
        <v/>
      </c>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c r="A907" s="4" t="str">
        <f>IFERROR(__xludf.DUMMYFUNCTION("TRANSPOSE(FILTER(Filtro1!B:B,Filtro1!A:A=Joao!C735))"),"")</f>
        <v/>
      </c>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c r="A908" s="4" t="str">
        <f>IFERROR(__xludf.DUMMYFUNCTION("TRANSPOSE(FILTER(Filtro1!B:B,Filtro1!A:A=Joao!C736))"),"")</f>
        <v/>
      </c>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c r="A909" s="4" t="str">
        <f>IFERROR(__xludf.DUMMYFUNCTION("TRANSPOSE(FILTER(Filtro1!B:B,Filtro1!A:A=Joao!C737))"),"")</f>
        <v/>
      </c>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c r="A910" s="4" t="str">
        <f>IFERROR(__xludf.DUMMYFUNCTION("TRANSPOSE(FILTER(Filtro1!B:B,Filtro1!A:A=Joao!C738))"),"")</f>
        <v/>
      </c>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c r="A911" s="4" t="str">
        <f>IFERROR(__xludf.DUMMYFUNCTION("TRANSPOSE(FILTER(Filtro1!B:B,Filtro1!A:A=Joao!C739))"),"")</f>
        <v/>
      </c>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c r="A912" s="4" t="str">
        <f>IFERROR(__xludf.DUMMYFUNCTION("TRANSPOSE(FILTER(Filtro1!B:B,Filtro1!A:A=Joao!C740))"),"")</f>
        <v/>
      </c>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c r="A913" s="4" t="str">
        <f>IFERROR(__xludf.DUMMYFUNCTION("TRANSPOSE(FILTER(Filtro1!B:B,Filtro1!A:A=Joao!C741))"),"")</f>
        <v/>
      </c>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c r="A914" s="4" t="str">
        <f>IFERROR(__xludf.DUMMYFUNCTION("TRANSPOSE(FILTER(Filtro1!B:B,Filtro1!A:A=Joao!C742))"),"")</f>
        <v/>
      </c>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c r="A915" s="4" t="str">
        <f>IFERROR(__xludf.DUMMYFUNCTION("TRANSPOSE(FILTER(Filtro1!B:B,Filtro1!A:A=Joao!C743))"),"")</f>
        <v/>
      </c>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c r="A916" s="4" t="str">
        <f>IFERROR(__xludf.DUMMYFUNCTION("TRANSPOSE(FILTER(Filtro1!B:B,Filtro1!A:A=Joao!C744))"),"")</f>
        <v/>
      </c>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c r="A917" s="4" t="str">
        <f>IFERROR(__xludf.DUMMYFUNCTION("TRANSPOSE(FILTER(Filtro1!B:B,Filtro1!A:A=Joao!C745))"),"")</f>
        <v/>
      </c>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c r="A918" s="4" t="str">
        <f>IFERROR(__xludf.DUMMYFUNCTION("TRANSPOSE(FILTER(Filtro1!B:B,Filtro1!A:A=Joao!C746))"),"")</f>
        <v/>
      </c>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c r="A919" s="4" t="str">
        <f>IFERROR(__xludf.DUMMYFUNCTION("TRANSPOSE(FILTER(Filtro1!B:B,Filtro1!A:A=Joao!C747))"),"")</f>
        <v/>
      </c>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c r="A920" s="4" t="str">
        <f>IFERROR(__xludf.DUMMYFUNCTION("TRANSPOSE(FILTER(Filtro1!B:B,Filtro1!A:A=Joao!C748))"),"")</f>
        <v/>
      </c>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c r="A921" s="4" t="str">
        <f>IFERROR(__xludf.DUMMYFUNCTION("TRANSPOSE(FILTER(Filtro1!B:B,Filtro1!A:A=Joao!C749))"),"")</f>
        <v/>
      </c>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c r="A922" s="4" t="str">
        <f>IFERROR(__xludf.DUMMYFUNCTION("TRANSPOSE(FILTER(Filtro1!B:B,Filtro1!A:A=Joao!C750))"),"")</f>
        <v/>
      </c>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c r="A923" s="4" t="str">
        <f>IFERROR(__xludf.DUMMYFUNCTION("TRANSPOSE(FILTER(Filtro1!B:B,Filtro1!A:A=Joao!C751))"),"")</f>
        <v/>
      </c>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c r="A924" s="4" t="str">
        <f>IFERROR(__xludf.DUMMYFUNCTION("TRANSPOSE(FILTER(Filtro1!B:B,Filtro1!A:A=Joao!C752))"),"")</f>
        <v/>
      </c>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c r="A925" s="4" t="str">
        <f>IFERROR(__xludf.DUMMYFUNCTION("TRANSPOSE(FILTER(Filtro1!B:B,Filtro1!A:A=Joao!C753))"),"")</f>
        <v/>
      </c>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c r="A926" s="4" t="str">
        <f>IFERROR(__xludf.DUMMYFUNCTION("TRANSPOSE(FILTER(Filtro1!B:B,Filtro1!A:A=Joao!C754))"),"")</f>
        <v/>
      </c>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c r="A927" s="4" t="str">
        <f>IFERROR(__xludf.DUMMYFUNCTION("TRANSPOSE(FILTER(Filtro1!B:B,Filtro1!A:A=Joao!C755))"),"")</f>
        <v/>
      </c>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c r="A928" s="4" t="str">
        <f>IFERROR(__xludf.DUMMYFUNCTION("TRANSPOSE(FILTER(Filtro1!B:B,Filtro1!A:A=Joao!C756))"),"")</f>
        <v/>
      </c>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c r="A929" s="4" t="str">
        <f>IFERROR(__xludf.DUMMYFUNCTION("TRANSPOSE(FILTER(Filtro1!B:B,Filtro1!A:A=Joao!C757))"),"")</f>
        <v/>
      </c>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c r="A930" s="4" t="str">
        <f>IFERROR(__xludf.DUMMYFUNCTION("TRANSPOSE(FILTER(Filtro1!B:B,Filtro1!A:A=Joao!C758))"),"")</f>
        <v/>
      </c>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c r="A931" s="4" t="str">
        <f>IFERROR(__xludf.DUMMYFUNCTION("TRANSPOSE(FILTER(Filtro1!B:B,Filtro1!A:A=Joao!C759))"),"")</f>
        <v/>
      </c>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c r="A932" s="4" t="str">
        <f>IFERROR(__xludf.DUMMYFUNCTION("TRANSPOSE(FILTER(Filtro1!B:B,Filtro1!A:A=Joao!C760))"),"")</f>
        <v/>
      </c>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c r="A933" s="4" t="str">
        <f>IFERROR(__xludf.DUMMYFUNCTION("TRANSPOSE(FILTER(Filtro1!B:B,Filtro1!A:A=Joao!C761))"),"")</f>
        <v/>
      </c>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c r="A934" s="4" t="str">
        <f>IFERROR(__xludf.DUMMYFUNCTION("TRANSPOSE(FILTER(Filtro1!B:B,Filtro1!A:A=Joao!C762))"),"")</f>
        <v/>
      </c>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c r="A935" s="4" t="str">
        <f>IFERROR(__xludf.DUMMYFUNCTION("TRANSPOSE(FILTER(Filtro1!B:B,Filtro1!A:A=Joao!C763))"),"")</f>
        <v/>
      </c>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c r="A936" s="4" t="str">
        <f>IFERROR(__xludf.DUMMYFUNCTION("TRANSPOSE(FILTER(Filtro1!B:B,Filtro1!A:A=Joao!C764))"),"")</f>
        <v/>
      </c>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c r="A937" s="4" t="str">
        <f>IFERROR(__xludf.DUMMYFUNCTION("TRANSPOSE(FILTER(Filtro1!B:B,Filtro1!A:A=Joao!C765))"),"")</f>
        <v/>
      </c>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c r="A938" s="4" t="str">
        <f>IFERROR(__xludf.DUMMYFUNCTION("TRANSPOSE(FILTER(Filtro1!B:B,Filtro1!A:A=Joao!C766))"),"")</f>
        <v/>
      </c>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c r="A939" s="4" t="str">
        <f>IFERROR(__xludf.DUMMYFUNCTION("TRANSPOSE(FILTER(Filtro1!B:B,Filtro1!A:A=Joao!C767))"),"")</f>
        <v/>
      </c>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c r="A940" s="4" t="str">
        <f>IFERROR(__xludf.DUMMYFUNCTION("TRANSPOSE(FILTER(Filtro1!B:B,Filtro1!A:A=Joao!C768))"),"")</f>
        <v/>
      </c>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c r="A941" s="4" t="str">
        <f>IFERROR(__xludf.DUMMYFUNCTION("TRANSPOSE(FILTER(Filtro1!B:B,Filtro1!A:A=Joao!C769))"),"")</f>
        <v/>
      </c>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c r="A942" s="4" t="str">
        <f>IFERROR(__xludf.DUMMYFUNCTION("TRANSPOSE(FILTER(Filtro1!B:B,Filtro1!A:A=Joao!C770))"),"")</f>
        <v/>
      </c>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c r="A943" s="4" t="str">
        <f>IFERROR(__xludf.DUMMYFUNCTION("TRANSPOSE(FILTER(Filtro1!B:B,Filtro1!A:A=Joao!C771))"),"")</f>
        <v/>
      </c>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c r="A944" s="4" t="str">
        <f>IFERROR(__xludf.DUMMYFUNCTION("TRANSPOSE(FILTER(Filtro1!B:B,Filtro1!A:A=Joao!C772))"),"")</f>
        <v/>
      </c>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c r="A945" s="4" t="str">
        <f>IFERROR(__xludf.DUMMYFUNCTION("TRANSPOSE(FILTER(Filtro1!B:B,Filtro1!A:A=Joao!C773))"),"")</f>
        <v/>
      </c>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c r="A946" s="4" t="str">
        <f>IFERROR(__xludf.DUMMYFUNCTION("TRANSPOSE(FILTER(Filtro1!B:B,Filtro1!A:A=Joao!C774))"),"")</f>
        <v/>
      </c>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c r="A947" s="4" t="str">
        <f>IFERROR(__xludf.DUMMYFUNCTION("TRANSPOSE(FILTER(Filtro1!B:B,Filtro1!A:A=Joao!C775))"),"")</f>
        <v/>
      </c>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c r="A948" s="4" t="str">
        <f>IFERROR(__xludf.DUMMYFUNCTION("TRANSPOSE(FILTER(Filtro1!B:B,Filtro1!A:A=Joao!C776))"),"")</f>
        <v/>
      </c>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c r="A949" s="4" t="str">
        <f>IFERROR(__xludf.DUMMYFUNCTION("TRANSPOSE(FILTER(Filtro1!B:B,Filtro1!A:A=Joao!C777))"),"")</f>
        <v/>
      </c>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c r="A950" s="4" t="str">
        <f>IFERROR(__xludf.DUMMYFUNCTION("TRANSPOSE(FILTER(Filtro1!B:B,Filtro1!A:A=Joao!C778))"),"")</f>
        <v/>
      </c>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c r="A951" s="4" t="str">
        <f>IFERROR(__xludf.DUMMYFUNCTION("TRANSPOSE(FILTER(Filtro1!B:B,Filtro1!A:A=Joao!C779))"),"")</f>
        <v/>
      </c>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c r="A952" s="4" t="str">
        <f>IFERROR(__xludf.DUMMYFUNCTION("TRANSPOSE(FILTER(Filtro1!B:B,Filtro1!A:A=Joao!C780))"),"")</f>
        <v/>
      </c>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c r="A953" s="4" t="str">
        <f>IFERROR(__xludf.DUMMYFUNCTION("TRANSPOSE(FILTER(Filtro1!B:B,Filtro1!A:A=Joao!C781))"),"")</f>
        <v/>
      </c>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c r="A954" s="4" t="str">
        <f>IFERROR(__xludf.DUMMYFUNCTION("TRANSPOSE(FILTER(Filtro1!B:B,Filtro1!A:A=Joao!C782))"),"")</f>
        <v/>
      </c>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c r="A955" s="4" t="str">
        <f>IFERROR(__xludf.DUMMYFUNCTION("TRANSPOSE(FILTER(Filtro1!B:B,Filtro1!A:A=Joao!C783))"),"")</f>
        <v/>
      </c>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c r="A956" s="4" t="str">
        <f>IFERROR(__xludf.DUMMYFUNCTION("TRANSPOSE(FILTER(Filtro1!B:B,Filtro1!A:A=Joao!C784))"),"")</f>
        <v/>
      </c>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c r="A957" s="4" t="str">
        <f>IFERROR(__xludf.DUMMYFUNCTION("TRANSPOSE(FILTER(Filtro1!B:B,Filtro1!A:A=Joao!C785))"),"")</f>
        <v/>
      </c>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c r="A958" s="4" t="str">
        <f>IFERROR(__xludf.DUMMYFUNCTION("TRANSPOSE(FILTER(Filtro1!B:B,Filtro1!A:A=Joao!C786))"),"")</f>
        <v/>
      </c>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c r="A959" s="4" t="str">
        <f>IFERROR(__xludf.DUMMYFUNCTION("TRANSPOSE(FILTER(Filtro1!B:B,Filtro1!A:A=Joao!C787))"),"")</f>
        <v/>
      </c>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c r="A960" s="4" t="str">
        <f>IFERROR(__xludf.DUMMYFUNCTION("TRANSPOSE(FILTER(Filtro1!B:B,Filtro1!A:A=Joao!C788))"),"")</f>
        <v/>
      </c>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c r="A961" s="4" t="str">
        <f>IFERROR(__xludf.DUMMYFUNCTION("TRANSPOSE(FILTER(Filtro1!B:B,Filtro1!A:A=Joao!C789))"),"")</f>
        <v/>
      </c>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c r="A962" s="4" t="str">
        <f>IFERROR(__xludf.DUMMYFUNCTION("TRANSPOSE(FILTER(Filtro1!B:B,Filtro1!A:A=Joao!C790))"),"")</f>
        <v/>
      </c>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c r="A963" s="4" t="str">
        <f>IFERROR(__xludf.DUMMYFUNCTION("TRANSPOSE(FILTER(Filtro1!B:B,Filtro1!A:A=Joao!C791))"),"")</f>
        <v/>
      </c>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c r="A964" s="4" t="str">
        <f>IFERROR(__xludf.DUMMYFUNCTION("TRANSPOSE(FILTER(Filtro1!B:B,Filtro1!A:A=Joao!C792))"),"")</f>
        <v/>
      </c>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c r="A965" s="4" t="str">
        <f>IFERROR(__xludf.DUMMYFUNCTION("TRANSPOSE(FILTER(Filtro1!B:B,Filtro1!A:A=Joao!C793))"),"")</f>
        <v/>
      </c>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c r="A966" s="4" t="str">
        <f>IFERROR(__xludf.DUMMYFUNCTION("TRANSPOSE(FILTER(Filtro1!B:B,Filtro1!A:A=Joao!C794))"),"")</f>
        <v/>
      </c>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c r="A967" s="4" t="str">
        <f>IFERROR(__xludf.DUMMYFUNCTION("TRANSPOSE(FILTER(Filtro1!B:B,Filtro1!A:A=Joao!C795))"),"")</f>
        <v/>
      </c>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c r="A968" s="4" t="str">
        <f>IFERROR(__xludf.DUMMYFUNCTION("TRANSPOSE(FILTER(Filtro1!B:B,Filtro1!A:A=Joao!C796))"),"")</f>
        <v/>
      </c>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c r="A969" s="4" t="str">
        <f>IFERROR(__xludf.DUMMYFUNCTION("TRANSPOSE(FILTER(Filtro1!B:B,Filtro1!A:A=Joao!C797))"),"")</f>
        <v/>
      </c>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c r="A970" s="4" t="str">
        <f>IFERROR(__xludf.DUMMYFUNCTION("TRANSPOSE(FILTER(Filtro1!B:B,Filtro1!A:A=Joao!C798))"),"")</f>
        <v/>
      </c>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c r="A971" s="4" t="str">
        <f>IFERROR(__xludf.DUMMYFUNCTION("TRANSPOSE(FILTER(Filtro1!B:B,Filtro1!A:A=Joao!C799))"),"")</f>
        <v/>
      </c>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c r="A972" s="4" t="str">
        <f>IFERROR(__xludf.DUMMYFUNCTION("TRANSPOSE(FILTER(Filtro1!B:B,Filtro1!A:A=Joao!C800))"),"")</f>
        <v/>
      </c>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c r="A973" s="4" t="str">
        <f>IFERROR(__xludf.DUMMYFUNCTION("TRANSPOSE(FILTER(Filtro1!B:B,Filtro1!A:A=Joao!C801))"),"")</f>
        <v/>
      </c>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c r="A974" s="4" t="str">
        <f>IFERROR(__xludf.DUMMYFUNCTION("TRANSPOSE(FILTER(Filtro1!B:B,Filtro1!A:A=Joao!C802))"),"")</f>
        <v/>
      </c>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c r="A975" s="4" t="str">
        <f>IFERROR(__xludf.DUMMYFUNCTION("TRANSPOSE(FILTER(Filtro1!B:B,Filtro1!A:A=Joao!C803))"),"")</f>
        <v/>
      </c>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c r="A976" s="4" t="str">
        <f>IFERROR(__xludf.DUMMYFUNCTION("TRANSPOSE(FILTER(Filtro1!B:B,Filtro1!A:A=Joao!C804))"),"")</f>
        <v/>
      </c>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c r="A977" s="4" t="str">
        <f>IFERROR(__xludf.DUMMYFUNCTION("TRANSPOSE(FILTER(Filtro1!B:B,Filtro1!A:A=Joao!C805))"),"")</f>
        <v/>
      </c>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c r="A978" s="4" t="str">
        <f>IFERROR(__xludf.DUMMYFUNCTION("TRANSPOSE(FILTER(Filtro1!B:B,Filtro1!A:A=Joao!C806))"),"")</f>
        <v/>
      </c>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c r="A979" s="4" t="str">
        <f>IFERROR(__xludf.DUMMYFUNCTION("TRANSPOSE(FILTER(Filtro1!B:B,Filtro1!A:A=Joao!C807))"),"")</f>
        <v/>
      </c>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c r="A980" s="4" t="str">
        <f>IFERROR(__xludf.DUMMYFUNCTION("TRANSPOSE(FILTER(Filtro1!B:B,Filtro1!A:A=Joao!C808))"),"")</f>
        <v/>
      </c>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c r="A981" s="4" t="str">
        <f>IFERROR(__xludf.DUMMYFUNCTION("TRANSPOSE(FILTER(Filtro1!B:B,Filtro1!A:A=Joao!C809))"),"")</f>
        <v/>
      </c>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c r="A982" s="4" t="str">
        <f>IFERROR(__xludf.DUMMYFUNCTION("TRANSPOSE(FILTER(Filtro1!B:B,Filtro1!A:A=Joao!C810))"),"")</f>
        <v/>
      </c>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c r="A983" s="4" t="str">
        <f>IFERROR(__xludf.DUMMYFUNCTION("TRANSPOSE(FILTER(Filtro1!B:B,Filtro1!A:A=Joao!C811))"),"")</f>
        <v/>
      </c>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c r="A984" s="4" t="str">
        <f>IFERROR(__xludf.DUMMYFUNCTION("TRANSPOSE(FILTER(Filtro1!B:B,Filtro1!A:A=Joao!C812))"),"")</f>
        <v/>
      </c>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c r="A985" s="4" t="str">
        <f>IFERROR(__xludf.DUMMYFUNCTION("TRANSPOSE(FILTER(Filtro1!B:B,Filtro1!A:A=Joao!C813))"),"")</f>
        <v/>
      </c>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c r="A986" s="4" t="str">
        <f>IFERROR(__xludf.DUMMYFUNCTION("TRANSPOSE(FILTER(Filtro1!B:B,Filtro1!A:A=Joao!C814))"),"")</f>
        <v/>
      </c>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c r="A987" s="4" t="str">
        <f>IFERROR(__xludf.DUMMYFUNCTION("TRANSPOSE(FILTER(Filtro1!B:B,Filtro1!A:A=Joao!C815))"),"")</f>
        <v/>
      </c>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c r="A988" s="4" t="str">
        <f>IFERROR(__xludf.DUMMYFUNCTION("TRANSPOSE(FILTER(Filtro1!B:B,Filtro1!A:A=Joao!C816))"),"")</f>
        <v/>
      </c>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c r="A989" s="4" t="str">
        <f>IFERROR(__xludf.DUMMYFUNCTION("TRANSPOSE(FILTER(Filtro1!B:B,Filtro1!A:A=Joao!C817))"),"")</f>
        <v/>
      </c>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c r="A990" s="4" t="str">
        <f>IFERROR(__xludf.DUMMYFUNCTION("TRANSPOSE(FILTER(Filtro1!B:B,Filtro1!A:A=Joao!C818))"),"")</f>
        <v/>
      </c>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c r="A991" s="4" t="str">
        <f>IFERROR(__xludf.DUMMYFUNCTION("TRANSPOSE(FILTER(Filtro1!B:B,Filtro1!A:A=Joao!C819))"),"")</f>
        <v/>
      </c>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c r="A992" s="4" t="str">
        <f>IFERROR(__xludf.DUMMYFUNCTION("TRANSPOSE(FILTER(Filtro1!B:B,Filtro1!A:A=Joao!C820))"),"")</f>
        <v/>
      </c>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c r="A993" s="4" t="str">
        <f>IFERROR(__xludf.DUMMYFUNCTION("TRANSPOSE(FILTER(Filtro1!B:B,Filtro1!A:A=Joao!C821))"),"")</f>
        <v/>
      </c>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c r="A994" s="4" t="str">
        <f>IFERROR(__xludf.DUMMYFUNCTION("TRANSPOSE(FILTER(Filtro1!B:B,Filtro1!A:A=Joao!C822))"),"")</f>
        <v/>
      </c>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c r="A995" s="4" t="str">
        <f>IFERROR(__xludf.DUMMYFUNCTION("TRANSPOSE(FILTER(Filtro1!B:B,Filtro1!A:A=Joao!C823))"),"")</f>
        <v/>
      </c>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c r="A996" s="4" t="str">
        <f>IFERROR(__xludf.DUMMYFUNCTION("TRANSPOSE(FILTER(Filtro1!B:B,Filtro1!A:A=Joao!C824))"),"")</f>
        <v/>
      </c>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c r="A997" s="4" t="str">
        <f>IFERROR(__xludf.DUMMYFUNCTION("TRANSPOSE(FILTER(Filtro1!B:B,Filtro1!A:A=Joao!C825))"),"")</f>
        <v/>
      </c>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c r="A998" s="4" t="str">
        <f>IFERROR(__xludf.DUMMYFUNCTION("TRANSPOSE(FILTER(Filtro1!B:B,Filtro1!A:A=Joao!C826))"),"")</f>
        <v/>
      </c>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c r="A999" s="4" t="str">
        <f>IFERROR(__xludf.DUMMYFUNCTION("TRANSPOSE(FILTER(Filtro1!B:B,Filtro1!A:A=Joao!C827))"),"")</f>
        <v/>
      </c>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c r="A1000" s="4" t="str">
        <f>IFERROR(__xludf.DUMMYFUNCTION("TRANSPOSE(FILTER(Filtro1!B:B,Filtro1!A:A=Joao!C828))"),"")</f>
        <v/>
      </c>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6" t="s">
        <v>3</v>
      </c>
    </row>
    <row r="2">
      <c r="A2" s="4" t="str">
        <f>IFERROR(__xludf.DUMMYFUNCTION("TRANSPOSE(FILTER(Filtro1!B:B,Filtro1!A:A=Mari!C2))"),"Aquisição de Bens e Serviços")</f>
        <v>Aquisição de Bens e Serviços</v>
      </c>
      <c r="B2" s="4" t="str">
        <f>IFERROR(__xludf.DUMMYFUNCTION("""COMPUTED_VALUE"""),"Cultura Periférica")</f>
        <v>Cultura Periférica</v>
      </c>
      <c r="C2" s="4" t="str">
        <f>IFERROR(__xludf.DUMMYFUNCTION("""COMPUTED_VALUE"""),"Comunidades Tradicionais ou Rurais")</f>
        <v>Comunidades Tradicionais ou Rurais</v>
      </c>
      <c r="D2" s="4" t="str">
        <f>IFERROR(__xludf.DUMMYFUNCTION("""COMPUTED_VALUE"""),"Equipamentos e Acervos")</f>
        <v>Equipamentos e Acervos</v>
      </c>
      <c r="E2" s="4" t="str">
        <f>IFERROR(__xludf.DUMMYFUNCTION("""COMPUTED_VALUE"""),"Premiação")</f>
        <v>Premiação</v>
      </c>
      <c r="F2" s="4" t="str">
        <f>IFERROR(__xludf.DUMMYFUNCTION("""COMPUTED_VALUE"""),"Bolsas e Intercâmbio")</f>
        <v>Bolsas e Intercâmbio</v>
      </c>
      <c r="G2" s="4" t="str">
        <f>IFERROR(__xludf.DUMMYFUNCTION("""COMPUTED_VALUE"""),"Formação de Público e Educação")</f>
        <v>Formação de Público e Educação</v>
      </c>
      <c r="H2" s="4" t="str">
        <f>IFERROR(__xludf.DUMMYFUNCTION("""COMPUTED_VALUE"""),"Cultura Popular")</f>
        <v>Cultura Popular</v>
      </c>
      <c r="I2" s="4" t="str">
        <f>IFERROR(__xludf.DUMMYFUNCTION("""COMPUTED_VALUE"""),"Cultura Popular de Matriz Africana")</f>
        <v>Cultura Popular de Matriz Africana</v>
      </c>
      <c r="J2" s="4" t="str">
        <f>IFERROR(__xludf.DUMMYFUNCTION("""COMPUTED_VALUE"""),"Cultura Digital e Geek")</f>
        <v>Cultura Digital e Geek</v>
      </c>
      <c r="K2" s="4" t="str">
        <f>IFERROR(__xludf.DUMMYFUNCTION("""COMPUTED_VALUE"""),"12 Regiões de Desenvolvimento")</f>
        <v>12 Regiões de Desenvolvimento</v>
      </c>
      <c r="L2" s="4" t="str">
        <f>IFERROR(__xludf.DUMMYFUNCTION("""COMPUTED_VALUE"""),"Linguagem Específica")</f>
        <v>Linguagem Específica</v>
      </c>
      <c r="M2" s="4" t="str">
        <f>IFERROR(__xludf.DUMMYFUNCTION("""COMPUTED_VALUE"""),"Técnicos")</f>
        <v>Técnicos</v>
      </c>
      <c r="N2" s="4" t="str">
        <f>IFERROR(__xludf.DUMMYFUNCTION("""COMPUTED_VALUE"""),"Circulação e Visibilidade")</f>
        <v>Circulação e Visibilidade</v>
      </c>
      <c r="O2" s="4" t="str">
        <f>IFERROR(__xludf.DUMMYFUNCTION("""COMPUTED_VALUE"""),"Iniciantes")</f>
        <v>Iniciantes</v>
      </c>
      <c r="P2" s="4" t="str">
        <f>IFERROR(__xludf.DUMMYFUNCTION("""COMPUTED_VALUE"""),"CEUs e Pontos(ões) de Cultura")</f>
        <v>CEUs e Pontos(ões) de Cultura</v>
      </c>
      <c r="Q2" s="4" t="str">
        <f>IFERROR(__xludf.DUMMYFUNCTION("""COMPUTED_VALUE"""),"Outros")</f>
        <v>Outros</v>
      </c>
    </row>
    <row r="3">
      <c r="A3" s="4" t="str">
        <f>IFERROR(__xludf.DUMMYFUNCTION("TRANSPOSE(FILTER(Filtro1!B:B,Filtro1!A:A=Mari!C3))"),"Aquisição de Bens e Serviços")</f>
        <v>Aquisição de Bens e Serviços</v>
      </c>
      <c r="B3" s="4" t="str">
        <f>IFERROR(__xludf.DUMMYFUNCTION("""COMPUTED_VALUE"""),"Cultura Periférica")</f>
        <v>Cultura Periférica</v>
      </c>
      <c r="C3" s="4" t="str">
        <f>IFERROR(__xludf.DUMMYFUNCTION("""COMPUTED_VALUE"""),"Comunidades Tradicionais ou Rurais")</f>
        <v>Comunidades Tradicionais ou Rurais</v>
      </c>
      <c r="D3" s="4" t="str">
        <f>IFERROR(__xludf.DUMMYFUNCTION("""COMPUTED_VALUE"""),"Equipamentos e Acervos")</f>
        <v>Equipamentos e Acervos</v>
      </c>
      <c r="E3" s="4" t="str">
        <f>IFERROR(__xludf.DUMMYFUNCTION("""COMPUTED_VALUE"""),"Premiação")</f>
        <v>Premiação</v>
      </c>
      <c r="F3" s="4" t="str">
        <f>IFERROR(__xludf.DUMMYFUNCTION("""COMPUTED_VALUE"""),"Bolsas e Intercâmbio")</f>
        <v>Bolsas e Intercâmbio</v>
      </c>
      <c r="G3" s="4" t="str">
        <f>IFERROR(__xludf.DUMMYFUNCTION("""COMPUTED_VALUE"""),"Formação de Público e Educação")</f>
        <v>Formação de Público e Educação</v>
      </c>
      <c r="H3" s="4" t="str">
        <f>IFERROR(__xludf.DUMMYFUNCTION("""COMPUTED_VALUE"""),"Cultura Popular")</f>
        <v>Cultura Popular</v>
      </c>
      <c r="I3" s="4" t="str">
        <f>IFERROR(__xludf.DUMMYFUNCTION("""COMPUTED_VALUE"""),"Cultura Popular de Matriz Africana")</f>
        <v>Cultura Popular de Matriz Africana</v>
      </c>
      <c r="J3" s="4" t="str">
        <f>IFERROR(__xludf.DUMMYFUNCTION("""COMPUTED_VALUE"""),"Cultura Digital e Geek")</f>
        <v>Cultura Digital e Geek</v>
      </c>
      <c r="K3" s="4" t="str">
        <f>IFERROR(__xludf.DUMMYFUNCTION("""COMPUTED_VALUE"""),"12 Regiões de Desenvolvimento")</f>
        <v>12 Regiões de Desenvolvimento</v>
      </c>
      <c r="L3" s="4" t="str">
        <f>IFERROR(__xludf.DUMMYFUNCTION("""COMPUTED_VALUE"""),"Linguagem Específica")</f>
        <v>Linguagem Específica</v>
      </c>
      <c r="M3" s="4" t="str">
        <f>IFERROR(__xludf.DUMMYFUNCTION("""COMPUTED_VALUE"""),"Técnicos")</f>
        <v>Técnicos</v>
      </c>
      <c r="N3" s="4" t="str">
        <f>IFERROR(__xludf.DUMMYFUNCTION("""COMPUTED_VALUE"""),"Circulação e Visibilidade")</f>
        <v>Circulação e Visibilidade</v>
      </c>
      <c r="O3" s="4" t="str">
        <f>IFERROR(__xludf.DUMMYFUNCTION("""COMPUTED_VALUE"""),"Iniciantes")</f>
        <v>Iniciantes</v>
      </c>
      <c r="P3" s="4" t="str">
        <f>IFERROR(__xludf.DUMMYFUNCTION("""COMPUTED_VALUE"""),"CEUs e Pontos(ões) de Cultura")</f>
        <v>CEUs e Pontos(ões) de Cultura</v>
      </c>
      <c r="Q3" s="4" t="str">
        <f>IFERROR(__xludf.DUMMYFUNCTION("""COMPUTED_VALUE"""),"Outros")</f>
        <v>Outros</v>
      </c>
    </row>
    <row r="4">
      <c r="A4" s="4" t="str">
        <f>IFERROR(__xludf.DUMMYFUNCTION("TRANSPOSE(FILTER(Filtro1!B:B,Filtro1!A:A=Mari!C4))"),"CPF")</f>
        <v>CPF</v>
      </c>
      <c r="B4" s="4" t="str">
        <f>IFERROR(__xludf.DUMMYFUNCTION("""COMPUTED_VALUE"""),"Apoio")</f>
        <v>Apoio</v>
      </c>
      <c r="C4" s="4" t="str">
        <f>IFERROR(__xludf.DUMMYFUNCTION("""COMPUTED_VALUE"""),"Descentralização")</f>
        <v>Descentralização</v>
      </c>
      <c r="D4" s="4" t="str">
        <f>IFERROR(__xludf.DUMMYFUNCTION("""COMPUTED_VALUE"""),"Políticas Municipais")</f>
        <v>Políticas Municipais</v>
      </c>
    </row>
    <row r="5">
      <c r="A5" s="4" t="str">
        <f>IFERROR(__xludf.DUMMYFUNCTION("TRANSPOSE(FILTER(Filtro1!B:B,Filtro1!A:A=Mari!C5))"),"Aquisição de Bens e Serviços")</f>
        <v>Aquisição de Bens e Serviços</v>
      </c>
      <c r="B5" s="4" t="str">
        <f>IFERROR(__xludf.DUMMYFUNCTION("""COMPUTED_VALUE"""),"Cultura Periférica")</f>
        <v>Cultura Periférica</v>
      </c>
      <c r="C5" s="4" t="str">
        <f>IFERROR(__xludf.DUMMYFUNCTION("""COMPUTED_VALUE"""),"Comunidades Tradicionais ou Rurais")</f>
        <v>Comunidades Tradicionais ou Rurais</v>
      </c>
      <c r="D5" s="4" t="str">
        <f>IFERROR(__xludf.DUMMYFUNCTION("""COMPUTED_VALUE"""),"Equipamentos e Acervos")</f>
        <v>Equipamentos e Acervos</v>
      </c>
      <c r="E5" s="4" t="str">
        <f>IFERROR(__xludf.DUMMYFUNCTION("""COMPUTED_VALUE"""),"Premiação")</f>
        <v>Premiação</v>
      </c>
      <c r="F5" s="4" t="str">
        <f>IFERROR(__xludf.DUMMYFUNCTION("""COMPUTED_VALUE"""),"Bolsas e Intercâmbio")</f>
        <v>Bolsas e Intercâmbio</v>
      </c>
      <c r="G5" s="4" t="str">
        <f>IFERROR(__xludf.DUMMYFUNCTION("""COMPUTED_VALUE"""),"Formação de Público e Educação")</f>
        <v>Formação de Público e Educação</v>
      </c>
      <c r="H5" s="4" t="str">
        <f>IFERROR(__xludf.DUMMYFUNCTION("""COMPUTED_VALUE"""),"Cultura Popular")</f>
        <v>Cultura Popular</v>
      </c>
      <c r="I5" s="4" t="str">
        <f>IFERROR(__xludf.DUMMYFUNCTION("""COMPUTED_VALUE"""),"Cultura Popular de Matriz Africana")</f>
        <v>Cultura Popular de Matriz Africana</v>
      </c>
      <c r="J5" s="4" t="str">
        <f>IFERROR(__xludf.DUMMYFUNCTION("""COMPUTED_VALUE"""),"Cultura Digital e Geek")</f>
        <v>Cultura Digital e Geek</v>
      </c>
      <c r="K5" s="4" t="str">
        <f>IFERROR(__xludf.DUMMYFUNCTION("""COMPUTED_VALUE"""),"12 Regiões de Desenvolvimento")</f>
        <v>12 Regiões de Desenvolvimento</v>
      </c>
      <c r="L5" s="4" t="str">
        <f>IFERROR(__xludf.DUMMYFUNCTION("""COMPUTED_VALUE"""),"Linguagem Específica")</f>
        <v>Linguagem Específica</v>
      </c>
      <c r="M5" s="4" t="str">
        <f>IFERROR(__xludf.DUMMYFUNCTION("""COMPUTED_VALUE"""),"Técnicos")</f>
        <v>Técnicos</v>
      </c>
      <c r="N5" s="4" t="str">
        <f>IFERROR(__xludf.DUMMYFUNCTION("""COMPUTED_VALUE"""),"Circulação e Visibilidade")</f>
        <v>Circulação e Visibilidade</v>
      </c>
      <c r="O5" s="4" t="str">
        <f>IFERROR(__xludf.DUMMYFUNCTION("""COMPUTED_VALUE"""),"Iniciantes")</f>
        <v>Iniciantes</v>
      </c>
      <c r="P5" s="4" t="str">
        <f>IFERROR(__xludf.DUMMYFUNCTION("""COMPUTED_VALUE"""),"CEUs e Pontos(ões) de Cultura")</f>
        <v>CEUs e Pontos(ões) de Cultura</v>
      </c>
      <c r="Q5" s="4" t="str">
        <f>IFERROR(__xludf.DUMMYFUNCTION("""COMPUTED_VALUE"""),"Outros")</f>
        <v>Outros</v>
      </c>
    </row>
    <row r="6">
      <c r="A6" s="4" t="str">
        <f>IFERROR(__xludf.DUMMYFUNCTION("TRANSPOSE(FILTER(Filtro1!B:B,Filtro1!A:A=Mari!C6))"),"Comunicacional")</f>
        <v>Comunicacional</v>
      </c>
      <c r="B6" s="4" t="str">
        <f>IFERROR(__xludf.DUMMYFUNCTION("""COMPUTED_VALUE"""),"Desburocratização")</f>
        <v>Desburocratização</v>
      </c>
      <c r="C6" s="4" t="str">
        <f>IFERROR(__xludf.DUMMYFUNCTION("""COMPUTED_VALUE"""),"Mapa Cultural")</f>
        <v>Mapa Cultural</v>
      </c>
      <c r="D6" s="4" t="str">
        <f>IFERROR(__xludf.DUMMYFUNCTION("""COMPUTED_VALUE"""),"Políticas Afirmativas")</f>
        <v>Políticas Afirmativas</v>
      </c>
    </row>
    <row r="7">
      <c r="A7" s="4" t="str">
        <f>IFERROR(__xludf.DUMMYFUNCTION("TRANSPOSE(FILTER(Filtro1!B:B,Filtro1!A:A=Mari!C7))"),"Aquisição de Bens e Serviços")</f>
        <v>Aquisição de Bens e Serviços</v>
      </c>
      <c r="B7" s="4" t="str">
        <f>IFERROR(__xludf.DUMMYFUNCTION("""COMPUTED_VALUE"""),"Cultura Periférica")</f>
        <v>Cultura Periférica</v>
      </c>
      <c r="C7" s="4" t="str">
        <f>IFERROR(__xludf.DUMMYFUNCTION("""COMPUTED_VALUE"""),"Comunidades Tradicionais ou Rurais")</f>
        <v>Comunidades Tradicionais ou Rurais</v>
      </c>
      <c r="D7" s="4" t="str">
        <f>IFERROR(__xludf.DUMMYFUNCTION("""COMPUTED_VALUE"""),"Equipamentos e Acervos")</f>
        <v>Equipamentos e Acervos</v>
      </c>
      <c r="E7" s="4" t="str">
        <f>IFERROR(__xludf.DUMMYFUNCTION("""COMPUTED_VALUE"""),"Premiação")</f>
        <v>Premiação</v>
      </c>
      <c r="F7" s="4" t="str">
        <f>IFERROR(__xludf.DUMMYFUNCTION("""COMPUTED_VALUE"""),"Bolsas e Intercâmbio")</f>
        <v>Bolsas e Intercâmbio</v>
      </c>
      <c r="G7" s="4" t="str">
        <f>IFERROR(__xludf.DUMMYFUNCTION("""COMPUTED_VALUE"""),"Formação de Público e Educação")</f>
        <v>Formação de Público e Educação</v>
      </c>
      <c r="H7" s="4" t="str">
        <f>IFERROR(__xludf.DUMMYFUNCTION("""COMPUTED_VALUE"""),"Cultura Popular")</f>
        <v>Cultura Popular</v>
      </c>
      <c r="I7" s="4" t="str">
        <f>IFERROR(__xludf.DUMMYFUNCTION("""COMPUTED_VALUE"""),"Cultura Popular de Matriz Africana")</f>
        <v>Cultura Popular de Matriz Africana</v>
      </c>
      <c r="J7" s="4" t="str">
        <f>IFERROR(__xludf.DUMMYFUNCTION("""COMPUTED_VALUE"""),"Cultura Digital e Geek")</f>
        <v>Cultura Digital e Geek</v>
      </c>
      <c r="K7" s="4" t="str">
        <f>IFERROR(__xludf.DUMMYFUNCTION("""COMPUTED_VALUE"""),"12 Regiões de Desenvolvimento")</f>
        <v>12 Regiões de Desenvolvimento</v>
      </c>
      <c r="L7" s="4" t="str">
        <f>IFERROR(__xludf.DUMMYFUNCTION("""COMPUTED_VALUE"""),"Linguagem Específica")</f>
        <v>Linguagem Específica</v>
      </c>
      <c r="M7" s="4" t="str">
        <f>IFERROR(__xludf.DUMMYFUNCTION("""COMPUTED_VALUE"""),"Técnicos")</f>
        <v>Técnicos</v>
      </c>
      <c r="N7" s="4" t="str">
        <f>IFERROR(__xludf.DUMMYFUNCTION("""COMPUTED_VALUE"""),"Circulação e Visibilidade")</f>
        <v>Circulação e Visibilidade</v>
      </c>
      <c r="O7" s="4" t="str">
        <f>IFERROR(__xludf.DUMMYFUNCTION("""COMPUTED_VALUE"""),"Iniciantes")</f>
        <v>Iniciantes</v>
      </c>
      <c r="P7" s="4" t="str">
        <f>IFERROR(__xludf.DUMMYFUNCTION("""COMPUTED_VALUE"""),"CEUs e Pontos(ões) de Cultura")</f>
        <v>CEUs e Pontos(ões) de Cultura</v>
      </c>
      <c r="Q7" s="4" t="str">
        <f>IFERROR(__xludf.DUMMYFUNCTION("""COMPUTED_VALUE"""),"Outros")</f>
        <v>Outros</v>
      </c>
    </row>
    <row r="8">
      <c r="A8" s="4" t="str">
        <f>IFERROR(__xludf.DUMMYFUNCTION("TRANSPOSE(FILTER(Filtro1!B:B,Filtro1!A:A=Mari!C8))"),"Transparência e Fiscalização")</f>
        <v>Transparência e Fiscalização</v>
      </c>
      <c r="B8" s="4" t="str">
        <f>IFERROR(__xludf.DUMMYFUNCTION("""COMPUTED_VALUE"""),"Pareceristas")</f>
        <v>Pareceristas</v>
      </c>
    </row>
    <row r="9">
      <c r="A9" s="4" t="str">
        <f>IFERROR(__xludf.DUMMYFUNCTION("TRANSPOSE(FILTER(Filtro1!B:B,Filtro1!A:A=Mari!C9))"),"Aquisição de Bens e Serviços")</f>
        <v>Aquisição de Bens e Serviços</v>
      </c>
      <c r="B9" s="4" t="str">
        <f>IFERROR(__xludf.DUMMYFUNCTION("""COMPUTED_VALUE"""),"Cultura Periférica")</f>
        <v>Cultura Periférica</v>
      </c>
      <c r="C9" s="4" t="str">
        <f>IFERROR(__xludf.DUMMYFUNCTION("""COMPUTED_VALUE"""),"Comunidades Tradicionais ou Rurais")</f>
        <v>Comunidades Tradicionais ou Rurais</v>
      </c>
      <c r="D9" s="4" t="str">
        <f>IFERROR(__xludf.DUMMYFUNCTION("""COMPUTED_VALUE"""),"Equipamentos e Acervos")</f>
        <v>Equipamentos e Acervos</v>
      </c>
      <c r="E9" s="4" t="str">
        <f>IFERROR(__xludf.DUMMYFUNCTION("""COMPUTED_VALUE"""),"Premiação")</f>
        <v>Premiação</v>
      </c>
      <c r="F9" s="4" t="str">
        <f>IFERROR(__xludf.DUMMYFUNCTION("""COMPUTED_VALUE"""),"Bolsas e Intercâmbio")</f>
        <v>Bolsas e Intercâmbio</v>
      </c>
      <c r="G9" s="4" t="str">
        <f>IFERROR(__xludf.DUMMYFUNCTION("""COMPUTED_VALUE"""),"Formação de Público e Educação")</f>
        <v>Formação de Público e Educação</v>
      </c>
      <c r="H9" s="4" t="str">
        <f>IFERROR(__xludf.DUMMYFUNCTION("""COMPUTED_VALUE"""),"Cultura Popular")</f>
        <v>Cultura Popular</v>
      </c>
      <c r="I9" s="4" t="str">
        <f>IFERROR(__xludf.DUMMYFUNCTION("""COMPUTED_VALUE"""),"Cultura Popular de Matriz Africana")</f>
        <v>Cultura Popular de Matriz Africana</v>
      </c>
      <c r="J9" s="4" t="str">
        <f>IFERROR(__xludf.DUMMYFUNCTION("""COMPUTED_VALUE"""),"Cultura Digital e Geek")</f>
        <v>Cultura Digital e Geek</v>
      </c>
      <c r="K9" s="4" t="str">
        <f>IFERROR(__xludf.DUMMYFUNCTION("""COMPUTED_VALUE"""),"12 Regiões de Desenvolvimento")</f>
        <v>12 Regiões de Desenvolvimento</v>
      </c>
      <c r="L9" s="4" t="str">
        <f>IFERROR(__xludf.DUMMYFUNCTION("""COMPUTED_VALUE"""),"Linguagem Específica")</f>
        <v>Linguagem Específica</v>
      </c>
      <c r="M9" s="4" t="str">
        <f>IFERROR(__xludf.DUMMYFUNCTION("""COMPUTED_VALUE"""),"Técnicos")</f>
        <v>Técnicos</v>
      </c>
      <c r="N9" s="4" t="str">
        <f>IFERROR(__xludf.DUMMYFUNCTION("""COMPUTED_VALUE"""),"Circulação e Visibilidade")</f>
        <v>Circulação e Visibilidade</v>
      </c>
      <c r="O9" s="4" t="str">
        <f>IFERROR(__xludf.DUMMYFUNCTION("""COMPUTED_VALUE"""),"Iniciantes")</f>
        <v>Iniciantes</v>
      </c>
      <c r="P9" s="4" t="str">
        <f>IFERROR(__xludf.DUMMYFUNCTION("""COMPUTED_VALUE"""),"CEUs e Pontos(ões) de Cultura")</f>
        <v>CEUs e Pontos(ões) de Cultura</v>
      </c>
      <c r="Q9" s="4" t="str">
        <f>IFERROR(__xludf.DUMMYFUNCTION("""COMPUTED_VALUE"""),"Outros")</f>
        <v>Outros</v>
      </c>
    </row>
    <row r="10">
      <c r="A10" s="4" t="str">
        <f>IFERROR(__xludf.DUMMYFUNCTION("TRANSPOSE(FILTER(Filtro1!B:B,Filtro1!A:A=Mari!C10))"),"Aquisição de Bens e Serviços")</f>
        <v>Aquisição de Bens e Serviços</v>
      </c>
      <c r="B10" s="4" t="str">
        <f>IFERROR(__xludf.DUMMYFUNCTION("""COMPUTED_VALUE"""),"Cultura Periférica")</f>
        <v>Cultura Periférica</v>
      </c>
      <c r="C10" s="4" t="str">
        <f>IFERROR(__xludf.DUMMYFUNCTION("""COMPUTED_VALUE"""),"Comunidades Tradicionais ou Rurais")</f>
        <v>Comunidades Tradicionais ou Rurais</v>
      </c>
      <c r="D10" s="4" t="str">
        <f>IFERROR(__xludf.DUMMYFUNCTION("""COMPUTED_VALUE"""),"Equipamentos e Acervos")</f>
        <v>Equipamentos e Acervos</v>
      </c>
      <c r="E10" s="4" t="str">
        <f>IFERROR(__xludf.DUMMYFUNCTION("""COMPUTED_VALUE"""),"Premiação")</f>
        <v>Premiação</v>
      </c>
      <c r="F10" s="4" t="str">
        <f>IFERROR(__xludf.DUMMYFUNCTION("""COMPUTED_VALUE"""),"Bolsas e Intercâmbio")</f>
        <v>Bolsas e Intercâmbio</v>
      </c>
      <c r="G10" s="4" t="str">
        <f>IFERROR(__xludf.DUMMYFUNCTION("""COMPUTED_VALUE"""),"Formação de Público e Educação")</f>
        <v>Formação de Público e Educação</v>
      </c>
      <c r="H10" s="4" t="str">
        <f>IFERROR(__xludf.DUMMYFUNCTION("""COMPUTED_VALUE"""),"Cultura Popular")</f>
        <v>Cultura Popular</v>
      </c>
      <c r="I10" s="4" t="str">
        <f>IFERROR(__xludf.DUMMYFUNCTION("""COMPUTED_VALUE"""),"Cultura Popular de Matriz Africana")</f>
        <v>Cultura Popular de Matriz Africana</v>
      </c>
      <c r="J10" s="4" t="str">
        <f>IFERROR(__xludf.DUMMYFUNCTION("""COMPUTED_VALUE"""),"Cultura Digital e Geek")</f>
        <v>Cultura Digital e Geek</v>
      </c>
      <c r="K10" s="4" t="str">
        <f>IFERROR(__xludf.DUMMYFUNCTION("""COMPUTED_VALUE"""),"12 Regiões de Desenvolvimento")</f>
        <v>12 Regiões de Desenvolvimento</v>
      </c>
      <c r="L10" s="4" t="str">
        <f>IFERROR(__xludf.DUMMYFUNCTION("""COMPUTED_VALUE"""),"Linguagem Específica")</f>
        <v>Linguagem Específica</v>
      </c>
      <c r="M10" s="4" t="str">
        <f>IFERROR(__xludf.DUMMYFUNCTION("""COMPUTED_VALUE"""),"Técnicos")</f>
        <v>Técnicos</v>
      </c>
      <c r="N10" s="4" t="str">
        <f>IFERROR(__xludf.DUMMYFUNCTION("""COMPUTED_VALUE"""),"Circulação e Visibilidade")</f>
        <v>Circulação e Visibilidade</v>
      </c>
      <c r="O10" s="4" t="str">
        <f>IFERROR(__xludf.DUMMYFUNCTION("""COMPUTED_VALUE"""),"Iniciantes")</f>
        <v>Iniciantes</v>
      </c>
      <c r="P10" s="4" t="str">
        <f>IFERROR(__xludf.DUMMYFUNCTION("""COMPUTED_VALUE"""),"CEUs e Pontos(ões) de Cultura")</f>
        <v>CEUs e Pontos(ões) de Cultura</v>
      </c>
      <c r="Q10" s="4" t="str">
        <f>IFERROR(__xludf.DUMMYFUNCTION("""COMPUTED_VALUE"""),"Outros")</f>
        <v>Outros</v>
      </c>
    </row>
    <row r="11">
      <c r="A11" s="4" t="str">
        <f>IFERROR(__xludf.DUMMYFUNCTION("TRANSPOSE(FILTER(Filtro1!B:B,Filtro1!A:A=Mari!C11))"),"Aquisição de Bens e Serviços")</f>
        <v>Aquisição de Bens e Serviços</v>
      </c>
      <c r="B11" s="4" t="str">
        <f>IFERROR(__xludf.DUMMYFUNCTION("""COMPUTED_VALUE"""),"Cultura Periférica")</f>
        <v>Cultura Periférica</v>
      </c>
      <c r="C11" s="4" t="str">
        <f>IFERROR(__xludf.DUMMYFUNCTION("""COMPUTED_VALUE"""),"Comunidades Tradicionais ou Rurais")</f>
        <v>Comunidades Tradicionais ou Rurais</v>
      </c>
      <c r="D11" s="4" t="str">
        <f>IFERROR(__xludf.DUMMYFUNCTION("""COMPUTED_VALUE"""),"Equipamentos e Acervos")</f>
        <v>Equipamentos e Acervos</v>
      </c>
      <c r="E11" s="4" t="str">
        <f>IFERROR(__xludf.DUMMYFUNCTION("""COMPUTED_VALUE"""),"Premiação")</f>
        <v>Premiação</v>
      </c>
      <c r="F11" s="4" t="str">
        <f>IFERROR(__xludf.DUMMYFUNCTION("""COMPUTED_VALUE"""),"Bolsas e Intercâmbio")</f>
        <v>Bolsas e Intercâmbio</v>
      </c>
      <c r="G11" s="4" t="str">
        <f>IFERROR(__xludf.DUMMYFUNCTION("""COMPUTED_VALUE"""),"Formação de Público e Educação")</f>
        <v>Formação de Público e Educação</v>
      </c>
      <c r="H11" s="4" t="str">
        <f>IFERROR(__xludf.DUMMYFUNCTION("""COMPUTED_VALUE"""),"Cultura Popular")</f>
        <v>Cultura Popular</v>
      </c>
      <c r="I11" s="4" t="str">
        <f>IFERROR(__xludf.DUMMYFUNCTION("""COMPUTED_VALUE"""),"Cultura Popular de Matriz Africana")</f>
        <v>Cultura Popular de Matriz Africana</v>
      </c>
      <c r="J11" s="4" t="str">
        <f>IFERROR(__xludf.DUMMYFUNCTION("""COMPUTED_VALUE"""),"Cultura Digital e Geek")</f>
        <v>Cultura Digital e Geek</v>
      </c>
      <c r="K11" s="4" t="str">
        <f>IFERROR(__xludf.DUMMYFUNCTION("""COMPUTED_VALUE"""),"12 Regiões de Desenvolvimento")</f>
        <v>12 Regiões de Desenvolvimento</v>
      </c>
      <c r="L11" s="4" t="str">
        <f>IFERROR(__xludf.DUMMYFUNCTION("""COMPUTED_VALUE"""),"Linguagem Específica")</f>
        <v>Linguagem Específica</v>
      </c>
      <c r="M11" s="4" t="str">
        <f>IFERROR(__xludf.DUMMYFUNCTION("""COMPUTED_VALUE"""),"Técnicos")</f>
        <v>Técnicos</v>
      </c>
      <c r="N11" s="4" t="str">
        <f>IFERROR(__xludf.DUMMYFUNCTION("""COMPUTED_VALUE"""),"Circulação e Visibilidade")</f>
        <v>Circulação e Visibilidade</v>
      </c>
      <c r="O11" s="4" t="str">
        <f>IFERROR(__xludf.DUMMYFUNCTION("""COMPUTED_VALUE"""),"Iniciantes")</f>
        <v>Iniciantes</v>
      </c>
      <c r="P11" s="4" t="str">
        <f>IFERROR(__xludf.DUMMYFUNCTION("""COMPUTED_VALUE"""),"CEUs e Pontos(ões) de Cultura")</f>
        <v>CEUs e Pontos(ões) de Cultura</v>
      </c>
      <c r="Q11" s="4" t="str">
        <f>IFERROR(__xludf.DUMMYFUNCTION("""COMPUTED_VALUE"""),"Outros")</f>
        <v>Outros</v>
      </c>
    </row>
    <row r="12">
      <c r="A12" s="4" t="str">
        <f>IFERROR(__xludf.DUMMYFUNCTION("TRANSPOSE(FILTER(Filtro1!B:B,Filtro1!A:A=Mari!C12))"),"Aquisição de Bens e Serviços")</f>
        <v>Aquisição de Bens e Serviços</v>
      </c>
      <c r="B12" s="4" t="str">
        <f>IFERROR(__xludf.DUMMYFUNCTION("""COMPUTED_VALUE"""),"Cultura Periférica")</f>
        <v>Cultura Periférica</v>
      </c>
      <c r="C12" s="4" t="str">
        <f>IFERROR(__xludf.DUMMYFUNCTION("""COMPUTED_VALUE"""),"Comunidades Tradicionais ou Rurais")</f>
        <v>Comunidades Tradicionais ou Rurais</v>
      </c>
      <c r="D12" s="4" t="str">
        <f>IFERROR(__xludf.DUMMYFUNCTION("""COMPUTED_VALUE"""),"Equipamentos e Acervos")</f>
        <v>Equipamentos e Acervos</v>
      </c>
      <c r="E12" s="4" t="str">
        <f>IFERROR(__xludf.DUMMYFUNCTION("""COMPUTED_VALUE"""),"Premiação")</f>
        <v>Premiação</v>
      </c>
      <c r="F12" s="4" t="str">
        <f>IFERROR(__xludf.DUMMYFUNCTION("""COMPUTED_VALUE"""),"Bolsas e Intercâmbio")</f>
        <v>Bolsas e Intercâmbio</v>
      </c>
      <c r="G12" s="4" t="str">
        <f>IFERROR(__xludf.DUMMYFUNCTION("""COMPUTED_VALUE"""),"Formação de Público e Educação")</f>
        <v>Formação de Público e Educação</v>
      </c>
      <c r="H12" s="4" t="str">
        <f>IFERROR(__xludf.DUMMYFUNCTION("""COMPUTED_VALUE"""),"Cultura Popular")</f>
        <v>Cultura Popular</v>
      </c>
      <c r="I12" s="4" t="str">
        <f>IFERROR(__xludf.DUMMYFUNCTION("""COMPUTED_VALUE"""),"Cultura Popular de Matriz Africana")</f>
        <v>Cultura Popular de Matriz Africana</v>
      </c>
      <c r="J12" s="4" t="str">
        <f>IFERROR(__xludf.DUMMYFUNCTION("""COMPUTED_VALUE"""),"Cultura Digital e Geek")</f>
        <v>Cultura Digital e Geek</v>
      </c>
      <c r="K12" s="4" t="str">
        <f>IFERROR(__xludf.DUMMYFUNCTION("""COMPUTED_VALUE"""),"12 Regiões de Desenvolvimento")</f>
        <v>12 Regiões de Desenvolvimento</v>
      </c>
      <c r="L12" s="4" t="str">
        <f>IFERROR(__xludf.DUMMYFUNCTION("""COMPUTED_VALUE"""),"Linguagem Específica")</f>
        <v>Linguagem Específica</v>
      </c>
      <c r="M12" s="4" t="str">
        <f>IFERROR(__xludf.DUMMYFUNCTION("""COMPUTED_VALUE"""),"Técnicos")</f>
        <v>Técnicos</v>
      </c>
      <c r="N12" s="4" t="str">
        <f>IFERROR(__xludf.DUMMYFUNCTION("""COMPUTED_VALUE"""),"Circulação e Visibilidade")</f>
        <v>Circulação e Visibilidade</v>
      </c>
      <c r="O12" s="4" t="str">
        <f>IFERROR(__xludf.DUMMYFUNCTION("""COMPUTED_VALUE"""),"Iniciantes")</f>
        <v>Iniciantes</v>
      </c>
      <c r="P12" s="4" t="str">
        <f>IFERROR(__xludf.DUMMYFUNCTION("""COMPUTED_VALUE"""),"CEUs e Pontos(ões) de Cultura")</f>
        <v>CEUs e Pontos(ões) de Cultura</v>
      </c>
      <c r="Q12" s="4" t="str">
        <f>IFERROR(__xludf.DUMMYFUNCTION("""COMPUTED_VALUE"""),"Outros")</f>
        <v>Outros</v>
      </c>
    </row>
    <row r="13">
      <c r="A13" s="4" t="str">
        <f>IFERROR(__xludf.DUMMYFUNCTION("TRANSPOSE(FILTER(Filtro1!B:B,Filtro1!A:A=Mari!C13))"),"Aquisição de Bens e Serviços")</f>
        <v>Aquisição de Bens e Serviços</v>
      </c>
      <c r="B13" s="4" t="str">
        <f>IFERROR(__xludf.DUMMYFUNCTION("""COMPUTED_VALUE"""),"Cultura Periférica")</f>
        <v>Cultura Periférica</v>
      </c>
      <c r="C13" s="4" t="str">
        <f>IFERROR(__xludf.DUMMYFUNCTION("""COMPUTED_VALUE"""),"Comunidades Tradicionais ou Rurais")</f>
        <v>Comunidades Tradicionais ou Rurais</v>
      </c>
      <c r="D13" s="4" t="str">
        <f>IFERROR(__xludf.DUMMYFUNCTION("""COMPUTED_VALUE"""),"Equipamentos e Acervos")</f>
        <v>Equipamentos e Acervos</v>
      </c>
      <c r="E13" s="4" t="str">
        <f>IFERROR(__xludf.DUMMYFUNCTION("""COMPUTED_VALUE"""),"Premiação")</f>
        <v>Premiação</v>
      </c>
      <c r="F13" s="4" t="str">
        <f>IFERROR(__xludf.DUMMYFUNCTION("""COMPUTED_VALUE"""),"Bolsas e Intercâmbio")</f>
        <v>Bolsas e Intercâmbio</v>
      </c>
      <c r="G13" s="4" t="str">
        <f>IFERROR(__xludf.DUMMYFUNCTION("""COMPUTED_VALUE"""),"Formação de Público e Educação")</f>
        <v>Formação de Público e Educação</v>
      </c>
      <c r="H13" s="4" t="str">
        <f>IFERROR(__xludf.DUMMYFUNCTION("""COMPUTED_VALUE"""),"Cultura Popular")</f>
        <v>Cultura Popular</v>
      </c>
      <c r="I13" s="4" t="str">
        <f>IFERROR(__xludf.DUMMYFUNCTION("""COMPUTED_VALUE"""),"Cultura Popular de Matriz Africana")</f>
        <v>Cultura Popular de Matriz Africana</v>
      </c>
      <c r="J13" s="4" t="str">
        <f>IFERROR(__xludf.DUMMYFUNCTION("""COMPUTED_VALUE"""),"Cultura Digital e Geek")</f>
        <v>Cultura Digital e Geek</v>
      </c>
      <c r="K13" s="4" t="str">
        <f>IFERROR(__xludf.DUMMYFUNCTION("""COMPUTED_VALUE"""),"12 Regiões de Desenvolvimento")</f>
        <v>12 Regiões de Desenvolvimento</v>
      </c>
      <c r="L13" s="4" t="str">
        <f>IFERROR(__xludf.DUMMYFUNCTION("""COMPUTED_VALUE"""),"Linguagem Específica")</f>
        <v>Linguagem Específica</v>
      </c>
      <c r="M13" s="4" t="str">
        <f>IFERROR(__xludf.DUMMYFUNCTION("""COMPUTED_VALUE"""),"Técnicos")</f>
        <v>Técnicos</v>
      </c>
      <c r="N13" s="4" t="str">
        <f>IFERROR(__xludf.DUMMYFUNCTION("""COMPUTED_VALUE"""),"Circulação e Visibilidade")</f>
        <v>Circulação e Visibilidade</v>
      </c>
      <c r="O13" s="4" t="str">
        <f>IFERROR(__xludf.DUMMYFUNCTION("""COMPUTED_VALUE"""),"Iniciantes")</f>
        <v>Iniciantes</v>
      </c>
      <c r="P13" s="4" t="str">
        <f>IFERROR(__xludf.DUMMYFUNCTION("""COMPUTED_VALUE"""),"CEUs e Pontos(ões) de Cultura")</f>
        <v>CEUs e Pontos(ões) de Cultura</v>
      </c>
      <c r="Q13" s="4" t="str">
        <f>IFERROR(__xludf.DUMMYFUNCTION("""COMPUTED_VALUE"""),"Outros")</f>
        <v>Outros</v>
      </c>
    </row>
    <row r="14">
      <c r="A14" s="4" t="str">
        <f>IFERROR(__xludf.DUMMYFUNCTION("TRANSPOSE(FILTER(Filtro1!B:B,Filtro1!A:A=Mari!C14))"),"Aquisição de Bens e Serviços")</f>
        <v>Aquisição de Bens e Serviços</v>
      </c>
      <c r="B14" s="4" t="str">
        <f>IFERROR(__xludf.DUMMYFUNCTION("""COMPUTED_VALUE"""),"Cultura Periférica")</f>
        <v>Cultura Periférica</v>
      </c>
      <c r="C14" s="4" t="str">
        <f>IFERROR(__xludf.DUMMYFUNCTION("""COMPUTED_VALUE"""),"Comunidades Tradicionais ou Rurais")</f>
        <v>Comunidades Tradicionais ou Rurais</v>
      </c>
      <c r="D14" s="4" t="str">
        <f>IFERROR(__xludf.DUMMYFUNCTION("""COMPUTED_VALUE"""),"Equipamentos e Acervos")</f>
        <v>Equipamentos e Acervos</v>
      </c>
      <c r="E14" s="4" t="str">
        <f>IFERROR(__xludf.DUMMYFUNCTION("""COMPUTED_VALUE"""),"Premiação")</f>
        <v>Premiação</v>
      </c>
      <c r="F14" s="4" t="str">
        <f>IFERROR(__xludf.DUMMYFUNCTION("""COMPUTED_VALUE"""),"Bolsas e Intercâmbio")</f>
        <v>Bolsas e Intercâmbio</v>
      </c>
      <c r="G14" s="4" t="str">
        <f>IFERROR(__xludf.DUMMYFUNCTION("""COMPUTED_VALUE"""),"Formação de Público e Educação")</f>
        <v>Formação de Público e Educação</v>
      </c>
      <c r="H14" s="4" t="str">
        <f>IFERROR(__xludf.DUMMYFUNCTION("""COMPUTED_VALUE"""),"Cultura Popular")</f>
        <v>Cultura Popular</v>
      </c>
      <c r="I14" s="4" t="str">
        <f>IFERROR(__xludf.DUMMYFUNCTION("""COMPUTED_VALUE"""),"Cultura Popular de Matriz Africana")</f>
        <v>Cultura Popular de Matriz Africana</v>
      </c>
      <c r="J14" s="4" t="str">
        <f>IFERROR(__xludf.DUMMYFUNCTION("""COMPUTED_VALUE"""),"Cultura Digital e Geek")</f>
        <v>Cultura Digital e Geek</v>
      </c>
      <c r="K14" s="4" t="str">
        <f>IFERROR(__xludf.DUMMYFUNCTION("""COMPUTED_VALUE"""),"12 Regiões de Desenvolvimento")</f>
        <v>12 Regiões de Desenvolvimento</v>
      </c>
      <c r="L14" s="4" t="str">
        <f>IFERROR(__xludf.DUMMYFUNCTION("""COMPUTED_VALUE"""),"Linguagem Específica")</f>
        <v>Linguagem Específica</v>
      </c>
      <c r="M14" s="4" t="str">
        <f>IFERROR(__xludf.DUMMYFUNCTION("""COMPUTED_VALUE"""),"Técnicos")</f>
        <v>Técnicos</v>
      </c>
      <c r="N14" s="4" t="str">
        <f>IFERROR(__xludf.DUMMYFUNCTION("""COMPUTED_VALUE"""),"Circulação e Visibilidade")</f>
        <v>Circulação e Visibilidade</v>
      </c>
      <c r="O14" s="4" t="str">
        <f>IFERROR(__xludf.DUMMYFUNCTION("""COMPUTED_VALUE"""),"Iniciantes")</f>
        <v>Iniciantes</v>
      </c>
      <c r="P14" s="4" t="str">
        <f>IFERROR(__xludf.DUMMYFUNCTION("""COMPUTED_VALUE"""),"CEUs e Pontos(ões) de Cultura")</f>
        <v>CEUs e Pontos(ões) de Cultura</v>
      </c>
      <c r="Q14" s="4" t="str">
        <f>IFERROR(__xludf.DUMMYFUNCTION("""COMPUTED_VALUE"""),"Outros")</f>
        <v>Outros</v>
      </c>
    </row>
    <row r="15">
      <c r="A15" s="4" t="str">
        <f>IFERROR(__xludf.DUMMYFUNCTION("TRANSPOSE(FILTER(Filtro1!B:B,Filtro1!A:A=Mari!C15))"),"Aquisição de Bens e Serviços")</f>
        <v>Aquisição de Bens e Serviços</v>
      </c>
      <c r="B15" s="4" t="str">
        <f>IFERROR(__xludf.DUMMYFUNCTION("""COMPUTED_VALUE"""),"Cultura Periférica")</f>
        <v>Cultura Periférica</v>
      </c>
      <c r="C15" s="4" t="str">
        <f>IFERROR(__xludf.DUMMYFUNCTION("""COMPUTED_VALUE"""),"Comunidades Tradicionais ou Rurais")</f>
        <v>Comunidades Tradicionais ou Rurais</v>
      </c>
      <c r="D15" s="4" t="str">
        <f>IFERROR(__xludf.DUMMYFUNCTION("""COMPUTED_VALUE"""),"Equipamentos e Acervos")</f>
        <v>Equipamentos e Acervos</v>
      </c>
      <c r="E15" s="4" t="str">
        <f>IFERROR(__xludf.DUMMYFUNCTION("""COMPUTED_VALUE"""),"Premiação")</f>
        <v>Premiação</v>
      </c>
      <c r="F15" s="4" t="str">
        <f>IFERROR(__xludf.DUMMYFUNCTION("""COMPUTED_VALUE"""),"Bolsas e Intercâmbio")</f>
        <v>Bolsas e Intercâmbio</v>
      </c>
      <c r="G15" s="4" t="str">
        <f>IFERROR(__xludf.DUMMYFUNCTION("""COMPUTED_VALUE"""),"Formação de Público e Educação")</f>
        <v>Formação de Público e Educação</v>
      </c>
      <c r="H15" s="4" t="str">
        <f>IFERROR(__xludf.DUMMYFUNCTION("""COMPUTED_VALUE"""),"Cultura Popular")</f>
        <v>Cultura Popular</v>
      </c>
      <c r="I15" s="4" t="str">
        <f>IFERROR(__xludf.DUMMYFUNCTION("""COMPUTED_VALUE"""),"Cultura Popular de Matriz Africana")</f>
        <v>Cultura Popular de Matriz Africana</v>
      </c>
      <c r="J15" s="4" t="str">
        <f>IFERROR(__xludf.DUMMYFUNCTION("""COMPUTED_VALUE"""),"Cultura Digital e Geek")</f>
        <v>Cultura Digital e Geek</v>
      </c>
      <c r="K15" s="4" t="str">
        <f>IFERROR(__xludf.DUMMYFUNCTION("""COMPUTED_VALUE"""),"12 Regiões de Desenvolvimento")</f>
        <v>12 Regiões de Desenvolvimento</v>
      </c>
      <c r="L15" s="4" t="str">
        <f>IFERROR(__xludf.DUMMYFUNCTION("""COMPUTED_VALUE"""),"Linguagem Específica")</f>
        <v>Linguagem Específica</v>
      </c>
      <c r="M15" s="4" t="str">
        <f>IFERROR(__xludf.DUMMYFUNCTION("""COMPUTED_VALUE"""),"Técnicos")</f>
        <v>Técnicos</v>
      </c>
      <c r="N15" s="4" t="str">
        <f>IFERROR(__xludf.DUMMYFUNCTION("""COMPUTED_VALUE"""),"Circulação e Visibilidade")</f>
        <v>Circulação e Visibilidade</v>
      </c>
      <c r="O15" s="4" t="str">
        <f>IFERROR(__xludf.DUMMYFUNCTION("""COMPUTED_VALUE"""),"Iniciantes")</f>
        <v>Iniciantes</v>
      </c>
      <c r="P15" s="4" t="str">
        <f>IFERROR(__xludf.DUMMYFUNCTION("""COMPUTED_VALUE"""),"CEUs e Pontos(ões) de Cultura")</f>
        <v>CEUs e Pontos(ões) de Cultura</v>
      </c>
      <c r="Q15" s="4" t="str">
        <f>IFERROR(__xludf.DUMMYFUNCTION("""COMPUTED_VALUE"""),"Outros")</f>
        <v>Outros</v>
      </c>
    </row>
    <row r="16">
      <c r="A16" s="4" t="str">
        <f>IFERROR(__xludf.DUMMYFUNCTION("TRANSPOSE(FILTER(Filtro1!B:B,Filtro1!A:A=Mari!C16))"),"Aquisição de Bens e Serviços")</f>
        <v>Aquisição de Bens e Serviços</v>
      </c>
      <c r="B16" s="4" t="str">
        <f>IFERROR(__xludf.DUMMYFUNCTION("""COMPUTED_VALUE"""),"Cultura Periférica")</f>
        <v>Cultura Periférica</v>
      </c>
      <c r="C16" s="4" t="str">
        <f>IFERROR(__xludf.DUMMYFUNCTION("""COMPUTED_VALUE"""),"Comunidades Tradicionais ou Rurais")</f>
        <v>Comunidades Tradicionais ou Rurais</v>
      </c>
      <c r="D16" s="4" t="str">
        <f>IFERROR(__xludf.DUMMYFUNCTION("""COMPUTED_VALUE"""),"Equipamentos e Acervos")</f>
        <v>Equipamentos e Acervos</v>
      </c>
      <c r="E16" s="4" t="str">
        <f>IFERROR(__xludf.DUMMYFUNCTION("""COMPUTED_VALUE"""),"Premiação")</f>
        <v>Premiação</v>
      </c>
      <c r="F16" s="4" t="str">
        <f>IFERROR(__xludf.DUMMYFUNCTION("""COMPUTED_VALUE"""),"Bolsas e Intercâmbio")</f>
        <v>Bolsas e Intercâmbio</v>
      </c>
      <c r="G16" s="4" t="str">
        <f>IFERROR(__xludf.DUMMYFUNCTION("""COMPUTED_VALUE"""),"Formação de Público e Educação")</f>
        <v>Formação de Público e Educação</v>
      </c>
      <c r="H16" s="4" t="str">
        <f>IFERROR(__xludf.DUMMYFUNCTION("""COMPUTED_VALUE"""),"Cultura Popular")</f>
        <v>Cultura Popular</v>
      </c>
      <c r="I16" s="4" t="str">
        <f>IFERROR(__xludf.DUMMYFUNCTION("""COMPUTED_VALUE"""),"Cultura Popular de Matriz Africana")</f>
        <v>Cultura Popular de Matriz Africana</v>
      </c>
      <c r="J16" s="4" t="str">
        <f>IFERROR(__xludf.DUMMYFUNCTION("""COMPUTED_VALUE"""),"Cultura Digital e Geek")</f>
        <v>Cultura Digital e Geek</v>
      </c>
      <c r="K16" s="4" t="str">
        <f>IFERROR(__xludf.DUMMYFUNCTION("""COMPUTED_VALUE"""),"12 Regiões de Desenvolvimento")</f>
        <v>12 Regiões de Desenvolvimento</v>
      </c>
      <c r="L16" s="4" t="str">
        <f>IFERROR(__xludf.DUMMYFUNCTION("""COMPUTED_VALUE"""),"Linguagem Específica")</f>
        <v>Linguagem Específica</v>
      </c>
      <c r="M16" s="4" t="str">
        <f>IFERROR(__xludf.DUMMYFUNCTION("""COMPUTED_VALUE"""),"Técnicos")</f>
        <v>Técnicos</v>
      </c>
      <c r="N16" s="4" t="str">
        <f>IFERROR(__xludf.DUMMYFUNCTION("""COMPUTED_VALUE"""),"Circulação e Visibilidade")</f>
        <v>Circulação e Visibilidade</v>
      </c>
      <c r="O16" s="4" t="str">
        <f>IFERROR(__xludf.DUMMYFUNCTION("""COMPUTED_VALUE"""),"Iniciantes")</f>
        <v>Iniciantes</v>
      </c>
      <c r="P16" s="4" t="str">
        <f>IFERROR(__xludf.DUMMYFUNCTION("""COMPUTED_VALUE"""),"CEUs e Pontos(ões) de Cultura")</f>
        <v>CEUs e Pontos(ões) de Cultura</v>
      </c>
      <c r="Q16" s="4" t="str">
        <f>IFERROR(__xludf.DUMMYFUNCTION("""COMPUTED_VALUE"""),"Outros")</f>
        <v>Outros</v>
      </c>
    </row>
    <row r="17">
      <c r="A17" s="4" t="str">
        <f>IFERROR(__xludf.DUMMYFUNCTION("TRANSPOSE(FILTER(Filtro1!B:B,Filtro1!A:A=Mari!C17))"),"Aquisição de Bens e Serviços")</f>
        <v>Aquisição de Bens e Serviços</v>
      </c>
      <c r="B17" s="4" t="str">
        <f>IFERROR(__xludf.DUMMYFUNCTION("""COMPUTED_VALUE"""),"Cultura Periférica")</f>
        <v>Cultura Periférica</v>
      </c>
      <c r="C17" s="4" t="str">
        <f>IFERROR(__xludf.DUMMYFUNCTION("""COMPUTED_VALUE"""),"Comunidades Tradicionais ou Rurais")</f>
        <v>Comunidades Tradicionais ou Rurais</v>
      </c>
      <c r="D17" s="4" t="str">
        <f>IFERROR(__xludf.DUMMYFUNCTION("""COMPUTED_VALUE"""),"Equipamentos e Acervos")</f>
        <v>Equipamentos e Acervos</v>
      </c>
      <c r="E17" s="4" t="str">
        <f>IFERROR(__xludf.DUMMYFUNCTION("""COMPUTED_VALUE"""),"Premiação")</f>
        <v>Premiação</v>
      </c>
      <c r="F17" s="4" t="str">
        <f>IFERROR(__xludf.DUMMYFUNCTION("""COMPUTED_VALUE"""),"Bolsas e Intercâmbio")</f>
        <v>Bolsas e Intercâmbio</v>
      </c>
      <c r="G17" s="4" t="str">
        <f>IFERROR(__xludf.DUMMYFUNCTION("""COMPUTED_VALUE"""),"Formação de Público e Educação")</f>
        <v>Formação de Público e Educação</v>
      </c>
      <c r="H17" s="4" t="str">
        <f>IFERROR(__xludf.DUMMYFUNCTION("""COMPUTED_VALUE"""),"Cultura Popular")</f>
        <v>Cultura Popular</v>
      </c>
      <c r="I17" s="4" t="str">
        <f>IFERROR(__xludf.DUMMYFUNCTION("""COMPUTED_VALUE"""),"Cultura Popular de Matriz Africana")</f>
        <v>Cultura Popular de Matriz Africana</v>
      </c>
      <c r="J17" s="4" t="str">
        <f>IFERROR(__xludf.DUMMYFUNCTION("""COMPUTED_VALUE"""),"Cultura Digital e Geek")</f>
        <v>Cultura Digital e Geek</v>
      </c>
      <c r="K17" s="4" t="str">
        <f>IFERROR(__xludf.DUMMYFUNCTION("""COMPUTED_VALUE"""),"12 Regiões de Desenvolvimento")</f>
        <v>12 Regiões de Desenvolvimento</v>
      </c>
      <c r="L17" s="4" t="str">
        <f>IFERROR(__xludf.DUMMYFUNCTION("""COMPUTED_VALUE"""),"Linguagem Específica")</f>
        <v>Linguagem Específica</v>
      </c>
      <c r="M17" s="4" t="str">
        <f>IFERROR(__xludf.DUMMYFUNCTION("""COMPUTED_VALUE"""),"Técnicos")</f>
        <v>Técnicos</v>
      </c>
      <c r="N17" s="4" t="str">
        <f>IFERROR(__xludf.DUMMYFUNCTION("""COMPUTED_VALUE"""),"Circulação e Visibilidade")</f>
        <v>Circulação e Visibilidade</v>
      </c>
      <c r="O17" s="4" t="str">
        <f>IFERROR(__xludf.DUMMYFUNCTION("""COMPUTED_VALUE"""),"Iniciantes")</f>
        <v>Iniciantes</v>
      </c>
      <c r="P17" s="4" t="str">
        <f>IFERROR(__xludf.DUMMYFUNCTION("""COMPUTED_VALUE"""),"CEUs e Pontos(ões) de Cultura")</f>
        <v>CEUs e Pontos(ões) de Cultura</v>
      </c>
      <c r="Q17" s="4" t="str">
        <f>IFERROR(__xludf.DUMMYFUNCTION("""COMPUTED_VALUE"""),"Outros")</f>
        <v>Outros</v>
      </c>
    </row>
    <row r="18">
      <c r="A18" s="4" t="str">
        <f>IFERROR(__xludf.DUMMYFUNCTION("TRANSPOSE(FILTER(Filtro1!B:B,Filtro1!A:A=Mari!C18))"),"Transparência e Fiscalização")</f>
        <v>Transparência e Fiscalização</v>
      </c>
      <c r="B18" s="4" t="str">
        <f>IFERROR(__xludf.DUMMYFUNCTION("""COMPUTED_VALUE"""),"Pareceristas")</f>
        <v>Pareceristas</v>
      </c>
    </row>
    <row r="19">
      <c r="A19" s="4" t="str">
        <f>IFERROR(__xludf.DUMMYFUNCTION("TRANSPOSE(FILTER(Filtro1!B:B,Filtro1!A:A=Mari!C19))"),"Comunicacional")</f>
        <v>Comunicacional</v>
      </c>
      <c r="B19" s="4" t="str">
        <f>IFERROR(__xludf.DUMMYFUNCTION("""COMPUTED_VALUE"""),"Desburocratização")</f>
        <v>Desburocratização</v>
      </c>
      <c r="C19" s="4" t="str">
        <f>IFERROR(__xludf.DUMMYFUNCTION("""COMPUTED_VALUE"""),"Mapa Cultural")</f>
        <v>Mapa Cultural</v>
      </c>
      <c r="D19" s="4" t="str">
        <f>IFERROR(__xludf.DUMMYFUNCTION("""COMPUTED_VALUE"""),"Políticas Afirmativas")</f>
        <v>Políticas Afirmativas</v>
      </c>
    </row>
    <row r="20">
      <c r="A20" s="4" t="str">
        <f>IFERROR(__xludf.DUMMYFUNCTION("TRANSPOSE(FILTER(Filtro1!B:B,Filtro1!A:A=Mari!C20))"),"Cronograma ")</f>
        <v>Cronograma </v>
      </c>
      <c r="B20" s="4" t="str">
        <f>IFERROR(__xludf.DUMMYFUNCTION("""COMPUTED_VALUE"""),"Inscrições e Impedimentos")</f>
        <v>Inscrições e Impedimentos</v>
      </c>
    </row>
    <row r="21">
      <c r="A21" s="4" t="str">
        <f>IFERROR(__xludf.DUMMYFUNCTION("TRANSPOSE(FILTER(Filtro1!B:B,Filtro1!A:A=Mari!C21))"),"Aquisição de Bens e Serviços")</f>
        <v>Aquisição de Bens e Serviços</v>
      </c>
      <c r="B21" s="4" t="str">
        <f>IFERROR(__xludf.DUMMYFUNCTION("""COMPUTED_VALUE"""),"Cultura Periférica")</f>
        <v>Cultura Periférica</v>
      </c>
      <c r="C21" s="4" t="str">
        <f>IFERROR(__xludf.DUMMYFUNCTION("""COMPUTED_VALUE"""),"Comunidades Tradicionais ou Rurais")</f>
        <v>Comunidades Tradicionais ou Rurais</v>
      </c>
      <c r="D21" s="4" t="str">
        <f>IFERROR(__xludf.DUMMYFUNCTION("""COMPUTED_VALUE"""),"Equipamentos e Acervos")</f>
        <v>Equipamentos e Acervos</v>
      </c>
      <c r="E21" s="4" t="str">
        <f>IFERROR(__xludf.DUMMYFUNCTION("""COMPUTED_VALUE"""),"Premiação")</f>
        <v>Premiação</v>
      </c>
      <c r="F21" s="4" t="str">
        <f>IFERROR(__xludf.DUMMYFUNCTION("""COMPUTED_VALUE"""),"Bolsas e Intercâmbio")</f>
        <v>Bolsas e Intercâmbio</v>
      </c>
      <c r="G21" s="4" t="str">
        <f>IFERROR(__xludf.DUMMYFUNCTION("""COMPUTED_VALUE"""),"Formação de Público e Educação")</f>
        <v>Formação de Público e Educação</v>
      </c>
      <c r="H21" s="4" t="str">
        <f>IFERROR(__xludf.DUMMYFUNCTION("""COMPUTED_VALUE"""),"Cultura Popular")</f>
        <v>Cultura Popular</v>
      </c>
      <c r="I21" s="4" t="str">
        <f>IFERROR(__xludf.DUMMYFUNCTION("""COMPUTED_VALUE"""),"Cultura Popular de Matriz Africana")</f>
        <v>Cultura Popular de Matriz Africana</v>
      </c>
      <c r="J21" s="4" t="str">
        <f>IFERROR(__xludf.DUMMYFUNCTION("""COMPUTED_VALUE"""),"Cultura Digital e Geek")</f>
        <v>Cultura Digital e Geek</v>
      </c>
      <c r="K21" s="4" t="str">
        <f>IFERROR(__xludf.DUMMYFUNCTION("""COMPUTED_VALUE"""),"12 Regiões de Desenvolvimento")</f>
        <v>12 Regiões de Desenvolvimento</v>
      </c>
      <c r="L21" s="4" t="str">
        <f>IFERROR(__xludf.DUMMYFUNCTION("""COMPUTED_VALUE"""),"Linguagem Específica")</f>
        <v>Linguagem Específica</v>
      </c>
      <c r="M21" s="4" t="str">
        <f>IFERROR(__xludf.DUMMYFUNCTION("""COMPUTED_VALUE"""),"Técnicos")</f>
        <v>Técnicos</v>
      </c>
      <c r="N21" s="4" t="str">
        <f>IFERROR(__xludf.DUMMYFUNCTION("""COMPUTED_VALUE"""),"Circulação e Visibilidade")</f>
        <v>Circulação e Visibilidade</v>
      </c>
      <c r="O21" s="4" t="str">
        <f>IFERROR(__xludf.DUMMYFUNCTION("""COMPUTED_VALUE"""),"Iniciantes")</f>
        <v>Iniciantes</v>
      </c>
      <c r="P21" s="4" t="str">
        <f>IFERROR(__xludf.DUMMYFUNCTION("""COMPUTED_VALUE"""),"CEUs e Pontos(ões) de Cultura")</f>
        <v>CEUs e Pontos(ões) de Cultura</v>
      </c>
      <c r="Q21" s="4" t="str">
        <f>IFERROR(__xludf.DUMMYFUNCTION("""COMPUTED_VALUE"""),"Outros")</f>
        <v>Outros</v>
      </c>
    </row>
    <row r="22">
      <c r="A22" s="4" t="str">
        <f>IFERROR(__xludf.DUMMYFUNCTION("TRANSPOSE(FILTER(Filtro1!B:B,Filtro1!A:A=Mari!C22))"),"Transparência e Fiscalização")</f>
        <v>Transparência e Fiscalização</v>
      </c>
      <c r="B22" s="4" t="str">
        <f>IFERROR(__xludf.DUMMYFUNCTION("""COMPUTED_VALUE"""),"Pareceristas")</f>
        <v>Pareceristas</v>
      </c>
    </row>
    <row r="23">
      <c r="A23" s="4" t="str">
        <f>IFERROR(__xludf.DUMMYFUNCTION("TRANSPOSE(FILTER(Filtro1!B:B,Filtro1!A:A=Mari!C23))"),"")</f>
        <v/>
      </c>
      <c r="B23" s="4"/>
      <c r="C23" s="4"/>
      <c r="D23" s="4"/>
      <c r="E23" s="4"/>
      <c r="F23" s="4"/>
      <c r="G23" s="4"/>
      <c r="H23" s="4"/>
      <c r="I23" s="4"/>
      <c r="J23" s="4"/>
      <c r="K23" s="4"/>
      <c r="L23" s="4"/>
      <c r="M23" s="4"/>
      <c r="N23" s="4"/>
      <c r="O23" s="4"/>
      <c r="P23" s="4"/>
      <c r="Q23" s="4"/>
      <c r="R23" s="4"/>
      <c r="S23" s="4"/>
      <c r="T23" s="4"/>
      <c r="U23" s="4"/>
      <c r="V23" s="4"/>
      <c r="W23" s="4"/>
      <c r="X23" s="4"/>
      <c r="Y23" s="4"/>
      <c r="Z23" s="4"/>
    </row>
    <row r="24">
      <c r="A24" s="4" t="str">
        <f>IFERROR(__xludf.DUMMYFUNCTION("TRANSPOSE(FILTER(Filtro1!B:B,Filtro1!A:A=Mari!C24))"),"Aquisição de Bens e Serviços")</f>
        <v>Aquisição de Bens e Serviços</v>
      </c>
      <c r="B24" s="4" t="str">
        <f>IFERROR(__xludf.DUMMYFUNCTION("""COMPUTED_VALUE"""),"Cultura Periférica")</f>
        <v>Cultura Periférica</v>
      </c>
      <c r="C24" s="4" t="str">
        <f>IFERROR(__xludf.DUMMYFUNCTION("""COMPUTED_VALUE"""),"Comunidades Tradicionais ou Rurais")</f>
        <v>Comunidades Tradicionais ou Rurais</v>
      </c>
      <c r="D24" s="4" t="str">
        <f>IFERROR(__xludf.DUMMYFUNCTION("""COMPUTED_VALUE"""),"Equipamentos e Acervos")</f>
        <v>Equipamentos e Acervos</v>
      </c>
      <c r="E24" s="4" t="str">
        <f>IFERROR(__xludf.DUMMYFUNCTION("""COMPUTED_VALUE"""),"Premiação")</f>
        <v>Premiação</v>
      </c>
      <c r="F24" s="4" t="str">
        <f>IFERROR(__xludf.DUMMYFUNCTION("""COMPUTED_VALUE"""),"Bolsas e Intercâmbio")</f>
        <v>Bolsas e Intercâmbio</v>
      </c>
      <c r="G24" s="4" t="str">
        <f>IFERROR(__xludf.DUMMYFUNCTION("""COMPUTED_VALUE"""),"Formação de Público e Educação")</f>
        <v>Formação de Público e Educação</v>
      </c>
      <c r="H24" s="4" t="str">
        <f>IFERROR(__xludf.DUMMYFUNCTION("""COMPUTED_VALUE"""),"Cultura Popular")</f>
        <v>Cultura Popular</v>
      </c>
      <c r="I24" s="4" t="str">
        <f>IFERROR(__xludf.DUMMYFUNCTION("""COMPUTED_VALUE"""),"Cultura Popular de Matriz Africana")</f>
        <v>Cultura Popular de Matriz Africana</v>
      </c>
      <c r="J24" s="4" t="str">
        <f>IFERROR(__xludf.DUMMYFUNCTION("""COMPUTED_VALUE"""),"Cultura Digital e Geek")</f>
        <v>Cultura Digital e Geek</v>
      </c>
      <c r="K24" s="4" t="str">
        <f>IFERROR(__xludf.DUMMYFUNCTION("""COMPUTED_VALUE"""),"12 Regiões de Desenvolvimento")</f>
        <v>12 Regiões de Desenvolvimento</v>
      </c>
      <c r="L24" s="4" t="str">
        <f>IFERROR(__xludf.DUMMYFUNCTION("""COMPUTED_VALUE"""),"Linguagem Específica")</f>
        <v>Linguagem Específica</v>
      </c>
      <c r="M24" s="4" t="str">
        <f>IFERROR(__xludf.DUMMYFUNCTION("""COMPUTED_VALUE"""),"Técnicos")</f>
        <v>Técnicos</v>
      </c>
      <c r="N24" s="4" t="str">
        <f>IFERROR(__xludf.DUMMYFUNCTION("""COMPUTED_VALUE"""),"Circulação e Visibilidade")</f>
        <v>Circulação e Visibilidade</v>
      </c>
      <c r="O24" s="4" t="str">
        <f>IFERROR(__xludf.DUMMYFUNCTION("""COMPUTED_VALUE"""),"Iniciantes")</f>
        <v>Iniciantes</v>
      </c>
      <c r="P24" s="4" t="str">
        <f>IFERROR(__xludf.DUMMYFUNCTION("""COMPUTED_VALUE"""),"CEUs e Pontos(ões) de Cultura")</f>
        <v>CEUs e Pontos(ões) de Cultura</v>
      </c>
      <c r="Q24" s="4" t="str">
        <f>IFERROR(__xludf.DUMMYFUNCTION("""COMPUTED_VALUE"""),"Outros")</f>
        <v>Outros</v>
      </c>
    </row>
    <row r="25">
      <c r="A25" s="4" t="str">
        <f>IFERROR(__xludf.DUMMYFUNCTION("TRANSPOSE(FILTER(Filtro1!B:B,Filtro1!A:A=Mari!C25))"),"")</f>
        <v/>
      </c>
      <c r="B25" s="4"/>
      <c r="C25" s="4"/>
      <c r="D25" s="4"/>
      <c r="E25" s="4"/>
      <c r="F25" s="4"/>
      <c r="G25" s="4"/>
      <c r="H25" s="4"/>
      <c r="I25" s="4"/>
      <c r="J25" s="4"/>
      <c r="K25" s="4"/>
      <c r="L25" s="4"/>
      <c r="M25" s="4"/>
      <c r="N25" s="4"/>
      <c r="O25" s="4"/>
      <c r="P25" s="4"/>
      <c r="Q25" s="4"/>
      <c r="R25" s="4"/>
      <c r="S25" s="4"/>
      <c r="T25" s="4"/>
      <c r="U25" s="4"/>
      <c r="V25" s="4"/>
      <c r="W25" s="4"/>
      <c r="X25" s="4"/>
      <c r="Y25" s="4"/>
      <c r="Z25" s="4"/>
    </row>
    <row r="26">
      <c r="A26" s="4" t="str">
        <f>IFERROR(__xludf.DUMMYFUNCTION("TRANSPOSE(FILTER(Filtro1!B:B,Filtro1!A:A=Mari!C26))"),"Comunicacional")</f>
        <v>Comunicacional</v>
      </c>
      <c r="B26" s="4" t="str">
        <f>IFERROR(__xludf.DUMMYFUNCTION("""COMPUTED_VALUE"""),"Desburocratização")</f>
        <v>Desburocratização</v>
      </c>
      <c r="C26" s="4" t="str">
        <f>IFERROR(__xludf.DUMMYFUNCTION("""COMPUTED_VALUE"""),"Mapa Cultural")</f>
        <v>Mapa Cultural</v>
      </c>
      <c r="D26" s="4" t="str">
        <f>IFERROR(__xludf.DUMMYFUNCTION("""COMPUTED_VALUE"""),"Políticas Afirmativas")</f>
        <v>Políticas Afirmativas</v>
      </c>
    </row>
    <row r="27">
      <c r="A27" s="4" t="str">
        <f>IFERROR(__xludf.DUMMYFUNCTION("TRANSPOSE(FILTER(Filtro1!B:B,Filtro1!A:A=Mari!C27))"),"Comunicacional")</f>
        <v>Comunicacional</v>
      </c>
      <c r="B27" s="4" t="str">
        <f>IFERROR(__xludf.DUMMYFUNCTION("""COMPUTED_VALUE"""),"Desburocratização")</f>
        <v>Desburocratização</v>
      </c>
      <c r="C27" s="4" t="str">
        <f>IFERROR(__xludf.DUMMYFUNCTION("""COMPUTED_VALUE"""),"Mapa Cultural")</f>
        <v>Mapa Cultural</v>
      </c>
      <c r="D27" s="4" t="str">
        <f>IFERROR(__xludf.DUMMYFUNCTION("""COMPUTED_VALUE"""),"Políticas Afirmativas")</f>
        <v>Políticas Afirmativas</v>
      </c>
    </row>
    <row r="28">
      <c r="A28" s="4" t="str">
        <f>IFERROR(__xludf.DUMMYFUNCTION("TRANSPOSE(FILTER(Filtro1!B:B,Filtro1!A:A=Mari!C28))"),"Cronograma ")</f>
        <v>Cronograma </v>
      </c>
      <c r="B28" s="4" t="str">
        <f>IFERROR(__xludf.DUMMYFUNCTION("""COMPUTED_VALUE"""),"Inscrições e Impedimentos")</f>
        <v>Inscrições e Impedimentos</v>
      </c>
    </row>
    <row r="29">
      <c r="A29" s="4" t="str">
        <f>IFERROR(__xludf.DUMMYFUNCTION("TRANSPOSE(FILTER(Filtro1!B:B,Filtro1!A:A=Mari!C29))"),"Aquisição de Bens e Serviços")</f>
        <v>Aquisição de Bens e Serviços</v>
      </c>
      <c r="B29" s="4" t="str">
        <f>IFERROR(__xludf.DUMMYFUNCTION("""COMPUTED_VALUE"""),"Cultura Periférica")</f>
        <v>Cultura Periférica</v>
      </c>
      <c r="C29" s="4" t="str">
        <f>IFERROR(__xludf.DUMMYFUNCTION("""COMPUTED_VALUE"""),"Comunidades Tradicionais ou Rurais")</f>
        <v>Comunidades Tradicionais ou Rurais</v>
      </c>
      <c r="D29" s="4" t="str">
        <f>IFERROR(__xludf.DUMMYFUNCTION("""COMPUTED_VALUE"""),"Equipamentos e Acervos")</f>
        <v>Equipamentos e Acervos</v>
      </c>
      <c r="E29" s="4" t="str">
        <f>IFERROR(__xludf.DUMMYFUNCTION("""COMPUTED_VALUE"""),"Premiação")</f>
        <v>Premiação</v>
      </c>
      <c r="F29" s="4" t="str">
        <f>IFERROR(__xludf.DUMMYFUNCTION("""COMPUTED_VALUE"""),"Bolsas e Intercâmbio")</f>
        <v>Bolsas e Intercâmbio</v>
      </c>
      <c r="G29" s="4" t="str">
        <f>IFERROR(__xludf.DUMMYFUNCTION("""COMPUTED_VALUE"""),"Formação de Público e Educação")</f>
        <v>Formação de Público e Educação</v>
      </c>
      <c r="H29" s="4" t="str">
        <f>IFERROR(__xludf.DUMMYFUNCTION("""COMPUTED_VALUE"""),"Cultura Popular")</f>
        <v>Cultura Popular</v>
      </c>
      <c r="I29" s="4" t="str">
        <f>IFERROR(__xludf.DUMMYFUNCTION("""COMPUTED_VALUE"""),"Cultura Popular de Matriz Africana")</f>
        <v>Cultura Popular de Matriz Africana</v>
      </c>
      <c r="J29" s="4" t="str">
        <f>IFERROR(__xludf.DUMMYFUNCTION("""COMPUTED_VALUE"""),"Cultura Digital e Geek")</f>
        <v>Cultura Digital e Geek</v>
      </c>
      <c r="K29" s="4" t="str">
        <f>IFERROR(__xludf.DUMMYFUNCTION("""COMPUTED_VALUE"""),"12 Regiões de Desenvolvimento")</f>
        <v>12 Regiões de Desenvolvimento</v>
      </c>
      <c r="L29" s="4" t="str">
        <f>IFERROR(__xludf.DUMMYFUNCTION("""COMPUTED_VALUE"""),"Linguagem Específica")</f>
        <v>Linguagem Específica</v>
      </c>
      <c r="M29" s="4" t="str">
        <f>IFERROR(__xludf.DUMMYFUNCTION("""COMPUTED_VALUE"""),"Técnicos")</f>
        <v>Técnicos</v>
      </c>
      <c r="N29" s="4" t="str">
        <f>IFERROR(__xludf.DUMMYFUNCTION("""COMPUTED_VALUE"""),"Circulação e Visibilidade")</f>
        <v>Circulação e Visibilidade</v>
      </c>
      <c r="O29" s="4" t="str">
        <f>IFERROR(__xludf.DUMMYFUNCTION("""COMPUTED_VALUE"""),"Iniciantes")</f>
        <v>Iniciantes</v>
      </c>
      <c r="P29" s="4" t="str">
        <f>IFERROR(__xludf.DUMMYFUNCTION("""COMPUTED_VALUE"""),"CEUs e Pontos(ões) de Cultura")</f>
        <v>CEUs e Pontos(ões) de Cultura</v>
      </c>
      <c r="Q29" s="4" t="str">
        <f>IFERROR(__xludf.DUMMYFUNCTION("""COMPUTED_VALUE"""),"Outros")</f>
        <v>Outros</v>
      </c>
    </row>
    <row r="30">
      <c r="A30" s="4" t="str">
        <f>IFERROR(__xludf.DUMMYFUNCTION("TRANSPOSE(FILTER(Filtro1!B:B,Filtro1!A:A=Mari!C30))"),"Comunicacional")</f>
        <v>Comunicacional</v>
      </c>
      <c r="B30" s="4" t="str">
        <f>IFERROR(__xludf.DUMMYFUNCTION("""COMPUTED_VALUE"""),"Desburocratização")</f>
        <v>Desburocratização</v>
      </c>
      <c r="C30" s="4" t="str">
        <f>IFERROR(__xludf.DUMMYFUNCTION("""COMPUTED_VALUE"""),"Mapa Cultural")</f>
        <v>Mapa Cultural</v>
      </c>
      <c r="D30" s="4" t="str">
        <f>IFERROR(__xludf.DUMMYFUNCTION("""COMPUTED_VALUE"""),"Políticas Afirmativas")</f>
        <v>Políticas Afirmativas</v>
      </c>
    </row>
    <row r="31">
      <c r="A31" s="4" t="str">
        <f>IFERROR(__xludf.DUMMYFUNCTION("TRANSPOSE(FILTER(Filtro1!B:B,Filtro1!A:A=Mari!C31))"),"Aquisição de Bens e Serviços")</f>
        <v>Aquisição de Bens e Serviços</v>
      </c>
      <c r="B31" s="4" t="str">
        <f>IFERROR(__xludf.DUMMYFUNCTION("""COMPUTED_VALUE"""),"Cultura Periférica")</f>
        <v>Cultura Periférica</v>
      </c>
      <c r="C31" s="4" t="str">
        <f>IFERROR(__xludf.DUMMYFUNCTION("""COMPUTED_VALUE"""),"Comunidades Tradicionais ou Rurais")</f>
        <v>Comunidades Tradicionais ou Rurais</v>
      </c>
      <c r="D31" s="4" t="str">
        <f>IFERROR(__xludf.DUMMYFUNCTION("""COMPUTED_VALUE"""),"Equipamentos e Acervos")</f>
        <v>Equipamentos e Acervos</v>
      </c>
      <c r="E31" s="4" t="str">
        <f>IFERROR(__xludf.DUMMYFUNCTION("""COMPUTED_VALUE"""),"Premiação")</f>
        <v>Premiação</v>
      </c>
      <c r="F31" s="4" t="str">
        <f>IFERROR(__xludf.DUMMYFUNCTION("""COMPUTED_VALUE"""),"Bolsas e Intercâmbio")</f>
        <v>Bolsas e Intercâmbio</v>
      </c>
      <c r="G31" s="4" t="str">
        <f>IFERROR(__xludf.DUMMYFUNCTION("""COMPUTED_VALUE"""),"Formação de Público e Educação")</f>
        <v>Formação de Público e Educação</v>
      </c>
      <c r="H31" s="4" t="str">
        <f>IFERROR(__xludf.DUMMYFUNCTION("""COMPUTED_VALUE"""),"Cultura Popular")</f>
        <v>Cultura Popular</v>
      </c>
      <c r="I31" s="4" t="str">
        <f>IFERROR(__xludf.DUMMYFUNCTION("""COMPUTED_VALUE"""),"Cultura Popular de Matriz Africana")</f>
        <v>Cultura Popular de Matriz Africana</v>
      </c>
      <c r="J31" s="4" t="str">
        <f>IFERROR(__xludf.DUMMYFUNCTION("""COMPUTED_VALUE"""),"Cultura Digital e Geek")</f>
        <v>Cultura Digital e Geek</v>
      </c>
      <c r="K31" s="4" t="str">
        <f>IFERROR(__xludf.DUMMYFUNCTION("""COMPUTED_VALUE"""),"12 Regiões de Desenvolvimento")</f>
        <v>12 Regiões de Desenvolvimento</v>
      </c>
      <c r="L31" s="4" t="str">
        <f>IFERROR(__xludf.DUMMYFUNCTION("""COMPUTED_VALUE"""),"Linguagem Específica")</f>
        <v>Linguagem Específica</v>
      </c>
      <c r="M31" s="4" t="str">
        <f>IFERROR(__xludf.DUMMYFUNCTION("""COMPUTED_VALUE"""),"Técnicos")</f>
        <v>Técnicos</v>
      </c>
      <c r="N31" s="4" t="str">
        <f>IFERROR(__xludf.DUMMYFUNCTION("""COMPUTED_VALUE"""),"Circulação e Visibilidade")</f>
        <v>Circulação e Visibilidade</v>
      </c>
      <c r="O31" s="4" t="str">
        <f>IFERROR(__xludf.DUMMYFUNCTION("""COMPUTED_VALUE"""),"Iniciantes")</f>
        <v>Iniciantes</v>
      </c>
      <c r="P31" s="4" t="str">
        <f>IFERROR(__xludf.DUMMYFUNCTION("""COMPUTED_VALUE"""),"CEUs e Pontos(ões) de Cultura")</f>
        <v>CEUs e Pontos(ões) de Cultura</v>
      </c>
      <c r="Q31" s="4" t="str">
        <f>IFERROR(__xludf.DUMMYFUNCTION("""COMPUTED_VALUE"""),"Outros")</f>
        <v>Outros</v>
      </c>
    </row>
    <row r="32">
      <c r="A32" s="4" t="str">
        <f>IFERROR(__xludf.DUMMYFUNCTION("TRANSPOSE(FILTER(Filtro1!B:B,Filtro1!A:A=Mari!C32))"),"Comunicacional")</f>
        <v>Comunicacional</v>
      </c>
      <c r="B32" s="4" t="str">
        <f>IFERROR(__xludf.DUMMYFUNCTION("""COMPUTED_VALUE"""),"Desburocratização")</f>
        <v>Desburocratização</v>
      </c>
      <c r="C32" s="4" t="str">
        <f>IFERROR(__xludf.DUMMYFUNCTION("""COMPUTED_VALUE"""),"Mapa Cultural")</f>
        <v>Mapa Cultural</v>
      </c>
      <c r="D32" s="4" t="str">
        <f>IFERROR(__xludf.DUMMYFUNCTION("""COMPUTED_VALUE"""),"Políticas Afirmativas")</f>
        <v>Políticas Afirmativas</v>
      </c>
    </row>
    <row r="33">
      <c r="A33" s="4" t="str">
        <f>IFERROR(__xludf.DUMMYFUNCTION("TRANSPOSE(FILTER(Filtro1!B:B,Filtro1!A:A=Mari!C33))"),"")</f>
        <v/>
      </c>
    </row>
    <row r="34">
      <c r="A34" s="4" t="str">
        <f>IFERROR(__xludf.DUMMYFUNCTION("TRANSPOSE(FILTER(Filtro1!B:B,Filtro1!A:A=Mari!C34))"),"")</f>
        <v/>
      </c>
    </row>
    <row r="35">
      <c r="A35" s="4" t="str">
        <f>IFERROR(__xludf.DUMMYFUNCTION("TRANSPOSE(FILTER(Filtro1!B:B,Filtro1!A:A=Mari!C35))"),"Comunicacional")</f>
        <v>Comunicacional</v>
      </c>
      <c r="B35" s="4" t="str">
        <f>IFERROR(__xludf.DUMMYFUNCTION("""COMPUTED_VALUE"""),"Desburocratização")</f>
        <v>Desburocratização</v>
      </c>
      <c r="C35" s="4" t="str">
        <f>IFERROR(__xludf.DUMMYFUNCTION("""COMPUTED_VALUE"""),"Mapa Cultural")</f>
        <v>Mapa Cultural</v>
      </c>
      <c r="D35" s="4" t="str">
        <f>IFERROR(__xludf.DUMMYFUNCTION("""COMPUTED_VALUE"""),"Políticas Afirmativas")</f>
        <v>Políticas Afirmativas</v>
      </c>
    </row>
    <row r="36">
      <c r="A36" s="4" t="str">
        <f>IFERROR(__xludf.DUMMYFUNCTION("TRANSPOSE(FILTER(Filtro1!B:B,Filtro1!A:A=Mari!C36))"),"")</f>
        <v/>
      </c>
    </row>
    <row r="37">
      <c r="A37" s="4" t="str">
        <f>IFERROR(__xludf.DUMMYFUNCTION("TRANSPOSE(FILTER(Filtro1!B:B,Filtro1!A:A=Mari!C37))"),"")</f>
        <v/>
      </c>
    </row>
    <row r="38">
      <c r="A38" s="4" t="str">
        <f>IFERROR(__xludf.DUMMYFUNCTION("TRANSPOSE(FILTER(Filtro1!B:B,Filtro1!A:A=Mari!C38))"),"Aquisição de Bens e Serviços")</f>
        <v>Aquisição de Bens e Serviços</v>
      </c>
      <c r="B38" s="4" t="str">
        <f>IFERROR(__xludf.DUMMYFUNCTION("""COMPUTED_VALUE"""),"Cultura Periférica")</f>
        <v>Cultura Periférica</v>
      </c>
      <c r="C38" s="4" t="str">
        <f>IFERROR(__xludf.DUMMYFUNCTION("""COMPUTED_VALUE"""),"Comunidades Tradicionais ou Rurais")</f>
        <v>Comunidades Tradicionais ou Rurais</v>
      </c>
      <c r="D38" s="4" t="str">
        <f>IFERROR(__xludf.DUMMYFUNCTION("""COMPUTED_VALUE"""),"Equipamentos e Acervos")</f>
        <v>Equipamentos e Acervos</v>
      </c>
      <c r="E38" s="4" t="str">
        <f>IFERROR(__xludf.DUMMYFUNCTION("""COMPUTED_VALUE"""),"Premiação")</f>
        <v>Premiação</v>
      </c>
      <c r="F38" s="4" t="str">
        <f>IFERROR(__xludf.DUMMYFUNCTION("""COMPUTED_VALUE"""),"Bolsas e Intercâmbio")</f>
        <v>Bolsas e Intercâmbio</v>
      </c>
      <c r="G38" s="4" t="str">
        <f>IFERROR(__xludf.DUMMYFUNCTION("""COMPUTED_VALUE"""),"Formação de Público e Educação")</f>
        <v>Formação de Público e Educação</v>
      </c>
      <c r="H38" s="4" t="str">
        <f>IFERROR(__xludf.DUMMYFUNCTION("""COMPUTED_VALUE"""),"Cultura Popular")</f>
        <v>Cultura Popular</v>
      </c>
      <c r="I38" s="4" t="str">
        <f>IFERROR(__xludf.DUMMYFUNCTION("""COMPUTED_VALUE"""),"Cultura Popular de Matriz Africana")</f>
        <v>Cultura Popular de Matriz Africana</v>
      </c>
      <c r="J38" s="4" t="str">
        <f>IFERROR(__xludf.DUMMYFUNCTION("""COMPUTED_VALUE"""),"Cultura Digital e Geek")</f>
        <v>Cultura Digital e Geek</v>
      </c>
      <c r="K38" s="4" t="str">
        <f>IFERROR(__xludf.DUMMYFUNCTION("""COMPUTED_VALUE"""),"12 Regiões de Desenvolvimento")</f>
        <v>12 Regiões de Desenvolvimento</v>
      </c>
      <c r="L38" s="4" t="str">
        <f>IFERROR(__xludf.DUMMYFUNCTION("""COMPUTED_VALUE"""),"Linguagem Específica")</f>
        <v>Linguagem Específica</v>
      </c>
      <c r="M38" s="4" t="str">
        <f>IFERROR(__xludf.DUMMYFUNCTION("""COMPUTED_VALUE"""),"Técnicos")</f>
        <v>Técnicos</v>
      </c>
      <c r="N38" s="4" t="str">
        <f>IFERROR(__xludf.DUMMYFUNCTION("""COMPUTED_VALUE"""),"Circulação e Visibilidade")</f>
        <v>Circulação e Visibilidade</v>
      </c>
      <c r="O38" s="4" t="str">
        <f>IFERROR(__xludf.DUMMYFUNCTION("""COMPUTED_VALUE"""),"Iniciantes")</f>
        <v>Iniciantes</v>
      </c>
      <c r="P38" s="4" t="str">
        <f>IFERROR(__xludf.DUMMYFUNCTION("""COMPUTED_VALUE"""),"CEUs e Pontos(ões) de Cultura")</f>
        <v>CEUs e Pontos(ões) de Cultura</v>
      </c>
      <c r="Q38" s="4" t="str">
        <f>IFERROR(__xludf.DUMMYFUNCTION("""COMPUTED_VALUE"""),"Outros")</f>
        <v>Outros</v>
      </c>
    </row>
    <row r="39">
      <c r="A39" s="4" t="str">
        <f>IFERROR(__xludf.DUMMYFUNCTION("TRANSPOSE(FILTER(Filtro1!B:B,Filtro1!A:A=Mari!C39))"),"Cronograma ")</f>
        <v>Cronograma </v>
      </c>
      <c r="B39" s="4" t="str">
        <f>IFERROR(__xludf.DUMMYFUNCTION("""COMPUTED_VALUE"""),"Inscrições e Impedimentos")</f>
        <v>Inscrições e Impedimentos</v>
      </c>
    </row>
    <row r="40">
      <c r="A40" s="4" t="str">
        <f>IFERROR(__xludf.DUMMYFUNCTION("TRANSPOSE(FILTER(Filtro1!B:B,Filtro1!A:A=Mari!C40))"),"")</f>
        <v/>
      </c>
    </row>
    <row r="41">
      <c r="A41" s="4" t="str">
        <f>IFERROR(__xludf.DUMMYFUNCTION("TRANSPOSE(FILTER(Filtro1!B:B,Filtro1!A:A=Mari!C41))"),"")</f>
        <v/>
      </c>
    </row>
    <row r="42">
      <c r="A42" s="4" t="str">
        <f>IFERROR(__xludf.DUMMYFUNCTION("TRANSPOSE(FILTER(Filtro1!B:B,Filtro1!A:A=Mari!C42))"),"")</f>
        <v/>
      </c>
    </row>
    <row r="43">
      <c r="A43" s="4" t="str">
        <f>IFERROR(__xludf.DUMMYFUNCTION("TRANSPOSE(FILTER(Filtro1!B:B,Filtro1!A:A=Mari!C43))"),"")</f>
        <v/>
      </c>
    </row>
    <row r="44">
      <c r="A44" s="4" t="str">
        <f>IFERROR(__xludf.DUMMYFUNCTION("TRANSPOSE(FILTER(Filtro1!B:B,Filtro1!A:A=Mari!C44))"),"")</f>
        <v/>
      </c>
    </row>
    <row r="45">
      <c r="A45" s="4" t="str">
        <f>IFERROR(__xludf.DUMMYFUNCTION("TRANSPOSE(FILTER(Filtro1!B:B,Filtro1!A:A=Mari!C45))"),"Cronograma ")</f>
        <v>Cronograma </v>
      </c>
      <c r="B45" s="4" t="str">
        <f>IFERROR(__xludf.DUMMYFUNCTION("""COMPUTED_VALUE"""),"Inscrições e Impedimentos")</f>
        <v>Inscrições e Impedimentos</v>
      </c>
    </row>
    <row r="46">
      <c r="A46" s="4" t="str">
        <f>IFERROR(__xludf.DUMMYFUNCTION("TRANSPOSE(FILTER(Filtro1!B:B,Filtro1!A:A=Mari!C46))"),"Comunicacional")</f>
        <v>Comunicacional</v>
      </c>
      <c r="B46" s="4" t="str">
        <f>IFERROR(__xludf.DUMMYFUNCTION("""COMPUTED_VALUE"""),"Desburocratização")</f>
        <v>Desburocratização</v>
      </c>
      <c r="C46" s="4" t="str">
        <f>IFERROR(__xludf.DUMMYFUNCTION("""COMPUTED_VALUE"""),"Mapa Cultural")</f>
        <v>Mapa Cultural</v>
      </c>
      <c r="D46" s="4" t="str">
        <f>IFERROR(__xludf.DUMMYFUNCTION("""COMPUTED_VALUE"""),"Políticas Afirmativas")</f>
        <v>Políticas Afirmativas</v>
      </c>
    </row>
    <row r="47">
      <c r="A47" s="4" t="str">
        <f>IFERROR(__xludf.DUMMYFUNCTION("TRANSPOSE(FILTER(Filtro1!B:B,Filtro1!A:A=Mari!C47))"),"Comunicacional")</f>
        <v>Comunicacional</v>
      </c>
      <c r="B47" s="4" t="str">
        <f>IFERROR(__xludf.DUMMYFUNCTION("""COMPUTED_VALUE"""),"Desburocratização")</f>
        <v>Desburocratização</v>
      </c>
      <c r="C47" s="4" t="str">
        <f>IFERROR(__xludf.DUMMYFUNCTION("""COMPUTED_VALUE"""),"Mapa Cultural")</f>
        <v>Mapa Cultural</v>
      </c>
      <c r="D47" s="4" t="str">
        <f>IFERROR(__xludf.DUMMYFUNCTION("""COMPUTED_VALUE"""),"Políticas Afirmativas")</f>
        <v>Políticas Afirmativas</v>
      </c>
    </row>
    <row r="48">
      <c r="A48" s="4" t="str">
        <f>IFERROR(__xludf.DUMMYFUNCTION("TRANSPOSE(FILTER(Filtro1!B:B,Filtro1!A:A=Mari!C48))"),"Treinamento - Agente")</f>
        <v>Treinamento - Agente</v>
      </c>
      <c r="B48" s="4" t="str">
        <f>IFERROR(__xludf.DUMMYFUNCTION("""COMPUTED_VALUE"""),"Treinamento - Gestor")</f>
        <v>Treinamento - Gestor</v>
      </c>
    </row>
    <row r="49">
      <c r="A49" s="4" t="str">
        <f>IFERROR(__xludf.DUMMYFUNCTION("TRANSPOSE(FILTER(Filtro1!B:B,Filtro1!A:A=Mari!C49))"),"")</f>
        <v/>
      </c>
    </row>
    <row r="50">
      <c r="A50" s="4" t="str">
        <f>IFERROR(__xludf.DUMMYFUNCTION("TRANSPOSE(FILTER(Filtro1!B:B,Filtro1!A:A=Mari!C50))"),"")</f>
        <v/>
      </c>
    </row>
    <row r="51">
      <c r="A51" s="4" t="str">
        <f>IFERROR(__xludf.DUMMYFUNCTION("TRANSPOSE(FILTER(Filtro1!B:B,Filtro1!A:A=Mari!C51))"),"")</f>
        <v/>
      </c>
    </row>
    <row r="52">
      <c r="A52" s="4" t="str">
        <f>IFERROR(__xludf.DUMMYFUNCTION("TRANSPOSE(FILTER(Filtro1!B:B,Filtro1!A:A=Mari!C52))"),"")</f>
        <v/>
      </c>
    </row>
    <row r="53">
      <c r="A53" s="4" t="str">
        <f>IFERROR(__xludf.DUMMYFUNCTION("TRANSPOSE(FILTER(Filtro1!B:B,Filtro1!A:A=Mari!C53))"),"")</f>
        <v/>
      </c>
    </row>
    <row r="54">
      <c r="A54" s="4" t="str">
        <f>IFERROR(__xludf.DUMMYFUNCTION("TRANSPOSE(FILTER(Filtro1!B:B,Filtro1!A:A=Mari!C54))"),"")</f>
        <v/>
      </c>
    </row>
    <row r="55">
      <c r="A55" s="4" t="str">
        <f>IFERROR(__xludf.DUMMYFUNCTION("TRANSPOSE(FILTER(Filtro1!B:B,Filtro1!A:A=Mari!C55))"),"")</f>
        <v/>
      </c>
    </row>
    <row r="56">
      <c r="A56" s="4" t="str">
        <f>IFERROR(__xludf.DUMMYFUNCTION("TRANSPOSE(FILTER(Filtro1!B:B,Filtro1!A:A=Mari!C56))"),"")</f>
        <v/>
      </c>
    </row>
    <row r="57">
      <c r="A57" s="4" t="str">
        <f>IFERROR(__xludf.DUMMYFUNCTION("TRANSPOSE(FILTER(Filtro1!B:B,Filtro1!A:A=Mari!C57))"),"")</f>
        <v/>
      </c>
    </row>
    <row r="58">
      <c r="A58" s="4" t="str">
        <f>IFERROR(__xludf.DUMMYFUNCTION("TRANSPOSE(FILTER(Filtro1!B:B,Filtro1!A:A=Mari!C58))"),"Transparência e Fiscalização")</f>
        <v>Transparência e Fiscalização</v>
      </c>
      <c r="B58" s="4" t="str">
        <f>IFERROR(__xludf.DUMMYFUNCTION("""COMPUTED_VALUE"""),"Pareceristas")</f>
        <v>Pareceristas</v>
      </c>
    </row>
    <row r="59">
      <c r="A59" s="4" t="str">
        <f>IFERROR(__xludf.DUMMYFUNCTION("TRANSPOSE(FILTER(Filtro1!B:B,Filtro1!A:A=Mari!C59))"),"")</f>
        <v/>
      </c>
    </row>
    <row r="60">
      <c r="A60" s="4" t="str">
        <f>IFERROR(__xludf.DUMMYFUNCTION("TRANSPOSE(FILTER(Filtro1!B:B,Filtro1!A:A=Mari!C60))"),"")</f>
        <v/>
      </c>
    </row>
    <row r="61">
      <c r="A61" s="4" t="str">
        <f>IFERROR(__xludf.DUMMYFUNCTION("TRANSPOSE(FILTER(Filtro1!B:B,Filtro1!A:A=Mari!C61))"),"")</f>
        <v/>
      </c>
    </row>
    <row r="62">
      <c r="A62" s="4" t="str">
        <f>IFERROR(__xludf.DUMMYFUNCTION("TRANSPOSE(FILTER(Filtro1!B:B,Filtro1!A:A=Mari!C62))"),"")</f>
        <v/>
      </c>
    </row>
    <row r="63">
      <c r="A63" s="4" t="str">
        <f>IFERROR(__xludf.DUMMYFUNCTION("TRANSPOSE(FILTER(Filtro1!B:B,Filtro1!A:A=Mari!C63))"),"")</f>
        <v/>
      </c>
    </row>
    <row r="64">
      <c r="A64" s="4" t="str">
        <f>IFERROR(__xludf.DUMMYFUNCTION("TRANSPOSE(FILTER(Filtro1!B:B,Filtro1!A:A=Mari!C64))"),"")</f>
        <v/>
      </c>
    </row>
    <row r="65">
      <c r="A65" s="4" t="str">
        <f>IFERROR(__xludf.DUMMYFUNCTION("TRANSPOSE(FILTER(Filtro1!B:B,Filtro1!A:A=Mari!C65))"),"")</f>
        <v/>
      </c>
    </row>
    <row r="66">
      <c r="A66" s="4" t="str">
        <f>IFERROR(__xludf.DUMMYFUNCTION("TRANSPOSE(FILTER(Filtro1!B:B,Filtro1!A:A=Mari!C66))"),"Comunicacional")</f>
        <v>Comunicacional</v>
      </c>
      <c r="B66" s="4" t="str">
        <f>IFERROR(__xludf.DUMMYFUNCTION("""COMPUTED_VALUE"""),"Desburocratização")</f>
        <v>Desburocratização</v>
      </c>
      <c r="C66" s="4" t="str">
        <f>IFERROR(__xludf.DUMMYFUNCTION("""COMPUTED_VALUE"""),"Mapa Cultural")</f>
        <v>Mapa Cultural</v>
      </c>
      <c r="D66" s="4" t="str">
        <f>IFERROR(__xludf.DUMMYFUNCTION("""COMPUTED_VALUE"""),"Políticas Afirmativas")</f>
        <v>Políticas Afirmativas</v>
      </c>
    </row>
    <row r="67">
      <c r="A67" s="4" t="str">
        <f>IFERROR(__xludf.DUMMYFUNCTION("TRANSPOSE(FILTER(Filtro1!B:B,Filtro1!A:A=Mari!C67))"),"")</f>
        <v/>
      </c>
    </row>
    <row r="68">
      <c r="A68" s="4" t="str">
        <f>IFERROR(__xludf.DUMMYFUNCTION("TRANSPOSE(FILTER(Filtro1!B:B,Filtro1!A:A=Mari!C68))"),"")</f>
        <v/>
      </c>
    </row>
    <row r="69">
      <c r="A69" s="4" t="str">
        <f>IFERROR(__xludf.DUMMYFUNCTION("TRANSPOSE(FILTER(Filtro1!B:B,Filtro1!A:A=Mari!C69))"),"")</f>
        <v/>
      </c>
    </row>
    <row r="70">
      <c r="A70" s="4" t="str">
        <f>IFERROR(__xludf.DUMMYFUNCTION("TRANSPOSE(FILTER(Filtro1!B:B,Filtro1!A:A=Mari!C70))"),"")</f>
        <v/>
      </c>
    </row>
    <row r="71">
      <c r="A71" s="4" t="str">
        <f>IFERROR(__xludf.DUMMYFUNCTION("TRANSPOSE(FILTER(Filtro1!B:B,Filtro1!A:A=Mari!C71))"),"")</f>
        <v/>
      </c>
    </row>
    <row r="72">
      <c r="A72" s="4" t="str">
        <f>IFERROR(__xludf.DUMMYFUNCTION("TRANSPOSE(FILTER(Filtro1!B:B,Filtro1!A:A=Mari!C72))"),"")</f>
        <v/>
      </c>
    </row>
    <row r="73">
      <c r="A73" s="4" t="str">
        <f>IFERROR(__xludf.DUMMYFUNCTION("TRANSPOSE(FILTER(Filtro1!B:B,Filtro1!A:A=Mari!C73))"),"")</f>
        <v/>
      </c>
    </row>
    <row r="74">
      <c r="A74" s="4" t="str">
        <f>IFERROR(__xludf.DUMMYFUNCTION("TRANSPOSE(FILTER(Filtro1!B:B,Filtro1!A:A=Mari!C74))"),"")</f>
        <v/>
      </c>
    </row>
    <row r="75">
      <c r="A75" s="4" t="str">
        <f>IFERROR(__xludf.DUMMYFUNCTION("TRANSPOSE(FILTER(Filtro1!B:B,Filtro1!A:A=Mari!C75))"),"")</f>
        <v/>
      </c>
    </row>
    <row r="76">
      <c r="A76" s="4" t="str">
        <f>IFERROR(__xludf.DUMMYFUNCTION("TRANSPOSE(FILTER(Filtro1!B:B,Filtro1!A:A=Mari!C76))"),"")</f>
        <v/>
      </c>
    </row>
    <row r="77">
      <c r="A77" s="4" t="str">
        <f>IFERROR(__xludf.DUMMYFUNCTION("TRANSPOSE(FILTER(Filtro1!B:B,Filtro1!A:A=Mari!C77))"),"")</f>
        <v/>
      </c>
    </row>
    <row r="78">
      <c r="A78" s="4" t="str">
        <f>IFERROR(__xludf.DUMMYFUNCTION("TRANSPOSE(FILTER(Filtro1!B:B,Filtro1!A:A=Mari!C78))"),"")</f>
        <v/>
      </c>
    </row>
    <row r="79">
      <c r="A79" s="4" t="str">
        <f>IFERROR(__xludf.DUMMYFUNCTION("TRANSPOSE(FILTER(Filtro1!B:B,Filtro1!A:A=Mari!C79))"),"")</f>
        <v/>
      </c>
    </row>
    <row r="80">
      <c r="A80" s="4" t="str">
        <f>IFERROR(__xludf.DUMMYFUNCTION("TRANSPOSE(FILTER(Filtro1!B:B,Filtro1!A:A=Mari!C80))"),"")</f>
        <v/>
      </c>
    </row>
    <row r="81">
      <c r="A81" s="4" t="str">
        <f>IFERROR(__xludf.DUMMYFUNCTION("TRANSPOSE(FILTER(Filtro1!B:B,Filtro1!A:A=Mari!C81))"),"")</f>
        <v/>
      </c>
    </row>
    <row r="82">
      <c r="A82" s="4" t="str">
        <f>IFERROR(__xludf.DUMMYFUNCTION("TRANSPOSE(FILTER(Filtro1!B:B,Filtro1!A:A=Mari!C82))"),"")</f>
        <v/>
      </c>
    </row>
    <row r="83">
      <c r="A83" s="4" t="str">
        <f>IFERROR(__xludf.DUMMYFUNCTION("TRANSPOSE(FILTER(Filtro1!B:B,Filtro1!A:A=Mari!C83))"),"")</f>
        <v/>
      </c>
    </row>
    <row r="84">
      <c r="A84" s="4" t="str">
        <f>IFERROR(__xludf.DUMMYFUNCTION("TRANSPOSE(FILTER(Filtro1!B:B,Filtro1!A:A=Mari!C84))"),"")</f>
        <v/>
      </c>
    </row>
    <row r="85">
      <c r="A85" s="4" t="str">
        <f>IFERROR(__xludf.DUMMYFUNCTION("TRANSPOSE(FILTER(Filtro1!B:B,Filtro1!A:A=Mari!C85))"),"Aquisição de Bens e Serviços")</f>
        <v>Aquisição de Bens e Serviços</v>
      </c>
      <c r="B85" s="4" t="str">
        <f>IFERROR(__xludf.DUMMYFUNCTION("""COMPUTED_VALUE"""),"Cultura Periférica")</f>
        <v>Cultura Periférica</v>
      </c>
      <c r="C85" s="4" t="str">
        <f>IFERROR(__xludf.DUMMYFUNCTION("""COMPUTED_VALUE"""),"Comunidades Tradicionais ou Rurais")</f>
        <v>Comunidades Tradicionais ou Rurais</v>
      </c>
      <c r="D85" s="4" t="str">
        <f>IFERROR(__xludf.DUMMYFUNCTION("""COMPUTED_VALUE"""),"Equipamentos e Acervos")</f>
        <v>Equipamentos e Acervos</v>
      </c>
      <c r="E85" s="4" t="str">
        <f>IFERROR(__xludf.DUMMYFUNCTION("""COMPUTED_VALUE"""),"Premiação")</f>
        <v>Premiação</v>
      </c>
      <c r="F85" s="4" t="str">
        <f>IFERROR(__xludf.DUMMYFUNCTION("""COMPUTED_VALUE"""),"Bolsas e Intercâmbio")</f>
        <v>Bolsas e Intercâmbio</v>
      </c>
      <c r="G85" s="4" t="str">
        <f>IFERROR(__xludf.DUMMYFUNCTION("""COMPUTED_VALUE"""),"Formação de Público e Educação")</f>
        <v>Formação de Público e Educação</v>
      </c>
      <c r="H85" s="4" t="str">
        <f>IFERROR(__xludf.DUMMYFUNCTION("""COMPUTED_VALUE"""),"Cultura Popular")</f>
        <v>Cultura Popular</v>
      </c>
      <c r="I85" s="4" t="str">
        <f>IFERROR(__xludf.DUMMYFUNCTION("""COMPUTED_VALUE"""),"Cultura Popular de Matriz Africana")</f>
        <v>Cultura Popular de Matriz Africana</v>
      </c>
      <c r="J85" s="4" t="str">
        <f>IFERROR(__xludf.DUMMYFUNCTION("""COMPUTED_VALUE"""),"Cultura Digital e Geek")</f>
        <v>Cultura Digital e Geek</v>
      </c>
      <c r="K85" s="4" t="str">
        <f>IFERROR(__xludf.DUMMYFUNCTION("""COMPUTED_VALUE"""),"12 Regiões de Desenvolvimento")</f>
        <v>12 Regiões de Desenvolvimento</v>
      </c>
      <c r="L85" s="4" t="str">
        <f>IFERROR(__xludf.DUMMYFUNCTION("""COMPUTED_VALUE"""),"Linguagem Específica")</f>
        <v>Linguagem Específica</v>
      </c>
      <c r="M85" s="4" t="str">
        <f>IFERROR(__xludf.DUMMYFUNCTION("""COMPUTED_VALUE"""),"Técnicos")</f>
        <v>Técnicos</v>
      </c>
      <c r="N85" s="4" t="str">
        <f>IFERROR(__xludf.DUMMYFUNCTION("""COMPUTED_VALUE"""),"Circulação e Visibilidade")</f>
        <v>Circulação e Visibilidade</v>
      </c>
      <c r="O85" s="4" t="str">
        <f>IFERROR(__xludf.DUMMYFUNCTION("""COMPUTED_VALUE"""),"Iniciantes")</f>
        <v>Iniciantes</v>
      </c>
      <c r="P85" s="4" t="str">
        <f>IFERROR(__xludf.DUMMYFUNCTION("""COMPUTED_VALUE"""),"CEUs e Pontos(ões) de Cultura")</f>
        <v>CEUs e Pontos(ões) de Cultura</v>
      </c>
      <c r="Q85" s="4" t="str">
        <f>IFERROR(__xludf.DUMMYFUNCTION("""COMPUTED_VALUE"""),"Outros")</f>
        <v>Outros</v>
      </c>
    </row>
    <row r="86">
      <c r="A86" s="4" t="str">
        <f>IFERROR(__xludf.DUMMYFUNCTION("TRANSPOSE(FILTER(Filtro1!B:B,Filtro1!A:A=Mari!C86))"),"")</f>
        <v/>
      </c>
    </row>
    <row r="87">
      <c r="A87" s="4" t="str">
        <f>IFERROR(__xludf.DUMMYFUNCTION("TRANSPOSE(FILTER(Filtro1!B:B,Filtro1!A:A=Mari!C87))"),"Cronograma ")</f>
        <v>Cronograma </v>
      </c>
      <c r="B87" s="4" t="str">
        <f>IFERROR(__xludf.DUMMYFUNCTION("""COMPUTED_VALUE"""),"Inscrições e Impedimentos")</f>
        <v>Inscrições e Impedimentos</v>
      </c>
    </row>
    <row r="88">
      <c r="A88" s="4" t="str">
        <f>IFERROR(__xludf.DUMMYFUNCTION("TRANSPOSE(FILTER(Filtro1!B:B,Filtro1!A:A=Mari!C88))"),"Cronograma ")</f>
        <v>Cronograma </v>
      </c>
      <c r="B88" s="4" t="str">
        <f>IFERROR(__xludf.DUMMYFUNCTION("""COMPUTED_VALUE"""),"Inscrições e Impedimentos")</f>
        <v>Inscrições e Impedimentos</v>
      </c>
    </row>
    <row r="89">
      <c r="A89" s="4" t="str">
        <f>IFERROR(__xludf.DUMMYFUNCTION("TRANSPOSE(FILTER(Filtro1!B:B,Filtro1!A:A=Mari!C89))"),"Aquisição de Bens e Serviços")</f>
        <v>Aquisição de Bens e Serviços</v>
      </c>
      <c r="B89" s="4" t="str">
        <f>IFERROR(__xludf.DUMMYFUNCTION("""COMPUTED_VALUE"""),"Cultura Periférica")</f>
        <v>Cultura Periférica</v>
      </c>
      <c r="C89" s="4" t="str">
        <f>IFERROR(__xludf.DUMMYFUNCTION("""COMPUTED_VALUE"""),"Comunidades Tradicionais ou Rurais")</f>
        <v>Comunidades Tradicionais ou Rurais</v>
      </c>
      <c r="D89" s="4" t="str">
        <f>IFERROR(__xludf.DUMMYFUNCTION("""COMPUTED_VALUE"""),"Equipamentos e Acervos")</f>
        <v>Equipamentos e Acervos</v>
      </c>
      <c r="E89" s="4" t="str">
        <f>IFERROR(__xludf.DUMMYFUNCTION("""COMPUTED_VALUE"""),"Premiação")</f>
        <v>Premiação</v>
      </c>
      <c r="F89" s="4" t="str">
        <f>IFERROR(__xludf.DUMMYFUNCTION("""COMPUTED_VALUE"""),"Bolsas e Intercâmbio")</f>
        <v>Bolsas e Intercâmbio</v>
      </c>
      <c r="G89" s="4" t="str">
        <f>IFERROR(__xludf.DUMMYFUNCTION("""COMPUTED_VALUE"""),"Formação de Público e Educação")</f>
        <v>Formação de Público e Educação</v>
      </c>
      <c r="H89" s="4" t="str">
        <f>IFERROR(__xludf.DUMMYFUNCTION("""COMPUTED_VALUE"""),"Cultura Popular")</f>
        <v>Cultura Popular</v>
      </c>
      <c r="I89" s="4" t="str">
        <f>IFERROR(__xludf.DUMMYFUNCTION("""COMPUTED_VALUE"""),"Cultura Popular de Matriz Africana")</f>
        <v>Cultura Popular de Matriz Africana</v>
      </c>
      <c r="J89" s="4" t="str">
        <f>IFERROR(__xludf.DUMMYFUNCTION("""COMPUTED_VALUE"""),"Cultura Digital e Geek")</f>
        <v>Cultura Digital e Geek</v>
      </c>
      <c r="K89" s="4" t="str">
        <f>IFERROR(__xludf.DUMMYFUNCTION("""COMPUTED_VALUE"""),"12 Regiões de Desenvolvimento")</f>
        <v>12 Regiões de Desenvolvimento</v>
      </c>
      <c r="L89" s="4" t="str">
        <f>IFERROR(__xludf.DUMMYFUNCTION("""COMPUTED_VALUE"""),"Linguagem Específica")</f>
        <v>Linguagem Específica</v>
      </c>
      <c r="M89" s="4" t="str">
        <f>IFERROR(__xludf.DUMMYFUNCTION("""COMPUTED_VALUE"""),"Técnicos")</f>
        <v>Técnicos</v>
      </c>
      <c r="N89" s="4" t="str">
        <f>IFERROR(__xludf.DUMMYFUNCTION("""COMPUTED_VALUE"""),"Circulação e Visibilidade")</f>
        <v>Circulação e Visibilidade</v>
      </c>
      <c r="O89" s="4" t="str">
        <f>IFERROR(__xludf.DUMMYFUNCTION("""COMPUTED_VALUE"""),"Iniciantes")</f>
        <v>Iniciantes</v>
      </c>
      <c r="P89" s="4" t="str">
        <f>IFERROR(__xludf.DUMMYFUNCTION("""COMPUTED_VALUE"""),"CEUs e Pontos(ões) de Cultura")</f>
        <v>CEUs e Pontos(ões) de Cultura</v>
      </c>
      <c r="Q89" s="4" t="str">
        <f>IFERROR(__xludf.DUMMYFUNCTION("""COMPUTED_VALUE"""),"Outros")</f>
        <v>Outros</v>
      </c>
    </row>
    <row r="90">
      <c r="A90" s="4" t="str">
        <f>IFERROR(__xludf.DUMMYFUNCTION("TRANSPOSE(FILTER(Filtro1!B:B,Filtro1!A:A=Mari!C90))"),"Comunicacional")</f>
        <v>Comunicacional</v>
      </c>
      <c r="B90" s="4" t="str">
        <f>IFERROR(__xludf.DUMMYFUNCTION("""COMPUTED_VALUE"""),"Desburocratização")</f>
        <v>Desburocratização</v>
      </c>
      <c r="C90" s="4" t="str">
        <f>IFERROR(__xludf.DUMMYFUNCTION("""COMPUTED_VALUE"""),"Mapa Cultural")</f>
        <v>Mapa Cultural</v>
      </c>
      <c r="D90" s="4" t="str">
        <f>IFERROR(__xludf.DUMMYFUNCTION("""COMPUTED_VALUE"""),"Políticas Afirmativas")</f>
        <v>Políticas Afirmativas</v>
      </c>
    </row>
    <row r="91">
      <c r="A91" s="4" t="str">
        <f>IFERROR(__xludf.DUMMYFUNCTION("TRANSPOSE(FILTER(Filtro1!B:B,Filtro1!A:A=Mari!C91))"),"Treinamento - Agente")</f>
        <v>Treinamento - Agente</v>
      </c>
      <c r="B91" s="4" t="str">
        <f>IFERROR(__xludf.DUMMYFUNCTION("""COMPUTED_VALUE"""),"Treinamento - Gestor")</f>
        <v>Treinamento - Gestor</v>
      </c>
    </row>
    <row r="92">
      <c r="A92" s="4" t="str">
        <f>IFERROR(__xludf.DUMMYFUNCTION("TRANSPOSE(FILTER(Filtro1!B:B,Filtro1!A:A=Mari!C92))"),"Linguagem")</f>
        <v>Linguagem</v>
      </c>
      <c r="B92" s="4" t="str">
        <f>IFERROR(__xludf.DUMMYFUNCTION("""COMPUTED_VALUE"""),"Regionalização")</f>
        <v>Regionalização</v>
      </c>
      <c r="C92" s="4" t="str">
        <f>IFERROR(__xludf.DUMMYFUNCTION("""COMPUTED_VALUE"""),"Remanejamento de Recursos e Rendimentos")</f>
        <v>Remanejamento de Recursos e Rendimentos</v>
      </c>
    </row>
    <row r="93">
      <c r="A93" s="4" t="str">
        <f>IFERROR(__xludf.DUMMYFUNCTION("TRANSPOSE(FILTER(Filtro1!B:B,Filtro1!A:A=Mari!C93))"),"Cronograma ")</f>
        <v>Cronograma </v>
      </c>
      <c r="B93" s="4" t="str">
        <f>IFERROR(__xludf.DUMMYFUNCTION("""COMPUTED_VALUE"""),"Inscrições e Impedimentos")</f>
        <v>Inscrições e Impedimentos</v>
      </c>
    </row>
    <row r="94">
      <c r="A94" s="4" t="str">
        <f>IFERROR(__xludf.DUMMYFUNCTION("TRANSPOSE(FILTER(Filtro1!B:B,Filtro1!A:A=Mari!C94))"),"Comunicacional")</f>
        <v>Comunicacional</v>
      </c>
      <c r="B94" s="4" t="str">
        <f>IFERROR(__xludf.DUMMYFUNCTION("""COMPUTED_VALUE"""),"Desburocratização")</f>
        <v>Desburocratização</v>
      </c>
      <c r="C94" s="4" t="str">
        <f>IFERROR(__xludf.DUMMYFUNCTION("""COMPUTED_VALUE"""),"Mapa Cultural")</f>
        <v>Mapa Cultural</v>
      </c>
      <c r="D94" s="4" t="str">
        <f>IFERROR(__xludf.DUMMYFUNCTION("""COMPUTED_VALUE"""),"Políticas Afirmativas")</f>
        <v>Políticas Afirmativas</v>
      </c>
    </row>
    <row r="95">
      <c r="A95" s="4" t="str">
        <f>IFERROR(__xludf.DUMMYFUNCTION("TRANSPOSE(FILTER(Filtro1!B:B,Filtro1!A:A=Mari!C95))"),"Comunicacional")</f>
        <v>Comunicacional</v>
      </c>
      <c r="B95" s="4" t="str">
        <f>IFERROR(__xludf.DUMMYFUNCTION("""COMPUTED_VALUE"""),"Desburocratização")</f>
        <v>Desburocratização</v>
      </c>
      <c r="C95" s="4" t="str">
        <f>IFERROR(__xludf.DUMMYFUNCTION("""COMPUTED_VALUE"""),"Mapa Cultural")</f>
        <v>Mapa Cultural</v>
      </c>
      <c r="D95" s="4" t="str">
        <f>IFERROR(__xludf.DUMMYFUNCTION("""COMPUTED_VALUE"""),"Políticas Afirmativas")</f>
        <v>Políticas Afirmativas</v>
      </c>
    </row>
    <row r="96">
      <c r="A96" s="4" t="str">
        <f>IFERROR(__xludf.DUMMYFUNCTION("TRANSPOSE(FILTER(Filtro1!B:B,Filtro1!A:A=Mari!C96))"),"Comunicacional")</f>
        <v>Comunicacional</v>
      </c>
      <c r="B96" s="4" t="str">
        <f>IFERROR(__xludf.DUMMYFUNCTION("""COMPUTED_VALUE"""),"Desburocratização")</f>
        <v>Desburocratização</v>
      </c>
      <c r="C96" s="4" t="str">
        <f>IFERROR(__xludf.DUMMYFUNCTION("""COMPUTED_VALUE"""),"Mapa Cultural")</f>
        <v>Mapa Cultural</v>
      </c>
      <c r="D96" s="4" t="str">
        <f>IFERROR(__xludf.DUMMYFUNCTION("""COMPUTED_VALUE"""),"Políticas Afirmativas")</f>
        <v>Políticas Afirmativas</v>
      </c>
    </row>
    <row r="97">
      <c r="A97" s="4" t="str">
        <f>IFERROR(__xludf.DUMMYFUNCTION("TRANSPOSE(FILTER(Filtro1!B:B,Filtro1!A:A=Mari!C97))"),"Treinamento - Agente")</f>
        <v>Treinamento - Agente</v>
      </c>
      <c r="B97" s="4" t="str">
        <f>IFERROR(__xludf.DUMMYFUNCTION("""COMPUTED_VALUE"""),"Treinamento - Gestor")</f>
        <v>Treinamento - Gestor</v>
      </c>
    </row>
    <row r="98">
      <c r="A98" s="4" t="str">
        <f>IFERROR(__xludf.DUMMYFUNCTION("TRANSPOSE(FILTER(Filtro1!B:B,Filtro1!A:A=Mari!C98))"),"Linguagem")</f>
        <v>Linguagem</v>
      </c>
      <c r="B98" s="4" t="str">
        <f>IFERROR(__xludf.DUMMYFUNCTION("""COMPUTED_VALUE"""),"Regionalização")</f>
        <v>Regionalização</v>
      </c>
      <c r="C98" s="4" t="str">
        <f>IFERROR(__xludf.DUMMYFUNCTION("""COMPUTED_VALUE"""),"Remanejamento de Recursos e Rendimentos")</f>
        <v>Remanejamento de Recursos e Rendimentos</v>
      </c>
    </row>
    <row r="99">
      <c r="A99" s="4" t="str">
        <f>IFERROR(__xludf.DUMMYFUNCTION("TRANSPOSE(FILTER(Filtro1!B:B,Filtro1!A:A=Mari!C99))"),"Cronograma ")</f>
        <v>Cronograma </v>
      </c>
      <c r="B99" s="4" t="str">
        <f>IFERROR(__xludf.DUMMYFUNCTION("""COMPUTED_VALUE"""),"Inscrições e Impedimentos")</f>
        <v>Inscrições e Impedimentos</v>
      </c>
    </row>
    <row r="100">
      <c r="A100" s="4" t="str">
        <f>IFERROR(__xludf.DUMMYFUNCTION("TRANSPOSE(FILTER(Filtro1!B:B,Filtro1!A:A=Mari!C100))"),"Comunicacional")</f>
        <v>Comunicacional</v>
      </c>
      <c r="B100" s="4" t="str">
        <f>IFERROR(__xludf.DUMMYFUNCTION("""COMPUTED_VALUE"""),"Desburocratização")</f>
        <v>Desburocratização</v>
      </c>
      <c r="C100" s="4" t="str">
        <f>IFERROR(__xludf.DUMMYFUNCTION("""COMPUTED_VALUE"""),"Mapa Cultural")</f>
        <v>Mapa Cultural</v>
      </c>
      <c r="D100" s="4" t="str">
        <f>IFERROR(__xludf.DUMMYFUNCTION("""COMPUTED_VALUE"""),"Políticas Afirmativas")</f>
        <v>Políticas Afirmativas</v>
      </c>
    </row>
    <row r="101">
      <c r="A101" s="4" t="str">
        <f>IFERROR(__xludf.DUMMYFUNCTION("TRANSPOSE(FILTER(Filtro1!B:B,Filtro1!A:A=Mari!C101))"),"Comunicacional")</f>
        <v>Comunicacional</v>
      </c>
      <c r="B101" s="4" t="str">
        <f>IFERROR(__xludf.DUMMYFUNCTION("""COMPUTED_VALUE"""),"Desburocratização")</f>
        <v>Desburocratização</v>
      </c>
      <c r="C101" s="4" t="str">
        <f>IFERROR(__xludf.DUMMYFUNCTION("""COMPUTED_VALUE"""),"Mapa Cultural")</f>
        <v>Mapa Cultural</v>
      </c>
      <c r="D101" s="4" t="str">
        <f>IFERROR(__xludf.DUMMYFUNCTION("""COMPUTED_VALUE"""),"Políticas Afirmativas")</f>
        <v>Políticas Afirmativas</v>
      </c>
    </row>
    <row r="102">
      <c r="A102" s="4" t="str">
        <f>IFERROR(__xludf.DUMMYFUNCTION("TRANSPOSE(FILTER(Filtro1!B:B,Filtro1!A:A=Mari!C102))"),"Treinamento - Agente")</f>
        <v>Treinamento - Agente</v>
      </c>
      <c r="B102" s="4" t="str">
        <f>IFERROR(__xludf.DUMMYFUNCTION("""COMPUTED_VALUE"""),"Treinamento - Gestor")</f>
        <v>Treinamento - Gestor</v>
      </c>
    </row>
    <row r="103">
      <c r="A103" s="4" t="str">
        <f>IFERROR(__xludf.DUMMYFUNCTION("TRANSPOSE(FILTER(Filtro1!B:B,Filtro1!A:A=Mari!C103))"),"Linguagem")</f>
        <v>Linguagem</v>
      </c>
      <c r="B103" s="4" t="str">
        <f>IFERROR(__xludf.DUMMYFUNCTION("""COMPUTED_VALUE"""),"Regionalização")</f>
        <v>Regionalização</v>
      </c>
      <c r="C103" s="4" t="str">
        <f>IFERROR(__xludf.DUMMYFUNCTION("""COMPUTED_VALUE"""),"Remanejamento de Recursos e Rendimentos")</f>
        <v>Remanejamento de Recursos e Rendimentos</v>
      </c>
    </row>
    <row r="104">
      <c r="A104" s="4" t="str">
        <f>IFERROR(__xludf.DUMMYFUNCTION("TRANSPOSE(FILTER(Filtro1!B:B,Filtro1!A:A=Mari!C104))"),"Cronograma ")</f>
        <v>Cronograma </v>
      </c>
      <c r="B104" s="4" t="str">
        <f>IFERROR(__xludf.DUMMYFUNCTION("""COMPUTED_VALUE"""),"Inscrições e Impedimentos")</f>
        <v>Inscrições e Impedimentos</v>
      </c>
    </row>
    <row r="105">
      <c r="A105" s="4" t="str">
        <f>IFERROR(__xludf.DUMMYFUNCTION("TRANSPOSE(FILTER(Filtro1!B:B,Filtro1!A:A=Mari!C105))"),"Aquisição de Bens e Serviços")</f>
        <v>Aquisição de Bens e Serviços</v>
      </c>
      <c r="B105" s="4" t="str">
        <f>IFERROR(__xludf.DUMMYFUNCTION("""COMPUTED_VALUE"""),"Cultura Periférica")</f>
        <v>Cultura Periférica</v>
      </c>
      <c r="C105" s="4" t="str">
        <f>IFERROR(__xludf.DUMMYFUNCTION("""COMPUTED_VALUE"""),"Comunidades Tradicionais ou Rurais")</f>
        <v>Comunidades Tradicionais ou Rurais</v>
      </c>
      <c r="D105" s="4" t="str">
        <f>IFERROR(__xludf.DUMMYFUNCTION("""COMPUTED_VALUE"""),"Equipamentos e Acervos")</f>
        <v>Equipamentos e Acervos</v>
      </c>
      <c r="E105" s="4" t="str">
        <f>IFERROR(__xludf.DUMMYFUNCTION("""COMPUTED_VALUE"""),"Premiação")</f>
        <v>Premiação</v>
      </c>
      <c r="F105" s="4" t="str">
        <f>IFERROR(__xludf.DUMMYFUNCTION("""COMPUTED_VALUE"""),"Bolsas e Intercâmbio")</f>
        <v>Bolsas e Intercâmbio</v>
      </c>
      <c r="G105" s="4" t="str">
        <f>IFERROR(__xludf.DUMMYFUNCTION("""COMPUTED_VALUE"""),"Formação de Público e Educação")</f>
        <v>Formação de Público e Educação</v>
      </c>
      <c r="H105" s="4" t="str">
        <f>IFERROR(__xludf.DUMMYFUNCTION("""COMPUTED_VALUE"""),"Cultura Popular")</f>
        <v>Cultura Popular</v>
      </c>
      <c r="I105" s="4" t="str">
        <f>IFERROR(__xludf.DUMMYFUNCTION("""COMPUTED_VALUE"""),"Cultura Popular de Matriz Africana")</f>
        <v>Cultura Popular de Matriz Africana</v>
      </c>
      <c r="J105" s="4" t="str">
        <f>IFERROR(__xludf.DUMMYFUNCTION("""COMPUTED_VALUE"""),"Cultura Digital e Geek")</f>
        <v>Cultura Digital e Geek</v>
      </c>
      <c r="K105" s="4" t="str">
        <f>IFERROR(__xludf.DUMMYFUNCTION("""COMPUTED_VALUE"""),"12 Regiões de Desenvolvimento")</f>
        <v>12 Regiões de Desenvolvimento</v>
      </c>
      <c r="L105" s="4" t="str">
        <f>IFERROR(__xludf.DUMMYFUNCTION("""COMPUTED_VALUE"""),"Linguagem Específica")</f>
        <v>Linguagem Específica</v>
      </c>
      <c r="M105" s="4" t="str">
        <f>IFERROR(__xludf.DUMMYFUNCTION("""COMPUTED_VALUE"""),"Técnicos")</f>
        <v>Técnicos</v>
      </c>
      <c r="N105" s="4" t="str">
        <f>IFERROR(__xludf.DUMMYFUNCTION("""COMPUTED_VALUE"""),"Circulação e Visibilidade")</f>
        <v>Circulação e Visibilidade</v>
      </c>
      <c r="O105" s="4" t="str">
        <f>IFERROR(__xludf.DUMMYFUNCTION("""COMPUTED_VALUE"""),"Iniciantes")</f>
        <v>Iniciantes</v>
      </c>
      <c r="P105" s="4" t="str">
        <f>IFERROR(__xludf.DUMMYFUNCTION("""COMPUTED_VALUE"""),"CEUs e Pontos(ões) de Cultura")</f>
        <v>CEUs e Pontos(ões) de Cultura</v>
      </c>
      <c r="Q105" s="4" t="str">
        <f>IFERROR(__xludf.DUMMYFUNCTION("""COMPUTED_VALUE"""),"Outros")</f>
        <v>Outros</v>
      </c>
    </row>
    <row r="106">
      <c r="A106" s="4" t="str">
        <f>IFERROR(__xludf.DUMMYFUNCTION("TRANSPOSE(FILTER(Filtro1!B:B,Filtro1!A:A=Mari!C106))"),"Comunicacional")</f>
        <v>Comunicacional</v>
      </c>
      <c r="B106" s="4" t="str">
        <f>IFERROR(__xludf.DUMMYFUNCTION("""COMPUTED_VALUE"""),"Desburocratização")</f>
        <v>Desburocratização</v>
      </c>
      <c r="C106" s="4" t="str">
        <f>IFERROR(__xludf.DUMMYFUNCTION("""COMPUTED_VALUE"""),"Mapa Cultural")</f>
        <v>Mapa Cultural</v>
      </c>
      <c r="D106" s="4" t="str">
        <f>IFERROR(__xludf.DUMMYFUNCTION("""COMPUTED_VALUE"""),"Políticas Afirmativas")</f>
        <v>Políticas Afirmativas</v>
      </c>
    </row>
    <row r="107">
      <c r="A107" s="4" t="str">
        <f>IFERROR(__xludf.DUMMYFUNCTION("TRANSPOSE(FILTER(Filtro1!B:B,Filtro1!A:A=Mari!C107))"),"Linguagem")</f>
        <v>Linguagem</v>
      </c>
      <c r="B107" s="4" t="str">
        <f>IFERROR(__xludf.DUMMYFUNCTION("""COMPUTED_VALUE"""),"Regionalização")</f>
        <v>Regionalização</v>
      </c>
      <c r="C107" s="4" t="str">
        <f>IFERROR(__xludf.DUMMYFUNCTION("""COMPUTED_VALUE"""),"Remanejamento de Recursos e Rendimentos")</f>
        <v>Remanejamento de Recursos e Rendimentos</v>
      </c>
    </row>
    <row r="108">
      <c r="A108" s="4" t="str">
        <f>IFERROR(__xludf.DUMMYFUNCTION("TRANSPOSE(FILTER(Filtro1!B:B,Filtro1!A:A=Mari!C108))"),"Transparência e Fiscalização")</f>
        <v>Transparência e Fiscalização</v>
      </c>
      <c r="B108" s="4" t="str">
        <f>IFERROR(__xludf.DUMMYFUNCTION("""COMPUTED_VALUE"""),"Pareceristas")</f>
        <v>Pareceristas</v>
      </c>
    </row>
    <row r="109">
      <c r="A109" s="4" t="str">
        <f>IFERROR(__xludf.DUMMYFUNCTION("TRANSPOSE(FILTER(Filtro1!B:B,Filtro1!A:A=Mari!C109))"),"Cronograma ")</f>
        <v>Cronograma </v>
      </c>
      <c r="B109" s="4" t="str">
        <f>IFERROR(__xludf.DUMMYFUNCTION("""COMPUTED_VALUE"""),"Inscrições e Impedimentos")</f>
        <v>Inscrições e Impedimentos</v>
      </c>
    </row>
    <row r="110">
      <c r="A110" s="4" t="str">
        <f>IFERROR(__xludf.DUMMYFUNCTION("TRANSPOSE(FILTER(Filtro1!B:B,Filtro1!A:A=Mari!C110))"),"Comunicacional")</f>
        <v>Comunicacional</v>
      </c>
      <c r="B110" s="4" t="str">
        <f>IFERROR(__xludf.DUMMYFUNCTION("""COMPUTED_VALUE"""),"Desburocratização")</f>
        <v>Desburocratização</v>
      </c>
      <c r="C110" s="4" t="str">
        <f>IFERROR(__xludf.DUMMYFUNCTION("""COMPUTED_VALUE"""),"Mapa Cultural")</f>
        <v>Mapa Cultural</v>
      </c>
      <c r="D110" s="4" t="str">
        <f>IFERROR(__xludf.DUMMYFUNCTION("""COMPUTED_VALUE"""),"Políticas Afirmativas")</f>
        <v>Políticas Afirmativas</v>
      </c>
    </row>
    <row r="111">
      <c r="A111" s="4" t="str">
        <f>IFERROR(__xludf.DUMMYFUNCTION("TRANSPOSE(FILTER(Filtro1!B:B,Filtro1!A:A=Mari!C111))"),"Comunicacional")</f>
        <v>Comunicacional</v>
      </c>
      <c r="B111" s="4" t="str">
        <f>IFERROR(__xludf.DUMMYFUNCTION("""COMPUTED_VALUE"""),"Desburocratização")</f>
        <v>Desburocratização</v>
      </c>
      <c r="C111" s="4" t="str">
        <f>IFERROR(__xludf.DUMMYFUNCTION("""COMPUTED_VALUE"""),"Mapa Cultural")</f>
        <v>Mapa Cultural</v>
      </c>
      <c r="D111" s="4" t="str">
        <f>IFERROR(__xludf.DUMMYFUNCTION("""COMPUTED_VALUE"""),"Políticas Afirmativas")</f>
        <v>Políticas Afirmativas</v>
      </c>
    </row>
    <row r="112">
      <c r="A112" s="4" t="str">
        <f>IFERROR(__xludf.DUMMYFUNCTION("TRANSPOSE(FILTER(Filtro1!B:B,Filtro1!A:A=Mari!C112))"),"Cronograma ")</f>
        <v>Cronograma </v>
      </c>
      <c r="B112" s="4" t="str">
        <f>IFERROR(__xludf.DUMMYFUNCTION("""COMPUTED_VALUE"""),"Inscrições e Impedimentos")</f>
        <v>Inscrições e Impedimentos</v>
      </c>
    </row>
    <row r="113">
      <c r="A113" s="4" t="str">
        <f>IFERROR(__xludf.DUMMYFUNCTION("TRANSPOSE(FILTER(Filtro1!B:B,Filtro1!A:A=Mari!C113))"),"Cronograma ")</f>
        <v>Cronograma </v>
      </c>
      <c r="B113" s="4" t="str">
        <f>IFERROR(__xludf.DUMMYFUNCTION("""COMPUTED_VALUE"""),"Inscrições e Impedimentos")</f>
        <v>Inscrições e Impedimentos</v>
      </c>
    </row>
    <row r="114">
      <c r="A114" s="4" t="str">
        <f>IFERROR(__xludf.DUMMYFUNCTION("TRANSPOSE(FILTER(Filtro1!B:B,Filtro1!A:A=Mari!C114))"),"Comunicacional")</f>
        <v>Comunicacional</v>
      </c>
      <c r="B114" s="4" t="str">
        <f>IFERROR(__xludf.DUMMYFUNCTION("""COMPUTED_VALUE"""),"Desburocratização")</f>
        <v>Desburocratização</v>
      </c>
      <c r="C114" s="4" t="str">
        <f>IFERROR(__xludf.DUMMYFUNCTION("""COMPUTED_VALUE"""),"Mapa Cultural")</f>
        <v>Mapa Cultural</v>
      </c>
      <c r="D114" s="4" t="str">
        <f>IFERROR(__xludf.DUMMYFUNCTION("""COMPUTED_VALUE"""),"Políticas Afirmativas")</f>
        <v>Políticas Afirmativas</v>
      </c>
    </row>
    <row r="115">
      <c r="A115" s="4" t="str">
        <f>IFERROR(__xludf.DUMMYFUNCTION("TRANSPOSE(FILTER(Filtro1!B:B,Filtro1!A:A=Mari!C115))"),"Cronograma ")</f>
        <v>Cronograma </v>
      </c>
      <c r="B115" s="4" t="str">
        <f>IFERROR(__xludf.DUMMYFUNCTION("""COMPUTED_VALUE"""),"Inscrições e Impedimentos")</f>
        <v>Inscrições e Impedimentos</v>
      </c>
    </row>
    <row r="116">
      <c r="A116" s="4" t="str">
        <f>IFERROR(__xludf.DUMMYFUNCTION("TRANSPOSE(FILTER(Filtro1!B:B,Filtro1!A:A=Mari!C116))"),"Cronograma ")</f>
        <v>Cronograma </v>
      </c>
      <c r="B116" s="4" t="str">
        <f>IFERROR(__xludf.DUMMYFUNCTION("""COMPUTED_VALUE"""),"Inscrições e Impedimentos")</f>
        <v>Inscrições e Impedimentos</v>
      </c>
    </row>
    <row r="117">
      <c r="A117" s="4" t="str">
        <f>IFERROR(__xludf.DUMMYFUNCTION("TRANSPOSE(FILTER(Filtro1!B:B,Filtro1!A:A=Mari!C117))"),"Transparência e Fiscalização")</f>
        <v>Transparência e Fiscalização</v>
      </c>
      <c r="B117" s="4" t="str">
        <f>IFERROR(__xludf.DUMMYFUNCTION("""COMPUTED_VALUE"""),"Pareceristas")</f>
        <v>Pareceristas</v>
      </c>
    </row>
    <row r="118">
      <c r="A118" s="4" t="str">
        <f>IFERROR(__xludf.DUMMYFUNCTION("TRANSPOSE(FILTER(Filtro1!B:B,Filtro1!A:A=Mari!C118))"),"Comunicacional")</f>
        <v>Comunicacional</v>
      </c>
      <c r="B118" s="4" t="str">
        <f>IFERROR(__xludf.DUMMYFUNCTION("""COMPUTED_VALUE"""),"Desburocratização")</f>
        <v>Desburocratização</v>
      </c>
      <c r="C118" s="4" t="str">
        <f>IFERROR(__xludf.DUMMYFUNCTION("""COMPUTED_VALUE"""),"Mapa Cultural")</f>
        <v>Mapa Cultural</v>
      </c>
      <c r="D118" s="4" t="str">
        <f>IFERROR(__xludf.DUMMYFUNCTION("""COMPUTED_VALUE"""),"Políticas Afirmativas")</f>
        <v>Políticas Afirmativas</v>
      </c>
    </row>
    <row r="119">
      <c r="A119" s="4" t="str">
        <f>IFERROR(__xludf.DUMMYFUNCTION("TRANSPOSE(FILTER(Filtro1!B:B,Filtro1!A:A=Mari!C119))"),"CPF")</f>
        <v>CPF</v>
      </c>
      <c r="B119" s="4" t="str">
        <f>IFERROR(__xludf.DUMMYFUNCTION("""COMPUTED_VALUE"""),"Apoio")</f>
        <v>Apoio</v>
      </c>
      <c r="C119" s="4" t="str">
        <f>IFERROR(__xludf.DUMMYFUNCTION("""COMPUTED_VALUE"""),"Descentralização")</f>
        <v>Descentralização</v>
      </c>
      <c r="D119" s="4" t="str">
        <f>IFERROR(__xludf.DUMMYFUNCTION("""COMPUTED_VALUE"""),"Políticas Municipais")</f>
        <v>Políticas Municipais</v>
      </c>
    </row>
    <row r="120">
      <c r="A120" s="4" t="str">
        <f>IFERROR(__xludf.DUMMYFUNCTION("TRANSPOSE(FILTER(Filtro1!B:B,Filtro1!A:A=Mari!C120))"),"Treinamento - Agente")</f>
        <v>Treinamento - Agente</v>
      </c>
      <c r="B120" s="4" t="str">
        <f>IFERROR(__xludf.DUMMYFUNCTION("""COMPUTED_VALUE"""),"Treinamento - Gestor")</f>
        <v>Treinamento - Gestor</v>
      </c>
    </row>
    <row r="121">
      <c r="A121" s="4" t="str">
        <f>IFERROR(__xludf.DUMMYFUNCTION("TRANSPOSE(FILTER(Filtro1!B:B,Filtro1!A:A=Mari!C121))"),"Linguagem")</f>
        <v>Linguagem</v>
      </c>
      <c r="B121" s="4" t="str">
        <f>IFERROR(__xludf.DUMMYFUNCTION("""COMPUTED_VALUE"""),"Regionalização")</f>
        <v>Regionalização</v>
      </c>
      <c r="C121" s="4" t="str">
        <f>IFERROR(__xludf.DUMMYFUNCTION("""COMPUTED_VALUE"""),"Remanejamento de Recursos e Rendimentos")</f>
        <v>Remanejamento de Recursos e Rendimentos</v>
      </c>
    </row>
    <row r="122">
      <c r="A122" s="4" t="str">
        <f>IFERROR(__xludf.DUMMYFUNCTION("TRANSPOSE(FILTER(Filtro1!B:B,Filtro1!A:A=Mari!C122))"),"Transparência e Fiscalização")</f>
        <v>Transparência e Fiscalização</v>
      </c>
      <c r="B122" s="4" t="str">
        <f>IFERROR(__xludf.DUMMYFUNCTION("""COMPUTED_VALUE"""),"Pareceristas")</f>
        <v>Pareceristas</v>
      </c>
    </row>
    <row r="123">
      <c r="A123" s="4" t="str">
        <f>IFERROR(__xludf.DUMMYFUNCTION("TRANSPOSE(FILTER(Filtro1!B:B,Filtro1!A:A=Mari!C123))"),"Cronograma ")</f>
        <v>Cronograma </v>
      </c>
      <c r="B123" s="4" t="str">
        <f>IFERROR(__xludf.DUMMYFUNCTION("""COMPUTED_VALUE"""),"Inscrições e Impedimentos")</f>
        <v>Inscrições e Impedimentos</v>
      </c>
    </row>
    <row r="124">
      <c r="A124" s="4" t="str">
        <f>IFERROR(__xludf.DUMMYFUNCTION("TRANSPOSE(FILTER(Filtro1!B:B,Filtro1!A:A=Mari!C124))"),"Comunicacional")</f>
        <v>Comunicacional</v>
      </c>
      <c r="B124" s="4" t="str">
        <f>IFERROR(__xludf.DUMMYFUNCTION("""COMPUTED_VALUE"""),"Desburocratização")</f>
        <v>Desburocratização</v>
      </c>
      <c r="C124" s="4" t="str">
        <f>IFERROR(__xludf.DUMMYFUNCTION("""COMPUTED_VALUE"""),"Mapa Cultural")</f>
        <v>Mapa Cultural</v>
      </c>
      <c r="D124" s="4" t="str">
        <f>IFERROR(__xludf.DUMMYFUNCTION("""COMPUTED_VALUE"""),"Políticas Afirmativas")</f>
        <v>Políticas Afirmativas</v>
      </c>
    </row>
    <row r="125">
      <c r="A125" s="4" t="str">
        <f>IFERROR(__xludf.DUMMYFUNCTION("TRANSPOSE(FILTER(Filtro1!B:B,Filtro1!A:A=Mari!C125))"),"Comunicacional")</f>
        <v>Comunicacional</v>
      </c>
      <c r="B125" s="4" t="str">
        <f>IFERROR(__xludf.DUMMYFUNCTION("""COMPUTED_VALUE"""),"Desburocratização")</f>
        <v>Desburocratização</v>
      </c>
      <c r="C125" s="4" t="str">
        <f>IFERROR(__xludf.DUMMYFUNCTION("""COMPUTED_VALUE"""),"Mapa Cultural")</f>
        <v>Mapa Cultural</v>
      </c>
      <c r="D125" s="4" t="str">
        <f>IFERROR(__xludf.DUMMYFUNCTION("""COMPUTED_VALUE"""),"Políticas Afirmativas")</f>
        <v>Políticas Afirmativas</v>
      </c>
    </row>
    <row r="126">
      <c r="A126" s="4" t="str">
        <f>IFERROR(__xludf.DUMMYFUNCTION("TRANSPOSE(FILTER(Filtro1!B:B,Filtro1!A:A=Mari!C126))"),"Cronograma ")</f>
        <v>Cronograma </v>
      </c>
      <c r="B126" s="4" t="str">
        <f>IFERROR(__xludf.DUMMYFUNCTION("""COMPUTED_VALUE"""),"Inscrições e Impedimentos")</f>
        <v>Inscrições e Impedimentos</v>
      </c>
    </row>
    <row r="127">
      <c r="A127" s="4" t="str">
        <f>IFERROR(__xludf.DUMMYFUNCTION("TRANSPOSE(FILTER(Filtro1!B:B,Filtro1!A:A=Mari!C127))"),"Aquisição de Bens e Serviços")</f>
        <v>Aquisição de Bens e Serviços</v>
      </c>
      <c r="B127" s="4" t="str">
        <f>IFERROR(__xludf.DUMMYFUNCTION("""COMPUTED_VALUE"""),"Cultura Periférica")</f>
        <v>Cultura Periférica</v>
      </c>
      <c r="C127" s="4" t="str">
        <f>IFERROR(__xludf.DUMMYFUNCTION("""COMPUTED_VALUE"""),"Comunidades Tradicionais ou Rurais")</f>
        <v>Comunidades Tradicionais ou Rurais</v>
      </c>
      <c r="D127" s="4" t="str">
        <f>IFERROR(__xludf.DUMMYFUNCTION("""COMPUTED_VALUE"""),"Equipamentos e Acervos")</f>
        <v>Equipamentos e Acervos</v>
      </c>
      <c r="E127" s="4" t="str">
        <f>IFERROR(__xludf.DUMMYFUNCTION("""COMPUTED_VALUE"""),"Premiação")</f>
        <v>Premiação</v>
      </c>
      <c r="F127" s="4" t="str">
        <f>IFERROR(__xludf.DUMMYFUNCTION("""COMPUTED_VALUE"""),"Bolsas e Intercâmbio")</f>
        <v>Bolsas e Intercâmbio</v>
      </c>
      <c r="G127" s="4" t="str">
        <f>IFERROR(__xludf.DUMMYFUNCTION("""COMPUTED_VALUE"""),"Formação de Público e Educação")</f>
        <v>Formação de Público e Educação</v>
      </c>
      <c r="H127" s="4" t="str">
        <f>IFERROR(__xludf.DUMMYFUNCTION("""COMPUTED_VALUE"""),"Cultura Popular")</f>
        <v>Cultura Popular</v>
      </c>
      <c r="I127" s="4" t="str">
        <f>IFERROR(__xludf.DUMMYFUNCTION("""COMPUTED_VALUE"""),"Cultura Popular de Matriz Africana")</f>
        <v>Cultura Popular de Matriz Africana</v>
      </c>
      <c r="J127" s="4" t="str">
        <f>IFERROR(__xludf.DUMMYFUNCTION("""COMPUTED_VALUE"""),"Cultura Digital e Geek")</f>
        <v>Cultura Digital e Geek</v>
      </c>
      <c r="K127" s="4" t="str">
        <f>IFERROR(__xludf.DUMMYFUNCTION("""COMPUTED_VALUE"""),"12 Regiões de Desenvolvimento")</f>
        <v>12 Regiões de Desenvolvimento</v>
      </c>
      <c r="L127" s="4" t="str">
        <f>IFERROR(__xludf.DUMMYFUNCTION("""COMPUTED_VALUE"""),"Linguagem Específica")</f>
        <v>Linguagem Específica</v>
      </c>
      <c r="M127" s="4" t="str">
        <f>IFERROR(__xludf.DUMMYFUNCTION("""COMPUTED_VALUE"""),"Técnicos")</f>
        <v>Técnicos</v>
      </c>
      <c r="N127" s="4" t="str">
        <f>IFERROR(__xludf.DUMMYFUNCTION("""COMPUTED_VALUE"""),"Circulação e Visibilidade")</f>
        <v>Circulação e Visibilidade</v>
      </c>
      <c r="O127" s="4" t="str">
        <f>IFERROR(__xludf.DUMMYFUNCTION("""COMPUTED_VALUE"""),"Iniciantes")</f>
        <v>Iniciantes</v>
      </c>
      <c r="P127" s="4" t="str">
        <f>IFERROR(__xludf.DUMMYFUNCTION("""COMPUTED_VALUE"""),"CEUs e Pontos(ões) de Cultura")</f>
        <v>CEUs e Pontos(ões) de Cultura</v>
      </c>
      <c r="Q127" s="4" t="str">
        <f>IFERROR(__xludf.DUMMYFUNCTION("""COMPUTED_VALUE"""),"Outros")</f>
        <v>Outros</v>
      </c>
    </row>
    <row r="128">
      <c r="A128" s="4" t="str">
        <f>IFERROR(__xludf.DUMMYFUNCTION("TRANSPOSE(FILTER(Filtro1!B:B,Filtro1!A:A=Mari!C128))"),"Comunicacional")</f>
        <v>Comunicacional</v>
      </c>
      <c r="B128" s="4" t="str">
        <f>IFERROR(__xludf.DUMMYFUNCTION("""COMPUTED_VALUE"""),"Desburocratização")</f>
        <v>Desburocratização</v>
      </c>
      <c r="C128" s="4" t="str">
        <f>IFERROR(__xludf.DUMMYFUNCTION("""COMPUTED_VALUE"""),"Mapa Cultural")</f>
        <v>Mapa Cultural</v>
      </c>
      <c r="D128" s="4" t="str">
        <f>IFERROR(__xludf.DUMMYFUNCTION("""COMPUTED_VALUE"""),"Políticas Afirmativas")</f>
        <v>Políticas Afirmativas</v>
      </c>
    </row>
    <row r="129">
      <c r="A129" s="4" t="str">
        <f>IFERROR(__xludf.DUMMYFUNCTION("TRANSPOSE(FILTER(Filtro1!B:B,Filtro1!A:A=Mari!C129))"),"Cronograma ")</f>
        <v>Cronograma </v>
      </c>
      <c r="B129" s="4" t="str">
        <f>IFERROR(__xludf.DUMMYFUNCTION("""COMPUTED_VALUE"""),"Inscrições e Impedimentos")</f>
        <v>Inscrições e Impedimentos</v>
      </c>
    </row>
    <row r="130">
      <c r="A130" s="4" t="str">
        <f>IFERROR(__xludf.DUMMYFUNCTION("TRANSPOSE(FILTER(Filtro1!B:B,Filtro1!A:A=Mari!C130))"),"Cronograma ")</f>
        <v>Cronograma </v>
      </c>
      <c r="B130" s="4" t="str">
        <f>IFERROR(__xludf.DUMMYFUNCTION("""COMPUTED_VALUE"""),"Inscrições e Impedimentos")</f>
        <v>Inscrições e Impedimentos</v>
      </c>
    </row>
    <row r="131">
      <c r="A131" s="4" t="str">
        <f>IFERROR(__xludf.DUMMYFUNCTION("TRANSPOSE(FILTER(Filtro1!B:B,Filtro1!A:A=Mari!C131))"),"Transparência e Fiscalização")</f>
        <v>Transparência e Fiscalização</v>
      </c>
      <c r="B131" s="4" t="str">
        <f>IFERROR(__xludf.DUMMYFUNCTION("""COMPUTED_VALUE"""),"Pareceristas")</f>
        <v>Pareceristas</v>
      </c>
    </row>
    <row r="132">
      <c r="A132" s="4" t="str">
        <f>IFERROR(__xludf.DUMMYFUNCTION("TRANSPOSE(FILTER(Filtro1!B:B,Filtro1!A:A=Mari!C132))"),"Comunicacional")</f>
        <v>Comunicacional</v>
      </c>
      <c r="B132" s="4" t="str">
        <f>IFERROR(__xludf.DUMMYFUNCTION("""COMPUTED_VALUE"""),"Desburocratização")</f>
        <v>Desburocratização</v>
      </c>
      <c r="C132" s="4" t="str">
        <f>IFERROR(__xludf.DUMMYFUNCTION("""COMPUTED_VALUE"""),"Mapa Cultural")</f>
        <v>Mapa Cultural</v>
      </c>
      <c r="D132" s="4" t="str">
        <f>IFERROR(__xludf.DUMMYFUNCTION("""COMPUTED_VALUE"""),"Políticas Afirmativas")</f>
        <v>Políticas Afirmativas</v>
      </c>
    </row>
    <row r="133">
      <c r="A133" s="4" t="str">
        <f>IFERROR(__xludf.DUMMYFUNCTION("TRANSPOSE(FILTER(Filtro1!B:B,Filtro1!A:A=Mari!C133))"),"CPF")</f>
        <v>CPF</v>
      </c>
      <c r="B133" s="4" t="str">
        <f>IFERROR(__xludf.DUMMYFUNCTION("""COMPUTED_VALUE"""),"Apoio")</f>
        <v>Apoio</v>
      </c>
      <c r="C133" s="4" t="str">
        <f>IFERROR(__xludf.DUMMYFUNCTION("""COMPUTED_VALUE"""),"Descentralização")</f>
        <v>Descentralização</v>
      </c>
      <c r="D133" s="4" t="str">
        <f>IFERROR(__xludf.DUMMYFUNCTION("""COMPUTED_VALUE"""),"Políticas Municipais")</f>
        <v>Políticas Municipais</v>
      </c>
    </row>
    <row r="134">
      <c r="A134" s="4" t="str">
        <f>IFERROR(__xludf.DUMMYFUNCTION("TRANSPOSE(FILTER(Filtro1!B:B,Filtro1!A:A=Mari!C134))"),"Treinamento - Agente")</f>
        <v>Treinamento - Agente</v>
      </c>
      <c r="B134" s="4" t="str">
        <f>IFERROR(__xludf.DUMMYFUNCTION("""COMPUTED_VALUE"""),"Treinamento - Gestor")</f>
        <v>Treinamento - Gestor</v>
      </c>
    </row>
    <row r="135">
      <c r="A135" s="4" t="str">
        <f>IFERROR(__xludf.DUMMYFUNCTION("TRANSPOSE(FILTER(Filtro1!B:B,Filtro1!A:A=Mari!C135))"),"Treinamento - Agente")</f>
        <v>Treinamento - Agente</v>
      </c>
      <c r="B135" s="4" t="str">
        <f>IFERROR(__xludf.DUMMYFUNCTION("""COMPUTED_VALUE"""),"Treinamento - Gestor")</f>
        <v>Treinamento - Gestor</v>
      </c>
    </row>
    <row r="136">
      <c r="A136" s="4" t="str">
        <f>IFERROR(__xludf.DUMMYFUNCTION("TRANSPOSE(FILTER(Filtro1!B:B,Filtro1!A:A=Mari!C136))"),"Linguagem")</f>
        <v>Linguagem</v>
      </c>
      <c r="B136" s="4" t="str">
        <f>IFERROR(__xludf.DUMMYFUNCTION("""COMPUTED_VALUE"""),"Regionalização")</f>
        <v>Regionalização</v>
      </c>
      <c r="C136" s="4" t="str">
        <f>IFERROR(__xludf.DUMMYFUNCTION("""COMPUTED_VALUE"""),"Remanejamento de Recursos e Rendimentos")</f>
        <v>Remanejamento de Recursos e Rendimentos</v>
      </c>
    </row>
    <row r="137">
      <c r="A137" s="4" t="str">
        <f>IFERROR(__xludf.DUMMYFUNCTION("TRANSPOSE(FILTER(Filtro1!B:B,Filtro1!A:A=Mari!C137))"),"Treinamento - Agente")</f>
        <v>Treinamento - Agente</v>
      </c>
      <c r="B137" s="4" t="str">
        <f>IFERROR(__xludf.DUMMYFUNCTION("""COMPUTED_VALUE"""),"Treinamento - Gestor")</f>
        <v>Treinamento - Gestor</v>
      </c>
    </row>
    <row r="138">
      <c r="A138" s="4" t="str">
        <f>IFERROR(__xludf.DUMMYFUNCTION("TRANSPOSE(FILTER(Filtro1!B:B,Filtro1!A:A=Mari!C138))"),"Comunicacional")</f>
        <v>Comunicacional</v>
      </c>
      <c r="B138" s="4" t="str">
        <f>IFERROR(__xludf.DUMMYFUNCTION("""COMPUTED_VALUE"""),"Desburocratização")</f>
        <v>Desburocratização</v>
      </c>
      <c r="C138" s="4" t="str">
        <f>IFERROR(__xludf.DUMMYFUNCTION("""COMPUTED_VALUE"""),"Mapa Cultural")</f>
        <v>Mapa Cultural</v>
      </c>
      <c r="D138" s="4" t="str">
        <f>IFERROR(__xludf.DUMMYFUNCTION("""COMPUTED_VALUE"""),"Políticas Afirmativas")</f>
        <v>Políticas Afirmativas</v>
      </c>
    </row>
    <row r="139">
      <c r="A139" s="4" t="str">
        <f>IFERROR(__xludf.DUMMYFUNCTION("TRANSPOSE(FILTER(Filtro1!B:B,Filtro1!A:A=Mari!C139))"),"Transparência e Fiscalização")</f>
        <v>Transparência e Fiscalização</v>
      </c>
      <c r="B139" s="4" t="str">
        <f>IFERROR(__xludf.DUMMYFUNCTION("""COMPUTED_VALUE"""),"Pareceristas")</f>
        <v>Pareceristas</v>
      </c>
    </row>
    <row r="140">
      <c r="A140" s="4" t="str">
        <f>IFERROR(__xludf.DUMMYFUNCTION("TRANSPOSE(FILTER(Filtro1!B:B,Filtro1!A:A=Mari!C140))"),"Cronograma ")</f>
        <v>Cronograma </v>
      </c>
      <c r="B140" s="4" t="str">
        <f>IFERROR(__xludf.DUMMYFUNCTION("""COMPUTED_VALUE"""),"Inscrições e Impedimentos")</f>
        <v>Inscrições e Impedimentos</v>
      </c>
    </row>
    <row r="141">
      <c r="A141" s="4" t="str">
        <f>IFERROR(__xludf.DUMMYFUNCTION("TRANSPOSE(FILTER(Filtro1!B:B,Filtro1!A:A=Mari!C141))"),"CPF")</f>
        <v>CPF</v>
      </c>
      <c r="B141" s="4" t="str">
        <f>IFERROR(__xludf.DUMMYFUNCTION("""COMPUTED_VALUE"""),"Apoio")</f>
        <v>Apoio</v>
      </c>
      <c r="C141" s="4" t="str">
        <f>IFERROR(__xludf.DUMMYFUNCTION("""COMPUTED_VALUE"""),"Descentralização")</f>
        <v>Descentralização</v>
      </c>
      <c r="D141" s="4" t="str">
        <f>IFERROR(__xludf.DUMMYFUNCTION("""COMPUTED_VALUE"""),"Políticas Municipais")</f>
        <v>Políticas Municipais</v>
      </c>
    </row>
    <row r="142">
      <c r="A142" s="4" t="str">
        <f>IFERROR(__xludf.DUMMYFUNCTION("TRANSPOSE(FILTER(Filtro1!B:B,Filtro1!A:A=Mari!C142))"),"Linguagem")</f>
        <v>Linguagem</v>
      </c>
      <c r="B142" s="4" t="str">
        <f>IFERROR(__xludf.DUMMYFUNCTION("""COMPUTED_VALUE"""),"Regionalização")</f>
        <v>Regionalização</v>
      </c>
      <c r="C142" s="4" t="str">
        <f>IFERROR(__xludf.DUMMYFUNCTION("""COMPUTED_VALUE"""),"Remanejamento de Recursos e Rendimentos")</f>
        <v>Remanejamento de Recursos e Rendimentos</v>
      </c>
    </row>
    <row r="143">
      <c r="A143" s="4" t="str">
        <f>IFERROR(__xludf.DUMMYFUNCTION("TRANSPOSE(FILTER(Filtro1!B:B,Filtro1!A:A=Mari!C143))"),"Transparência e Fiscalização")</f>
        <v>Transparência e Fiscalização</v>
      </c>
      <c r="B143" s="4" t="str">
        <f>IFERROR(__xludf.DUMMYFUNCTION("""COMPUTED_VALUE"""),"Pareceristas")</f>
        <v>Pareceristas</v>
      </c>
    </row>
    <row r="144">
      <c r="A144" s="4" t="str">
        <f>IFERROR(__xludf.DUMMYFUNCTION("TRANSPOSE(FILTER(Filtro1!B:B,Filtro1!A:A=Mari!C144))"),"Cronograma ")</f>
        <v>Cronograma </v>
      </c>
      <c r="B144" s="4" t="str">
        <f>IFERROR(__xludf.DUMMYFUNCTION("""COMPUTED_VALUE"""),"Inscrições e Impedimentos")</f>
        <v>Inscrições e Impedimentos</v>
      </c>
    </row>
    <row r="145">
      <c r="A145" s="4" t="str">
        <f>IFERROR(__xludf.DUMMYFUNCTION("TRANSPOSE(FILTER(Filtro1!B:B,Filtro1!A:A=Mari!C145))"),"Comunicacional")</f>
        <v>Comunicacional</v>
      </c>
      <c r="B145" s="4" t="str">
        <f>IFERROR(__xludf.DUMMYFUNCTION("""COMPUTED_VALUE"""),"Desburocratização")</f>
        <v>Desburocratização</v>
      </c>
      <c r="C145" s="4" t="str">
        <f>IFERROR(__xludf.DUMMYFUNCTION("""COMPUTED_VALUE"""),"Mapa Cultural")</f>
        <v>Mapa Cultural</v>
      </c>
      <c r="D145" s="4" t="str">
        <f>IFERROR(__xludf.DUMMYFUNCTION("""COMPUTED_VALUE"""),"Políticas Afirmativas")</f>
        <v>Políticas Afirmativas</v>
      </c>
    </row>
    <row r="146">
      <c r="A146" s="4" t="str">
        <f>IFERROR(__xludf.DUMMYFUNCTION("TRANSPOSE(FILTER(Filtro1!B:B,Filtro1!A:A=Mari!C146))"),"Comunicacional")</f>
        <v>Comunicacional</v>
      </c>
      <c r="B146" s="4" t="str">
        <f>IFERROR(__xludf.DUMMYFUNCTION("""COMPUTED_VALUE"""),"Desburocratização")</f>
        <v>Desburocratização</v>
      </c>
      <c r="C146" s="4" t="str">
        <f>IFERROR(__xludf.DUMMYFUNCTION("""COMPUTED_VALUE"""),"Mapa Cultural")</f>
        <v>Mapa Cultural</v>
      </c>
      <c r="D146" s="4" t="str">
        <f>IFERROR(__xludf.DUMMYFUNCTION("""COMPUTED_VALUE"""),"Políticas Afirmativas")</f>
        <v>Políticas Afirmativas</v>
      </c>
    </row>
    <row r="147">
      <c r="A147" s="4" t="str">
        <f>IFERROR(__xludf.DUMMYFUNCTION("TRANSPOSE(FILTER(Filtro1!B:B,Filtro1!A:A=Mari!C147))"),"Cronograma ")</f>
        <v>Cronograma </v>
      </c>
      <c r="B147" s="4" t="str">
        <f>IFERROR(__xludf.DUMMYFUNCTION("""COMPUTED_VALUE"""),"Inscrições e Impedimentos")</f>
        <v>Inscrições e Impedimentos</v>
      </c>
    </row>
    <row r="148">
      <c r="A148" s="4" t="str">
        <f>IFERROR(__xludf.DUMMYFUNCTION("TRANSPOSE(FILTER(Filtro1!B:B,Filtro1!A:A=Mari!C148))"),"Aquisição de Bens e Serviços")</f>
        <v>Aquisição de Bens e Serviços</v>
      </c>
      <c r="B148" s="4" t="str">
        <f>IFERROR(__xludf.DUMMYFUNCTION("""COMPUTED_VALUE"""),"Cultura Periférica")</f>
        <v>Cultura Periférica</v>
      </c>
      <c r="C148" s="4" t="str">
        <f>IFERROR(__xludf.DUMMYFUNCTION("""COMPUTED_VALUE"""),"Comunidades Tradicionais ou Rurais")</f>
        <v>Comunidades Tradicionais ou Rurais</v>
      </c>
      <c r="D148" s="4" t="str">
        <f>IFERROR(__xludf.DUMMYFUNCTION("""COMPUTED_VALUE"""),"Equipamentos e Acervos")</f>
        <v>Equipamentos e Acervos</v>
      </c>
      <c r="E148" s="4" t="str">
        <f>IFERROR(__xludf.DUMMYFUNCTION("""COMPUTED_VALUE"""),"Premiação")</f>
        <v>Premiação</v>
      </c>
      <c r="F148" s="4" t="str">
        <f>IFERROR(__xludf.DUMMYFUNCTION("""COMPUTED_VALUE"""),"Bolsas e Intercâmbio")</f>
        <v>Bolsas e Intercâmbio</v>
      </c>
      <c r="G148" s="4" t="str">
        <f>IFERROR(__xludf.DUMMYFUNCTION("""COMPUTED_VALUE"""),"Formação de Público e Educação")</f>
        <v>Formação de Público e Educação</v>
      </c>
      <c r="H148" s="4" t="str">
        <f>IFERROR(__xludf.DUMMYFUNCTION("""COMPUTED_VALUE"""),"Cultura Popular")</f>
        <v>Cultura Popular</v>
      </c>
      <c r="I148" s="4" t="str">
        <f>IFERROR(__xludf.DUMMYFUNCTION("""COMPUTED_VALUE"""),"Cultura Popular de Matriz Africana")</f>
        <v>Cultura Popular de Matriz Africana</v>
      </c>
      <c r="J148" s="4" t="str">
        <f>IFERROR(__xludf.DUMMYFUNCTION("""COMPUTED_VALUE"""),"Cultura Digital e Geek")</f>
        <v>Cultura Digital e Geek</v>
      </c>
      <c r="K148" s="4" t="str">
        <f>IFERROR(__xludf.DUMMYFUNCTION("""COMPUTED_VALUE"""),"12 Regiões de Desenvolvimento")</f>
        <v>12 Regiões de Desenvolvimento</v>
      </c>
      <c r="L148" s="4" t="str">
        <f>IFERROR(__xludf.DUMMYFUNCTION("""COMPUTED_VALUE"""),"Linguagem Específica")</f>
        <v>Linguagem Específica</v>
      </c>
      <c r="M148" s="4" t="str">
        <f>IFERROR(__xludf.DUMMYFUNCTION("""COMPUTED_VALUE"""),"Técnicos")</f>
        <v>Técnicos</v>
      </c>
      <c r="N148" s="4" t="str">
        <f>IFERROR(__xludf.DUMMYFUNCTION("""COMPUTED_VALUE"""),"Circulação e Visibilidade")</f>
        <v>Circulação e Visibilidade</v>
      </c>
      <c r="O148" s="4" t="str">
        <f>IFERROR(__xludf.DUMMYFUNCTION("""COMPUTED_VALUE"""),"Iniciantes")</f>
        <v>Iniciantes</v>
      </c>
      <c r="P148" s="4" t="str">
        <f>IFERROR(__xludf.DUMMYFUNCTION("""COMPUTED_VALUE"""),"CEUs e Pontos(ões) de Cultura")</f>
        <v>CEUs e Pontos(ões) de Cultura</v>
      </c>
      <c r="Q148" s="4" t="str">
        <f>IFERROR(__xludf.DUMMYFUNCTION("""COMPUTED_VALUE"""),"Outros")</f>
        <v>Outros</v>
      </c>
    </row>
    <row r="149">
      <c r="A149" s="4" t="str">
        <f>IFERROR(__xludf.DUMMYFUNCTION("TRANSPOSE(FILTER(Filtro1!B:B,Filtro1!A:A=Mari!C149))"),"Comunicacional")</f>
        <v>Comunicacional</v>
      </c>
      <c r="B149" s="4" t="str">
        <f>IFERROR(__xludf.DUMMYFUNCTION("""COMPUTED_VALUE"""),"Desburocratização")</f>
        <v>Desburocratização</v>
      </c>
      <c r="C149" s="4" t="str">
        <f>IFERROR(__xludf.DUMMYFUNCTION("""COMPUTED_VALUE"""),"Mapa Cultural")</f>
        <v>Mapa Cultural</v>
      </c>
      <c r="D149" s="4" t="str">
        <f>IFERROR(__xludf.DUMMYFUNCTION("""COMPUTED_VALUE"""),"Políticas Afirmativas")</f>
        <v>Políticas Afirmativas</v>
      </c>
    </row>
    <row r="150">
      <c r="A150" s="4" t="str">
        <f>IFERROR(__xludf.DUMMYFUNCTION("TRANSPOSE(FILTER(Filtro1!B:B,Filtro1!A:A=Mari!C150))"),"Cronograma ")</f>
        <v>Cronograma </v>
      </c>
      <c r="B150" s="4" t="str">
        <f>IFERROR(__xludf.DUMMYFUNCTION("""COMPUTED_VALUE"""),"Inscrições e Impedimentos")</f>
        <v>Inscrições e Impedimentos</v>
      </c>
    </row>
    <row r="151">
      <c r="A151" s="4" t="str">
        <f>IFERROR(__xludf.DUMMYFUNCTION("TRANSPOSE(FILTER(Filtro1!B:B,Filtro1!A:A=Mari!C151))"),"Cronograma ")</f>
        <v>Cronograma </v>
      </c>
      <c r="B151" s="4" t="str">
        <f>IFERROR(__xludf.DUMMYFUNCTION("""COMPUTED_VALUE"""),"Inscrições e Impedimentos")</f>
        <v>Inscrições e Impedimentos</v>
      </c>
    </row>
    <row r="152">
      <c r="A152" s="4" t="str">
        <f>IFERROR(__xludf.DUMMYFUNCTION("TRANSPOSE(FILTER(Filtro1!B:B,Filtro1!A:A=Mari!C152))"),"Transparência e Fiscalização")</f>
        <v>Transparência e Fiscalização</v>
      </c>
      <c r="B152" s="4" t="str">
        <f>IFERROR(__xludf.DUMMYFUNCTION("""COMPUTED_VALUE"""),"Pareceristas")</f>
        <v>Pareceristas</v>
      </c>
    </row>
    <row r="153">
      <c r="A153" s="4" t="str">
        <f>IFERROR(__xludf.DUMMYFUNCTION("TRANSPOSE(FILTER(Filtro1!B:B,Filtro1!A:A=Mari!C153))"),"Comunicacional")</f>
        <v>Comunicacional</v>
      </c>
      <c r="B153" s="4" t="str">
        <f>IFERROR(__xludf.DUMMYFUNCTION("""COMPUTED_VALUE"""),"Desburocratização")</f>
        <v>Desburocratização</v>
      </c>
      <c r="C153" s="4" t="str">
        <f>IFERROR(__xludf.DUMMYFUNCTION("""COMPUTED_VALUE"""),"Mapa Cultural")</f>
        <v>Mapa Cultural</v>
      </c>
      <c r="D153" s="4" t="str">
        <f>IFERROR(__xludf.DUMMYFUNCTION("""COMPUTED_VALUE"""),"Políticas Afirmativas")</f>
        <v>Políticas Afirmativas</v>
      </c>
    </row>
    <row r="154">
      <c r="A154" s="4" t="str">
        <f>IFERROR(__xludf.DUMMYFUNCTION("TRANSPOSE(FILTER(Filtro1!B:B,Filtro1!A:A=Mari!C154))"),"CPF")</f>
        <v>CPF</v>
      </c>
      <c r="B154" s="4" t="str">
        <f>IFERROR(__xludf.DUMMYFUNCTION("""COMPUTED_VALUE"""),"Apoio")</f>
        <v>Apoio</v>
      </c>
      <c r="C154" s="4" t="str">
        <f>IFERROR(__xludf.DUMMYFUNCTION("""COMPUTED_VALUE"""),"Descentralização")</f>
        <v>Descentralização</v>
      </c>
      <c r="D154" s="4" t="str">
        <f>IFERROR(__xludf.DUMMYFUNCTION("""COMPUTED_VALUE"""),"Políticas Municipais")</f>
        <v>Políticas Municipais</v>
      </c>
    </row>
    <row r="155">
      <c r="A155" s="4" t="str">
        <f>IFERROR(__xludf.DUMMYFUNCTION("TRANSPOSE(FILTER(Filtro1!B:B,Filtro1!A:A=Mari!C155))"),"Linguagem")</f>
        <v>Linguagem</v>
      </c>
      <c r="B155" s="4" t="str">
        <f>IFERROR(__xludf.DUMMYFUNCTION("""COMPUTED_VALUE"""),"Regionalização")</f>
        <v>Regionalização</v>
      </c>
      <c r="C155" s="4" t="str">
        <f>IFERROR(__xludf.DUMMYFUNCTION("""COMPUTED_VALUE"""),"Remanejamento de Recursos e Rendimentos")</f>
        <v>Remanejamento de Recursos e Rendimentos</v>
      </c>
    </row>
    <row r="156">
      <c r="A156" s="4" t="str">
        <f>IFERROR(__xludf.DUMMYFUNCTION("TRANSPOSE(FILTER(Filtro1!B:B,Filtro1!A:A=Mari!C156))"),"Transparência e Fiscalização")</f>
        <v>Transparência e Fiscalização</v>
      </c>
      <c r="B156" s="4" t="str">
        <f>IFERROR(__xludf.DUMMYFUNCTION("""COMPUTED_VALUE"""),"Pareceristas")</f>
        <v>Pareceristas</v>
      </c>
    </row>
    <row r="157">
      <c r="A157" s="4" t="str">
        <f>IFERROR(__xludf.DUMMYFUNCTION("TRANSPOSE(FILTER(Filtro1!B:B,Filtro1!A:A=Mari!C157))"),"Cronograma ")</f>
        <v>Cronograma </v>
      </c>
      <c r="B157" s="4" t="str">
        <f>IFERROR(__xludf.DUMMYFUNCTION("""COMPUTED_VALUE"""),"Inscrições e Impedimentos")</f>
        <v>Inscrições e Impedimentos</v>
      </c>
    </row>
    <row r="158">
      <c r="A158" s="4" t="str">
        <f>IFERROR(__xludf.DUMMYFUNCTION("TRANSPOSE(FILTER(Filtro1!B:B,Filtro1!A:A=Mari!C158))"),"Comunicacional")</f>
        <v>Comunicacional</v>
      </c>
      <c r="B158" s="4" t="str">
        <f>IFERROR(__xludf.DUMMYFUNCTION("""COMPUTED_VALUE"""),"Desburocratização")</f>
        <v>Desburocratização</v>
      </c>
      <c r="C158" s="4" t="str">
        <f>IFERROR(__xludf.DUMMYFUNCTION("""COMPUTED_VALUE"""),"Mapa Cultural")</f>
        <v>Mapa Cultural</v>
      </c>
      <c r="D158" s="4" t="str">
        <f>IFERROR(__xludf.DUMMYFUNCTION("""COMPUTED_VALUE"""),"Políticas Afirmativas")</f>
        <v>Políticas Afirmativas</v>
      </c>
    </row>
    <row r="159">
      <c r="A159" s="4" t="str">
        <f>IFERROR(__xludf.DUMMYFUNCTION("TRANSPOSE(FILTER(Filtro1!B:B,Filtro1!A:A=Mari!C159))"),"Comunicacional")</f>
        <v>Comunicacional</v>
      </c>
      <c r="B159" s="4" t="str">
        <f>IFERROR(__xludf.DUMMYFUNCTION("""COMPUTED_VALUE"""),"Desburocratização")</f>
        <v>Desburocratização</v>
      </c>
      <c r="C159" s="4" t="str">
        <f>IFERROR(__xludf.DUMMYFUNCTION("""COMPUTED_VALUE"""),"Mapa Cultural")</f>
        <v>Mapa Cultural</v>
      </c>
      <c r="D159" s="4" t="str">
        <f>IFERROR(__xludf.DUMMYFUNCTION("""COMPUTED_VALUE"""),"Políticas Afirmativas")</f>
        <v>Políticas Afirmativas</v>
      </c>
    </row>
    <row r="160">
      <c r="A160" s="4" t="str">
        <f>IFERROR(__xludf.DUMMYFUNCTION("TRANSPOSE(FILTER(Filtro1!B:B,Filtro1!A:A=Mari!C160))"),"Cronograma ")</f>
        <v>Cronograma </v>
      </c>
      <c r="B160" s="4" t="str">
        <f>IFERROR(__xludf.DUMMYFUNCTION("""COMPUTED_VALUE"""),"Inscrições e Impedimentos")</f>
        <v>Inscrições e Impedimentos</v>
      </c>
    </row>
    <row r="161">
      <c r="A161" s="4" t="str">
        <f>IFERROR(__xludf.DUMMYFUNCTION("TRANSPOSE(FILTER(Filtro1!B:B,Filtro1!A:A=Mari!C161))"),"Aquisição de Bens e Serviços")</f>
        <v>Aquisição de Bens e Serviços</v>
      </c>
      <c r="B161" s="4" t="str">
        <f>IFERROR(__xludf.DUMMYFUNCTION("""COMPUTED_VALUE"""),"Cultura Periférica")</f>
        <v>Cultura Periférica</v>
      </c>
      <c r="C161" s="4" t="str">
        <f>IFERROR(__xludf.DUMMYFUNCTION("""COMPUTED_VALUE"""),"Comunidades Tradicionais ou Rurais")</f>
        <v>Comunidades Tradicionais ou Rurais</v>
      </c>
      <c r="D161" s="4" t="str">
        <f>IFERROR(__xludf.DUMMYFUNCTION("""COMPUTED_VALUE"""),"Equipamentos e Acervos")</f>
        <v>Equipamentos e Acervos</v>
      </c>
      <c r="E161" s="4" t="str">
        <f>IFERROR(__xludf.DUMMYFUNCTION("""COMPUTED_VALUE"""),"Premiação")</f>
        <v>Premiação</v>
      </c>
      <c r="F161" s="4" t="str">
        <f>IFERROR(__xludf.DUMMYFUNCTION("""COMPUTED_VALUE"""),"Bolsas e Intercâmbio")</f>
        <v>Bolsas e Intercâmbio</v>
      </c>
      <c r="G161" s="4" t="str">
        <f>IFERROR(__xludf.DUMMYFUNCTION("""COMPUTED_VALUE"""),"Formação de Público e Educação")</f>
        <v>Formação de Público e Educação</v>
      </c>
      <c r="H161" s="4" t="str">
        <f>IFERROR(__xludf.DUMMYFUNCTION("""COMPUTED_VALUE"""),"Cultura Popular")</f>
        <v>Cultura Popular</v>
      </c>
      <c r="I161" s="4" t="str">
        <f>IFERROR(__xludf.DUMMYFUNCTION("""COMPUTED_VALUE"""),"Cultura Popular de Matriz Africana")</f>
        <v>Cultura Popular de Matriz Africana</v>
      </c>
      <c r="J161" s="4" t="str">
        <f>IFERROR(__xludf.DUMMYFUNCTION("""COMPUTED_VALUE"""),"Cultura Digital e Geek")</f>
        <v>Cultura Digital e Geek</v>
      </c>
      <c r="K161" s="4" t="str">
        <f>IFERROR(__xludf.DUMMYFUNCTION("""COMPUTED_VALUE"""),"12 Regiões de Desenvolvimento")</f>
        <v>12 Regiões de Desenvolvimento</v>
      </c>
      <c r="L161" s="4" t="str">
        <f>IFERROR(__xludf.DUMMYFUNCTION("""COMPUTED_VALUE"""),"Linguagem Específica")</f>
        <v>Linguagem Específica</v>
      </c>
      <c r="M161" s="4" t="str">
        <f>IFERROR(__xludf.DUMMYFUNCTION("""COMPUTED_VALUE"""),"Técnicos")</f>
        <v>Técnicos</v>
      </c>
      <c r="N161" s="4" t="str">
        <f>IFERROR(__xludf.DUMMYFUNCTION("""COMPUTED_VALUE"""),"Circulação e Visibilidade")</f>
        <v>Circulação e Visibilidade</v>
      </c>
      <c r="O161" s="4" t="str">
        <f>IFERROR(__xludf.DUMMYFUNCTION("""COMPUTED_VALUE"""),"Iniciantes")</f>
        <v>Iniciantes</v>
      </c>
      <c r="P161" s="4" t="str">
        <f>IFERROR(__xludf.DUMMYFUNCTION("""COMPUTED_VALUE"""),"CEUs e Pontos(ões) de Cultura")</f>
        <v>CEUs e Pontos(ões) de Cultura</v>
      </c>
      <c r="Q161" s="4" t="str">
        <f>IFERROR(__xludf.DUMMYFUNCTION("""COMPUTED_VALUE"""),"Outros")</f>
        <v>Outros</v>
      </c>
    </row>
    <row r="162">
      <c r="A162" s="4" t="str">
        <f>IFERROR(__xludf.DUMMYFUNCTION("TRANSPOSE(FILTER(Filtro1!B:B,Filtro1!A:A=Mari!C162))"),"Comunicacional")</f>
        <v>Comunicacional</v>
      </c>
      <c r="B162" s="4" t="str">
        <f>IFERROR(__xludf.DUMMYFUNCTION("""COMPUTED_VALUE"""),"Desburocratização")</f>
        <v>Desburocratização</v>
      </c>
      <c r="C162" s="4" t="str">
        <f>IFERROR(__xludf.DUMMYFUNCTION("""COMPUTED_VALUE"""),"Mapa Cultural")</f>
        <v>Mapa Cultural</v>
      </c>
      <c r="D162" s="4" t="str">
        <f>IFERROR(__xludf.DUMMYFUNCTION("""COMPUTED_VALUE"""),"Políticas Afirmativas")</f>
        <v>Políticas Afirmativas</v>
      </c>
    </row>
    <row r="163">
      <c r="A163" s="4" t="str">
        <f>IFERROR(__xludf.DUMMYFUNCTION("TRANSPOSE(FILTER(Filtro1!B:B,Filtro1!A:A=Mari!C163))"),"Cronograma ")</f>
        <v>Cronograma </v>
      </c>
      <c r="B163" s="4" t="str">
        <f>IFERROR(__xludf.DUMMYFUNCTION("""COMPUTED_VALUE"""),"Inscrições e Impedimentos")</f>
        <v>Inscrições e Impedimentos</v>
      </c>
    </row>
    <row r="164">
      <c r="A164" s="4" t="str">
        <f>IFERROR(__xludf.DUMMYFUNCTION("TRANSPOSE(FILTER(Filtro1!B:B,Filtro1!A:A=Mari!C164))"),"Cronograma ")</f>
        <v>Cronograma </v>
      </c>
      <c r="B164" s="4" t="str">
        <f>IFERROR(__xludf.DUMMYFUNCTION("""COMPUTED_VALUE"""),"Inscrições e Impedimentos")</f>
        <v>Inscrições e Impedimentos</v>
      </c>
    </row>
    <row r="165">
      <c r="A165" s="4" t="str">
        <f>IFERROR(__xludf.DUMMYFUNCTION("TRANSPOSE(FILTER(Filtro1!B:B,Filtro1!A:A=Mari!C165))"),"Transparência e Fiscalização")</f>
        <v>Transparência e Fiscalização</v>
      </c>
      <c r="B165" s="4" t="str">
        <f>IFERROR(__xludf.DUMMYFUNCTION("""COMPUTED_VALUE"""),"Pareceristas")</f>
        <v>Pareceristas</v>
      </c>
    </row>
    <row r="166">
      <c r="A166" s="4" t="str">
        <f>IFERROR(__xludf.DUMMYFUNCTION("TRANSPOSE(FILTER(Filtro1!B:B,Filtro1!A:A=Mari!C166))"),"Comunicacional")</f>
        <v>Comunicacional</v>
      </c>
      <c r="B166" s="4" t="str">
        <f>IFERROR(__xludf.DUMMYFUNCTION("""COMPUTED_VALUE"""),"Desburocratização")</f>
        <v>Desburocratização</v>
      </c>
      <c r="C166" s="4" t="str">
        <f>IFERROR(__xludf.DUMMYFUNCTION("""COMPUTED_VALUE"""),"Mapa Cultural")</f>
        <v>Mapa Cultural</v>
      </c>
      <c r="D166" s="4" t="str">
        <f>IFERROR(__xludf.DUMMYFUNCTION("""COMPUTED_VALUE"""),"Políticas Afirmativas")</f>
        <v>Políticas Afirmativas</v>
      </c>
    </row>
    <row r="167">
      <c r="A167" s="4" t="str">
        <f>IFERROR(__xludf.DUMMYFUNCTION("TRANSPOSE(FILTER(Filtro1!B:B,Filtro1!A:A=Mari!C167))"),"CPF")</f>
        <v>CPF</v>
      </c>
      <c r="B167" s="4" t="str">
        <f>IFERROR(__xludf.DUMMYFUNCTION("""COMPUTED_VALUE"""),"Apoio")</f>
        <v>Apoio</v>
      </c>
      <c r="C167" s="4" t="str">
        <f>IFERROR(__xludf.DUMMYFUNCTION("""COMPUTED_VALUE"""),"Descentralização")</f>
        <v>Descentralização</v>
      </c>
      <c r="D167" s="4" t="str">
        <f>IFERROR(__xludf.DUMMYFUNCTION("""COMPUTED_VALUE"""),"Políticas Municipais")</f>
        <v>Políticas Municipais</v>
      </c>
    </row>
    <row r="168">
      <c r="A168" s="4" t="str">
        <f>IFERROR(__xludf.DUMMYFUNCTION("TRANSPOSE(FILTER(Filtro1!B:B,Filtro1!A:A=Mari!C168))"),"Linguagem")</f>
        <v>Linguagem</v>
      </c>
      <c r="B168" s="4" t="str">
        <f>IFERROR(__xludf.DUMMYFUNCTION("""COMPUTED_VALUE"""),"Regionalização")</f>
        <v>Regionalização</v>
      </c>
      <c r="C168" s="4" t="str">
        <f>IFERROR(__xludf.DUMMYFUNCTION("""COMPUTED_VALUE"""),"Remanejamento de Recursos e Rendimentos")</f>
        <v>Remanejamento de Recursos e Rendimentos</v>
      </c>
    </row>
    <row r="169">
      <c r="A169" s="4" t="str">
        <f>IFERROR(__xludf.DUMMYFUNCTION("TRANSPOSE(FILTER(Filtro1!B:B,Filtro1!A:A=Mari!C169))"),"Transparência e Fiscalização")</f>
        <v>Transparência e Fiscalização</v>
      </c>
      <c r="B169" s="4" t="str">
        <f>IFERROR(__xludf.DUMMYFUNCTION("""COMPUTED_VALUE"""),"Pareceristas")</f>
        <v>Pareceristas</v>
      </c>
    </row>
    <row r="170">
      <c r="A170" s="4" t="str">
        <f>IFERROR(__xludf.DUMMYFUNCTION("TRANSPOSE(FILTER(Filtro1!B:B,Filtro1!A:A=Mari!C170))"),"Cronograma ")</f>
        <v>Cronograma </v>
      </c>
      <c r="B170" s="4" t="str">
        <f>IFERROR(__xludf.DUMMYFUNCTION("""COMPUTED_VALUE"""),"Inscrições e Impedimentos")</f>
        <v>Inscrições e Impedimentos</v>
      </c>
    </row>
    <row r="171">
      <c r="A171" s="4" t="str">
        <f>IFERROR(__xludf.DUMMYFUNCTION("TRANSPOSE(FILTER(Filtro1!B:B,Filtro1!A:A=Mari!C171))"),"Comunicacional")</f>
        <v>Comunicacional</v>
      </c>
      <c r="B171" s="4" t="str">
        <f>IFERROR(__xludf.DUMMYFUNCTION("""COMPUTED_VALUE"""),"Desburocratização")</f>
        <v>Desburocratização</v>
      </c>
      <c r="C171" s="4" t="str">
        <f>IFERROR(__xludf.DUMMYFUNCTION("""COMPUTED_VALUE"""),"Mapa Cultural")</f>
        <v>Mapa Cultural</v>
      </c>
      <c r="D171" s="4" t="str">
        <f>IFERROR(__xludf.DUMMYFUNCTION("""COMPUTED_VALUE"""),"Políticas Afirmativas")</f>
        <v>Políticas Afirmativas</v>
      </c>
    </row>
    <row r="172">
      <c r="A172" s="4" t="str">
        <f>IFERROR(__xludf.DUMMYFUNCTION("TRANSPOSE(FILTER(Filtro1!B:B,Filtro1!A:A=Mari!C172))"),"Comunicacional")</f>
        <v>Comunicacional</v>
      </c>
      <c r="B172" s="4" t="str">
        <f>IFERROR(__xludf.DUMMYFUNCTION("""COMPUTED_VALUE"""),"Desburocratização")</f>
        <v>Desburocratização</v>
      </c>
      <c r="C172" s="4" t="str">
        <f>IFERROR(__xludf.DUMMYFUNCTION("""COMPUTED_VALUE"""),"Mapa Cultural")</f>
        <v>Mapa Cultural</v>
      </c>
      <c r="D172" s="4" t="str">
        <f>IFERROR(__xludf.DUMMYFUNCTION("""COMPUTED_VALUE"""),"Políticas Afirmativas")</f>
        <v>Políticas Afirmativas</v>
      </c>
    </row>
    <row r="173">
      <c r="A173" s="4" t="str">
        <f>IFERROR(__xludf.DUMMYFUNCTION("TRANSPOSE(FILTER(Filtro1!B:B,Filtro1!A:A=Mari!C173))"),"Cronograma ")</f>
        <v>Cronograma </v>
      </c>
      <c r="B173" s="4" t="str">
        <f>IFERROR(__xludf.DUMMYFUNCTION("""COMPUTED_VALUE"""),"Inscrições e Impedimentos")</f>
        <v>Inscrições e Impedimentos</v>
      </c>
    </row>
    <row r="174">
      <c r="A174" s="4" t="str">
        <f>IFERROR(__xludf.DUMMYFUNCTION("TRANSPOSE(FILTER(Filtro1!B:B,Filtro1!A:A=Mari!C174))"),"Aquisição de Bens e Serviços")</f>
        <v>Aquisição de Bens e Serviços</v>
      </c>
      <c r="B174" s="4" t="str">
        <f>IFERROR(__xludf.DUMMYFUNCTION("""COMPUTED_VALUE"""),"Cultura Periférica")</f>
        <v>Cultura Periférica</v>
      </c>
      <c r="C174" s="4" t="str">
        <f>IFERROR(__xludf.DUMMYFUNCTION("""COMPUTED_VALUE"""),"Comunidades Tradicionais ou Rurais")</f>
        <v>Comunidades Tradicionais ou Rurais</v>
      </c>
      <c r="D174" s="4" t="str">
        <f>IFERROR(__xludf.DUMMYFUNCTION("""COMPUTED_VALUE"""),"Equipamentos e Acervos")</f>
        <v>Equipamentos e Acervos</v>
      </c>
      <c r="E174" s="4" t="str">
        <f>IFERROR(__xludf.DUMMYFUNCTION("""COMPUTED_VALUE"""),"Premiação")</f>
        <v>Premiação</v>
      </c>
      <c r="F174" s="4" t="str">
        <f>IFERROR(__xludf.DUMMYFUNCTION("""COMPUTED_VALUE"""),"Bolsas e Intercâmbio")</f>
        <v>Bolsas e Intercâmbio</v>
      </c>
      <c r="G174" s="4" t="str">
        <f>IFERROR(__xludf.DUMMYFUNCTION("""COMPUTED_VALUE"""),"Formação de Público e Educação")</f>
        <v>Formação de Público e Educação</v>
      </c>
      <c r="H174" s="4" t="str">
        <f>IFERROR(__xludf.DUMMYFUNCTION("""COMPUTED_VALUE"""),"Cultura Popular")</f>
        <v>Cultura Popular</v>
      </c>
      <c r="I174" s="4" t="str">
        <f>IFERROR(__xludf.DUMMYFUNCTION("""COMPUTED_VALUE"""),"Cultura Popular de Matriz Africana")</f>
        <v>Cultura Popular de Matriz Africana</v>
      </c>
      <c r="J174" s="4" t="str">
        <f>IFERROR(__xludf.DUMMYFUNCTION("""COMPUTED_VALUE"""),"Cultura Digital e Geek")</f>
        <v>Cultura Digital e Geek</v>
      </c>
      <c r="K174" s="4" t="str">
        <f>IFERROR(__xludf.DUMMYFUNCTION("""COMPUTED_VALUE"""),"12 Regiões de Desenvolvimento")</f>
        <v>12 Regiões de Desenvolvimento</v>
      </c>
      <c r="L174" s="4" t="str">
        <f>IFERROR(__xludf.DUMMYFUNCTION("""COMPUTED_VALUE"""),"Linguagem Específica")</f>
        <v>Linguagem Específica</v>
      </c>
      <c r="M174" s="4" t="str">
        <f>IFERROR(__xludf.DUMMYFUNCTION("""COMPUTED_VALUE"""),"Técnicos")</f>
        <v>Técnicos</v>
      </c>
      <c r="N174" s="4" t="str">
        <f>IFERROR(__xludf.DUMMYFUNCTION("""COMPUTED_VALUE"""),"Circulação e Visibilidade")</f>
        <v>Circulação e Visibilidade</v>
      </c>
      <c r="O174" s="4" t="str">
        <f>IFERROR(__xludf.DUMMYFUNCTION("""COMPUTED_VALUE"""),"Iniciantes")</f>
        <v>Iniciantes</v>
      </c>
      <c r="P174" s="4" t="str">
        <f>IFERROR(__xludf.DUMMYFUNCTION("""COMPUTED_VALUE"""),"CEUs e Pontos(ões) de Cultura")</f>
        <v>CEUs e Pontos(ões) de Cultura</v>
      </c>
      <c r="Q174" s="4" t="str">
        <f>IFERROR(__xludf.DUMMYFUNCTION("""COMPUTED_VALUE"""),"Outros")</f>
        <v>Outros</v>
      </c>
    </row>
    <row r="175">
      <c r="A175" s="4" t="str">
        <f>IFERROR(__xludf.DUMMYFUNCTION("TRANSPOSE(FILTER(Filtro1!B:B,Filtro1!A:A=Mari!C175))"),"Comunicacional")</f>
        <v>Comunicacional</v>
      </c>
      <c r="B175" s="4" t="str">
        <f>IFERROR(__xludf.DUMMYFUNCTION("""COMPUTED_VALUE"""),"Desburocratização")</f>
        <v>Desburocratização</v>
      </c>
      <c r="C175" s="4" t="str">
        <f>IFERROR(__xludf.DUMMYFUNCTION("""COMPUTED_VALUE"""),"Mapa Cultural")</f>
        <v>Mapa Cultural</v>
      </c>
      <c r="D175" s="4" t="str">
        <f>IFERROR(__xludf.DUMMYFUNCTION("""COMPUTED_VALUE"""),"Políticas Afirmativas")</f>
        <v>Políticas Afirmativas</v>
      </c>
    </row>
    <row r="176">
      <c r="A176" s="4" t="str">
        <f>IFERROR(__xludf.DUMMYFUNCTION("TRANSPOSE(FILTER(Filtro1!B:B,Filtro1!A:A=Mari!C176))"),"Cronograma ")</f>
        <v>Cronograma </v>
      </c>
      <c r="B176" s="4" t="str">
        <f>IFERROR(__xludf.DUMMYFUNCTION("""COMPUTED_VALUE"""),"Inscrições e Impedimentos")</f>
        <v>Inscrições e Impedimentos</v>
      </c>
    </row>
    <row r="177">
      <c r="A177" s="4" t="str">
        <f>IFERROR(__xludf.DUMMYFUNCTION("TRANSPOSE(FILTER(Filtro1!B:B,Filtro1!A:A=Mari!C177))"),"Cronograma ")</f>
        <v>Cronograma </v>
      </c>
      <c r="B177" s="4" t="str">
        <f>IFERROR(__xludf.DUMMYFUNCTION("""COMPUTED_VALUE"""),"Inscrições e Impedimentos")</f>
        <v>Inscrições e Impedimentos</v>
      </c>
    </row>
    <row r="178">
      <c r="A178" s="4" t="str">
        <f>IFERROR(__xludf.DUMMYFUNCTION("TRANSPOSE(FILTER(Filtro1!B:B,Filtro1!A:A=Mari!C178))"),"Transparência e Fiscalização")</f>
        <v>Transparência e Fiscalização</v>
      </c>
      <c r="B178" s="4" t="str">
        <f>IFERROR(__xludf.DUMMYFUNCTION("""COMPUTED_VALUE"""),"Pareceristas")</f>
        <v>Pareceristas</v>
      </c>
    </row>
    <row r="179">
      <c r="A179" s="4" t="str">
        <f>IFERROR(__xludf.DUMMYFUNCTION("TRANSPOSE(FILTER(Filtro1!B:B,Filtro1!A:A=Mari!C179))"),"Comunicacional")</f>
        <v>Comunicacional</v>
      </c>
      <c r="B179" s="4" t="str">
        <f>IFERROR(__xludf.DUMMYFUNCTION("""COMPUTED_VALUE"""),"Desburocratização")</f>
        <v>Desburocratização</v>
      </c>
      <c r="C179" s="4" t="str">
        <f>IFERROR(__xludf.DUMMYFUNCTION("""COMPUTED_VALUE"""),"Mapa Cultural")</f>
        <v>Mapa Cultural</v>
      </c>
      <c r="D179" s="4" t="str">
        <f>IFERROR(__xludf.DUMMYFUNCTION("""COMPUTED_VALUE"""),"Políticas Afirmativas")</f>
        <v>Políticas Afirmativas</v>
      </c>
    </row>
    <row r="180">
      <c r="A180" s="4" t="str">
        <f>IFERROR(__xludf.DUMMYFUNCTION("TRANSPOSE(FILTER(Filtro1!B:B,Filtro1!A:A=Mari!C180))"),"CPF")</f>
        <v>CPF</v>
      </c>
      <c r="B180" s="4" t="str">
        <f>IFERROR(__xludf.DUMMYFUNCTION("""COMPUTED_VALUE"""),"Apoio")</f>
        <v>Apoio</v>
      </c>
      <c r="C180" s="4" t="str">
        <f>IFERROR(__xludf.DUMMYFUNCTION("""COMPUTED_VALUE"""),"Descentralização")</f>
        <v>Descentralização</v>
      </c>
      <c r="D180" s="4" t="str">
        <f>IFERROR(__xludf.DUMMYFUNCTION("""COMPUTED_VALUE"""),"Políticas Municipais")</f>
        <v>Políticas Municipais</v>
      </c>
    </row>
    <row r="181">
      <c r="A181" s="4" t="str">
        <f>IFERROR(__xludf.DUMMYFUNCTION("TRANSPOSE(FILTER(Filtro1!B:B,Filtro1!A:A=Mari!C181))"),"Linguagem")</f>
        <v>Linguagem</v>
      </c>
      <c r="B181" s="4" t="str">
        <f>IFERROR(__xludf.DUMMYFUNCTION("""COMPUTED_VALUE"""),"Regionalização")</f>
        <v>Regionalização</v>
      </c>
      <c r="C181" s="4" t="str">
        <f>IFERROR(__xludf.DUMMYFUNCTION("""COMPUTED_VALUE"""),"Remanejamento de Recursos e Rendimentos")</f>
        <v>Remanejamento de Recursos e Rendimentos</v>
      </c>
    </row>
    <row r="182">
      <c r="A182" s="4" t="str">
        <f>IFERROR(__xludf.DUMMYFUNCTION("TRANSPOSE(FILTER(Filtro1!B:B,Filtro1!A:A=Mari!C182))"),"Transparência e Fiscalização")</f>
        <v>Transparência e Fiscalização</v>
      </c>
      <c r="B182" s="4" t="str">
        <f>IFERROR(__xludf.DUMMYFUNCTION("""COMPUTED_VALUE"""),"Pareceristas")</f>
        <v>Pareceristas</v>
      </c>
    </row>
    <row r="183">
      <c r="A183" s="4" t="str">
        <f>IFERROR(__xludf.DUMMYFUNCTION("TRANSPOSE(FILTER(Filtro1!B:B,Filtro1!A:A=Mari!C183))"),"Cronograma ")</f>
        <v>Cronograma </v>
      </c>
      <c r="B183" s="4" t="str">
        <f>IFERROR(__xludf.DUMMYFUNCTION("""COMPUTED_VALUE"""),"Inscrições e Impedimentos")</f>
        <v>Inscrições e Impedimentos</v>
      </c>
    </row>
    <row r="184">
      <c r="A184" s="4" t="str">
        <f>IFERROR(__xludf.DUMMYFUNCTION("TRANSPOSE(FILTER(Filtro1!B:B,Filtro1!A:A=Mari!C184))"),"Comunicacional")</f>
        <v>Comunicacional</v>
      </c>
      <c r="B184" s="4" t="str">
        <f>IFERROR(__xludf.DUMMYFUNCTION("""COMPUTED_VALUE"""),"Desburocratização")</f>
        <v>Desburocratização</v>
      </c>
      <c r="C184" s="4" t="str">
        <f>IFERROR(__xludf.DUMMYFUNCTION("""COMPUTED_VALUE"""),"Mapa Cultural")</f>
        <v>Mapa Cultural</v>
      </c>
      <c r="D184" s="4" t="str">
        <f>IFERROR(__xludf.DUMMYFUNCTION("""COMPUTED_VALUE"""),"Políticas Afirmativas")</f>
        <v>Políticas Afirmativas</v>
      </c>
    </row>
    <row r="185">
      <c r="A185" s="4" t="str">
        <f>IFERROR(__xludf.DUMMYFUNCTION("TRANSPOSE(FILTER(Filtro1!B:B,Filtro1!A:A=Mari!C185))"),"Comunicacional")</f>
        <v>Comunicacional</v>
      </c>
      <c r="B185" s="4" t="str">
        <f>IFERROR(__xludf.DUMMYFUNCTION("""COMPUTED_VALUE"""),"Desburocratização")</f>
        <v>Desburocratização</v>
      </c>
      <c r="C185" s="4" t="str">
        <f>IFERROR(__xludf.DUMMYFUNCTION("""COMPUTED_VALUE"""),"Mapa Cultural")</f>
        <v>Mapa Cultural</v>
      </c>
      <c r="D185" s="4" t="str">
        <f>IFERROR(__xludf.DUMMYFUNCTION("""COMPUTED_VALUE"""),"Políticas Afirmativas")</f>
        <v>Políticas Afirmativas</v>
      </c>
    </row>
    <row r="186">
      <c r="A186" s="4" t="str">
        <f>IFERROR(__xludf.DUMMYFUNCTION("TRANSPOSE(FILTER(Filtro1!B:B,Filtro1!A:A=Mari!C186))"),"Cronograma ")</f>
        <v>Cronograma </v>
      </c>
      <c r="B186" s="4" t="str">
        <f>IFERROR(__xludf.DUMMYFUNCTION("""COMPUTED_VALUE"""),"Inscrições e Impedimentos")</f>
        <v>Inscrições e Impedimentos</v>
      </c>
    </row>
    <row r="187">
      <c r="A187" s="4" t="str">
        <f>IFERROR(__xludf.DUMMYFUNCTION("TRANSPOSE(FILTER(Filtro1!B:B,Filtro1!A:A=Mari!C187))"),"Aquisição de Bens e Serviços")</f>
        <v>Aquisição de Bens e Serviços</v>
      </c>
      <c r="B187" s="4" t="str">
        <f>IFERROR(__xludf.DUMMYFUNCTION("""COMPUTED_VALUE"""),"Cultura Periférica")</f>
        <v>Cultura Periférica</v>
      </c>
      <c r="C187" s="4" t="str">
        <f>IFERROR(__xludf.DUMMYFUNCTION("""COMPUTED_VALUE"""),"Comunidades Tradicionais ou Rurais")</f>
        <v>Comunidades Tradicionais ou Rurais</v>
      </c>
      <c r="D187" s="4" t="str">
        <f>IFERROR(__xludf.DUMMYFUNCTION("""COMPUTED_VALUE"""),"Equipamentos e Acervos")</f>
        <v>Equipamentos e Acervos</v>
      </c>
      <c r="E187" s="4" t="str">
        <f>IFERROR(__xludf.DUMMYFUNCTION("""COMPUTED_VALUE"""),"Premiação")</f>
        <v>Premiação</v>
      </c>
      <c r="F187" s="4" t="str">
        <f>IFERROR(__xludf.DUMMYFUNCTION("""COMPUTED_VALUE"""),"Bolsas e Intercâmbio")</f>
        <v>Bolsas e Intercâmbio</v>
      </c>
      <c r="G187" s="4" t="str">
        <f>IFERROR(__xludf.DUMMYFUNCTION("""COMPUTED_VALUE"""),"Formação de Público e Educação")</f>
        <v>Formação de Público e Educação</v>
      </c>
      <c r="H187" s="4" t="str">
        <f>IFERROR(__xludf.DUMMYFUNCTION("""COMPUTED_VALUE"""),"Cultura Popular")</f>
        <v>Cultura Popular</v>
      </c>
      <c r="I187" s="4" t="str">
        <f>IFERROR(__xludf.DUMMYFUNCTION("""COMPUTED_VALUE"""),"Cultura Popular de Matriz Africana")</f>
        <v>Cultura Popular de Matriz Africana</v>
      </c>
      <c r="J187" s="4" t="str">
        <f>IFERROR(__xludf.DUMMYFUNCTION("""COMPUTED_VALUE"""),"Cultura Digital e Geek")</f>
        <v>Cultura Digital e Geek</v>
      </c>
      <c r="K187" s="4" t="str">
        <f>IFERROR(__xludf.DUMMYFUNCTION("""COMPUTED_VALUE"""),"12 Regiões de Desenvolvimento")</f>
        <v>12 Regiões de Desenvolvimento</v>
      </c>
      <c r="L187" s="4" t="str">
        <f>IFERROR(__xludf.DUMMYFUNCTION("""COMPUTED_VALUE"""),"Linguagem Específica")</f>
        <v>Linguagem Específica</v>
      </c>
      <c r="M187" s="4" t="str">
        <f>IFERROR(__xludf.DUMMYFUNCTION("""COMPUTED_VALUE"""),"Técnicos")</f>
        <v>Técnicos</v>
      </c>
      <c r="N187" s="4" t="str">
        <f>IFERROR(__xludf.DUMMYFUNCTION("""COMPUTED_VALUE"""),"Circulação e Visibilidade")</f>
        <v>Circulação e Visibilidade</v>
      </c>
      <c r="O187" s="4" t="str">
        <f>IFERROR(__xludf.DUMMYFUNCTION("""COMPUTED_VALUE"""),"Iniciantes")</f>
        <v>Iniciantes</v>
      </c>
      <c r="P187" s="4" t="str">
        <f>IFERROR(__xludf.DUMMYFUNCTION("""COMPUTED_VALUE"""),"CEUs e Pontos(ões) de Cultura")</f>
        <v>CEUs e Pontos(ões) de Cultura</v>
      </c>
      <c r="Q187" s="4" t="str">
        <f>IFERROR(__xludf.DUMMYFUNCTION("""COMPUTED_VALUE"""),"Outros")</f>
        <v>Outros</v>
      </c>
    </row>
    <row r="188">
      <c r="A188" s="4" t="str">
        <f>IFERROR(__xludf.DUMMYFUNCTION("TRANSPOSE(FILTER(Filtro1!B:B,Filtro1!A:A=Mari!C188))"),"Comunicacional")</f>
        <v>Comunicacional</v>
      </c>
      <c r="B188" s="4" t="str">
        <f>IFERROR(__xludf.DUMMYFUNCTION("""COMPUTED_VALUE"""),"Desburocratização")</f>
        <v>Desburocratização</v>
      </c>
      <c r="C188" s="4" t="str">
        <f>IFERROR(__xludf.DUMMYFUNCTION("""COMPUTED_VALUE"""),"Mapa Cultural")</f>
        <v>Mapa Cultural</v>
      </c>
      <c r="D188" s="4" t="str">
        <f>IFERROR(__xludf.DUMMYFUNCTION("""COMPUTED_VALUE"""),"Políticas Afirmativas")</f>
        <v>Políticas Afirmativas</v>
      </c>
    </row>
    <row r="189">
      <c r="A189" s="4" t="str">
        <f>IFERROR(__xludf.DUMMYFUNCTION("TRANSPOSE(FILTER(Filtro1!B:B,Filtro1!A:A=Mari!C189))"),"Cronograma ")</f>
        <v>Cronograma </v>
      </c>
      <c r="B189" s="4" t="str">
        <f>IFERROR(__xludf.DUMMYFUNCTION("""COMPUTED_VALUE"""),"Inscrições e Impedimentos")</f>
        <v>Inscrições e Impedimentos</v>
      </c>
    </row>
    <row r="190">
      <c r="A190" s="4" t="str">
        <f>IFERROR(__xludf.DUMMYFUNCTION("TRANSPOSE(FILTER(Filtro1!B:B,Filtro1!A:A=Mari!C190))"),"Cronograma ")</f>
        <v>Cronograma </v>
      </c>
      <c r="B190" s="4" t="str">
        <f>IFERROR(__xludf.DUMMYFUNCTION("""COMPUTED_VALUE"""),"Inscrições e Impedimentos")</f>
        <v>Inscrições e Impedimentos</v>
      </c>
    </row>
    <row r="191">
      <c r="A191" s="4" t="str">
        <f>IFERROR(__xludf.DUMMYFUNCTION("TRANSPOSE(FILTER(Filtro1!B:B,Filtro1!A:A=Mari!C191))"),"Transparência e Fiscalização")</f>
        <v>Transparência e Fiscalização</v>
      </c>
      <c r="B191" s="4" t="str">
        <f>IFERROR(__xludf.DUMMYFUNCTION("""COMPUTED_VALUE"""),"Pareceristas")</f>
        <v>Pareceristas</v>
      </c>
    </row>
    <row r="192">
      <c r="A192" s="4" t="str">
        <f>IFERROR(__xludf.DUMMYFUNCTION("TRANSPOSE(FILTER(Filtro1!B:B,Filtro1!A:A=Mari!C192))"),"Comunicacional")</f>
        <v>Comunicacional</v>
      </c>
      <c r="B192" s="4" t="str">
        <f>IFERROR(__xludf.DUMMYFUNCTION("""COMPUTED_VALUE"""),"Desburocratização")</f>
        <v>Desburocratização</v>
      </c>
      <c r="C192" s="4" t="str">
        <f>IFERROR(__xludf.DUMMYFUNCTION("""COMPUTED_VALUE"""),"Mapa Cultural")</f>
        <v>Mapa Cultural</v>
      </c>
      <c r="D192" s="4" t="str">
        <f>IFERROR(__xludf.DUMMYFUNCTION("""COMPUTED_VALUE"""),"Políticas Afirmativas")</f>
        <v>Políticas Afirmativas</v>
      </c>
    </row>
    <row r="193">
      <c r="A193" s="4" t="str">
        <f>IFERROR(__xludf.DUMMYFUNCTION("TRANSPOSE(FILTER(Filtro1!B:B,Filtro1!A:A=Mari!C193))"),"CPF")</f>
        <v>CPF</v>
      </c>
      <c r="B193" s="4" t="str">
        <f>IFERROR(__xludf.DUMMYFUNCTION("""COMPUTED_VALUE"""),"Apoio")</f>
        <v>Apoio</v>
      </c>
      <c r="C193" s="4" t="str">
        <f>IFERROR(__xludf.DUMMYFUNCTION("""COMPUTED_VALUE"""),"Descentralização")</f>
        <v>Descentralização</v>
      </c>
      <c r="D193" s="4" t="str">
        <f>IFERROR(__xludf.DUMMYFUNCTION("""COMPUTED_VALUE"""),"Políticas Municipais")</f>
        <v>Políticas Municipais</v>
      </c>
    </row>
    <row r="194">
      <c r="A194" s="4" t="str">
        <f>IFERROR(__xludf.DUMMYFUNCTION("TRANSPOSE(FILTER(Filtro1!B:B,Filtro1!A:A=Mari!C194))"),"Transparência e Fiscalização")</f>
        <v>Transparência e Fiscalização</v>
      </c>
      <c r="B194" s="4" t="str">
        <f>IFERROR(__xludf.DUMMYFUNCTION("""COMPUTED_VALUE"""),"Pareceristas")</f>
        <v>Pareceristas</v>
      </c>
    </row>
    <row r="195">
      <c r="A195" s="4" t="str">
        <f>IFERROR(__xludf.DUMMYFUNCTION("TRANSPOSE(FILTER(Filtro1!B:B,Filtro1!A:A=Mari!C195))"),"")</f>
        <v/>
      </c>
    </row>
    <row r="196">
      <c r="A196" s="4" t="str">
        <f>IFERROR(__xludf.DUMMYFUNCTION("TRANSPOSE(FILTER(Filtro1!B:B,Filtro1!A:A=Mari!C196))"),"Cronograma ")</f>
        <v>Cronograma </v>
      </c>
      <c r="B196" s="4" t="str">
        <f>IFERROR(__xludf.DUMMYFUNCTION("""COMPUTED_VALUE"""),"Inscrições e Impedimentos")</f>
        <v>Inscrições e Impedimentos</v>
      </c>
    </row>
    <row r="197">
      <c r="A197" s="4" t="str">
        <f>IFERROR(__xludf.DUMMYFUNCTION("TRANSPOSE(FILTER(Filtro1!B:B,Filtro1!A:A=Mari!C197))"),"Linguagem")</f>
        <v>Linguagem</v>
      </c>
      <c r="B197" s="4" t="str">
        <f>IFERROR(__xludf.DUMMYFUNCTION("""COMPUTED_VALUE"""),"Regionalização")</f>
        <v>Regionalização</v>
      </c>
      <c r="C197" s="4" t="str">
        <f>IFERROR(__xludf.DUMMYFUNCTION("""COMPUTED_VALUE"""),"Remanejamento de Recursos e Rendimentos")</f>
        <v>Remanejamento de Recursos e Rendimentos</v>
      </c>
    </row>
    <row r="198">
      <c r="A198" s="4" t="str">
        <f>IFERROR(__xludf.DUMMYFUNCTION("TRANSPOSE(FILTER(Filtro1!B:B,Filtro1!A:A=Mari!C198))"),"Transparência e Fiscalização")</f>
        <v>Transparência e Fiscalização</v>
      </c>
      <c r="B198" s="4" t="str">
        <f>IFERROR(__xludf.DUMMYFUNCTION("""COMPUTED_VALUE"""),"Pareceristas")</f>
        <v>Pareceristas</v>
      </c>
    </row>
    <row r="199">
      <c r="A199" s="4" t="str">
        <f>IFERROR(__xludf.DUMMYFUNCTION("TRANSPOSE(FILTER(Filtro1!B:B,Filtro1!A:A=Mari!C199))"),"Cronograma ")</f>
        <v>Cronograma </v>
      </c>
      <c r="B199" s="4" t="str">
        <f>IFERROR(__xludf.DUMMYFUNCTION("""COMPUTED_VALUE"""),"Inscrições e Impedimentos")</f>
        <v>Inscrições e Impedimentos</v>
      </c>
    </row>
    <row r="200">
      <c r="A200" s="4" t="str">
        <f>IFERROR(__xludf.DUMMYFUNCTION("TRANSPOSE(FILTER(Filtro1!B:B,Filtro1!A:A=Mari!C200))"),"Comunicacional")</f>
        <v>Comunicacional</v>
      </c>
      <c r="B200" s="4" t="str">
        <f>IFERROR(__xludf.DUMMYFUNCTION("""COMPUTED_VALUE"""),"Desburocratização")</f>
        <v>Desburocratização</v>
      </c>
      <c r="C200" s="4" t="str">
        <f>IFERROR(__xludf.DUMMYFUNCTION("""COMPUTED_VALUE"""),"Mapa Cultural")</f>
        <v>Mapa Cultural</v>
      </c>
      <c r="D200" s="4" t="str">
        <f>IFERROR(__xludf.DUMMYFUNCTION("""COMPUTED_VALUE"""),"Políticas Afirmativas")</f>
        <v>Políticas Afirmativas</v>
      </c>
    </row>
    <row r="201">
      <c r="A201" s="4" t="str">
        <f>IFERROR(__xludf.DUMMYFUNCTION("TRANSPOSE(FILTER(Filtro1!B:B,Filtro1!A:A=Mari!C201))"),"Comunicacional")</f>
        <v>Comunicacional</v>
      </c>
      <c r="B201" s="4" t="str">
        <f>IFERROR(__xludf.DUMMYFUNCTION("""COMPUTED_VALUE"""),"Desburocratização")</f>
        <v>Desburocratização</v>
      </c>
      <c r="C201" s="4" t="str">
        <f>IFERROR(__xludf.DUMMYFUNCTION("""COMPUTED_VALUE"""),"Mapa Cultural")</f>
        <v>Mapa Cultural</v>
      </c>
      <c r="D201" s="4" t="str">
        <f>IFERROR(__xludf.DUMMYFUNCTION("""COMPUTED_VALUE"""),"Políticas Afirmativas")</f>
        <v>Políticas Afirmativas</v>
      </c>
    </row>
    <row r="202">
      <c r="A202" s="4" t="str">
        <f>IFERROR(__xludf.DUMMYFUNCTION("TRANSPOSE(FILTER(Filtro1!B:B,Filtro1!A:A=Mari!C202))"),"Cronograma ")</f>
        <v>Cronograma </v>
      </c>
      <c r="B202" s="4" t="str">
        <f>IFERROR(__xludf.DUMMYFUNCTION("""COMPUTED_VALUE"""),"Inscrições e Impedimentos")</f>
        <v>Inscrições e Impedimentos</v>
      </c>
    </row>
    <row r="203">
      <c r="A203" s="4" t="str">
        <f>IFERROR(__xludf.DUMMYFUNCTION("TRANSPOSE(FILTER(Filtro1!B:B,Filtro1!A:A=Mari!C203))"),"Aquisição de Bens e Serviços")</f>
        <v>Aquisição de Bens e Serviços</v>
      </c>
      <c r="B203" s="4" t="str">
        <f>IFERROR(__xludf.DUMMYFUNCTION("""COMPUTED_VALUE"""),"Cultura Periférica")</f>
        <v>Cultura Periférica</v>
      </c>
      <c r="C203" s="4" t="str">
        <f>IFERROR(__xludf.DUMMYFUNCTION("""COMPUTED_VALUE"""),"Comunidades Tradicionais ou Rurais")</f>
        <v>Comunidades Tradicionais ou Rurais</v>
      </c>
      <c r="D203" s="4" t="str">
        <f>IFERROR(__xludf.DUMMYFUNCTION("""COMPUTED_VALUE"""),"Equipamentos e Acervos")</f>
        <v>Equipamentos e Acervos</v>
      </c>
      <c r="E203" s="4" t="str">
        <f>IFERROR(__xludf.DUMMYFUNCTION("""COMPUTED_VALUE"""),"Premiação")</f>
        <v>Premiação</v>
      </c>
      <c r="F203" s="4" t="str">
        <f>IFERROR(__xludf.DUMMYFUNCTION("""COMPUTED_VALUE"""),"Bolsas e Intercâmbio")</f>
        <v>Bolsas e Intercâmbio</v>
      </c>
      <c r="G203" s="4" t="str">
        <f>IFERROR(__xludf.DUMMYFUNCTION("""COMPUTED_VALUE"""),"Formação de Público e Educação")</f>
        <v>Formação de Público e Educação</v>
      </c>
      <c r="H203" s="4" t="str">
        <f>IFERROR(__xludf.DUMMYFUNCTION("""COMPUTED_VALUE"""),"Cultura Popular")</f>
        <v>Cultura Popular</v>
      </c>
      <c r="I203" s="4" t="str">
        <f>IFERROR(__xludf.DUMMYFUNCTION("""COMPUTED_VALUE"""),"Cultura Popular de Matriz Africana")</f>
        <v>Cultura Popular de Matriz Africana</v>
      </c>
      <c r="J203" s="4" t="str">
        <f>IFERROR(__xludf.DUMMYFUNCTION("""COMPUTED_VALUE"""),"Cultura Digital e Geek")</f>
        <v>Cultura Digital e Geek</v>
      </c>
      <c r="K203" s="4" t="str">
        <f>IFERROR(__xludf.DUMMYFUNCTION("""COMPUTED_VALUE"""),"12 Regiões de Desenvolvimento")</f>
        <v>12 Regiões de Desenvolvimento</v>
      </c>
      <c r="L203" s="4" t="str">
        <f>IFERROR(__xludf.DUMMYFUNCTION("""COMPUTED_VALUE"""),"Linguagem Específica")</f>
        <v>Linguagem Específica</v>
      </c>
      <c r="M203" s="4" t="str">
        <f>IFERROR(__xludf.DUMMYFUNCTION("""COMPUTED_VALUE"""),"Técnicos")</f>
        <v>Técnicos</v>
      </c>
      <c r="N203" s="4" t="str">
        <f>IFERROR(__xludf.DUMMYFUNCTION("""COMPUTED_VALUE"""),"Circulação e Visibilidade")</f>
        <v>Circulação e Visibilidade</v>
      </c>
      <c r="O203" s="4" t="str">
        <f>IFERROR(__xludf.DUMMYFUNCTION("""COMPUTED_VALUE"""),"Iniciantes")</f>
        <v>Iniciantes</v>
      </c>
      <c r="P203" s="4" t="str">
        <f>IFERROR(__xludf.DUMMYFUNCTION("""COMPUTED_VALUE"""),"CEUs e Pontos(ões) de Cultura")</f>
        <v>CEUs e Pontos(ões) de Cultura</v>
      </c>
      <c r="Q203" s="4" t="str">
        <f>IFERROR(__xludf.DUMMYFUNCTION("""COMPUTED_VALUE"""),"Outros")</f>
        <v>Outros</v>
      </c>
    </row>
    <row r="204">
      <c r="A204" s="4" t="str">
        <f>IFERROR(__xludf.DUMMYFUNCTION("TRANSPOSE(FILTER(Filtro1!B:B,Filtro1!A:A=Mari!C204))"),"Comunicacional")</f>
        <v>Comunicacional</v>
      </c>
      <c r="B204" s="4" t="str">
        <f>IFERROR(__xludf.DUMMYFUNCTION("""COMPUTED_VALUE"""),"Desburocratização")</f>
        <v>Desburocratização</v>
      </c>
      <c r="C204" s="4" t="str">
        <f>IFERROR(__xludf.DUMMYFUNCTION("""COMPUTED_VALUE"""),"Mapa Cultural")</f>
        <v>Mapa Cultural</v>
      </c>
      <c r="D204" s="4" t="str">
        <f>IFERROR(__xludf.DUMMYFUNCTION("""COMPUTED_VALUE"""),"Políticas Afirmativas")</f>
        <v>Políticas Afirmativas</v>
      </c>
    </row>
    <row r="205">
      <c r="A205" s="4" t="str">
        <f>IFERROR(__xludf.DUMMYFUNCTION("TRANSPOSE(FILTER(Filtro1!B:B,Filtro1!A:A=Mari!C205))"),"Cronograma ")</f>
        <v>Cronograma </v>
      </c>
      <c r="B205" s="4" t="str">
        <f>IFERROR(__xludf.DUMMYFUNCTION("""COMPUTED_VALUE"""),"Inscrições e Impedimentos")</f>
        <v>Inscrições e Impedimentos</v>
      </c>
    </row>
    <row r="206">
      <c r="A206" s="4" t="str">
        <f>IFERROR(__xludf.DUMMYFUNCTION("TRANSPOSE(FILTER(Filtro1!B:B,Filtro1!A:A=Mari!C206))"),"Cronograma ")</f>
        <v>Cronograma </v>
      </c>
      <c r="B206" s="4" t="str">
        <f>IFERROR(__xludf.DUMMYFUNCTION("""COMPUTED_VALUE"""),"Inscrições e Impedimentos")</f>
        <v>Inscrições e Impedimentos</v>
      </c>
    </row>
    <row r="207">
      <c r="A207" s="4" t="str">
        <f>IFERROR(__xludf.DUMMYFUNCTION("TRANSPOSE(FILTER(Filtro1!B:B,Filtro1!A:A=Mari!C207))"),"Transparência e Fiscalização")</f>
        <v>Transparência e Fiscalização</v>
      </c>
      <c r="B207" s="4" t="str">
        <f>IFERROR(__xludf.DUMMYFUNCTION("""COMPUTED_VALUE"""),"Pareceristas")</f>
        <v>Pareceristas</v>
      </c>
    </row>
    <row r="208">
      <c r="A208" s="4" t="str">
        <f>IFERROR(__xludf.DUMMYFUNCTION("TRANSPOSE(FILTER(Filtro1!B:B,Filtro1!A:A=Mari!C208))"),"Comunicacional")</f>
        <v>Comunicacional</v>
      </c>
      <c r="B208" s="4" t="str">
        <f>IFERROR(__xludf.DUMMYFUNCTION("""COMPUTED_VALUE"""),"Desburocratização")</f>
        <v>Desburocratização</v>
      </c>
      <c r="C208" s="4" t="str">
        <f>IFERROR(__xludf.DUMMYFUNCTION("""COMPUTED_VALUE"""),"Mapa Cultural")</f>
        <v>Mapa Cultural</v>
      </c>
      <c r="D208" s="4" t="str">
        <f>IFERROR(__xludf.DUMMYFUNCTION("""COMPUTED_VALUE"""),"Políticas Afirmativas")</f>
        <v>Políticas Afirmativas</v>
      </c>
    </row>
    <row r="209">
      <c r="A209" s="4" t="str">
        <f>IFERROR(__xludf.DUMMYFUNCTION("TRANSPOSE(FILTER(Filtro1!B:B,Filtro1!A:A=Mari!C209))"),"CPF")</f>
        <v>CPF</v>
      </c>
      <c r="B209" s="4" t="str">
        <f>IFERROR(__xludf.DUMMYFUNCTION("""COMPUTED_VALUE"""),"Apoio")</f>
        <v>Apoio</v>
      </c>
      <c r="C209" s="4" t="str">
        <f>IFERROR(__xludf.DUMMYFUNCTION("""COMPUTED_VALUE"""),"Descentralização")</f>
        <v>Descentralização</v>
      </c>
      <c r="D209" s="4" t="str">
        <f>IFERROR(__xludf.DUMMYFUNCTION("""COMPUTED_VALUE"""),"Políticas Municipais")</f>
        <v>Políticas Municipais</v>
      </c>
    </row>
    <row r="210">
      <c r="A210" s="4" t="str">
        <f>IFERROR(__xludf.DUMMYFUNCTION("TRANSPOSE(FILTER(Filtro1!B:B,Filtro1!A:A=Mari!C210))"),"")</f>
        <v/>
      </c>
    </row>
    <row r="211">
      <c r="A211" s="4" t="str">
        <f>IFERROR(__xludf.DUMMYFUNCTION("TRANSPOSE(FILTER(Filtro1!B:B,Filtro1!A:A=Mari!C211))"),"")</f>
        <v/>
      </c>
    </row>
    <row r="212">
      <c r="A212" s="4" t="str">
        <f>IFERROR(__xludf.DUMMYFUNCTION("TRANSPOSE(FILTER(Filtro1!B:B,Filtro1!A:A=Mari!C212))"),"Aquisição de Bens e Serviços")</f>
        <v>Aquisição de Bens e Serviços</v>
      </c>
      <c r="B212" s="4" t="str">
        <f>IFERROR(__xludf.DUMMYFUNCTION("""COMPUTED_VALUE"""),"Cultura Periférica")</f>
        <v>Cultura Periférica</v>
      </c>
      <c r="C212" s="4" t="str">
        <f>IFERROR(__xludf.DUMMYFUNCTION("""COMPUTED_VALUE"""),"Comunidades Tradicionais ou Rurais")</f>
        <v>Comunidades Tradicionais ou Rurais</v>
      </c>
      <c r="D212" s="4" t="str">
        <f>IFERROR(__xludf.DUMMYFUNCTION("""COMPUTED_VALUE"""),"Equipamentos e Acervos")</f>
        <v>Equipamentos e Acervos</v>
      </c>
      <c r="E212" s="4" t="str">
        <f>IFERROR(__xludf.DUMMYFUNCTION("""COMPUTED_VALUE"""),"Premiação")</f>
        <v>Premiação</v>
      </c>
      <c r="F212" s="4" t="str">
        <f>IFERROR(__xludf.DUMMYFUNCTION("""COMPUTED_VALUE"""),"Bolsas e Intercâmbio")</f>
        <v>Bolsas e Intercâmbio</v>
      </c>
      <c r="G212" s="4" t="str">
        <f>IFERROR(__xludf.DUMMYFUNCTION("""COMPUTED_VALUE"""),"Formação de Público e Educação")</f>
        <v>Formação de Público e Educação</v>
      </c>
      <c r="H212" s="4" t="str">
        <f>IFERROR(__xludf.DUMMYFUNCTION("""COMPUTED_VALUE"""),"Cultura Popular")</f>
        <v>Cultura Popular</v>
      </c>
      <c r="I212" s="4" t="str">
        <f>IFERROR(__xludf.DUMMYFUNCTION("""COMPUTED_VALUE"""),"Cultura Popular de Matriz Africana")</f>
        <v>Cultura Popular de Matriz Africana</v>
      </c>
      <c r="J212" s="4" t="str">
        <f>IFERROR(__xludf.DUMMYFUNCTION("""COMPUTED_VALUE"""),"Cultura Digital e Geek")</f>
        <v>Cultura Digital e Geek</v>
      </c>
      <c r="K212" s="4" t="str">
        <f>IFERROR(__xludf.DUMMYFUNCTION("""COMPUTED_VALUE"""),"12 Regiões de Desenvolvimento")</f>
        <v>12 Regiões de Desenvolvimento</v>
      </c>
      <c r="L212" s="4" t="str">
        <f>IFERROR(__xludf.DUMMYFUNCTION("""COMPUTED_VALUE"""),"Linguagem Específica")</f>
        <v>Linguagem Específica</v>
      </c>
      <c r="M212" s="4" t="str">
        <f>IFERROR(__xludf.DUMMYFUNCTION("""COMPUTED_VALUE"""),"Técnicos")</f>
        <v>Técnicos</v>
      </c>
      <c r="N212" s="4" t="str">
        <f>IFERROR(__xludf.DUMMYFUNCTION("""COMPUTED_VALUE"""),"Circulação e Visibilidade")</f>
        <v>Circulação e Visibilidade</v>
      </c>
      <c r="O212" s="4" t="str">
        <f>IFERROR(__xludf.DUMMYFUNCTION("""COMPUTED_VALUE"""),"Iniciantes")</f>
        <v>Iniciantes</v>
      </c>
      <c r="P212" s="4" t="str">
        <f>IFERROR(__xludf.DUMMYFUNCTION("""COMPUTED_VALUE"""),"CEUs e Pontos(ões) de Cultura")</f>
        <v>CEUs e Pontos(ões) de Cultura</v>
      </c>
      <c r="Q212" s="4" t="str">
        <f>IFERROR(__xludf.DUMMYFUNCTION("""COMPUTED_VALUE"""),"Outros")</f>
        <v>Outros</v>
      </c>
    </row>
    <row r="213">
      <c r="A213" s="4" t="str">
        <f>IFERROR(__xludf.DUMMYFUNCTION("TRANSPOSE(FILTER(Filtro1!B:B,Filtro1!A:A=Mari!C213))"),"Transparência e Fiscalização")</f>
        <v>Transparência e Fiscalização</v>
      </c>
      <c r="B213" s="4" t="str">
        <f>IFERROR(__xludf.DUMMYFUNCTION("""COMPUTED_VALUE"""),"Pareceristas")</f>
        <v>Pareceristas</v>
      </c>
    </row>
    <row r="214">
      <c r="A214" s="4" t="str">
        <f>IFERROR(__xludf.DUMMYFUNCTION("TRANSPOSE(FILTER(Filtro1!B:B,Filtro1!A:A=Mari!C214))"),"Transparência e Fiscalização")</f>
        <v>Transparência e Fiscalização</v>
      </c>
      <c r="B214" s="4" t="str">
        <f>IFERROR(__xludf.DUMMYFUNCTION("""COMPUTED_VALUE"""),"Pareceristas")</f>
        <v>Pareceristas</v>
      </c>
    </row>
    <row r="215">
      <c r="A215" s="4" t="str">
        <f>IFERROR(__xludf.DUMMYFUNCTION("TRANSPOSE(FILTER(Filtro1!B:B,Filtro1!A:A=Mari!C215))"),"Cronograma ")</f>
        <v>Cronograma </v>
      </c>
      <c r="B215" s="4" t="str">
        <f>IFERROR(__xludf.DUMMYFUNCTION("""COMPUTED_VALUE"""),"Inscrições e Impedimentos")</f>
        <v>Inscrições e Impedimentos</v>
      </c>
    </row>
    <row r="216">
      <c r="A216" s="4" t="str">
        <f>IFERROR(__xludf.DUMMYFUNCTION("TRANSPOSE(FILTER(Filtro1!B:B,Filtro1!A:A=Mari!C216))"),"Cronograma ")</f>
        <v>Cronograma </v>
      </c>
      <c r="B216" s="4" t="str">
        <f>IFERROR(__xludf.DUMMYFUNCTION("""COMPUTED_VALUE"""),"Inscrições e Impedimentos")</f>
        <v>Inscrições e Impedimentos</v>
      </c>
    </row>
    <row r="217">
      <c r="A217" s="4" t="str">
        <f>IFERROR(__xludf.DUMMYFUNCTION("TRANSPOSE(FILTER(Filtro1!B:B,Filtro1!A:A=Mari!C217))"),"")</f>
        <v/>
      </c>
    </row>
    <row r="218">
      <c r="A218" s="4" t="str">
        <f>IFERROR(__xludf.DUMMYFUNCTION("TRANSPOSE(FILTER(Filtro1!B:B,Filtro1!A:A=Mari!C218))"),"")</f>
        <v/>
      </c>
    </row>
    <row r="219">
      <c r="A219" s="4" t="str">
        <f>IFERROR(__xludf.DUMMYFUNCTION("TRANSPOSE(FILTER(Filtro1!B:B,Filtro1!A:A=Mari!C219))"),"")</f>
        <v/>
      </c>
    </row>
    <row r="220">
      <c r="A220" s="4" t="str">
        <f>IFERROR(__xludf.DUMMYFUNCTION("TRANSPOSE(FILTER(Filtro1!B:B,Filtro1!A:A=Mari!C220))"),"Cronograma ")</f>
        <v>Cronograma </v>
      </c>
      <c r="B220" s="4" t="str">
        <f>IFERROR(__xludf.DUMMYFUNCTION("""COMPUTED_VALUE"""),"Inscrições e Impedimentos")</f>
        <v>Inscrições e Impedimentos</v>
      </c>
    </row>
    <row r="221">
      <c r="A221" s="4" t="str">
        <f>IFERROR(__xludf.DUMMYFUNCTION("TRANSPOSE(FILTER(Filtro1!B:B,Filtro1!A:A=Mari!C221))"),"Comunicacional")</f>
        <v>Comunicacional</v>
      </c>
      <c r="B221" s="4" t="str">
        <f>IFERROR(__xludf.DUMMYFUNCTION("""COMPUTED_VALUE"""),"Desburocratização")</f>
        <v>Desburocratização</v>
      </c>
      <c r="C221" s="4" t="str">
        <f>IFERROR(__xludf.DUMMYFUNCTION("""COMPUTED_VALUE"""),"Mapa Cultural")</f>
        <v>Mapa Cultural</v>
      </c>
      <c r="D221" s="4" t="str">
        <f>IFERROR(__xludf.DUMMYFUNCTION("""COMPUTED_VALUE"""),"Políticas Afirmativas")</f>
        <v>Políticas Afirmativas</v>
      </c>
    </row>
    <row r="222">
      <c r="A222" s="4" t="str">
        <f>IFERROR(__xludf.DUMMYFUNCTION("TRANSPOSE(FILTER(Filtro1!B:B,Filtro1!A:A=Mari!C222))"),"")</f>
        <v/>
      </c>
    </row>
    <row r="223">
      <c r="A223" s="4" t="str">
        <f>IFERROR(__xludf.DUMMYFUNCTION("TRANSPOSE(FILTER(Filtro1!B:B,Filtro1!A:A=Mari!C223))"),"")</f>
        <v/>
      </c>
    </row>
    <row r="224">
      <c r="A224" s="4" t="str">
        <f>IFERROR(__xludf.DUMMYFUNCTION("TRANSPOSE(FILTER(Filtro1!B:B,Filtro1!A:A=Mari!C224))"),"")</f>
        <v/>
      </c>
    </row>
    <row r="225">
      <c r="A225" s="4" t="str">
        <f>IFERROR(__xludf.DUMMYFUNCTION("TRANSPOSE(FILTER(Filtro1!B:B,Filtro1!A:A=Mari!C225))"),"")</f>
        <v/>
      </c>
    </row>
    <row r="226">
      <c r="A226" s="4" t="str">
        <f>IFERROR(__xludf.DUMMYFUNCTION("TRANSPOSE(FILTER(Filtro1!B:B,Filtro1!A:A=Mari!C226))"),"")</f>
        <v/>
      </c>
    </row>
    <row r="227">
      <c r="A227" s="4" t="str">
        <f>IFERROR(__xludf.DUMMYFUNCTION("TRANSPOSE(FILTER(Filtro1!B:B,Filtro1!A:A=Mari!C227))"),"")</f>
        <v/>
      </c>
    </row>
    <row r="228">
      <c r="A228" s="4" t="str">
        <f>IFERROR(__xludf.DUMMYFUNCTION("TRANSPOSE(FILTER(Filtro1!B:B,Filtro1!A:A=Mari!C228))"),"")</f>
        <v/>
      </c>
    </row>
    <row r="229">
      <c r="A229" s="4" t="str">
        <f>IFERROR(__xludf.DUMMYFUNCTION("TRANSPOSE(FILTER(Filtro1!B:B,Filtro1!A:A=Mari!C229))"),"")</f>
        <v/>
      </c>
    </row>
    <row r="230">
      <c r="A230" s="4" t="str">
        <f>IFERROR(__xludf.DUMMYFUNCTION("TRANSPOSE(FILTER(Filtro1!B:B,Filtro1!A:A=Mari!C230))"),"")</f>
        <v/>
      </c>
    </row>
    <row r="231">
      <c r="A231" s="4" t="str">
        <f>IFERROR(__xludf.DUMMYFUNCTION("TRANSPOSE(FILTER(Filtro1!B:B,Filtro1!A:A=Mari!C231))"),"")</f>
        <v/>
      </c>
    </row>
    <row r="232">
      <c r="A232" s="4" t="str">
        <f>IFERROR(__xludf.DUMMYFUNCTION("TRANSPOSE(FILTER(Filtro1!B:B,Filtro1!A:A=Mari!C232))"),"")</f>
        <v/>
      </c>
    </row>
    <row r="233">
      <c r="A233" s="4" t="str">
        <f>IFERROR(__xludf.DUMMYFUNCTION("TRANSPOSE(FILTER(Filtro1!B:B,Filtro1!A:A=Mari!C233))"),"")</f>
        <v/>
      </c>
    </row>
    <row r="234">
      <c r="A234" s="4" t="str">
        <f>IFERROR(__xludf.DUMMYFUNCTION("TRANSPOSE(FILTER(Filtro1!B:B,Filtro1!A:A=Mari!C234))"),"Comunicacional")</f>
        <v>Comunicacional</v>
      </c>
      <c r="B234" s="4" t="str">
        <f>IFERROR(__xludf.DUMMYFUNCTION("""COMPUTED_VALUE"""),"Desburocratização")</f>
        <v>Desburocratização</v>
      </c>
      <c r="C234" s="4" t="str">
        <f>IFERROR(__xludf.DUMMYFUNCTION("""COMPUTED_VALUE"""),"Mapa Cultural")</f>
        <v>Mapa Cultural</v>
      </c>
      <c r="D234" s="4" t="str">
        <f>IFERROR(__xludf.DUMMYFUNCTION("""COMPUTED_VALUE"""),"Políticas Afirmativas")</f>
        <v>Políticas Afirmativas</v>
      </c>
    </row>
    <row r="235">
      <c r="A235" s="4" t="str">
        <f>IFERROR(__xludf.DUMMYFUNCTION("TRANSPOSE(FILTER(Filtro1!B:B,Filtro1!A:A=Mari!C235))"),"")</f>
        <v/>
      </c>
    </row>
    <row r="236">
      <c r="A236" s="4" t="str">
        <f>IFERROR(__xludf.DUMMYFUNCTION("TRANSPOSE(FILTER(Filtro1!B:B,Filtro1!A:A=Mari!C236))"),"")</f>
        <v/>
      </c>
    </row>
    <row r="237">
      <c r="A237" s="4" t="str">
        <f>IFERROR(__xludf.DUMMYFUNCTION("TRANSPOSE(FILTER(Filtro1!B:B,Filtro1!A:A=Mari!C237))"),"")</f>
        <v/>
      </c>
    </row>
    <row r="238">
      <c r="A238" s="4" t="str">
        <f>IFERROR(__xludf.DUMMYFUNCTION("TRANSPOSE(FILTER(Filtro1!B:B,Filtro1!A:A=Mari!C238))"),"")</f>
        <v/>
      </c>
    </row>
    <row r="239">
      <c r="A239" s="4" t="str">
        <f>IFERROR(__xludf.DUMMYFUNCTION("TRANSPOSE(FILTER(Filtro1!B:B,Filtro1!A:A=Mari!C239))"),"")</f>
        <v/>
      </c>
    </row>
    <row r="240">
      <c r="A240" s="4" t="str">
        <f>IFERROR(__xludf.DUMMYFUNCTION("TRANSPOSE(FILTER(Filtro1!B:B,Filtro1!A:A=Mari!C240))"),"Aquisição de Bens e Serviços")</f>
        <v>Aquisição de Bens e Serviços</v>
      </c>
      <c r="B240" s="4" t="str">
        <f>IFERROR(__xludf.DUMMYFUNCTION("""COMPUTED_VALUE"""),"Cultura Periférica")</f>
        <v>Cultura Periférica</v>
      </c>
      <c r="C240" s="4" t="str">
        <f>IFERROR(__xludf.DUMMYFUNCTION("""COMPUTED_VALUE"""),"Comunidades Tradicionais ou Rurais")</f>
        <v>Comunidades Tradicionais ou Rurais</v>
      </c>
      <c r="D240" s="4" t="str">
        <f>IFERROR(__xludf.DUMMYFUNCTION("""COMPUTED_VALUE"""),"Equipamentos e Acervos")</f>
        <v>Equipamentos e Acervos</v>
      </c>
      <c r="E240" s="4" t="str">
        <f>IFERROR(__xludf.DUMMYFUNCTION("""COMPUTED_VALUE"""),"Premiação")</f>
        <v>Premiação</v>
      </c>
      <c r="F240" s="4" t="str">
        <f>IFERROR(__xludf.DUMMYFUNCTION("""COMPUTED_VALUE"""),"Bolsas e Intercâmbio")</f>
        <v>Bolsas e Intercâmbio</v>
      </c>
      <c r="G240" s="4" t="str">
        <f>IFERROR(__xludf.DUMMYFUNCTION("""COMPUTED_VALUE"""),"Formação de Público e Educação")</f>
        <v>Formação de Público e Educação</v>
      </c>
      <c r="H240" s="4" t="str">
        <f>IFERROR(__xludf.DUMMYFUNCTION("""COMPUTED_VALUE"""),"Cultura Popular")</f>
        <v>Cultura Popular</v>
      </c>
      <c r="I240" s="4" t="str">
        <f>IFERROR(__xludf.DUMMYFUNCTION("""COMPUTED_VALUE"""),"Cultura Popular de Matriz Africana")</f>
        <v>Cultura Popular de Matriz Africana</v>
      </c>
      <c r="J240" s="4" t="str">
        <f>IFERROR(__xludf.DUMMYFUNCTION("""COMPUTED_VALUE"""),"Cultura Digital e Geek")</f>
        <v>Cultura Digital e Geek</v>
      </c>
      <c r="K240" s="4" t="str">
        <f>IFERROR(__xludf.DUMMYFUNCTION("""COMPUTED_VALUE"""),"12 Regiões de Desenvolvimento")</f>
        <v>12 Regiões de Desenvolvimento</v>
      </c>
      <c r="L240" s="4" t="str">
        <f>IFERROR(__xludf.DUMMYFUNCTION("""COMPUTED_VALUE"""),"Linguagem Específica")</f>
        <v>Linguagem Específica</v>
      </c>
      <c r="M240" s="4" t="str">
        <f>IFERROR(__xludf.DUMMYFUNCTION("""COMPUTED_VALUE"""),"Técnicos")</f>
        <v>Técnicos</v>
      </c>
      <c r="N240" s="4" t="str">
        <f>IFERROR(__xludf.DUMMYFUNCTION("""COMPUTED_VALUE"""),"Circulação e Visibilidade")</f>
        <v>Circulação e Visibilidade</v>
      </c>
      <c r="O240" s="4" t="str">
        <f>IFERROR(__xludf.DUMMYFUNCTION("""COMPUTED_VALUE"""),"Iniciantes")</f>
        <v>Iniciantes</v>
      </c>
      <c r="P240" s="4" t="str">
        <f>IFERROR(__xludf.DUMMYFUNCTION("""COMPUTED_VALUE"""),"CEUs e Pontos(ões) de Cultura")</f>
        <v>CEUs e Pontos(ões) de Cultura</v>
      </c>
      <c r="Q240" s="4" t="str">
        <f>IFERROR(__xludf.DUMMYFUNCTION("""COMPUTED_VALUE"""),"Outros")</f>
        <v>Outros</v>
      </c>
    </row>
    <row r="241">
      <c r="A241" s="4" t="str">
        <f>IFERROR(__xludf.DUMMYFUNCTION("TRANSPOSE(FILTER(Filtro1!B:B,Filtro1!A:A=Mari!C241))"),"Linguagem")</f>
        <v>Linguagem</v>
      </c>
      <c r="B241" s="4" t="str">
        <f>IFERROR(__xludf.DUMMYFUNCTION("""COMPUTED_VALUE"""),"Regionalização")</f>
        <v>Regionalização</v>
      </c>
      <c r="C241" s="4" t="str">
        <f>IFERROR(__xludf.DUMMYFUNCTION("""COMPUTED_VALUE"""),"Remanejamento de Recursos e Rendimentos")</f>
        <v>Remanejamento de Recursos e Rendimentos</v>
      </c>
    </row>
    <row r="242">
      <c r="A242" s="4" t="str">
        <f>IFERROR(__xludf.DUMMYFUNCTION("TRANSPOSE(FILTER(Filtro1!B:B,Filtro1!A:A=Mari!C242))"),"Transparência e Fiscalização")</f>
        <v>Transparência e Fiscalização</v>
      </c>
      <c r="B242" s="4" t="str">
        <f>IFERROR(__xludf.DUMMYFUNCTION("""COMPUTED_VALUE"""),"Pareceristas")</f>
        <v>Pareceristas</v>
      </c>
    </row>
    <row r="243">
      <c r="A243" s="4" t="str">
        <f>IFERROR(__xludf.DUMMYFUNCTION("TRANSPOSE(FILTER(Filtro1!B:B,Filtro1!A:A=Mari!C243))"),"Cronograma ")</f>
        <v>Cronograma </v>
      </c>
      <c r="B243" s="4" t="str">
        <f>IFERROR(__xludf.DUMMYFUNCTION("""COMPUTED_VALUE"""),"Inscrições e Impedimentos")</f>
        <v>Inscrições e Impedimentos</v>
      </c>
    </row>
    <row r="244">
      <c r="A244" s="4" t="str">
        <f>IFERROR(__xludf.DUMMYFUNCTION("TRANSPOSE(FILTER(Filtro1!B:B,Filtro1!A:A=Mari!C244))"),"Comunicacional")</f>
        <v>Comunicacional</v>
      </c>
      <c r="B244" s="4" t="str">
        <f>IFERROR(__xludf.DUMMYFUNCTION("""COMPUTED_VALUE"""),"Desburocratização")</f>
        <v>Desburocratização</v>
      </c>
      <c r="C244" s="4" t="str">
        <f>IFERROR(__xludf.DUMMYFUNCTION("""COMPUTED_VALUE"""),"Mapa Cultural")</f>
        <v>Mapa Cultural</v>
      </c>
      <c r="D244" s="4" t="str">
        <f>IFERROR(__xludf.DUMMYFUNCTION("""COMPUTED_VALUE"""),"Políticas Afirmativas")</f>
        <v>Políticas Afirmativas</v>
      </c>
    </row>
    <row r="245">
      <c r="A245" s="4" t="str">
        <f>IFERROR(__xludf.DUMMYFUNCTION("TRANSPOSE(FILTER(Filtro1!B:B,Filtro1!A:A=Mari!C245))"),"Comunicacional")</f>
        <v>Comunicacional</v>
      </c>
      <c r="B245" s="4" t="str">
        <f>IFERROR(__xludf.DUMMYFUNCTION("""COMPUTED_VALUE"""),"Desburocratização")</f>
        <v>Desburocratização</v>
      </c>
      <c r="C245" s="4" t="str">
        <f>IFERROR(__xludf.DUMMYFUNCTION("""COMPUTED_VALUE"""),"Mapa Cultural")</f>
        <v>Mapa Cultural</v>
      </c>
      <c r="D245" s="4" t="str">
        <f>IFERROR(__xludf.DUMMYFUNCTION("""COMPUTED_VALUE"""),"Políticas Afirmativas")</f>
        <v>Políticas Afirmativas</v>
      </c>
    </row>
    <row r="246">
      <c r="A246" s="4" t="str">
        <f>IFERROR(__xludf.DUMMYFUNCTION("TRANSPOSE(FILTER(Filtro1!B:B,Filtro1!A:A=Mari!C246))"),"Cronograma ")</f>
        <v>Cronograma </v>
      </c>
      <c r="B246" s="4" t="str">
        <f>IFERROR(__xludf.DUMMYFUNCTION("""COMPUTED_VALUE"""),"Inscrições e Impedimentos")</f>
        <v>Inscrições e Impedimentos</v>
      </c>
    </row>
    <row r="247">
      <c r="A247" s="4" t="str">
        <f>IFERROR(__xludf.DUMMYFUNCTION("TRANSPOSE(FILTER(Filtro1!B:B,Filtro1!A:A=Mari!C247))"),"Aquisição de Bens e Serviços")</f>
        <v>Aquisição de Bens e Serviços</v>
      </c>
      <c r="B247" s="4" t="str">
        <f>IFERROR(__xludf.DUMMYFUNCTION("""COMPUTED_VALUE"""),"Cultura Periférica")</f>
        <v>Cultura Periférica</v>
      </c>
      <c r="C247" s="4" t="str">
        <f>IFERROR(__xludf.DUMMYFUNCTION("""COMPUTED_VALUE"""),"Comunidades Tradicionais ou Rurais")</f>
        <v>Comunidades Tradicionais ou Rurais</v>
      </c>
      <c r="D247" s="4" t="str">
        <f>IFERROR(__xludf.DUMMYFUNCTION("""COMPUTED_VALUE"""),"Equipamentos e Acervos")</f>
        <v>Equipamentos e Acervos</v>
      </c>
      <c r="E247" s="4" t="str">
        <f>IFERROR(__xludf.DUMMYFUNCTION("""COMPUTED_VALUE"""),"Premiação")</f>
        <v>Premiação</v>
      </c>
      <c r="F247" s="4" t="str">
        <f>IFERROR(__xludf.DUMMYFUNCTION("""COMPUTED_VALUE"""),"Bolsas e Intercâmbio")</f>
        <v>Bolsas e Intercâmbio</v>
      </c>
      <c r="G247" s="4" t="str">
        <f>IFERROR(__xludf.DUMMYFUNCTION("""COMPUTED_VALUE"""),"Formação de Público e Educação")</f>
        <v>Formação de Público e Educação</v>
      </c>
      <c r="H247" s="4" t="str">
        <f>IFERROR(__xludf.DUMMYFUNCTION("""COMPUTED_VALUE"""),"Cultura Popular")</f>
        <v>Cultura Popular</v>
      </c>
      <c r="I247" s="4" t="str">
        <f>IFERROR(__xludf.DUMMYFUNCTION("""COMPUTED_VALUE"""),"Cultura Popular de Matriz Africana")</f>
        <v>Cultura Popular de Matriz Africana</v>
      </c>
      <c r="J247" s="4" t="str">
        <f>IFERROR(__xludf.DUMMYFUNCTION("""COMPUTED_VALUE"""),"Cultura Digital e Geek")</f>
        <v>Cultura Digital e Geek</v>
      </c>
      <c r="K247" s="4" t="str">
        <f>IFERROR(__xludf.DUMMYFUNCTION("""COMPUTED_VALUE"""),"12 Regiões de Desenvolvimento")</f>
        <v>12 Regiões de Desenvolvimento</v>
      </c>
      <c r="L247" s="4" t="str">
        <f>IFERROR(__xludf.DUMMYFUNCTION("""COMPUTED_VALUE"""),"Linguagem Específica")</f>
        <v>Linguagem Específica</v>
      </c>
      <c r="M247" s="4" t="str">
        <f>IFERROR(__xludf.DUMMYFUNCTION("""COMPUTED_VALUE"""),"Técnicos")</f>
        <v>Técnicos</v>
      </c>
      <c r="N247" s="4" t="str">
        <f>IFERROR(__xludf.DUMMYFUNCTION("""COMPUTED_VALUE"""),"Circulação e Visibilidade")</f>
        <v>Circulação e Visibilidade</v>
      </c>
      <c r="O247" s="4" t="str">
        <f>IFERROR(__xludf.DUMMYFUNCTION("""COMPUTED_VALUE"""),"Iniciantes")</f>
        <v>Iniciantes</v>
      </c>
      <c r="P247" s="4" t="str">
        <f>IFERROR(__xludf.DUMMYFUNCTION("""COMPUTED_VALUE"""),"CEUs e Pontos(ões) de Cultura")</f>
        <v>CEUs e Pontos(ões) de Cultura</v>
      </c>
      <c r="Q247" s="4" t="str">
        <f>IFERROR(__xludf.DUMMYFUNCTION("""COMPUTED_VALUE"""),"Outros")</f>
        <v>Outros</v>
      </c>
    </row>
    <row r="248">
      <c r="A248" s="4" t="str">
        <f>IFERROR(__xludf.DUMMYFUNCTION("TRANSPOSE(FILTER(Filtro1!B:B,Filtro1!A:A=Mari!C248))"),"Comunicacional")</f>
        <v>Comunicacional</v>
      </c>
      <c r="B248" s="4" t="str">
        <f>IFERROR(__xludf.DUMMYFUNCTION("""COMPUTED_VALUE"""),"Desburocratização")</f>
        <v>Desburocratização</v>
      </c>
      <c r="C248" s="4" t="str">
        <f>IFERROR(__xludf.DUMMYFUNCTION("""COMPUTED_VALUE"""),"Mapa Cultural")</f>
        <v>Mapa Cultural</v>
      </c>
      <c r="D248" s="4" t="str">
        <f>IFERROR(__xludf.DUMMYFUNCTION("""COMPUTED_VALUE"""),"Políticas Afirmativas")</f>
        <v>Políticas Afirmativas</v>
      </c>
    </row>
    <row r="249">
      <c r="A249" s="4" t="str">
        <f>IFERROR(__xludf.DUMMYFUNCTION("TRANSPOSE(FILTER(Filtro1!B:B,Filtro1!A:A=Mari!C249))"),"Cronograma ")</f>
        <v>Cronograma </v>
      </c>
      <c r="B249" s="4" t="str">
        <f>IFERROR(__xludf.DUMMYFUNCTION("""COMPUTED_VALUE"""),"Inscrições e Impedimentos")</f>
        <v>Inscrições e Impedimentos</v>
      </c>
    </row>
    <row r="250">
      <c r="A250" s="4" t="str">
        <f>IFERROR(__xludf.DUMMYFUNCTION("TRANSPOSE(FILTER(Filtro1!B:B,Filtro1!A:A=Mari!C250))"),"Cronograma ")</f>
        <v>Cronograma </v>
      </c>
      <c r="B250" s="4" t="str">
        <f>IFERROR(__xludf.DUMMYFUNCTION("""COMPUTED_VALUE"""),"Inscrições e Impedimentos")</f>
        <v>Inscrições e Impedimentos</v>
      </c>
    </row>
    <row r="251">
      <c r="A251" s="4" t="str">
        <f>IFERROR(__xludf.DUMMYFUNCTION("TRANSPOSE(FILTER(Filtro1!B:B,Filtro1!A:A=Mari!C251))"),"Transparência e Fiscalização")</f>
        <v>Transparência e Fiscalização</v>
      </c>
      <c r="B251" s="4" t="str">
        <f>IFERROR(__xludf.DUMMYFUNCTION("""COMPUTED_VALUE"""),"Pareceristas")</f>
        <v>Pareceristas</v>
      </c>
    </row>
    <row r="252">
      <c r="A252" s="4" t="str">
        <f>IFERROR(__xludf.DUMMYFUNCTION("TRANSPOSE(FILTER(Filtro1!B:B,Filtro1!A:A=Mari!C252))"),"Comunicacional")</f>
        <v>Comunicacional</v>
      </c>
      <c r="B252" s="4" t="str">
        <f>IFERROR(__xludf.DUMMYFUNCTION("""COMPUTED_VALUE"""),"Desburocratização")</f>
        <v>Desburocratização</v>
      </c>
      <c r="C252" s="4" t="str">
        <f>IFERROR(__xludf.DUMMYFUNCTION("""COMPUTED_VALUE"""),"Mapa Cultural")</f>
        <v>Mapa Cultural</v>
      </c>
      <c r="D252" s="4" t="str">
        <f>IFERROR(__xludf.DUMMYFUNCTION("""COMPUTED_VALUE"""),"Políticas Afirmativas")</f>
        <v>Políticas Afirmativas</v>
      </c>
    </row>
    <row r="253">
      <c r="A253" s="4" t="str">
        <f>IFERROR(__xludf.DUMMYFUNCTION("TRANSPOSE(FILTER(Filtro1!B:B,Filtro1!A:A=Mari!C253))"),"CPF")</f>
        <v>CPF</v>
      </c>
      <c r="B253" s="4" t="str">
        <f>IFERROR(__xludf.DUMMYFUNCTION("""COMPUTED_VALUE"""),"Apoio")</f>
        <v>Apoio</v>
      </c>
      <c r="C253" s="4" t="str">
        <f>IFERROR(__xludf.DUMMYFUNCTION("""COMPUTED_VALUE"""),"Descentralização")</f>
        <v>Descentralização</v>
      </c>
      <c r="D253" s="4" t="str">
        <f>IFERROR(__xludf.DUMMYFUNCTION("""COMPUTED_VALUE"""),"Políticas Municipais")</f>
        <v>Políticas Municipais</v>
      </c>
    </row>
    <row r="254">
      <c r="A254" s="4" t="str">
        <f>IFERROR(__xludf.DUMMYFUNCTION("TRANSPOSE(FILTER(Filtro1!B:B,Filtro1!A:A=Mari!C254))"),"Linguagem")</f>
        <v>Linguagem</v>
      </c>
      <c r="B254" s="4" t="str">
        <f>IFERROR(__xludf.DUMMYFUNCTION("""COMPUTED_VALUE"""),"Regionalização")</f>
        <v>Regionalização</v>
      </c>
      <c r="C254" s="4" t="str">
        <f>IFERROR(__xludf.DUMMYFUNCTION("""COMPUTED_VALUE"""),"Remanejamento de Recursos e Rendimentos")</f>
        <v>Remanejamento de Recursos e Rendimentos</v>
      </c>
    </row>
    <row r="255">
      <c r="A255" s="4" t="str">
        <f>IFERROR(__xludf.DUMMYFUNCTION("TRANSPOSE(FILTER(Filtro1!B:B,Filtro1!A:A=Mari!C255))"),"Transparência e Fiscalização")</f>
        <v>Transparência e Fiscalização</v>
      </c>
      <c r="B255" s="4" t="str">
        <f>IFERROR(__xludf.DUMMYFUNCTION("""COMPUTED_VALUE"""),"Pareceristas")</f>
        <v>Pareceristas</v>
      </c>
    </row>
    <row r="256">
      <c r="A256" s="4" t="str">
        <f>IFERROR(__xludf.DUMMYFUNCTION("TRANSPOSE(FILTER(Filtro1!B:B,Filtro1!A:A=Mari!C256))"),"Comunicacional")</f>
        <v>Comunicacional</v>
      </c>
      <c r="B256" s="4" t="str">
        <f>IFERROR(__xludf.DUMMYFUNCTION("""COMPUTED_VALUE"""),"Desburocratização")</f>
        <v>Desburocratização</v>
      </c>
      <c r="C256" s="4" t="str">
        <f>IFERROR(__xludf.DUMMYFUNCTION("""COMPUTED_VALUE"""),"Mapa Cultural")</f>
        <v>Mapa Cultural</v>
      </c>
      <c r="D256" s="4" t="str">
        <f>IFERROR(__xludf.DUMMYFUNCTION("""COMPUTED_VALUE"""),"Políticas Afirmativas")</f>
        <v>Políticas Afirmativas</v>
      </c>
    </row>
    <row r="257">
      <c r="A257" s="4" t="str">
        <f>IFERROR(__xludf.DUMMYFUNCTION("TRANSPOSE(FILTER(Filtro1!B:B,Filtro1!A:A=Mari!C257))"),"Comunicacional")</f>
        <v>Comunicacional</v>
      </c>
      <c r="B257" s="4" t="str">
        <f>IFERROR(__xludf.DUMMYFUNCTION("""COMPUTED_VALUE"""),"Desburocratização")</f>
        <v>Desburocratização</v>
      </c>
      <c r="C257" s="4" t="str">
        <f>IFERROR(__xludf.DUMMYFUNCTION("""COMPUTED_VALUE"""),"Mapa Cultural")</f>
        <v>Mapa Cultural</v>
      </c>
      <c r="D257" s="4" t="str">
        <f>IFERROR(__xludf.DUMMYFUNCTION("""COMPUTED_VALUE"""),"Políticas Afirmativas")</f>
        <v>Políticas Afirmativas</v>
      </c>
    </row>
    <row r="258">
      <c r="A258" s="4" t="str">
        <f>IFERROR(__xludf.DUMMYFUNCTION("TRANSPOSE(FILTER(Filtro1!B:B,Filtro1!A:A=Mari!C258))"),"Cronograma ")</f>
        <v>Cronograma </v>
      </c>
      <c r="B258" s="4" t="str">
        <f>IFERROR(__xludf.DUMMYFUNCTION("""COMPUTED_VALUE"""),"Inscrições e Impedimentos")</f>
        <v>Inscrições e Impedimentos</v>
      </c>
    </row>
    <row r="259">
      <c r="A259" s="4" t="str">
        <f>IFERROR(__xludf.DUMMYFUNCTION("TRANSPOSE(FILTER(Filtro1!B:B,Filtro1!A:A=Mari!C259))"),"Aquisição de Bens e Serviços")</f>
        <v>Aquisição de Bens e Serviços</v>
      </c>
      <c r="B259" s="4" t="str">
        <f>IFERROR(__xludf.DUMMYFUNCTION("""COMPUTED_VALUE"""),"Cultura Periférica")</f>
        <v>Cultura Periférica</v>
      </c>
      <c r="C259" s="4" t="str">
        <f>IFERROR(__xludf.DUMMYFUNCTION("""COMPUTED_VALUE"""),"Comunidades Tradicionais ou Rurais")</f>
        <v>Comunidades Tradicionais ou Rurais</v>
      </c>
      <c r="D259" s="4" t="str">
        <f>IFERROR(__xludf.DUMMYFUNCTION("""COMPUTED_VALUE"""),"Equipamentos e Acervos")</f>
        <v>Equipamentos e Acervos</v>
      </c>
      <c r="E259" s="4" t="str">
        <f>IFERROR(__xludf.DUMMYFUNCTION("""COMPUTED_VALUE"""),"Premiação")</f>
        <v>Premiação</v>
      </c>
      <c r="F259" s="4" t="str">
        <f>IFERROR(__xludf.DUMMYFUNCTION("""COMPUTED_VALUE"""),"Bolsas e Intercâmbio")</f>
        <v>Bolsas e Intercâmbio</v>
      </c>
      <c r="G259" s="4" t="str">
        <f>IFERROR(__xludf.DUMMYFUNCTION("""COMPUTED_VALUE"""),"Formação de Público e Educação")</f>
        <v>Formação de Público e Educação</v>
      </c>
      <c r="H259" s="4" t="str">
        <f>IFERROR(__xludf.DUMMYFUNCTION("""COMPUTED_VALUE"""),"Cultura Popular")</f>
        <v>Cultura Popular</v>
      </c>
      <c r="I259" s="4" t="str">
        <f>IFERROR(__xludf.DUMMYFUNCTION("""COMPUTED_VALUE"""),"Cultura Popular de Matriz Africana")</f>
        <v>Cultura Popular de Matriz Africana</v>
      </c>
      <c r="J259" s="4" t="str">
        <f>IFERROR(__xludf.DUMMYFUNCTION("""COMPUTED_VALUE"""),"Cultura Digital e Geek")</f>
        <v>Cultura Digital e Geek</v>
      </c>
      <c r="K259" s="4" t="str">
        <f>IFERROR(__xludf.DUMMYFUNCTION("""COMPUTED_VALUE"""),"12 Regiões de Desenvolvimento")</f>
        <v>12 Regiões de Desenvolvimento</v>
      </c>
      <c r="L259" s="4" t="str">
        <f>IFERROR(__xludf.DUMMYFUNCTION("""COMPUTED_VALUE"""),"Linguagem Específica")</f>
        <v>Linguagem Específica</v>
      </c>
      <c r="M259" s="4" t="str">
        <f>IFERROR(__xludf.DUMMYFUNCTION("""COMPUTED_VALUE"""),"Técnicos")</f>
        <v>Técnicos</v>
      </c>
      <c r="N259" s="4" t="str">
        <f>IFERROR(__xludf.DUMMYFUNCTION("""COMPUTED_VALUE"""),"Circulação e Visibilidade")</f>
        <v>Circulação e Visibilidade</v>
      </c>
      <c r="O259" s="4" t="str">
        <f>IFERROR(__xludf.DUMMYFUNCTION("""COMPUTED_VALUE"""),"Iniciantes")</f>
        <v>Iniciantes</v>
      </c>
      <c r="P259" s="4" t="str">
        <f>IFERROR(__xludf.DUMMYFUNCTION("""COMPUTED_VALUE"""),"CEUs e Pontos(ões) de Cultura")</f>
        <v>CEUs e Pontos(ões) de Cultura</v>
      </c>
      <c r="Q259" s="4" t="str">
        <f>IFERROR(__xludf.DUMMYFUNCTION("""COMPUTED_VALUE"""),"Outros")</f>
        <v>Outros</v>
      </c>
    </row>
    <row r="260">
      <c r="A260" s="4" t="str">
        <f>IFERROR(__xludf.DUMMYFUNCTION("TRANSPOSE(FILTER(Filtro1!B:B,Filtro1!A:A=Mari!C260))"),"Comunicacional")</f>
        <v>Comunicacional</v>
      </c>
      <c r="B260" s="4" t="str">
        <f>IFERROR(__xludf.DUMMYFUNCTION("""COMPUTED_VALUE"""),"Desburocratização")</f>
        <v>Desburocratização</v>
      </c>
      <c r="C260" s="4" t="str">
        <f>IFERROR(__xludf.DUMMYFUNCTION("""COMPUTED_VALUE"""),"Mapa Cultural")</f>
        <v>Mapa Cultural</v>
      </c>
      <c r="D260" s="4" t="str">
        <f>IFERROR(__xludf.DUMMYFUNCTION("""COMPUTED_VALUE"""),"Políticas Afirmativas")</f>
        <v>Políticas Afirmativas</v>
      </c>
    </row>
    <row r="261">
      <c r="A261" s="4" t="str">
        <f>IFERROR(__xludf.DUMMYFUNCTION("TRANSPOSE(FILTER(Filtro1!B:B,Filtro1!A:A=Mari!C261))"),"Cronograma ")</f>
        <v>Cronograma </v>
      </c>
      <c r="B261" s="4" t="str">
        <f>IFERROR(__xludf.DUMMYFUNCTION("""COMPUTED_VALUE"""),"Inscrições e Impedimentos")</f>
        <v>Inscrições e Impedimentos</v>
      </c>
    </row>
    <row r="262">
      <c r="A262" s="4" t="str">
        <f>IFERROR(__xludf.DUMMYFUNCTION("TRANSPOSE(FILTER(Filtro1!B:B,Filtro1!A:A=Mari!C262))"),"Cronograma ")</f>
        <v>Cronograma </v>
      </c>
      <c r="B262" s="4" t="str">
        <f>IFERROR(__xludf.DUMMYFUNCTION("""COMPUTED_VALUE"""),"Inscrições e Impedimentos")</f>
        <v>Inscrições e Impedimentos</v>
      </c>
    </row>
    <row r="263">
      <c r="A263" s="4" t="str">
        <f>IFERROR(__xludf.DUMMYFUNCTION("TRANSPOSE(FILTER(Filtro1!B:B,Filtro1!A:A=Mari!C263))"),"Transparência e Fiscalização")</f>
        <v>Transparência e Fiscalização</v>
      </c>
      <c r="B263" s="4" t="str">
        <f>IFERROR(__xludf.DUMMYFUNCTION("""COMPUTED_VALUE"""),"Pareceristas")</f>
        <v>Pareceristas</v>
      </c>
    </row>
    <row r="264">
      <c r="A264" s="4" t="str">
        <f>IFERROR(__xludf.DUMMYFUNCTION("TRANSPOSE(FILTER(Filtro1!B:B,Filtro1!A:A=Mari!C264))"),"Comunicacional")</f>
        <v>Comunicacional</v>
      </c>
      <c r="B264" s="4" t="str">
        <f>IFERROR(__xludf.DUMMYFUNCTION("""COMPUTED_VALUE"""),"Desburocratização")</f>
        <v>Desburocratização</v>
      </c>
      <c r="C264" s="4" t="str">
        <f>IFERROR(__xludf.DUMMYFUNCTION("""COMPUTED_VALUE"""),"Mapa Cultural")</f>
        <v>Mapa Cultural</v>
      </c>
      <c r="D264" s="4" t="str">
        <f>IFERROR(__xludf.DUMMYFUNCTION("""COMPUTED_VALUE"""),"Políticas Afirmativas")</f>
        <v>Políticas Afirmativas</v>
      </c>
    </row>
    <row r="265">
      <c r="A265" s="4" t="str">
        <f>IFERROR(__xludf.DUMMYFUNCTION("TRANSPOSE(FILTER(Filtro1!B:B,Filtro1!A:A=Mari!C265))"),"Comunicacional")</f>
        <v>Comunicacional</v>
      </c>
      <c r="B265" s="4" t="str">
        <f>IFERROR(__xludf.DUMMYFUNCTION("""COMPUTED_VALUE"""),"Desburocratização")</f>
        <v>Desburocratização</v>
      </c>
      <c r="C265" s="4" t="str">
        <f>IFERROR(__xludf.DUMMYFUNCTION("""COMPUTED_VALUE"""),"Mapa Cultural")</f>
        <v>Mapa Cultural</v>
      </c>
      <c r="D265" s="4" t="str">
        <f>IFERROR(__xludf.DUMMYFUNCTION("""COMPUTED_VALUE"""),"Políticas Afirmativas")</f>
        <v>Políticas Afirmativas</v>
      </c>
    </row>
    <row r="266">
      <c r="A266" s="4" t="str">
        <f>IFERROR(__xludf.DUMMYFUNCTION("TRANSPOSE(FILTER(Filtro1!B:B,Filtro1!A:A=Mari!C266))"),"Treinamento - Agente")</f>
        <v>Treinamento - Agente</v>
      </c>
      <c r="B266" s="4" t="str">
        <f>IFERROR(__xludf.DUMMYFUNCTION("""COMPUTED_VALUE"""),"Treinamento - Gestor")</f>
        <v>Treinamento - Gestor</v>
      </c>
    </row>
    <row r="267">
      <c r="A267" s="4" t="str">
        <f>IFERROR(__xludf.DUMMYFUNCTION("TRANSPOSE(FILTER(Filtro1!B:B,Filtro1!A:A=Mari!C267))"),"Treinamento - Agente")</f>
        <v>Treinamento - Agente</v>
      </c>
      <c r="B267" s="4" t="str">
        <f>IFERROR(__xludf.DUMMYFUNCTION("""COMPUTED_VALUE"""),"Treinamento - Gestor")</f>
        <v>Treinamento - Gestor</v>
      </c>
    </row>
    <row r="268">
      <c r="A268" s="4" t="str">
        <f>IFERROR(__xludf.DUMMYFUNCTION("TRANSPOSE(FILTER(Filtro1!B:B,Filtro1!A:A=Mari!C268))"),"Aquisição de Bens e Serviços")</f>
        <v>Aquisição de Bens e Serviços</v>
      </c>
      <c r="B268" s="4" t="str">
        <f>IFERROR(__xludf.DUMMYFUNCTION("""COMPUTED_VALUE"""),"Cultura Periférica")</f>
        <v>Cultura Periférica</v>
      </c>
      <c r="C268" s="4" t="str">
        <f>IFERROR(__xludf.DUMMYFUNCTION("""COMPUTED_VALUE"""),"Comunidades Tradicionais ou Rurais")</f>
        <v>Comunidades Tradicionais ou Rurais</v>
      </c>
      <c r="D268" s="4" t="str">
        <f>IFERROR(__xludf.DUMMYFUNCTION("""COMPUTED_VALUE"""),"Equipamentos e Acervos")</f>
        <v>Equipamentos e Acervos</v>
      </c>
      <c r="E268" s="4" t="str">
        <f>IFERROR(__xludf.DUMMYFUNCTION("""COMPUTED_VALUE"""),"Premiação")</f>
        <v>Premiação</v>
      </c>
      <c r="F268" s="4" t="str">
        <f>IFERROR(__xludf.DUMMYFUNCTION("""COMPUTED_VALUE"""),"Bolsas e Intercâmbio")</f>
        <v>Bolsas e Intercâmbio</v>
      </c>
      <c r="G268" s="4" t="str">
        <f>IFERROR(__xludf.DUMMYFUNCTION("""COMPUTED_VALUE"""),"Formação de Público e Educação")</f>
        <v>Formação de Público e Educação</v>
      </c>
      <c r="H268" s="4" t="str">
        <f>IFERROR(__xludf.DUMMYFUNCTION("""COMPUTED_VALUE"""),"Cultura Popular")</f>
        <v>Cultura Popular</v>
      </c>
      <c r="I268" s="4" t="str">
        <f>IFERROR(__xludf.DUMMYFUNCTION("""COMPUTED_VALUE"""),"Cultura Popular de Matriz Africana")</f>
        <v>Cultura Popular de Matriz Africana</v>
      </c>
      <c r="J268" s="4" t="str">
        <f>IFERROR(__xludf.DUMMYFUNCTION("""COMPUTED_VALUE"""),"Cultura Digital e Geek")</f>
        <v>Cultura Digital e Geek</v>
      </c>
      <c r="K268" s="4" t="str">
        <f>IFERROR(__xludf.DUMMYFUNCTION("""COMPUTED_VALUE"""),"12 Regiões de Desenvolvimento")</f>
        <v>12 Regiões de Desenvolvimento</v>
      </c>
      <c r="L268" s="4" t="str">
        <f>IFERROR(__xludf.DUMMYFUNCTION("""COMPUTED_VALUE"""),"Linguagem Específica")</f>
        <v>Linguagem Específica</v>
      </c>
      <c r="M268" s="4" t="str">
        <f>IFERROR(__xludf.DUMMYFUNCTION("""COMPUTED_VALUE"""),"Técnicos")</f>
        <v>Técnicos</v>
      </c>
      <c r="N268" s="4" t="str">
        <f>IFERROR(__xludf.DUMMYFUNCTION("""COMPUTED_VALUE"""),"Circulação e Visibilidade")</f>
        <v>Circulação e Visibilidade</v>
      </c>
      <c r="O268" s="4" t="str">
        <f>IFERROR(__xludf.DUMMYFUNCTION("""COMPUTED_VALUE"""),"Iniciantes")</f>
        <v>Iniciantes</v>
      </c>
      <c r="P268" s="4" t="str">
        <f>IFERROR(__xludf.DUMMYFUNCTION("""COMPUTED_VALUE"""),"CEUs e Pontos(ões) de Cultura")</f>
        <v>CEUs e Pontos(ões) de Cultura</v>
      </c>
      <c r="Q268" s="4" t="str">
        <f>IFERROR(__xludf.DUMMYFUNCTION("""COMPUTED_VALUE"""),"Outros")</f>
        <v>Outros</v>
      </c>
    </row>
    <row r="269">
      <c r="A269" s="4" t="str">
        <f>IFERROR(__xludf.DUMMYFUNCTION("TRANSPOSE(FILTER(Filtro1!B:B,Filtro1!A:A=Mari!C269))"),"Aquisição de Bens e Serviços")</f>
        <v>Aquisição de Bens e Serviços</v>
      </c>
      <c r="B269" s="4" t="str">
        <f>IFERROR(__xludf.DUMMYFUNCTION("""COMPUTED_VALUE"""),"Cultura Periférica")</f>
        <v>Cultura Periférica</v>
      </c>
      <c r="C269" s="4" t="str">
        <f>IFERROR(__xludf.DUMMYFUNCTION("""COMPUTED_VALUE"""),"Comunidades Tradicionais ou Rurais")</f>
        <v>Comunidades Tradicionais ou Rurais</v>
      </c>
      <c r="D269" s="4" t="str">
        <f>IFERROR(__xludf.DUMMYFUNCTION("""COMPUTED_VALUE"""),"Equipamentos e Acervos")</f>
        <v>Equipamentos e Acervos</v>
      </c>
      <c r="E269" s="4" t="str">
        <f>IFERROR(__xludf.DUMMYFUNCTION("""COMPUTED_VALUE"""),"Premiação")</f>
        <v>Premiação</v>
      </c>
      <c r="F269" s="4" t="str">
        <f>IFERROR(__xludf.DUMMYFUNCTION("""COMPUTED_VALUE"""),"Bolsas e Intercâmbio")</f>
        <v>Bolsas e Intercâmbio</v>
      </c>
      <c r="G269" s="4" t="str">
        <f>IFERROR(__xludf.DUMMYFUNCTION("""COMPUTED_VALUE"""),"Formação de Público e Educação")</f>
        <v>Formação de Público e Educação</v>
      </c>
      <c r="H269" s="4" t="str">
        <f>IFERROR(__xludf.DUMMYFUNCTION("""COMPUTED_VALUE"""),"Cultura Popular")</f>
        <v>Cultura Popular</v>
      </c>
      <c r="I269" s="4" t="str">
        <f>IFERROR(__xludf.DUMMYFUNCTION("""COMPUTED_VALUE"""),"Cultura Popular de Matriz Africana")</f>
        <v>Cultura Popular de Matriz Africana</v>
      </c>
      <c r="J269" s="4" t="str">
        <f>IFERROR(__xludf.DUMMYFUNCTION("""COMPUTED_VALUE"""),"Cultura Digital e Geek")</f>
        <v>Cultura Digital e Geek</v>
      </c>
      <c r="K269" s="4" t="str">
        <f>IFERROR(__xludf.DUMMYFUNCTION("""COMPUTED_VALUE"""),"12 Regiões de Desenvolvimento")</f>
        <v>12 Regiões de Desenvolvimento</v>
      </c>
      <c r="L269" s="4" t="str">
        <f>IFERROR(__xludf.DUMMYFUNCTION("""COMPUTED_VALUE"""),"Linguagem Específica")</f>
        <v>Linguagem Específica</v>
      </c>
      <c r="M269" s="4" t="str">
        <f>IFERROR(__xludf.DUMMYFUNCTION("""COMPUTED_VALUE"""),"Técnicos")</f>
        <v>Técnicos</v>
      </c>
      <c r="N269" s="4" t="str">
        <f>IFERROR(__xludf.DUMMYFUNCTION("""COMPUTED_VALUE"""),"Circulação e Visibilidade")</f>
        <v>Circulação e Visibilidade</v>
      </c>
      <c r="O269" s="4" t="str">
        <f>IFERROR(__xludf.DUMMYFUNCTION("""COMPUTED_VALUE"""),"Iniciantes")</f>
        <v>Iniciantes</v>
      </c>
      <c r="P269" s="4" t="str">
        <f>IFERROR(__xludf.DUMMYFUNCTION("""COMPUTED_VALUE"""),"CEUs e Pontos(ões) de Cultura")</f>
        <v>CEUs e Pontos(ões) de Cultura</v>
      </c>
      <c r="Q269" s="4" t="str">
        <f>IFERROR(__xludf.DUMMYFUNCTION("""COMPUTED_VALUE"""),"Outros")</f>
        <v>Outros</v>
      </c>
    </row>
    <row r="270">
      <c r="A270" s="4" t="str">
        <f>IFERROR(__xludf.DUMMYFUNCTION("TRANSPOSE(FILTER(Filtro1!B:B,Filtro1!A:A=Mari!C270))"),"Aquisição de Bens e Serviços")</f>
        <v>Aquisição de Bens e Serviços</v>
      </c>
      <c r="B270" s="4" t="str">
        <f>IFERROR(__xludf.DUMMYFUNCTION("""COMPUTED_VALUE"""),"Cultura Periférica")</f>
        <v>Cultura Periférica</v>
      </c>
      <c r="C270" s="4" t="str">
        <f>IFERROR(__xludf.DUMMYFUNCTION("""COMPUTED_VALUE"""),"Comunidades Tradicionais ou Rurais")</f>
        <v>Comunidades Tradicionais ou Rurais</v>
      </c>
      <c r="D270" s="4" t="str">
        <f>IFERROR(__xludf.DUMMYFUNCTION("""COMPUTED_VALUE"""),"Equipamentos e Acervos")</f>
        <v>Equipamentos e Acervos</v>
      </c>
      <c r="E270" s="4" t="str">
        <f>IFERROR(__xludf.DUMMYFUNCTION("""COMPUTED_VALUE"""),"Premiação")</f>
        <v>Premiação</v>
      </c>
      <c r="F270" s="4" t="str">
        <f>IFERROR(__xludf.DUMMYFUNCTION("""COMPUTED_VALUE"""),"Bolsas e Intercâmbio")</f>
        <v>Bolsas e Intercâmbio</v>
      </c>
      <c r="G270" s="4" t="str">
        <f>IFERROR(__xludf.DUMMYFUNCTION("""COMPUTED_VALUE"""),"Formação de Público e Educação")</f>
        <v>Formação de Público e Educação</v>
      </c>
      <c r="H270" s="4" t="str">
        <f>IFERROR(__xludf.DUMMYFUNCTION("""COMPUTED_VALUE"""),"Cultura Popular")</f>
        <v>Cultura Popular</v>
      </c>
      <c r="I270" s="4" t="str">
        <f>IFERROR(__xludf.DUMMYFUNCTION("""COMPUTED_VALUE"""),"Cultura Popular de Matriz Africana")</f>
        <v>Cultura Popular de Matriz Africana</v>
      </c>
      <c r="J270" s="4" t="str">
        <f>IFERROR(__xludf.DUMMYFUNCTION("""COMPUTED_VALUE"""),"Cultura Digital e Geek")</f>
        <v>Cultura Digital e Geek</v>
      </c>
      <c r="K270" s="4" t="str">
        <f>IFERROR(__xludf.DUMMYFUNCTION("""COMPUTED_VALUE"""),"12 Regiões de Desenvolvimento")</f>
        <v>12 Regiões de Desenvolvimento</v>
      </c>
      <c r="L270" s="4" t="str">
        <f>IFERROR(__xludf.DUMMYFUNCTION("""COMPUTED_VALUE"""),"Linguagem Específica")</f>
        <v>Linguagem Específica</v>
      </c>
      <c r="M270" s="4" t="str">
        <f>IFERROR(__xludf.DUMMYFUNCTION("""COMPUTED_VALUE"""),"Técnicos")</f>
        <v>Técnicos</v>
      </c>
      <c r="N270" s="4" t="str">
        <f>IFERROR(__xludf.DUMMYFUNCTION("""COMPUTED_VALUE"""),"Circulação e Visibilidade")</f>
        <v>Circulação e Visibilidade</v>
      </c>
      <c r="O270" s="4" t="str">
        <f>IFERROR(__xludf.DUMMYFUNCTION("""COMPUTED_VALUE"""),"Iniciantes")</f>
        <v>Iniciantes</v>
      </c>
      <c r="P270" s="4" t="str">
        <f>IFERROR(__xludf.DUMMYFUNCTION("""COMPUTED_VALUE"""),"CEUs e Pontos(ões) de Cultura")</f>
        <v>CEUs e Pontos(ões) de Cultura</v>
      </c>
      <c r="Q270" s="4" t="str">
        <f>IFERROR(__xludf.DUMMYFUNCTION("""COMPUTED_VALUE"""),"Outros")</f>
        <v>Outros</v>
      </c>
    </row>
    <row r="271">
      <c r="A271" s="4" t="str">
        <f>IFERROR(__xludf.DUMMYFUNCTION("TRANSPOSE(FILTER(Filtro1!B:B,Filtro1!A:A=Mari!C271))"),"Aquisição de Bens e Serviços")</f>
        <v>Aquisição de Bens e Serviços</v>
      </c>
      <c r="B271" s="4" t="str">
        <f>IFERROR(__xludf.DUMMYFUNCTION("""COMPUTED_VALUE"""),"Cultura Periférica")</f>
        <v>Cultura Periférica</v>
      </c>
      <c r="C271" s="4" t="str">
        <f>IFERROR(__xludf.DUMMYFUNCTION("""COMPUTED_VALUE"""),"Comunidades Tradicionais ou Rurais")</f>
        <v>Comunidades Tradicionais ou Rurais</v>
      </c>
      <c r="D271" s="4" t="str">
        <f>IFERROR(__xludf.DUMMYFUNCTION("""COMPUTED_VALUE"""),"Equipamentos e Acervos")</f>
        <v>Equipamentos e Acervos</v>
      </c>
      <c r="E271" s="4" t="str">
        <f>IFERROR(__xludf.DUMMYFUNCTION("""COMPUTED_VALUE"""),"Premiação")</f>
        <v>Premiação</v>
      </c>
      <c r="F271" s="4" t="str">
        <f>IFERROR(__xludf.DUMMYFUNCTION("""COMPUTED_VALUE"""),"Bolsas e Intercâmbio")</f>
        <v>Bolsas e Intercâmbio</v>
      </c>
      <c r="G271" s="4" t="str">
        <f>IFERROR(__xludf.DUMMYFUNCTION("""COMPUTED_VALUE"""),"Formação de Público e Educação")</f>
        <v>Formação de Público e Educação</v>
      </c>
      <c r="H271" s="4" t="str">
        <f>IFERROR(__xludf.DUMMYFUNCTION("""COMPUTED_VALUE"""),"Cultura Popular")</f>
        <v>Cultura Popular</v>
      </c>
      <c r="I271" s="4" t="str">
        <f>IFERROR(__xludf.DUMMYFUNCTION("""COMPUTED_VALUE"""),"Cultura Popular de Matriz Africana")</f>
        <v>Cultura Popular de Matriz Africana</v>
      </c>
      <c r="J271" s="4" t="str">
        <f>IFERROR(__xludf.DUMMYFUNCTION("""COMPUTED_VALUE"""),"Cultura Digital e Geek")</f>
        <v>Cultura Digital e Geek</v>
      </c>
      <c r="K271" s="4" t="str">
        <f>IFERROR(__xludf.DUMMYFUNCTION("""COMPUTED_VALUE"""),"12 Regiões de Desenvolvimento")</f>
        <v>12 Regiões de Desenvolvimento</v>
      </c>
      <c r="L271" s="4" t="str">
        <f>IFERROR(__xludf.DUMMYFUNCTION("""COMPUTED_VALUE"""),"Linguagem Específica")</f>
        <v>Linguagem Específica</v>
      </c>
      <c r="M271" s="4" t="str">
        <f>IFERROR(__xludf.DUMMYFUNCTION("""COMPUTED_VALUE"""),"Técnicos")</f>
        <v>Técnicos</v>
      </c>
      <c r="N271" s="4" t="str">
        <f>IFERROR(__xludf.DUMMYFUNCTION("""COMPUTED_VALUE"""),"Circulação e Visibilidade")</f>
        <v>Circulação e Visibilidade</v>
      </c>
      <c r="O271" s="4" t="str">
        <f>IFERROR(__xludf.DUMMYFUNCTION("""COMPUTED_VALUE"""),"Iniciantes")</f>
        <v>Iniciantes</v>
      </c>
      <c r="P271" s="4" t="str">
        <f>IFERROR(__xludf.DUMMYFUNCTION("""COMPUTED_VALUE"""),"CEUs e Pontos(ões) de Cultura")</f>
        <v>CEUs e Pontos(ões) de Cultura</v>
      </c>
      <c r="Q271" s="4" t="str">
        <f>IFERROR(__xludf.DUMMYFUNCTION("""COMPUTED_VALUE"""),"Outros")</f>
        <v>Outros</v>
      </c>
    </row>
    <row r="272">
      <c r="A272" s="4" t="str">
        <f>IFERROR(__xludf.DUMMYFUNCTION("TRANSPOSE(FILTER(Filtro1!B:B,Filtro1!A:A=Mari!C272))"),"Aquisição de Bens e Serviços")</f>
        <v>Aquisição de Bens e Serviços</v>
      </c>
      <c r="B272" s="4" t="str">
        <f>IFERROR(__xludf.DUMMYFUNCTION("""COMPUTED_VALUE"""),"Cultura Periférica")</f>
        <v>Cultura Periférica</v>
      </c>
      <c r="C272" s="4" t="str">
        <f>IFERROR(__xludf.DUMMYFUNCTION("""COMPUTED_VALUE"""),"Comunidades Tradicionais ou Rurais")</f>
        <v>Comunidades Tradicionais ou Rurais</v>
      </c>
      <c r="D272" s="4" t="str">
        <f>IFERROR(__xludf.DUMMYFUNCTION("""COMPUTED_VALUE"""),"Equipamentos e Acervos")</f>
        <v>Equipamentos e Acervos</v>
      </c>
      <c r="E272" s="4" t="str">
        <f>IFERROR(__xludf.DUMMYFUNCTION("""COMPUTED_VALUE"""),"Premiação")</f>
        <v>Premiação</v>
      </c>
      <c r="F272" s="4" t="str">
        <f>IFERROR(__xludf.DUMMYFUNCTION("""COMPUTED_VALUE"""),"Bolsas e Intercâmbio")</f>
        <v>Bolsas e Intercâmbio</v>
      </c>
      <c r="G272" s="4" t="str">
        <f>IFERROR(__xludf.DUMMYFUNCTION("""COMPUTED_VALUE"""),"Formação de Público e Educação")</f>
        <v>Formação de Público e Educação</v>
      </c>
      <c r="H272" s="4" t="str">
        <f>IFERROR(__xludf.DUMMYFUNCTION("""COMPUTED_VALUE"""),"Cultura Popular")</f>
        <v>Cultura Popular</v>
      </c>
      <c r="I272" s="4" t="str">
        <f>IFERROR(__xludf.DUMMYFUNCTION("""COMPUTED_VALUE"""),"Cultura Popular de Matriz Africana")</f>
        <v>Cultura Popular de Matriz Africana</v>
      </c>
      <c r="J272" s="4" t="str">
        <f>IFERROR(__xludf.DUMMYFUNCTION("""COMPUTED_VALUE"""),"Cultura Digital e Geek")</f>
        <v>Cultura Digital e Geek</v>
      </c>
      <c r="K272" s="4" t="str">
        <f>IFERROR(__xludf.DUMMYFUNCTION("""COMPUTED_VALUE"""),"12 Regiões de Desenvolvimento")</f>
        <v>12 Regiões de Desenvolvimento</v>
      </c>
      <c r="L272" s="4" t="str">
        <f>IFERROR(__xludf.DUMMYFUNCTION("""COMPUTED_VALUE"""),"Linguagem Específica")</f>
        <v>Linguagem Específica</v>
      </c>
      <c r="M272" s="4" t="str">
        <f>IFERROR(__xludf.DUMMYFUNCTION("""COMPUTED_VALUE"""),"Técnicos")</f>
        <v>Técnicos</v>
      </c>
      <c r="N272" s="4" t="str">
        <f>IFERROR(__xludf.DUMMYFUNCTION("""COMPUTED_VALUE"""),"Circulação e Visibilidade")</f>
        <v>Circulação e Visibilidade</v>
      </c>
      <c r="O272" s="4" t="str">
        <f>IFERROR(__xludf.DUMMYFUNCTION("""COMPUTED_VALUE"""),"Iniciantes")</f>
        <v>Iniciantes</v>
      </c>
      <c r="P272" s="4" t="str">
        <f>IFERROR(__xludf.DUMMYFUNCTION("""COMPUTED_VALUE"""),"CEUs e Pontos(ões) de Cultura")</f>
        <v>CEUs e Pontos(ões) de Cultura</v>
      </c>
      <c r="Q272" s="4" t="str">
        <f>IFERROR(__xludf.DUMMYFUNCTION("""COMPUTED_VALUE"""),"Outros")</f>
        <v>Outros</v>
      </c>
    </row>
    <row r="273">
      <c r="A273" s="4" t="str">
        <f>IFERROR(__xludf.DUMMYFUNCTION("TRANSPOSE(FILTER(Filtro1!B:B,Filtro1!A:A=Mari!C273))"),"Aquisição de Bens e Serviços")</f>
        <v>Aquisição de Bens e Serviços</v>
      </c>
      <c r="B273" s="4" t="str">
        <f>IFERROR(__xludf.DUMMYFUNCTION("""COMPUTED_VALUE"""),"Cultura Periférica")</f>
        <v>Cultura Periférica</v>
      </c>
      <c r="C273" s="4" t="str">
        <f>IFERROR(__xludf.DUMMYFUNCTION("""COMPUTED_VALUE"""),"Comunidades Tradicionais ou Rurais")</f>
        <v>Comunidades Tradicionais ou Rurais</v>
      </c>
      <c r="D273" s="4" t="str">
        <f>IFERROR(__xludf.DUMMYFUNCTION("""COMPUTED_VALUE"""),"Equipamentos e Acervos")</f>
        <v>Equipamentos e Acervos</v>
      </c>
      <c r="E273" s="4" t="str">
        <f>IFERROR(__xludf.DUMMYFUNCTION("""COMPUTED_VALUE"""),"Premiação")</f>
        <v>Premiação</v>
      </c>
      <c r="F273" s="4" t="str">
        <f>IFERROR(__xludf.DUMMYFUNCTION("""COMPUTED_VALUE"""),"Bolsas e Intercâmbio")</f>
        <v>Bolsas e Intercâmbio</v>
      </c>
      <c r="G273" s="4" t="str">
        <f>IFERROR(__xludf.DUMMYFUNCTION("""COMPUTED_VALUE"""),"Formação de Público e Educação")</f>
        <v>Formação de Público e Educação</v>
      </c>
      <c r="H273" s="4" t="str">
        <f>IFERROR(__xludf.DUMMYFUNCTION("""COMPUTED_VALUE"""),"Cultura Popular")</f>
        <v>Cultura Popular</v>
      </c>
      <c r="I273" s="4" t="str">
        <f>IFERROR(__xludf.DUMMYFUNCTION("""COMPUTED_VALUE"""),"Cultura Popular de Matriz Africana")</f>
        <v>Cultura Popular de Matriz Africana</v>
      </c>
      <c r="J273" s="4" t="str">
        <f>IFERROR(__xludf.DUMMYFUNCTION("""COMPUTED_VALUE"""),"Cultura Digital e Geek")</f>
        <v>Cultura Digital e Geek</v>
      </c>
      <c r="K273" s="4" t="str">
        <f>IFERROR(__xludf.DUMMYFUNCTION("""COMPUTED_VALUE"""),"12 Regiões de Desenvolvimento")</f>
        <v>12 Regiões de Desenvolvimento</v>
      </c>
      <c r="L273" s="4" t="str">
        <f>IFERROR(__xludf.DUMMYFUNCTION("""COMPUTED_VALUE"""),"Linguagem Específica")</f>
        <v>Linguagem Específica</v>
      </c>
      <c r="M273" s="4" t="str">
        <f>IFERROR(__xludf.DUMMYFUNCTION("""COMPUTED_VALUE"""),"Técnicos")</f>
        <v>Técnicos</v>
      </c>
      <c r="N273" s="4" t="str">
        <f>IFERROR(__xludf.DUMMYFUNCTION("""COMPUTED_VALUE"""),"Circulação e Visibilidade")</f>
        <v>Circulação e Visibilidade</v>
      </c>
      <c r="O273" s="4" t="str">
        <f>IFERROR(__xludf.DUMMYFUNCTION("""COMPUTED_VALUE"""),"Iniciantes")</f>
        <v>Iniciantes</v>
      </c>
      <c r="P273" s="4" t="str">
        <f>IFERROR(__xludf.DUMMYFUNCTION("""COMPUTED_VALUE"""),"CEUs e Pontos(ões) de Cultura")</f>
        <v>CEUs e Pontos(ões) de Cultura</v>
      </c>
      <c r="Q273" s="4" t="str">
        <f>IFERROR(__xludf.DUMMYFUNCTION("""COMPUTED_VALUE"""),"Outros")</f>
        <v>Outros</v>
      </c>
    </row>
    <row r="274">
      <c r="A274" s="4" t="str">
        <f>IFERROR(__xludf.DUMMYFUNCTION("TRANSPOSE(FILTER(Filtro1!B:B,Filtro1!A:A=Mari!C274))"),"Aquisição de Bens e Serviços")</f>
        <v>Aquisição de Bens e Serviços</v>
      </c>
      <c r="B274" s="4" t="str">
        <f>IFERROR(__xludf.DUMMYFUNCTION("""COMPUTED_VALUE"""),"Cultura Periférica")</f>
        <v>Cultura Periférica</v>
      </c>
      <c r="C274" s="4" t="str">
        <f>IFERROR(__xludf.DUMMYFUNCTION("""COMPUTED_VALUE"""),"Comunidades Tradicionais ou Rurais")</f>
        <v>Comunidades Tradicionais ou Rurais</v>
      </c>
      <c r="D274" s="4" t="str">
        <f>IFERROR(__xludf.DUMMYFUNCTION("""COMPUTED_VALUE"""),"Equipamentos e Acervos")</f>
        <v>Equipamentos e Acervos</v>
      </c>
      <c r="E274" s="4" t="str">
        <f>IFERROR(__xludf.DUMMYFUNCTION("""COMPUTED_VALUE"""),"Premiação")</f>
        <v>Premiação</v>
      </c>
      <c r="F274" s="4" t="str">
        <f>IFERROR(__xludf.DUMMYFUNCTION("""COMPUTED_VALUE"""),"Bolsas e Intercâmbio")</f>
        <v>Bolsas e Intercâmbio</v>
      </c>
      <c r="G274" s="4" t="str">
        <f>IFERROR(__xludf.DUMMYFUNCTION("""COMPUTED_VALUE"""),"Formação de Público e Educação")</f>
        <v>Formação de Público e Educação</v>
      </c>
      <c r="H274" s="4" t="str">
        <f>IFERROR(__xludf.DUMMYFUNCTION("""COMPUTED_VALUE"""),"Cultura Popular")</f>
        <v>Cultura Popular</v>
      </c>
      <c r="I274" s="4" t="str">
        <f>IFERROR(__xludf.DUMMYFUNCTION("""COMPUTED_VALUE"""),"Cultura Popular de Matriz Africana")</f>
        <v>Cultura Popular de Matriz Africana</v>
      </c>
      <c r="J274" s="4" t="str">
        <f>IFERROR(__xludf.DUMMYFUNCTION("""COMPUTED_VALUE"""),"Cultura Digital e Geek")</f>
        <v>Cultura Digital e Geek</v>
      </c>
      <c r="K274" s="4" t="str">
        <f>IFERROR(__xludf.DUMMYFUNCTION("""COMPUTED_VALUE"""),"12 Regiões de Desenvolvimento")</f>
        <v>12 Regiões de Desenvolvimento</v>
      </c>
      <c r="L274" s="4" t="str">
        <f>IFERROR(__xludf.DUMMYFUNCTION("""COMPUTED_VALUE"""),"Linguagem Específica")</f>
        <v>Linguagem Específica</v>
      </c>
      <c r="M274" s="4" t="str">
        <f>IFERROR(__xludf.DUMMYFUNCTION("""COMPUTED_VALUE"""),"Técnicos")</f>
        <v>Técnicos</v>
      </c>
      <c r="N274" s="4" t="str">
        <f>IFERROR(__xludf.DUMMYFUNCTION("""COMPUTED_VALUE"""),"Circulação e Visibilidade")</f>
        <v>Circulação e Visibilidade</v>
      </c>
      <c r="O274" s="4" t="str">
        <f>IFERROR(__xludf.DUMMYFUNCTION("""COMPUTED_VALUE"""),"Iniciantes")</f>
        <v>Iniciantes</v>
      </c>
      <c r="P274" s="4" t="str">
        <f>IFERROR(__xludf.DUMMYFUNCTION("""COMPUTED_VALUE"""),"CEUs e Pontos(ões) de Cultura")</f>
        <v>CEUs e Pontos(ões) de Cultura</v>
      </c>
      <c r="Q274" s="4" t="str">
        <f>IFERROR(__xludf.DUMMYFUNCTION("""COMPUTED_VALUE"""),"Outros")</f>
        <v>Outros</v>
      </c>
    </row>
    <row r="275">
      <c r="A275" s="4" t="str">
        <f>IFERROR(__xludf.DUMMYFUNCTION("TRANSPOSE(FILTER(Filtro1!B:B,Filtro1!A:A=Mari!C275))"),"Aquisição de Bens e Serviços")</f>
        <v>Aquisição de Bens e Serviços</v>
      </c>
      <c r="B275" s="4" t="str">
        <f>IFERROR(__xludf.DUMMYFUNCTION("""COMPUTED_VALUE"""),"Cultura Periférica")</f>
        <v>Cultura Periférica</v>
      </c>
      <c r="C275" s="4" t="str">
        <f>IFERROR(__xludf.DUMMYFUNCTION("""COMPUTED_VALUE"""),"Comunidades Tradicionais ou Rurais")</f>
        <v>Comunidades Tradicionais ou Rurais</v>
      </c>
      <c r="D275" s="4" t="str">
        <f>IFERROR(__xludf.DUMMYFUNCTION("""COMPUTED_VALUE"""),"Equipamentos e Acervos")</f>
        <v>Equipamentos e Acervos</v>
      </c>
      <c r="E275" s="4" t="str">
        <f>IFERROR(__xludf.DUMMYFUNCTION("""COMPUTED_VALUE"""),"Premiação")</f>
        <v>Premiação</v>
      </c>
      <c r="F275" s="4" t="str">
        <f>IFERROR(__xludf.DUMMYFUNCTION("""COMPUTED_VALUE"""),"Bolsas e Intercâmbio")</f>
        <v>Bolsas e Intercâmbio</v>
      </c>
      <c r="G275" s="4" t="str">
        <f>IFERROR(__xludf.DUMMYFUNCTION("""COMPUTED_VALUE"""),"Formação de Público e Educação")</f>
        <v>Formação de Público e Educação</v>
      </c>
      <c r="H275" s="4" t="str">
        <f>IFERROR(__xludf.DUMMYFUNCTION("""COMPUTED_VALUE"""),"Cultura Popular")</f>
        <v>Cultura Popular</v>
      </c>
      <c r="I275" s="4" t="str">
        <f>IFERROR(__xludf.DUMMYFUNCTION("""COMPUTED_VALUE"""),"Cultura Popular de Matriz Africana")</f>
        <v>Cultura Popular de Matriz Africana</v>
      </c>
      <c r="J275" s="4" t="str">
        <f>IFERROR(__xludf.DUMMYFUNCTION("""COMPUTED_VALUE"""),"Cultura Digital e Geek")</f>
        <v>Cultura Digital e Geek</v>
      </c>
      <c r="K275" s="4" t="str">
        <f>IFERROR(__xludf.DUMMYFUNCTION("""COMPUTED_VALUE"""),"12 Regiões de Desenvolvimento")</f>
        <v>12 Regiões de Desenvolvimento</v>
      </c>
      <c r="L275" s="4" t="str">
        <f>IFERROR(__xludf.DUMMYFUNCTION("""COMPUTED_VALUE"""),"Linguagem Específica")</f>
        <v>Linguagem Específica</v>
      </c>
      <c r="M275" s="4" t="str">
        <f>IFERROR(__xludf.DUMMYFUNCTION("""COMPUTED_VALUE"""),"Técnicos")</f>
        <v>Técnicos</v>
      </c>
      <c r="N275" s="4" t="str">
        <f>IFERROR(__xludf.DUMMYFUNCTION("""COMPUTED_VALUE"""),"Circulação e Visibilidade")</f>
        <v>Circulação e Visibilidade</v>
      </c>
      <c r="O275" s="4" t="str">
        <f>IFERROR(__xludf.DUMMYFUNCTION("""COMPUTED_VALUE"""),"Iniciantes")</f>
        <v>Iniciantes</v>
      </c>
      <c r="P275" s="4" t="str">
        <f>IFERROR(__xludf.DUMMYFUNCTION("""COMPUTED_VALUE"""),"CEUs e Pontos(ões) de Cultura")</f>
        <v>CEUs e Pontos(ões) de Cultura</v>
      </c>
      <c r="Q275" s="4" t="str">
        <f>IFERROR(__xludf.DUMMYFUNCTION("""COMPUTED_VALUE"""),"Outros")</f>
        <v>Outros</v>
      </c>
    </row>
    <row r="276">
      <c r="A276" s="4" t="str">
        <f>IFERROR(__xludf.DUMMYFUNCTION("TRANSPOSE(FILTER(Filtro1!B:B,Filtro1!A:A=Mari!C276))"),"Comunicacional")</f>
        <v>Comunicacional</v>
      </c>
      <c r="B276" s="4" t="str">
        <f>IFERROR(__xludf.DUMMYFUNCTION("""COMPUTED_VALUE"""),"Desburocratização")</f>
        <v>Desburocratização</v>
      </c>
      <c r="C276" s="4" t="str">
        <f>IFERROR(__xludf.DUMMYFUNCTION("""COMPUTED_VALUE"""),"Mapa Cultural")</f>
        <v>Mapa Cultural</v>
      </c>
      <c r="D276" s="4" t="str">
        <f>IFERROR(__xludf.DUMMYFUNCTION("""COMPUTED_VALUE"""),"Políticas Afirmativas")</f>
        <v>Políticas Afirmativas</v>
      </c>
    </row>
    <row r="277">
      <c r="A277" s="4" t="str">
        <f>IFERROR(__xludf.DUMMYFUNCTION("TRANSPOSE(FILTER(Filtro1!B:B,Filtro1!A:A=Mari!C277))"),"Cronograma ")</f>
        <v>Cronograma </v>
      </c>
      <c r="B277" s="4" t="str">
        <f>IFERROR(__xludf.DUMMYFUNCTION("""COMPUTED_VALUE"""),"Inscrições e Impedimentos")</f>
        <v>Inscrições e Impedimentos</v>
      </c>
    </row>
    <row r="278">
      <c r="A278" s="4" t="str">
        <f>IFERROR(__xludf.DUMMYFUNCTION("TRANSPOSE(FILTER(Filtro1!B:B,Filtro1!A:A=Mari!C278))"),"Cronograma ")</f>
        <v>Cronograma </v>
      </c>
      <c r="B278" s="4" t="str">
        <f>IFERROR(__xludf.DUMMYFUNCTION("""COMPUTED_VALUE"""),"Inscrições e Impedimentos")</f>
        <v>Inscrições e Impedimentos</v>
      </c>
    </row>
    <row r="279">
      <c r="A279" s="4" t="str">
        <f>IFERROR(__xludf.DUMMYFUNCTION("TRANSPOSE(FILTER(Filtro1!B:B,Filtro1!A:A=Mari!C279))"),"Cronograma ")</f>
        <v>Cronograma </v>
      </c>
      <c r="B279" s="4" t="str">
        <f>IFERROR(__xludf.DUMMYFUNCTION("""COMPUTED_VALUE"""),"Inscrições e Impedimentos")</f>
        <v>Inscrições e Impedimentos</v>
      </c>
    </row>
    <row r="280">
      <c r="A280" s="4" t="str">
        <f>IFERROR(__xludf.DUMMYFUNCTION("TRANSPOSE(FILTER(Filtro1!B:B,Filtro1!A:A=Mari!C280))"),"Aquisição de Bens e Serviços")</f>
        <v>Aquisição de Bens e Serviços</v>
      </c>
      <c r="B280" s="4" t="str">
        <f>IFERROR(__xludf.DUMMYFUNCTION("""COMPUTED_VALUE"""),"Cultura Periférica")</f>
        <v>Cultura Periférica</v>
      </c>
      <c r="C280" s="4" t="str">
        <f>IFERROR(__xludf.DUMMYFUNCTION("""COMPUTED_VALUE"""),"Comunidades Tradicionais ou Rurais")</f>
        <v>Comunidades Tradicionais ou Rurais</v>
      </c>
      <c r="D280" s="4" t="str">
        <f>IFERROR(__xludf.DUMMYFUNCTION("""COMPUTED_VALUE"""),"Equipamentos e Acervos")</f>
        <v>Equipamentos e Acervos</v>
      </c>
      <c r="E280" s="4" t="str">
        <f>IFERROR(__xludf.DUMMYFUNCTION("""COMPUTED_VALUE"""),"Premiação")</f>
        <v>Premiação</v>
      </c>
      <c r="F280" s="4" t="str">
        <f>IFERROR(__xludf.DUMMYFUNCTION("""COMPUTED_VALUE"""),"Bolsas e Intercâmbio")</f>
        <v>Bolsas e Intercâmbio</v>
      </c>
      <c r="G280" s="4" t="str">
        <f>IFERROR(__xludf.DUMMYFUNCTION("""COMPUTED_VALUE"""),"Formação de Público e Educação")</f>
        <v>Formação de Público e Educação</v>
      </c>
      <c r="H280" s="4" t="str">
        <f>IFERROR(__xludf.DUMMYFUNCTION("""COMPUTED_VALUE"""),"Cultura Popular")</f>
        <v>Cultura Popular</v>
      </c>
      <c r="I280" s="4" t="str">
        <f>IFERROR(__xludf.DUMMYFUNCTION("""COMPUTED_VALUE"""),"Cultura Popular de Matriz Africana")</f>
        <v>Cultura Popular de Matriz Africana</v>
      </c>
      <c r="J280" s="4" t="str">
        <f>IFERROR(__xludf.DUMMYFUNCTION("""COMPUTED_VALUE"""),"Cultura Digital e Geek")</f>
        <v>Cultura Digital e Geek</v>
      </c>
      <c r="K280" s="4" t="str">
        <f>IFERROR(__xludf.DUMMYFUNCTION("""COMPUTED_VALUE"""),"12 Regiões de Desenvolvimento")</f>
        <v>12 Regiões de Desenvolvimento</v>
      </c>
      <c r="L280" s="4" t="str">
        <f>IFERROR(__xludf.DUMMYFUNCTION("""COMPUTED_VALUE"""),"Linguagem Específica")</f>
        <v>Linguagem Específica</v>
      </c>
      <c r="M280" s="4" t="str">
        <f>IFERROR(__xludf.DUMMYFUNCTION("""COMPUTED_VALUE"""),"Técnicos")</f>
        <v>Técnicos</v>
      </c>
      <c r="N280" s="4" t="str">
        <f>IFERROR(__xludf.DUMMYFUNCTION("""COMPUTED_VALUE"""),"Circulação e Visibilidade")</f>
        <v>Circulação e Visibilidade</v>
      </c>
      <c r="O280" s="4" t="str">
        <f>IFERROR(__xludf.DUMMYFUNCTION("""COMPUTED_VALUE"""),"Iniciantes")</f>
        <v>Iniciantes</v>
      </c>
      <c r="P280" s="4" t="str">
        <f>IFERROR(__xludf.DUMMYFUNCTION("""COMPUTED_VALUE"""),"CEUs e Pontos(ões) de Cultura")</f>
        <v>CEUs e Pontos(ões) de Cultura</v>
      </c>
      <c r="Q280" s="4" t="str">
        <f>IFERROR(__xludf.DUMMYFUNCTION("""COMPUTED_VALUE"""),"Outros")</f>
        <v>Outros</v>
      </c>
    </row>
    <row r="281">
      <c r="A281" s="4" t="str">
        <f>IFERROR(__xludf.DUMMYFUNCTION("TRANSPOSE(FILTER(Filtro1!B:B,Filtro1!A:A=Mari!C281))"),"")</f>
        <v/>
      </c>
    </row>
    <row r="282">
      <c r="A282" s="4" t="str">
        <f>IFERROR(__xludf.DUMMYFUNCTION("TRANSPOSE(FILTER(Filtro1!B:B,Filtro1!A:A=Mari!C282))"),"")</f>
        <v/>
      </c>
    </row>
    <row r="283">
      <c r="A283" s="4" t="str">
        <f>IFERROR(__xludf.DUMMYFUNCTION("TRANSPOSE(FILTER(Filtro1!B:B,Filtro1!A:A=Mari!C283))"),"Aquisição de Bens e Serviços")</f>
        <v>Aquisição de Bens e Serviços</v>
      </c>
      <c r="B283" s="4" t="str">
        <f>IFERROR(__xludf.DUMMYFUNCTION("""COMPUTED_VALUE"""),"Cultura Periférica")</f>
        <v>Cultura Periférica</v>
      </c>
      <c r="C283" s="4" t="str">
        <f>IFERROR(__xludf.DUMMYFUNCTION("""COMPUTED_VALUE"""),"Comunidades Tradicionais ou Rurais")</f>
        <v>Comunidades Tradicionais ou Rurais</v>
      </c>
      <c r="D283" s="4" t="str">
        <f>IFERROR(__xludf.DUMMYFUNCTION("""COMPUTED_VALUE"""),"Equipamentos e Acervos")</f>
        <v>Equipamentos e Acervos</v>
      </c>
      <c r="E283" s="4" t="str">
        <f>IFERROR(__xludf.DUMMYFUNCTION("""COMPUTED_VALUE"""),"Premiação")</f>
        <v>Premiação</v>
      </c>
      <c r="F283" s="4" t="str">
        <f>IFERROR(__xludf.DUMMYFUNCTION("""COMPUTED_VALUE"""),"Bolsas e Intercâmbio")</f>
        <v>Bolsas e Intercâmbio</v>
      </c>
      <c r="G283" s="4" t="str">
        <f>IFERROR(__xludf.DUMMYFUNCTION("""COMPUTED_VALUE"""),"Formação de Público e Educação")</f>
        <v>Formação de Público e Educação</v>
      </c>
      <c r="H283" s="4" t="str">
        <f>IFERROR(__xludf.DUMMYFUNCTION("""COMPUTED_VALUE"""),"Cultura Popular")</f>
        <v>Cultura Popular</v>
      </c>
      <c r="I283" s="4" t="str">
        <f>IFERROR(__xludf.DUMMYFUNCTION("""COMPUTED_VALUE"""),"Cultura Popular de Matriz Africana")</f>
        <v>Cultura Popular de Matriz Africana</v>
      </c>
      <c r="J283" s="4" t="str">
        <f>IFERROR(__xludf.DUMMYFUNCTION("""COMPUTED_VALUE"""),"Cultura Digital e Geek")</f>
        <v>Cultura Digital e Geek</v>
      </c>
      <c r="K283" s="4" t="str">
        <f>IFERROR(__xludf.DUMMYFUNCTION("""COMPUTED_VALUE"""),"12 Regiões de Desenvolvimento")</f>
        <v>12 Regiões de Desenvolvimento</v>
      </c>
      <c r="L283" s="4" t="str">
        <f>IFERROR(__xludf.DUMMYFUNCTION("""COMPUTED_VALUE"""),"Linguagem Específica")</f>
        <v>Linguagem Específica</v>
      </c>
      <c r="M283" s="4" t="str">
        <f>IFERROR(__xludf.DUMMYFUNCTION("""COMPUTED_VALUE"""),"Técnicos")</f>
        <v>Técnicos</v>
      </c>
      <c r="N283" s="4" t="str">
        <f>IFERROR(__xludf.DUMMYFUNCTION("""COMPUTED_VALUE"""),"Circulação e Visibilidade")</f>
        <v>Circulação e Visibilidade</v>
      </c>
      <c r="O283" s="4" t="str">
        <f>IFERROR(__xludf.DUMMYFUNCTION("""COMPUTED_VALUE"""),"Iniciantes")</f>
        <v>Iniciantes</v>
      </c>
      <c r="P283" s="4" t="str">
        <f>IFERROR(__xludf.DUMMYFUNCTION("""COMPUTED_VALUE"""),"CEUs e Pontos(ões) de Cultura")</f>
        <v>CEUs e Pontos(ões) de Cultura</v>
      </c>
      <c r="Q283" s="4" t="str">
        <f>IFERROR(__xludf.DUMMYFUNCTION("""COMPUTED_VALUE"""),"Outros")</f>
        <v>Outros</v>
      </c>
    </row>
    <row r="284">
      <c r="A284" s="4" t="str">
        <f>IFERROR(__xludf.DUMMYFUNCTION("TRANSPOSE(FILTER(Filtro1!B:B,Filtro1!A:A=Mari!C284))"),"Treinamento - Agente")</f>
        <v>Treinamento - Agente</v>
      </c>
      <c r="B284" s="4" t="str">
        <f>IFERROR(__xludf.DUMMYFUNCTION("""COMPUTED_VALUE"""),"Treinamento - Gestor")</f>
        <v>Treinamento - Gestor</v>
      </c>
    </row>
    <row r="285">
      <c r="A285" s="4" t="str">
        <f>IFERROR(__xludf.DUMMYFUNCTION("TRANSPOSE(FILTER(Filtro1!B:B,Filtro1!A:A=Mari!C285))"),"Aquisição de Bens e Serviços")</f>
        <v>Aquisição de Bens e Serviços</v>
      </c>
      <c r="B285" s="4" t="str">
        <f>IFERROR(__xludf.DUMMYFUNCTION("""COMPUTED_VALUE"""),"Cultura Periférica")</f>
        <v>Cultura Periférica</v>
      </c>
      <c r="C285" s="4" t="str">
        <f>IFERROR(__xludf.DUMMYFUNCTION("""COMPUTED_VALUE"""),"Comunidades Tradicionais ou Rurais")</f>
        <v>Comunidades Tradicionais ou Rurais</v>
      </c>
      <c r="D285" s="4" t="str">
        <f>IFERROR(__xludf.DUMMYFUNCTION("""COMPUTED_VALUE"""),"Equipamentos e Acervos")</f>
        <v>Equipamentos e Acervos</v>
      </c>
      <c r="E285" s="4" t="str">
        <f>IFERROR(__xludf.DUMMYFUNCTION("""COMPUTED_VALUE"""),"Premiação")</f>
        <v>Premiação</v>
      </c>
      <c r="F285" s="4" t="str">
        <f>IFERROR(__xludf.DUMMYFUNCTION("""COMPUTED_VALUE"""),"Bolsas e Intercâmbio")</f>
        <v>Bolsas e Intercâmbio</v>
      </c>
      <c r="G285" s="4" t="str">
        <f>IFERROR(__xludf.DUMMYFUNCTION("""COMPUTED_VALUE"""),"Formação de Público e Educação")</f>
        <v>Formação de Público e Educação</v>
      </c>
      <c r="H285" s="4" t="str">
        <f>IFERROR(__xludf.DUMMYFUNCTION("""COMPUTED_VALUE"""),"Cultura Popular")</f>
        <v>Cultura Popular</v>
      </c>
      <c r="I285" s="4" t="str">
        <f>IFERROR(__xludf.DUMMYFUNCTION("""COMPUTED_VALUE"""),"Cultura Popular de Matriz Africana")</f>
        <v>Cultura Popular de Matriz Africana</v>
      </c>
      <c r="J285" s="4" t="str">
        <f>IFERROR(__xludf.DUMMYFUNCTION("""COMPUTED_VALUE"""),"Cultura Digital e Geek")</f>
        <v>Cultura Digital e Geek</v>
      </c>
      <c r="K285" s="4" t="str">
        <f>IFERROR(__xludf.DUMMYFUNCTION("""COMPUTED_VALUE"""),"12 Regiões de Desenvolvimento")</f>
        <v>12 Regiões de Desenvolvimento</v>
      </c>
      <c r="L285" s="4" t="str">
        <f>IFERROR(__xludf.DUMMYFUNCTION("""COMPUTED_VALUE"""),"Linguagem Específica")</f>
        <v>Linguagem Específica</v>
      </c>
      <c r="M285" s="4" t="str">
        <f>IFERROR(__xludf.DUMMYFUNCTION("""COMPUTED_VALUE"""),"Técnicos")</f>
        <v>Técnicos</v>
      </c>
      <c r="N285" s="4" t="str">
        <f>IFERROR(__xludf.DUMMYFUNCTION("""COMPUTED_VALUE"""),"Circulação e Visibilidade")</f>
        <v>Circulação e Visibilidade</v>
      </c>
      <c r="O285" s="4" t="str">
        <f>IFERROR(__xludf.DUMMYFUNCTION("""COMPUTED_VALUE"""),"Iniciantes")</f>
        <v>Iniciantes</v>
      </c>
      <c r="P285" s="4" t="str">
        <f>IFERROR(__xludf.DUMMYFUNCTION("""COMPUTED_VALUE"""),"CEUs e Pontos(ões) de Cultura")</f>
        <v>CEUs e Pontos(ões) de Cultura</v>
      </c>
      <c r="Q285" s="4" t="str">
        <f>IFERROR(__xludf.DUMMYFUNCTION("""COMPUTED_VALUE"""),"Outros")</f>
        <v>Outros</v>
      </c>
    </row>
    <row r="286">
      <c r="A286" s="4" t="str">
        <f>IFERROR(__xludf.DUMMYFUNCTION("TRANSPOSE(FILTER(Filtro1!B:B,Filtro1!A:A=Mari!C286))"),"Aquisição de Bens e Serviços")</f>
        <v>Aquisição de Bens e Serviços</v>
      </c>
      <c r="B286" s="4" t="str">
        <f>IFERROR(__xludf.DUMMYFUNCTION("""COMPUTED_VALUE"""),"Cultura Periférica")</f>
        <v>Cultura Periférica</v>
      </c>
      <c r="C286" s="4" t="str">
        <f>IFERROR(__xludf.DUMMYFUNCTION("""COMPUTED_VALUE"""),"Comunidades Tradicionais ou Rurais")</f>
        <v>Comunidades Tradicionais ou Rurais</v>
      </c>
      <c r="D286" s="4" t="str">
        <f>IFERROR(__xludf.DUMMYFUNCTION("""COMPUTED_VALUE"""),"Equipamentos e Acervos")</f>
        <v>Equipamentos e Acervos</v>
      </c>
      <c r="E286" s="4" t="str">
        <f>IFERROR(__xludf.DUMMYFUNCTION("""COMPUTED_VALUE"""),"Premiação")</f>
        <v>Premiação</v>
      </c>
      <c r="F286" s="4" t="str">
        <f>IFERROR(__xludf.DUMMYFUNCTION("""COMPUTED_VALUE"""),"Bolsas e Intercâmbio")</f>
        <v>Bolsas e Intercâmbio</v>
      </c>
      <c r="G286" s="4" t="str">
        <f>IFERROR(__xludf.DUMMYFUNCTION("""COMPUTED_VALUE"""),"Formação de Público e Educação")</f>
        <v>Formação de Público e Educação</v>
      </c>
      <c r="H286" s="4" t="str">
        <f>IFERROR(__xludf.DUMMYFUNCTION("""COMPUTED_VALUE"""),"Cultura Popular")</f>
        <v>Cultura Popular</v>
      </c>
      <c r="I286" s="4" t="str">
        <f>IFERROR(__xludf.DUMMYFUNCTION("""COMPUTED_VALUE"""),"Cultura Popular de Matriz Africana")</f>
        <v>Cultura Popular de Matriz Africana</v>
      </c>
      <c r="J286" s="4" t="str">
        <f>IFERROR(__xludf.DUMMYFUNCTION("""COMPUTED_VALUE"""),"Cultura Digital e Geek")</f>
        <v>Cultura Digital e Geek</v>
      </c>
      <c r="K286" s="4" t="str">
        <f>IFERROR(__xludf.DUMMYFUNCTION("""COMPUTED_VALUE"""),"12 Regiões de Desenvolvimento")</f>
        <v>12 Regiões de Desenvolvimento</v>
      </c>
      <c r="L286" s="4" t="str">
        <f>IFERROR(__xludf.DUMMYFUNCTION("""COMPUTED_VALUE"""),"Linguagem Específica")</f>
        <v>Linguagem Específica</v>
      </c>
      <c r="M286" s="4" t="str">
        <f>IFERROR(__xludf.DUMMYFUNCTION("""COMPUTED_VALUE"""),"Técnicos")</f>
        <v>Técnicos</v>
      </c>
      <c r="N286" s="4" t="str">
        <f>IFERROR(__xludf.DUMMYFUNCTION("""COMPUTED_VALUE"""),"Circulação e Visibilidade")</f>
        <v>Circulação e Visibilidade</v>
      </c>
      <c r="O286" s="4" t="str">
        <f>IFERROR(__xludf.DUMMYFUNCTION("""COMPUTED_VALUE"""),"Iniciantes")</f>
        <v>Iniciantes</v>
      </c>
      <c r="P286" s="4" t="str">
        <f>IFERROR(__xludf.DUMMYFUNCTION("""COMPUTED_VALUE"""),"CEUs e Pontos(ões) de Cultura")</f>
        <v>CEUs e Pontos(ões) de Cultura</v>
      </c>
      <c r="Q286" s="4" t="str">
        <f>IFERROR(__xludf.DUMMYFUNCTION("""COMPUTED_VALUE"""),"Outros")</f>
        <v>Outros</v>
      </c>
    </row>
    <row r="287">
      <c r="A287" s="4" t="str">
        <f>IFERROR(__xludf.DUMMYFUNCTION("TRANSPOSE(FILTER(Filtro1!B:B,Filtro1!A:A=Mari!C287))"),"Aquisição de Bens e Serviços")</f>
        <v>Aquisição de Bens e Serviços</v>
      </c>
      <c r="B287" s="4" t="str">
        <f>IFERROR(__xludf.DUMMYFUNCTION("""COMPUTED_VALUE"""),"Cultura Periférica")</f>
        <v>Cultura Periférica</v>
      </c>
      <c r="C287" s="4" t="str">
        <f>IFERROR(__xludf.DUMMYFUNCTION("""COMPUTED_VALUE"""),"Comunidades Tradicionais ou Rurais")</f>
        <v>Comunidades Tradicionais ou Rurais</v>
      </c>
      <c r="D287" s="4" t="str">
        <f>IFERROR(__xludf.DUMMYFUNCTION("""COMPUTED_VALUE"""),"Equipamentos e Acervos")</f>
        <v>Equipamentos e Acervos</v>
      </c>
      <c r="E287" s="4" t="str">
        <f>IFERROR(__xludf.DUMMYFUNCTION("""COMPUTED_VALUE"""),"Premiação")</f>
        <v>Premiação</v>
      </c>
      <c r="F287" s="4" t="str">
        <f>IFERROR(__xludf.DUMMYFUNCTION("""COMPUTED_VALUE"""),"Bolsas e Intercâmbio")</f>
        <v>Bolsas e Intercâmbio</v>
      </c>
      <c r="G287" s="4" t="str">
        <f>IFERROR(__xludf.DUMMYFUNCTION("""COMPUTED_VALUE"""),"Formação de Público e Educação")</f>
        <v>Formação de Público e Educação</v>
      </c>
      <c r="H287" s="4" t="str">
        <f>IFERROR(__xludf.DUMMYFUNCTION("""COMPUTED_VALUE"""),"Cultura Popular")</f>
        <v>Cultura Popular</v>
      </c>
      <c r="I287" s="4" t="str">
        <f>IFERROR(__xludf.DUMMYFUNCTION("""COMPUTED_VALUE"""),"Cultura Popular de Matriz Africana")</f>
        <v>Cultura Popular de Matriz Africana</v>
      </c>
      <c r="J287" s="4" t="str">
        <f>IFERROR(__xludf.DUMMYFUNCTION("""COMPUTED_VALUE"""),"Cultura Digital e Geek")</f>
        <v>Cultura Digital e Geek</v>
      </c>
      <c r="K287" s="4" t="str">
        <f>IFERROR(__xludf.DUMMYFUNCTION("""COMPUTED_VALUE"""),"12 Regiões de Desenvolvimento")</f>
        <v>12 Regiões de Desenvolvimento</v>
      </c>
      <c r="L287" s="4" t="str">
        <f>IFERROR(__xludf.DUMMYFUNCTION("""COMPUTED_VALUE"""),"Linguagem Específica")</f>
        <v>Linguagem Específica</v>
      </c>
      <c r="M287" s="4" t="str">
        <f>IFERROR(__xludf.DUMMYFUNCTION("""COMPUTED_VALUE"""),"Técnicos")</f>
        <v>Técnicos</v>
      </c>
      <c r="N287" s="4" t="str">
        <f>IFERROR(__xludf.DUMMYFUNCTION("""COMPUTED_VALUE"""),"Circulação e Visibilidade")</f>
        <v>Circulação e Visibilidade</v>
      </c>
      <c r="O287" s="4" t="str">
        <f>IFERROR(__xludf.DUMMYFUNCTION("""COMPUTED_VALUE"""),"Iniciantes")</f>
        <v>Iniciantes</v>
      </c>
      <c r="P287" s="4" t="str">
        <f>IFERROR(__xludf.DUMMYFUNCTION("""COMPUTED_VALUE"""),"CEUs e Pontos(ões) de Cultura")</f>
        <v>CEUs e Pontos(ões) de Cultura</v>
      </c>
      <c r="Q287" s="4" t="str">
        <f>IFERROR(__xludf.DUMMYFUNCTION("""COMPUTED_VALUE"""),"Outros")</f>
        <v>Outros</v>
      </c>
    </row>
    <row r="288">
      <c r="A288" s="4" t="str">
        <f>IFERROR(__xludf.DUMMYFUNCTION("TRANSPOSE(FILTER(Filtro1!B:B,Filtro1!A:A=Mari!C288))"),"Aquisição de Bens e Serviços")</f>
        <v>Aquisição de Bens e Serviços</v>
      </c>
      <c r="B288" s="4" t="str">
        <f>IFERROR(__xludf.DUMMYFUNCTION("""COMPUTED_VALUE"""),"Cultura Periférica")</f>
        <v>Cultura Periférica</v>
      </c>
      <c r="C288" s="4" t="str">
        <f>IFERROR(__xludf.DUMMYFUNCTION("""COMPUTED_VALUE"""),"Comunidades Tradicionais ou Rurais")</f>
        <v>Comunidades Tradicionais ou Rurais</v>
      </c>
      <c r="D288" s="4" t="str">
        <f>IFERROR(__xludf.DUMMYFUNCTION("""COMPUTED_VALUE"""),"Equipamentos e Acervos")</f>
        <v>Equipamentos e Acervos</v>
      </c>
      <c r="E288" s="4" t="str">
        <f>IFERROR(__xludf.DUMMYFUNCTION("""COMPUTED_VALUE"""),"Premiação")</f>
        <v>Premiação</v>
      </c>
      <c r="F288" s="4" t="str">
        <f>IFERROR(__xludf.DUMMYFUNCTION("""COMPUTED_VALUE"""),"Bolsas e Intercâmbio")</f>
        <v>Bolsas e Intercâmbio</v>
      </c>
      <c r="G288" s="4" t="str">
        <f>IFERROR(__xludf.DUMMYFUNCTION("""COMPUTED_VALUE"""),"Formação de Público e Educação")</f>
        <v>Formação de Público e Educação</v>
      </c>
      <c r="H288" s="4" t="str">
        <f>IFERROR(__xludf.DUMMYFUNCTION("""COMPUTED_VALUE"""),"Cultura Popular")</f>
        <v>Cultura Popular</v>
      </c>
      <c r="I288" s="4" t="str">
        <f>IFERROR(__xludf.DUMMYFUNCTION("""COMPUTED_VALUE"""),"Cultura Popular de Matriz Africana")</f>
        <v>Cultura Popular de Matriz Africana</v>
      </c>
      <c r="J288" s="4" t="str">
        <f>IFERROR(__xludf.DUMMYFUNCTION("""COMPUTED_VALUE"""),"Cultura Digital e Geek")</f>
        <v>Cultura Digital e Geek</v>
      </c>
      <c r="K288" s="4" t="str">
        <f>IFERROR(__xludf.DUMMYFUNCTION("""COMPUTED_VALUE"""),"12 Regiões de Desenvolvimento")</f>
        <v>12 Regiões de Desenvolvimento</v>
      </c>
      <c r="L288" s="4" t="str">
        <f>IFERROR(__xludf.DUMMYFUNCTION("""COMPUTED_VALUE"""),"Linguagem Específica")</f>
        <v>Linguagem Específica</v>
      </c>
      <c r="M288" s="4" t="str">
        <f>IFERROR(__xludf.DUMMYFUNCTION("""COMPUTED_VALUE"""),"Técnicos")</f>
        <v>Técnicos</v>
      </c>
      <c r="N288" s="4" t="str">
        <f>IFERROR(__xludf.DUMMYFUNCTION("""COMPUTED_VALUE"""),"Circulação e Visibilidade")</f>
        <v>Circulação e Visibilidade</v>
      </c>
      <c r="O288" s="4" t="str">
        <f>IFERROR(__xludf.DUMMYFUNCTION("""COMPUTED_VALUE"""),"Iniciantes")</f>
        <v>Iniciantes</v>
      </c>
      <c r="P288" s="4" t="str">
        <f>IFERROR(__xludf.DUMMYFUNCTION("""COMPUTED_VALUE"""),"CEUs e Pontos(ões) de Cultura")</f>
        <v>CEUs e Pontos(ões) de Cultura</v>
      </c>
      <c r="Q288" s="4" t="str">
        <f>IFERROR(__xludf.DUMMYFUNCTION("""COMPUTED_VALUE"""),"Outros")</f>
        <v>Outros</v>
      </c>
    </row>
    <row r="289">
      <c r="A289" s="4" t="str">
        <f>IFERROR(__xludf.DUMMYFUNCTION("TRANSPOSE(FILTER(Filtro1!B:B,Filtro1!A:A=Mari!C289))"),"")</f>
        <v/>
      </c>
    </row>
    <row r="290">
      <c r="A290" s="4" t="str">
        <f>IFERROR(__xludf.DUMMYFUNCTION("TRANSPOSE(FILTER(Filtro1!B:B,Filtro1!A:A=Mari!C290))"),"Aquisição de Bens e Serviços")</f>
        <v>Aquisição de Bens e Serviços</v>
      </c>
      <c r="B290" s="4" t="str">
        <f>IFERROR(__xludf.DUMMYFUNCTION("""COMPUTED_VALUE"""),"Cultura Periférica")</f>
        <v>Cultura Periférica</v>
      </c>
      <c r="C290" s="4" t="str">
        <f>IFERROR(__xludf.DUMMYFUNCTION("""COMPUTED_VALUE"""),"Comunidades Tradicionais ou Rurais")</f>
        <v>Comunidades Tradicionais ou Rurais</v>
      </c>
      <c r="D290" s="4" t="str">
        <f>IFERROR(__xludf.DUMMYFUNCTION("""COMPUTED_VALUE"""),"Equipamentos e Acervos")</f>
        <v>Equipamentos e Acervos</v>
      </c>
      <c r="E290" s="4" t="str">
        <f>IFERROR(__xludf.DUMMYFUNCTION("""COMPUTED_VALUE"""),"Premiação")</f>
        <v>Premiação</v>
      </c>
      <c r="F290" s="4" t="str">
        <f>IFERROR(__xludf.DUMMYFUNCTION("""COMPUTED_VALUE"""),"Bolsas e Intercâmbio")</f>
        <v>Bolsas e Intercâmbio</v>
      </c>
      <c r="G290" s="4" t="str">
        <f>IFERROR(__xludf.DUMMYFUNCTION("""COMPUTED_VALUE"""),"Formação de Público e Educação")</f>
        <v>Formação de Público e Educação</v>
      </c>
      <c r="H290" s="4" t="str">
        <f>IFERROR(__xludf.DUMMYFUNCTION("""COMPUTED_VALUE"""),"Cultura Popular")</f>
        <v>Cultura Popular</v>
      </c>
      <c r="I290" s="4" t="str">
        <f>IFERROR(__xludf.DUMMYFUNCTION("""COMPUTED_VALUE"""),"Cultura Popular de Matriz Africana")</f>
        <v>Cultura Popular de Matriz Africana</v>
      </c>
      <c r="J290" s="4" t="str">
        <f>IFERROR(__xludf.DUMMYFUNCTION("""COMPUTED_VALUE"""),"Cultura Digital e Geek")</f>
        <v>Cultura Digital e Geek</v>
      </c>
      <c r="K290" s="4" t="str">
        <f>IFERROR(__xludf.DUMMYFUNCTION("""COMPUTED_VALUE"""),"12 Regiões de Desenvolvimento")</f>
        <v>12 Regiões de Desenvolvimento</v>
      </c>
      <c r="L290" s="4" t="str">
        <f>IFERROR(__xludf.DUMMYFUNCTION("""COMPUTED_VALUE"""),"Linguagem Específica")</f>
        <v>Linguagem Específica</v>
      </c>
      <c r="M290" s="4" t="str">
        <f>IFERROR(__xludf.DUMMYFUNCTION("""COMPUTED_VALUE"""),"Técnicos")</f>
        <v>Técnicos</v>
      </c>
      <c r="N290" s="4" t="str">
        <f>IFERROR(__xludf.DUMMYFUNCTION("""COMPUTED_VALUE"""),"Circulação e Visibilidade")</f>
        <v>Circulação e Visibilidade</v>
      </c>
      <c r="O290" s="4" t="str">
        <f>IFERROR(__xludf.DUMMYFUNCTION("""COMPUTED_VALUE"""),"Iniciantes")</f>
        <v>Iniciantes</v>
      </c>
      <c r="P290" s="4" t="str">
        <f>IFERROR(__xludf.DUMMYFUNCTION("""COMPUTED_VALUE"""),"CEUs e Pontos(ões) de Cultura")</f>
        <v>CEUs e Pontos(ões) de Cultura</v>
      </c>
      <c r="Q290" s="4" t="str">
        <f>IFERROR(__xludf.DUMMYFUNCTION("""COMPUTED_VALUE"""),"Outros")</f>
        <v>Outros</v>
      </c>
    </row>
    <row r="291">
      <c r="A291" s="4" t="str">
        <f>IFERROR(__xludf.DUMMYFUNCTION("TRANSPOSE(FILTER(Filtro1!B:B,Filtro1!A:A=Mari!C291))"),"Aquisição de Bens e Serviços")</f>
        <v>Aquisição de Bens e Serviços</v>
      </c>
      <c r="B291" s="4" t="str">
        <f>IFERROR(__xludf.DUMMYFUNCTION("""COMPUTED_VALUE"""),"Cultura Periférica")</f>
        <v>Cultura Periférica</v>
      </c>
      <c r="C291" s="4" t="str">
        <f>IFERROR(__xludf.DUMMYFUNCTION("""COMPUTED_VALUE"""),"Comunidades Tradicionais ou Rurais")</f>
        <v>Comunidades Tradicionais ou Rurais</v>
      </c>
      <c r="D291" s="4" t="str">
        <f>IFERROR(__xludf.DUMMYFUNCTION("""COMPUTED_VALUE"""),"Equipamentos e Acervos")</f>
        <v>Equipamentos e Acervos</v>
      </c>
      <c r="E291" s="4" t="str">
        <f>IFERROR(__xludf.DUMMYFUNCTION("""COMPUTED_VALUE"""),"Premiação")</f>
        <v>Premiação</v>
      </c>
      <c r="F291" s="4" t="str">
        <f>IFERROR(__xludf.DUMMYFUNCTION("""COMPUTED_VALUE"""),"Bolsas e Intercâmbio")</f>
        <v>Bolsas e Intercâmbio</v>
      </c>
      <c r="G291" s="4" t="str">
        <f>IFERROR(__xludf.DUMMYFUNCTION("""COMPUTED_VALUE"""),"Formação de Público e Educação")</f>
        <v>Formação de Público e Educação</v>
      </c>
      <c r="H291" s="4" t="str">
        <f>IFERROR(__xludf.DUMMYFUNCTION("""COMPUTED_VALUE"""),"Cultura Popular")</f>
        <v>Cultura Popular</v>
      </c>
      <c r="I291" s="4" t="str">
        <f>IFERROR(__xludf.DUMMYFUNCTION("""COMPUTED_VALUE"""),"Cultura Popular de Matriz Africana")</f>
        <v>Cultura Popular de Matriz Africana</v>
      </c>
      <c r="J291" s="4" t="str">
        <f>IFERROR(__xludf.DUMMYFUNCTION("""COMPUTED_VALUE"""),"Cultura Digital e Geek")</f>
        <v>Cultura Digital e Geek</v>
      </c>
      <c r="K291" s="4" t="str">
        <f>IFERROR(__xludf.DUMMYFUNCTION("""COMPUTED_VALUE"""),"12 Regiões de Desenvolvimento")</f>
        <v>12 Regiões de Desenvolvimento</v>
      </c>
      <c r="L291" s="4" t="str">
        <f>IFERROR(__xludf.DUMMYFUNCTION("""COMPUTED_VALUE"""),"Linguagem Específica")</f>
        <v>Linguagem Específica</v>
      </c>
      <c r="M291" s="4" t="str">
        <f>IFERROR(__xludf.DUMMYFUNCTION("""COMPUTED_VALUE"""),"Técnicos")</f>
        <v>Técnicos</v>
      </c>
      <c r="N291" s="4" t="str">
        <f>IFERROR(__xludf.DUMMYFUNCTION("""COMPUTED_VALUE"""),"Circulação e Visibilidade")</f>
        <v>Circulação e Visibilidade</v>
      </c>
      <c r="O291" s="4" t="str">
        <f>IFERROR(__xludf.DUMMYFUNCTION("""COMPUTED_VALUE"""),"Iniciantes")</f>
        <v>Iniciantes</v>
      </c>
      <c r="P291" s="4" t="str">
        <f>IFERROR(__xludf.DUMMYFUNCTION("""COMPUTED_VALUE"""),"CEUs e Pontos(ões) de Cultura")</f>
        <v>CEUs e Pontos(ões) de Cultura</v>
      </c>
      <c r="Q291" s="4" t="str">
        <f>IFERROR(__xludf.DUMMYFUNCTION("""COMPUTED_VALUE"""),"Outros")</f>
        <v>Outros</v>
      </c>
    </row>
    <row r="292">
      <c r="A292" s="4" t="str">
        <f>IFERROR(__xludf.DUMMYFUNCTION("TRANSPOSE(FILTER(Filtro1!B:B,Filtro1!A:A=Mari!C292))"),"")</f>
        <v/>
      </c>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c r="A293" s="4" t="str">
        <f>IFERROR(__xludf.DUMMYFUNCTION("TRANSPOSE(FILTER(Filtro1!B:B,Filtro1!A:A=Mari!C293))"),"")</f>
        <v/>
      </c>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c r="A294" s="4" t="str">
        <f>IFERROR(__xludf.DUMMYFUNCTION("TRANSPOSE(FILTER(Filtro1!B:B,Filtro1!A:A=Mari!C294))"),"")</f>
        <v/>
      </c>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c r="A295" s="4" t="str">
        <f>IFERROR(__xludf.DUMMYFUNCTION("TRANSPOSE(FILTER(Filtro1!B:B,Filtro1!A:A=Mari!C295))"),"")</f>
        <v/>
      </c>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c r="A296" s="4" t="str">
        <f>IFERROR(__xludf.DUMMYFUNCTION("TRANSPOSE(FILTER(Filtro1!B:B,Filtro1!A:A=Mari!C296))"),"")</f>
        <v/>
      </c>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c r="A297" s="4" t="str">
        <f>IFERROR(__xludf.DUMMYFUNCTION("TRANSPOSE(FILTER(Filtro1!B:B,Filtro1!A:A=Mari!C297))"),"")</f>
        <v/>
      </c>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c r="A298" s="4" t="str">
        <f>IFERROR(__xludf.DUMMYFUNCTION("TRANSPOSE(FILTER(Filtro1!B:B,Filtro1!A:A=Mari!C298))"),"")</f>
        <v/>
      </c>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c r="A299" s="4" t="str">
        <f>IFERROR(__xludf.DUMMYFUNCTION("TRANSPOSE(FILTER(Filtro1!B:B,Filtro1!A:A=Mari!C299))"),"")</f>
        <v/>
      </c>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c r="A300" s="4" t="str">
        <f>IFERROR(__xludf.DUMMYFUNCTION("TRANSPOSE(FILTER(Filtro1!B:B,Filtro1!A:A=Mari!C300))"),"")</f>
        <v/>
      </c>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c r="A301" s="4" t="str">
        <f>IFERROR(__xludf.DUMMYFUNCTION("TRANSPOSE(FILTER(Filtro1!B:B,Filtro1!A:A=Mari!C301))"),"")</f>
        <v/>
      </c>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c r="A302" s="4" t="str">
        <f>IFERROR(__xludf.DUMMYFUNCTION("TRANSPOSE(FILTER(Filtro1!B:B,Filtro1!A:A=Mari!C302))"),"")</f>
        <v/>
      </c>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c r="A303" s="4" t="str">
        <f>IFERROR(__xludf.DUMMYFUNCTION("TRANSPOSE(FILTER(Filtro1!B:B,Filtro1!A:A=Mari!C303))"),"")</f>
        <v/>
      </c>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c r="A304" s="4" t="str">
        <f>IFERROR(__xludf.DUMMYFUNCTION("TRANSPOSE(FILTER(Filtro1!B:B,Filtro1!A:A=Mari!C304))"),"")</f>
        <v/>
      </c>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c r="A305" s="4" t="str">
        <f>IFERROR(__xludf.DUMMYFUNCTION("TRANSPOSE(FILTER(Filtro1!B:B,Filtro1!A:A=Mari!C305))"),"")</f>
        <v/>
      </c>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c r="A306" s="4" t="str">
        <f>IFERROR(__xludf.DUMMYFUNCTION("TRANSPOSE(FILTER(Filtro1!B:B,Filtro1!A:A=Mari!C306))"),"")</f>
        <v/>
      </c>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c r="A307" s="4" t="str">
        <f>IFERROR(__xludf.DUMMYFUNCTION("TRANSPOSE(FILTER(Filtro1!B:B,Filtro1!A:A=Mari!C307))"),"")</f>
        <v/>
      </c>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c r="A308" s="4" t="str">
        <f>IFERROR(__xludf.DUMMYFUNCTION("TRANSPOSE(FILTER(Filtro1!B:B,Filtro1!A:A=Mari!C308))"),"")</f>
        <v/>
      </c>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c r="A309" s="4" t="str">
        <f>IFERROR(__xludf.DUMMYFUNCTION("TRANSPOSE(FILTER(Filtro1!B:B,Filtro1!A:A=Mari!C309))"),"")</f>
        <v/>
      </c>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c r="A310" s="4" t="str">
        <f>IFERROR(__xludf.DUMMYFUNCTION("TRANSPOSE(FILTER(Filtro1!B:B,Filtro1!A:A=Mari!C310))"),"")</f>
        <v/>
      </c>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c r="A311" s="4" t="str">
        <f>IFERROR(__xludf.DUMMYFUNCTION("TRANSPOSE(FILTER(Filtro1!B:B,Filtro1!A:A=Mari!C311))"),"")</f>
        <v/>
      </c>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c r="A312" s="4" t="str">
        <f>IFERROR(__xludf.DUMMYFUNCTION("TRANSPOSE(FILTER(Filtro1!B:B,Filtro1!A:A=Mari!C312))"),"")</f>
        <v/>
      </c>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c r="A313" s="4" t="str">
        <f>IFERROR(__xludf.DUMMYFUNCTION("TRANSPOSE(FILTER(Filtro1!B:B,Filtro1!A:A=Mari!C313))"),"")</f>
        <v/>
      </c>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c r="A314" s="4" t="str">
        <f>IFERROR(__xludf.DUMMYFUNCTION("TRANSPOSE(FILTER(Filtro1!B:B,Filtro1!A:A=Mari!C314))"),"")</f>
        <v/>
      </c>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c r="A315" s="4" t="str">
        <f>IFERROR(__xludf.DUMMYFUNCTION("TRANSPOSE(FILTER(Filtro1!B:B,Filtro1!A:A=Mari!C315))"),"")</f>
        <v/>
      </c>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c r="A316" s="4" t="str">
        <f>IFERROR(__xludf.DUMMYFUNCTION("TRANSPOSE(FILTER(Filtro1!B:B,Filtro1!A:A=Mari!C316))"),"")</f>
        <v/>
      </c>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c r="A317" s="4" t="str">
        <f>IFERROR(__xludf.DUMMYFUNCTION("TRANSPOSE(FILTER(Filtro1!B:B,Filtro1!A:A=Mari!C317))"),"")</f>
        <v/>
      </c>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c r="A318" s="4" t="str">
        <f>IFERROR(__xludf.DUMMYFUNCTION("TRANSPOSE(FILTER(Filtro1!B:B,Filtro1!A:A=Mari!C318))"),"")</f>
        <v/>
      </c>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c r="A319" s="4" t="str">
        <f>IFERROR(__xludf.DUMMYFUNCTION("TRANSPOSE(FILTER(Filtro1!B:B,Filtro1!A:A=Mari!C319))"),"")</f>
        <v/>
      </c>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c r="A320" s="4" t="str">
        <f>IFERROR(__xludf.DUMMYFUNCTION("TRANSPOSE(FILTER(Filtro1!B:B,Filtro1!A:A=Mari!C320))"),"")</f>
        <v/>
      </c>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c r="A321" s="4" t="str">
        <f>IFERROR(__xludf.DUMMYFUNCTION("TRANSPOSE(FILTER(Filtro1!B:B,Filtro1!A:A=Mari!C321))"),"")</f>
        <v/>
      </c>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c r="A322" s="4" t="str">
        <f>IFERROR(__xludf.DUMMYFUNCTION("TRANSPOSE(FILTER(Filtro1!B:B,Filtro1!A:A=Mari!C322))"),"")</f>
        <v/>
      </c>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c r="A323" s="4" t="str">
        <f>IFERROR(__xludf.DUMMYFUNCTION("TRANSPOSE(FILTER(Filtro1!B:B,Filtro1!A:A=Mari!C323))"),"")</f>
        <v/>
      </c>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c r="A324" s="4" t="str">
        <f>IFERROR(__xludf.DUMMYFUNCTION("TRANSPOSE(FILTER(Filtro1!B:B,Filtro1!A:A=Mari!C324))"),"")</f>
        <v/>
      </c>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c r="A325" s="4" t="str">
        <f>IFERROR(__xludf.DUMMYFUNCTION("TRANSPOSE(FILTER(Filtro1!B:B,Filtro1!A:A=Mari!C325))"),"")</f>
        <v/>
      </c>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c r="A326" s="4" t="str">
        <f>IFERROR(__xludf.DUMMYFUNCTION("TRANSPOSE(FILTER(Filtro1!B:B,Filtro1!A:A=Mari!C326))"),"")</f>
        <v/>
      </c>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c r="A327" s="4" t="str">
        <f>IFERROR(__xludf.DUMMYFUNCTION("TRANSPOSE(FILTER(Filtro1!B:B,Filtro1!A:A=Mari!C327))"),"")</f>
        <v/>
      </c>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c r="A328" s="4" t="str">
        <f>IFERROR(__xludf.DUMMYFUNCTION("TRANSPOSE(FILTER(Filtro1!B:B,Filtro1!A:A=Mari!C328))"),"")</f>
        <v/>
      </c>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c r="A329" s="4" t="str">
        <f>IFERROR(__xludf.DUMMYFUNCTION("TRANSPOSE(FILTER(Filtro1!B:B,Filtro1!A:A=Mari!C329))"),"")</f>
        <v/>
      </c>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c r="A330" s="4" t="str">
        <f>IFERROR(__xludf.DUMMYFUNCTION("TRANSPOSE(FILTER(Filtro1!B:B,Filtro1!A:A=Mari!C330))"),"")</f>
        <v/>
      </c>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c r="A331" s="4" t="str">
        <f>IFERROR(__xludf.DUMMYFUNCTION("TRANSPOSE(FILTER(Filtro1!B:B,Filtro1!A:A=Mari!C331))"),"")</f>
        <v/>
      </c>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c r="A332" s="4" t="str">
        <f>IFERROR(__xludf.DUMMYFUNCTION("TRANSPOSE(FILTER(Filtro1!B:B,Filtro1!A:A=Mari!C332))"),"")</f>
        <v/>
      </c>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c r="A333" s="4" t="str">
        <f>IFERROR(__xludf.DUMMYFUNCTION("TRANSPOSE(FILTER(Filtro1!B:B,Filtro1!A:A=Mari!C333))"),"")</f>
        <v/>
      </c>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c r="A334" s="4" t="str">
        <f>IFERROR(__xludf.DUMMYFUNCTION("TRANSPOSE(FILTER(Filtro1!B:B,Filtro1!A:A=Mari!C334))"),"")</f>
        <v/>
      </c>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c r="A335" s="4" t="str">
        <f>IFERROR(__xludf.DUMMYFUNCTION("TRANSPOSE(FILTER(Filtro1!B:B,Filtro1!A:A=Mari!C335))"),"")</f>
        <v/>
      </c>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c r="A336" s="4" t="str">
        <f>IFERROR(__xludf.DUMMYFUNCTION("TRANSPOSE(FILTER(Filtro1!B:B,Filtro1!A:A=Mari!C336))"),"")</f>
        <v/>
      </c>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c r="A337" s="4" t="str">
        <f>IFERROR(__xludf.DUMMYFUNCTION("TRANSPOSE(FILTER(Filtro1!B:B,Filtro1!A:A=Mari!C337))"),"")</f>
        <v/>
      </c>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c r="A338" s="4" t="str">
        <f>IFERROR(__xludf.DUMMYFUNCTION("TRANSPOSE(FILTER(Filtro1!B:B,Filtro1!A:A=Mari!C338))"),"")</f>
        <v/>
      </c>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c r="A339" s="4" t="str">
        <f>IFERROR(__xludf.DUMMYFUNCTION("TRANSPOSE(FILTER(Filtro1!B:B,Filtro1!A:A=Mari!C339))"),"")</f>
        <v/>
      </c>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c r="A340" s="4" t="str">
        <f>IFERROR(__xludf.DUMMYFUNCTION("TRANSPOSE(FILTER(Filtro1!B:B,Filtro1!A:A=Mari!C340))"),"")</f>
        <v/>
      </c>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c r="A341" s="4" t="str">
        <f>IFERROR(__xludf.DUMMYFUNCTION("TRANSPOSE(FILTER(Filtro1!B:B,Filtro1!A:A=Mari!C341))"),"")</f>
        <v/>
      </c>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c r="A342" s="4" t="str">
        <f>IFERROR(__xludf.DUMMYFUNCTION("TRANSPOSE(FILTER(Filtro1!B:B,Filtro1!A:A=Mari!C342))"),"")</f>
        <v/>
      </c>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c r="A343" s="4" t="str">
        <f>IFERROR(__xludf.DUMMYFUNCTION("TRANSPOSE(FILTER(Filtro1!B:B,Filtro1!A:A=Mari!C343))"),"")</f>
        <v/>
      </c>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c r="A344" s="4" t="str">
        <f>IFERROR(__xludf.DUMMYFUNCTION("TRANSPOSE(FILTER(Filtro1!B:B,Filtro1!A:A=Mari!C344))"),"")</f>
        <v/>
      </c>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c r="A345" s="4" t="str">
        <f>IFERROR(__xludf.DUMMYFUNCTION("TRANSPOSE(FILTER(Filtro1!B:B,Filtro1!A:A=Mari!C345))"),"")</f>
        <v/>
      </c>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c r="A346" s="4" t="str">
        <f>IFERROR(__xludf.DUMMYFUNCTION("TRANSPOSE(FILTER(Filtro1!B:B,Filtro1!A:A=Mari!C346))"),"")</f>
        <v/>
      </c>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c r="A347" s="4" t="str">
        <f>IFERROR(__xludf.DUMMYFUNCTION("TRANSPOSE(FILTER(Filtro1!B:B,Filtro1!A:A=Mari!C347))"),"")</f>
        <v/>
      </c>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c r="A348" s="4" t="str">
        <f>IFERROR(__xludf.DUMMYFUNCTION("TRANSPOSE(FILTER(Filtro1!B:B,Filtro1!A:A=Mari!C348))"),"")</f>
        <v/>
      </c>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c r="A349" s="4" t="str">
        <f>IFERROR(__xludf.DUMMYFUNCTION("TRANSPOSE(FILTER(Filtro1!B:B,Filtro1!A:A=Mari!C349))"),"")</f>
        <v/>
      </c>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c r="A350" s="4" t="str">
        <f>IFERROR(__xludf.DUMMYFUNCTION("TRANSPOSE(FILTER(Filtro1!B:B,Filtro1!A:A=Mari!C350))"),"")</f>
        <v/>
      </c>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c r="A351" s="4" t="str">
        <f>IFERROR(__xludf.DUMMYFUNCTION("TRANSPOSE(FILTER(Filtro1!B:B,Filtro1!A:A=Mari!C351))"),"")</f>
        <v/>
      </c>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c r="A352" s="4" t="str">
        <f>IFERROR(__xludf.DUMMYFUNCTION("TRANSPOSE(FILTER(Filtro1!B:B,Filtro1!A:A=Mari!C352))"),"")</f>
        <v/>
      </c>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c r="A353" s="4" t="str">
        <f>IFERROR(__xludf.DUMMYFUNCTION("TRANSPOSE(FILTER(Filtro1!B:B,Filtro1!A:A=Mari!C353))"),"")</f>
        <v/>
      </c>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c r="A354" s="4" t="str">
        <f>IFERROR(__xludf.DUMMYFUNCTION("TRANSPOSE(FILTER(Filtro1!B:B,Filtro1!A:A=Mari!C354))"),"")</f>
        <v/>
      </c>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c r="A355" s="4" t="str">
        <f>IFERROR(__xludf.DUMMYFUNCTION("TRANSPOSE(FILTER(Filtro1!B:B,Filtro1!A:A=Mari!C355))"),"")</f>
        <v/>
      </c>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c r="A356" s="4" t="str">
        <f>IFERROR(__xludf.DUMMYFUNCTION("TRANSPOSE(FILTER(Filtro1!B:B,Filtro1!A:A=Mari!C356))"),"")</f>
        <v/>
      </c>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c r="A357" s="4" t="str">
        <f>IFERROR(__xludf.DUMMYFUNCTION("TRANSPOSE(FILTER(Filtro1!B:B,Filtro1!A:A=Mari!C357))"),"")</f>
        <v/>
      </c>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c r="A358" s="4" t="str">
        <f>IFERROR(__xludf.DUMMYFUNCTION("TRANSPOSE(FILTER(Filtro1!B:B,Filtro1!A:A=Mari!C358))"),"")</f>
        <v/>
      </c>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c r="A359" s="4" t="str">
        <f>IFERROR(__xludf.DUMMYFUNCTION("TRANSPOSE(FILTER(Filtro1!B:B,Filtro1!A:A=Mari!C359))"),"")</f>
        <v/>
      </c>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c r="A360" s="4" t="str">
        <f>IFERROR(__xludf.DUMMYFUNCTION("TRANSPOSE(FILTER(Filtro1!B:B,Filtro1!A:A=Mari!C360))"),"")</f>
        <v/>
      </c>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c r="A361" s="4" t="str">
        <f>IFERROR(__xludf.DUMMYFUNCTION("TRANSPOSE(FILTER(Filtro1!B:B,Filtro1!A:A=Mari!C361))"),"")</f>
        <v/>
      </c>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c r="A362" s="4" t="str">
        <f>IFERROR(__xludf.DUMMYFUNCTION("TRANSPOSE(FILTER(Filtro1!B:B,Filtro1!A:A=Mari!C362))"),"")</f>
        <v/>
      </c>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c r="A363" s="4" t="str">
        <f>IFERROR(__xludf.DUMMYFUNCTION("TRANSPOSE(FILTER(Filtro1!B:B,Filtro1!A:A=Mari!C363))"),"")</f>
        <v/>
      </c>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c r="A364" s="4" t="str">
        <f>IFERROR(__xludf.DUMMYFUNCTION("TRANSPOSE(FILTER(Filtro1!B:B,Filtro1!A:A=Mari!C364))"),"")</f>
        <v/>
      </c>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c r="A365" s="4" t="str">
        <f>IFERROR(__xludf.DUMMYFUNCTION("TRANSPOSE(FILTER(Filtro1!B:B,Filtro1!A:A=Mari!C365))"),"")</f>
        <v/>
      </c>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c r="A366" s="4" t="str">
        <f>IFERROR(__xludf.DUMMYFUNCTION("TRANSPOSE(FILTER(Filtro1!B:B,Filtro1!A:A=Mari!C366))"),"")</f>
        <v/>
      </c>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c r="A367" s="4" t="str">
        <f>IFERROR(__xludf.DUMMYFUNCTION("TRANSPOSE(FILTER(Filtro1!B:B,Filtro1!A:A=Mari!C367))"),"")</f>
        <v/>
      </c>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c r="A368" s="4" t="str">
        <f>IFERROR(__xludf.DUMMYFUNCTION("TRANSPOSE(FILTER(Filtro1!B:B,Filtro1!A:A=Mari!C368))"),"")</f>
        <v/>
      </c>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c r="A369" s="4" t="str">
        <f>IFERROR(__xludf.DUMMYFUNCTION("TRANSPOSE(FILTER(Filtro1!B:B,Filtro1!A:A=Mari!C369))"),"")</f>
        <v/>
      </c>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c r="A370" s="4" t="str">
        <f>IFERROR(__xludf.DUMMYFUNCTION("TRANSPOSE(FILTER(Filtro1!B:B,Filtro1!A:A=Mari!C370))"),"")</f>
        <v/>
      </c>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c r="A371" s="4" t="str">
        <f>IFERROR(__xludf.DUMMYFUNCTION("TRANSPOSE(FILTER(Filtro1!B:B,Filtro1!A:A=Mari!C371))"),"")</f>
        <v/>
      </c>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c r="A372" s="4" t="str">
        <f>IFERROR(__xludf.DUMMYFUNCTION("TRANSPOSE(FILTER(Filtro1!B:B,Filtro1!A:A=Mari!C372))"),"")</f>
        <v/>
      </c>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c r="A373" s="4" t="str">
        <f>IFERROR(__xludf.DUMMYFUNCTION("TRANSPOSE(FILTER(Filtro1!B:B,Filtro1!A:A=Mari!C373))"),"")</f>
        <v/>
      </c>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c r="A374" s="4" t="str">
        <f>IFERROR(__xludf.DUMMYFUNCTION("TRANSPOSE(FILTER(Filtro1!B:B,Filtro1!A:A=Mari!C374))"),"")</f>
        <v/>
      </c>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c r="A375" s="4" t="str">
        <f>IFERROR(__xludf.DUMMYFUNCTION("TRANSPOSE(FILTER(Filtro1!B:B,Filtro1!A:A=Mari!C375))"),"")</f>
        <v/>
      </c>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c r="A376" s="4" t="str">
        <f>IFERROR(__xludf.DUMMYFUNCTION("TRANSPOSE(FILTER(Filtro1!B:B,Filtro1!A:A=Mari!C376))"),"")</f>
        <v/>
      </c>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c r="A377" s="4" t="str">
        <f>IFERROR(__xludf.DUMMYFUNCTION("TRANSPOSE(FILTER(Filtro1!B:B,Filtro1!A:A=Mari!C377))"),"")</f>
        <v/>
      </c>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c r="A378" s="4" t="str">
        <f>IFERROR(__xludf.DUMMYFUNCTION("TRANSPOSE(FILTER(Filtro1!B:B,Filtro1!A:A=Mari!C378))"),"")</f>
        <v/>
      </c>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c r="A379" s="4" t="str">
        <f>IFERROR(__xludf.DUMMYFUNCTION("TRANSPOSE(FILTER(Filtro1!B:B,Filtro1!A:A=Mari!C379))"),"")</f>
        <v/>
      </c>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c r="A380" s="4" t="str">
        <f>IFERROR(__xludf.DUMMYFUNCTION("TRANSPOSE(FILTER(Filtro1!B:B,Filtro1!A:A=Mari!C380))"),"")</f>
        <v/>
      </c>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c r="A381" s="4" t="str">
        <f>IFERROR(__xludf.DUMMYFUNCTION("TRANSPOSE(FILTER(Filtro1!B:B,Filtro1!A:A=Mari!C381))"),"")</f>
        <v/>
      </c>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c r="A382" s="4" t="str">
        <f>IFERROR(__xludf.DUMMYFUNCTION("TRANSPOSE(FILTER(Filtro1!B:B,Filtro1!A:A=Mari!C382))"),"")</f>
        <v/>
      </c>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c r="A383" s="4" t="str">
        <f>IFERROR(__xludf.DUMMYFUNCTION("TRANSPOSE(FILTER(Filtro1!B:B,Filtro1!A:A=Mari!C383))"),"")</f>
        <v/>
      </c>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c r="A384" s="4" t="str">
        <f>IFERROR(__xludf.DUMMYFUNCTION("TRANSPOSE(FILTER(Filtro1!B:B,Filtro1!A:A=Mari!C384))"),"")</f>
        <v/>
      </c>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c r="A385" s="4" t="str">
        <f>IFERROR(__xludf.DUMMYFUNCTION("TRANSPOSE(FILTER(Filtro1!B:B,Filtro1!A:A=Mari!C385))"),"")</f>
        <v/>
      </c>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c r="A386" s="4" t="str">
        <f>IFERROR(__xludf.DUMMYFUNCTION("TRANSPOSE(FILTER(Filtro1!B:B,Filtro1!A:A=Mari!C386))"),"")</f>
        <v/>
      </c>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c r="A387" s="4" t="str">
        <f>IFERROR(__xludf.DUMMYFUNCTION("TRANSPOSE(FILTER(Filtro1!B:B,Filtro1!A:A=Mari!C387))"),"")</f>
        <v/>
      </c>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c r="A388" s="4" t="str">
        <f>IFERROR(__xludf.DUMMYFUNCTION("TRANSPOSE(FILTER(Filtro1!B:B,Filtro1!A:A=Mari!C388))"),"")</f>
        <v/>
      </c>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c r="A389" s="4" t="str">
        <f>IFERROR(__xludf.DUMMYFUNCTION("TRANSPOSE(FILTER(Filtro1!B:B,Filtro1!A:A=Mari!C389))"),"")</f>
        <v/>
      </c>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c r="A390" s="4" t="str">
        <f>IFERROR(__xludf.DUMMYFUNCTION("TRANSPOSE(FILTER(Filtro1!B:B,Filtro1!A:A=Mari!C390))"),"")</f>
        <v/>
      </c>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c r="A391" s="4" t="str">
        <f>IFERROR(__xludf.DUMMYFUNCTION("TRANSPOSE(FILTER(Filtro1!B:B,Filtro1!A:A=Mari!C391))"),"")</f>
        <v/>
      </c>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c r="A392" s="4" t="str">
        <f>IFERROR(__xludf.DUMMYFUNCTION("TRANSPOSE(FILTER(Filtro1!B:B,Filtro1!A:A=Mari!C392))"),"")</f>
        <v/>
      </c>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c r="A393" s="4" t="str">
        <f>IFERROR(__xludf.DUMMYFUNCTION("TRANSPOSE(FILTER(Filtro1!B:B,Filtro1!A:A=Mari!C393))"),"")</f>
        <v/>
      </c>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c r="A394" s="4" t="str">
        <f>IFERROR(__xludf.DUMMYFUNCTION("TRANSPOSE(FILTER(Filtro1!B:B,Filtro1!A:A=Mari!C394))"),"")</f>
        <v/>
      </c>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c r="A395" s="4" t="str">
        <f>IFERROR(__xludf.DUMMYFUNCTION("TRANSPOSE(FILTER(Filtro1!B:B,Filtro1!A:A=Mari!C395))"),"")</f>
        <v/>
      </c>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c r="A396" s="4" t="str">
        <f>IFERROR(__xludf.DUMMYFUNCTION("TRANSPOSE(FILTER(Filtro1!B:B,Filtro1!A:A=Mari!C396))"),"")</f>
        <v/>
      </c>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c r="A397" s="4" t="str">
        <f>IFERROR(__xludf.DUMMYFUNCTION("TRANSPOSE(FILTER(Filtro1!B:B,Filtro1!A:A=Mari!C397))"),"")</f>
        <v/>
      </c>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c r="A398" s="4" t="str">
        <f>IFERROR(__xludf.DUMMYFUNCTION("TRANSPOSE(FILTER(Filtro1!B:B,Filtro1!A:A=Mari!C398))"),"")</f>
        <v/>
      </c>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c r="A399" s="4" t="str">
        <f>IFERROR(__xludf.DUMMYFUNCTION("TRANSPOSE(FILTER(Filtro1!B:B,Filtro1!A:A=Mari!C399))"),"")</f>
        <v/>
      </c>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c r="A400" s="4" t="str">
        <f>IFERROR(__xludf.DUMMYFUNCTION("TRANSPOSE(FILTER(Filtro1!B:B,Filtro1!A:A=Mari!C400))"),"")</f>
        <v/>
      </c>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c r="A401" s="4" t="str">
        <f>IFERROR(__xludf.DUMMYFUNCTION("TRANSPOSE(FILTER(Filtro1!B:B,Filtro1!A:A=Mari!C401))"),"")</f>
        <v/>
      </c>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c r="A402" s="4" t="str">
        <f>IFERROR(__xludf.DUMMYFUNCTION("TRANSPOSE(FILTER(Filtro1!B:B,Filtro1!A:A=Mari!C402))"),"")</f>
        <v/>
      </c>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c r="A403" s="4" t="str">
        <f>IFERROR(__xludf.DUMMYFUNCTION("TRANSPOSE(FILTER(Filtro1!B:B,Filtro1!A:A=Mari!C403))"),"")</f>
        <v/>
      </c>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c r="A404" s="4" t="str">
        <f>IFERROR(__xludf.DUMMYFUNCTION("TRANSPOSE(FILTER(Filtro1!B:B,Filtro1!A:A=Mari!C404))"),"")</f>
        <v/>
      </c>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c r="A405" s="4" t="str">
        <f>IFERROR(__xludf.DUMMYFUNCTION("TRANSPOSE(FILTER(Filtro1!B:B,Filtro1!A:A=Mari!C405))"),"")</f>
        <v/>
      </c>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c r="A406" s="4" t="str">
        <f>IFERROR(__xludf.DUMMYFUNCTION("TRANSPOSE(FILTER(Filtro1!B:B,Filtro1!A:A=Mari!C406))"),"")</f>
        <v/>
      </c>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c r="A407" s="4" t="str">
        <f>IFERROR(__xludf.DUMMYFUNCTION("TRANSPOSE(FILTER(Filtro1!B:B,Filtro1!A:A=Mari!C407))"),"")</f>
        <v/>
      </c>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c r="A408" s="4" t="str">
        <f>IFERROR(__xludf.DUMMYFUNCTION("TRANSPOSE(FILTER(Filtro1!B:B,Filtro1!A:A=Mari!C408))"),"")</f>
        <v/>
      </c>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c r="A409" s="4" t="str">
        <f>IFERROR(__xludf.DUMMYFUNCTION("TRANSPOSE(FILTER(Filtro1!B:B,Filtro1!A:A=Mari!C409))"),"")</f>
        <v/>
      </c>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c r="A410" s="4" t="str">
        <f>IFERROR(__xludf.DUMMYFUNCTION("TRANSPOSE(FILTER(Filtro1!B:B,Filtro1!A:A=Mari!C410))"),"")</f>
        <v/>
      </c>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c r="A411" s="4" t="str">
        <f>IFERROR(__xludf.DUMMYFUNCTION("TRANSPOSE(FILTER(Filtro1!B:B,Filtro1!A:A=Mari!C411))"),"")</f>
        <v/>
      </c>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c r="A412" s="4" t="str">
        <f>IFERROR(__xludf.DUMMYFUNCTION("TRANSPOSE(FILTER(Filtro1!B:B,Filtro1!A:A=Mari!C412))"),"")</f>
        <v/>
      </c>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c r="A413" s="4" t="str">
        <f>IFERROR(__xludf.DUMMYFUNCTION("TRANSPOSE(FILTER(Filtro1!B:B,Filtro1!A:A=Mari!C413))"),"")</f>
        <v/>
      </c>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c r="A414" s="4" t="str">
        <f>IFERROR(__xludf.DUMMYFUNCTION("TRANSPOSE(FILTER(Filtro1!B:B,Filtro1!A:A=Mari!C414))"),"")</f>
        <v/>
      </c>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c r="A415" s="4" t="str">
        <f>IFERROR(__xludf.DUMMYFUNCTION("TRANSPOSE(FILTER(Filtro1!B:B,Filtro1!A:A=Mari!C415))"),"")</f>
        <v/>
      </c>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c r="A416" s="4" t="str">
        <f>IFERROR(__xludf.DUMMYFUNCTION("TRANSPOSE(FILTER(Filtro1!B:B,Filtro1!A:A=Mari!C416))"),"")</f>
        <v/>
      </c>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c r="A417" s="4" t="str">
        <f>IFERROR(__xludf.DUMMYFUNCTION("TRANSPOSE(FILTER(Filtro1!B:B,Filtro1!A:A=Mari!C417))"),"")</f>
        <v/>
      </c>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c r="A418" s="4" t="str">
        <f>IFERROR(__xludf.DUMMYFUNCTION("TRANSPOSE(FILTER(Filtro1!B:B,Filtro1!A:A=Mari!C418))"),"")</f>
        <v/>
      </c>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c r="A419" s="4" t="str">
        <f>IFERROR(__xludf.DUMMYFUNCTION("TRANSPOSE(FILTER(Filtro1!B:B,Filtro1!A:A=Mari!C419))"),"")</f>
        <v/>
      </c>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c r="A420" s="4" t="str">
        <f>IFERROR(__xludf.DUMMYFUNCTION("TRANSPOSE(FILTER(Filtro1!B:B,Filtro1!A:A=Mari!C420))"),"")</f>
        <v/>
      </c>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c r="A421" s="4" t="str">
        <f>IFERROR(__xludf.DUMMYFUNCTION("TRANSPOSE(FILTER(Filtro1!B:B,Filtro1!A:A=Mari!C421))"),"")</f>
        <v/>
      </c>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c r="A422" s="4" t="str">
        <f>IFERROR(__xludf.DUMMYFUNCTION("TRANSPOSE(FILTER(Filtro1!B:B,Filtro1!A:A=Mari!C422))"),"")</f>
        <v/>
      </c>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c r="A423" s="4" t="str">
        <f>IFERROR(__xludf.DUMMYFUNCTION("TRANSPOSE(FILTER(Filtro1!B:B,Filtro1!A:A=Mari!C423))"),"")</f>
        <v/>
      </c>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c r="A424" s="4" t="str">
        <f>IFERROR(__xludf.DUMMYFUNCTION("TRANSPOSE(FILTER(Filtro1!B:B,Filtro1!A:A=Mari!C424))"),"")</f>
        <v/>
      </c>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c r="A425" s="4" t="str">
        <f>IFERROR(__xludf.DUMMYFUNCTION("TRANSPOSE(FILTER(Filtro1!B:B,Filtro1!A:A=Mari!C425))"),"")</f>
        <v/>
      </c>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c r="A426" s="4" t="str">
        <f>IFERROR(__xludf.DUMMYFUNCTION("TRANSPOSE(FILTER(Filtro1!B:B,Filtro1!A:A=Mari!C426))"),"")</f>
        <v/>
      </c>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c r="A427" s="4" t="str">
        <f>IFERROR(__xludf.DUMMYFUNCTION("TRANSPOSE(FILTER(Filtro1!B:B,Filtro1!A:A=Mari!C427))"),"")</f>
        <v/>
      </c>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c r="A428" s="4" t="str">
        <f>IFERROR(__xludf.DUMMYFUNCTION("TRANSPOSE(FILTER(Filtro1!B:B,Filtro1!A:A=Mari!C428))"),"")</f>
        <v/>
      </c>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c r="A429" s="4" t="str">
        <f>IFERROR(__xludf.DUMMYFUNCTION("TRANSPOSE(FILTER(Filtro1!B:B,Filtro1!A:A=Mari!C429))"),"")</f>
        <v/>
      </c>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c r="A430" s="4" t="str">
        <f>IFERROR(__xludf.DUMMYFUNCTION("TRANSPOSE(FILTER(Filtro1!B:B,Filtro1!A:A=Mari!C430))"),"")</f>
        <v/>
      </c>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c r="A431" s="4" t="str">
        <f>IFERROR(__xludf.DUMMYFUNCTION("TRANSPOSE(FILTER(Filtro1!B:B,Filtro1!A:A=Mari!C431))"),"")</f>
        <v/>
      </c>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c r="A432" s="4" t="str">
        <f>IFERROR(__xludf.DUMMYFUNCTION("TRANSPOSE(FILTER(Filtro1!B:B,Filtro1!A:A=Mari!C432))"),"")</f>
        <v/>
      </c>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c r="A433" s="4" t="str">
        <f>IFERROR(__xludf.DUMMYFUNCTION("TRANSPOSE(FILTER(Filtro1!B:B,Filtro1!A:A=Mari!C433))"),"")</f>
        <v/>
      </c>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c r="A434" s="4" t="str">
        <f>IFERROR(__xludf.DUMMYFUNCTION("TRANSPOSE(FILTER(Filtro1!B:B,Filtro1!A:A=Mari!C434))"),"")</f>
        <v/>
      </c>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c r="A435" s="4" t="str">
        <f>IFERROR(__xludf.DUMMYFUNCTION("TRANSPOSE(FILTER(Filtro1!B:B,Filtro1!A:A=Mari!C435))"),"")</f>
        <v/>
      </c>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c r="A436" s="4" t="str">
        <f>IFERROR(__xludf.DUMMYFUNCTION("TRANSPOSE(FILTER(Filtro1!B:B,Filtro1!A:A=Mari!C436))"),"")</f>
        <v/>
      </c>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c r="A437" s="4" t="str">
        <f>IFERROR(__xludf.DUMMYFUNCTION("TRANSPOSE(FILTER(Filtro1!B:B,Filtro1!A:A=Mari!C437))"),"")</f>
        <v/>
      </c>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c r="A438" s="4" t="str">
        <f>IFERROR(__xludf.DUMMYFUNCTION("TRANSPOSE(FILTER(Filtro1!B:B,Filtro1!A:A=Mari!C438))"),"")</f>
        <v/>
      </c>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c r="A439" s="4" t="str">
        <f>IFERROR(__xludf.DUMMYFUNCTION("TRANSPOSE(FILTER(Filtro1!B:B,Filtro1!A:A=Mari!C439))"),"")</f>
        <v/>
      </c>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c r="A440" s="4" t="str">
        <f>IFERROR(__xludf.DUMMYFUNCTION("TRANSPOSE(FILTER(Filtro1!B:B,Filtro1!A:A=Mari!C440))"),"")</f>
        <v/>
      </c>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c r="A441" s="4" t="str">
        <f>IFERROR(__xludf.DUMMYFUNCTION("TRANSPOSE(FILTER(Filtro1!B:B,Filtro1!A:A=Mari!C441))"),"")</f>
        <v/>
      </c>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c r="A442" s="4" t="str">
        <f>IFERROR(__xludf.DUMMYFUNCTION("TRANSPOSE(FILTER(Filtro1!B:B,Filtro1!A:A=Mari!C442))"),"")</f>
        <v/>
      </c>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c r="A443" s="4" t="str">
        <f>IFERROR(__xludf.DUMMYFUNCTION("TRANSPOSE(FILTER(Filtro1!B:B,Filtro1!A:A=Mari!C443))"),"")</f>
        <v/>
      </c>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c r="A444" s="4" t="str">
        <f>IFERROR(__xludf.DUMMYFUNCTION("TRANSPOSE(FILTER(Filtro1!B:B,Filtro1!A:A=Mari!C444))"),"")</f>
        <v/>
      </c>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c r="A445" s="4" t="str">
        <f>IFERROR(__xludf.DUMMYFUNCTION("TRANSPOSE(FILTER(Filtro1!B:B,Filtro1!A:A=Mari!C445))"),"")</f>
        <v/>
      </c>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c r="A446" s="4" t="str">
        <f>IFERROR(__xludf.DUMMYFUNCTION("TRANSPOSE(FILTER(Filtro1!B:B,Filtro1!A:A=Mari!C446))"),"")</f>
        <v/>
      </c>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c r="A447" s="4" t="str">
        <f>IFERROR(__xludf.DUMMYFUNCTION("TRANSPOSE(FILTER(Filtro1!B:B,Filtro1!A:A=Mari!C447))"),"")</f>
        <v/>
      </c>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c r="A448" s="4" t="str">
        <f>IFERROR(__xludf.DUMMYFUNCTION("TRANSPOSE(FILTER(Filtro1!B:B,Filtro1!A:A=Mari!C448))"),"")</f>
        <v/>
      </c>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c r="A449" s="4" t="str">
        <f>IFERROR(__xludf.DUMMYFUNCTION("TRANSPOSE(FILTER(Filtro1!B:B,Filtro1!A:A=Mari!C449))"),"")</f>
        <v/>
      </c>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c r="A450" s="4" t="str">
        <f>IFERROR(__xludf.DUMMYFUNCTION("TRANSPOSE(FILTER(Filtro1!B:B,Filtro1!A:A=Mari!C450))"),"")</f>
        <v/>
      </c>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c r="A451" s="4" t="str">
        <f>IFERROR(__xludf.DUMMYFUNCTION("TRANSPOSE(FILTER(Filtro1!B:B,Filtro1!A:A=Mari!C451))"),"")</f>
        <v/>
      </c>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c r="A452" s="4" t="str">
        <f>IFERROR(__xludf.DUMMYFUNCTION("TRANSPOSE(FILTER(Filtro1!B:B,Filtro1!A:A=Mari!C452))"),"")</f>
        <v/>
      </c>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c r="A453" s="4" t="str">
        <f>IFERROR(__xludf.DUMMYFUNCTION("TRANSPOSE(FILTER(Filtro1!B:B,Filtro1!A:A=Mari!C453))"),"")</f>
        <v/>
      </c>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c r="A454" s="4" t="str">
        <f>IFERROR(__xludf.DUMMYFUNCTION("TRANSPOSE(FILTER(Filtro1!B:B,Filtro1!A:A=Mari!C454))"),"")</f>
        <v/>
      </c>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c r="A455" s="4" t="str">
        <f>IFERROR(__xludf.DUMMYFUNCTION("TRANSPOSE(FILTER(Filtro1!B:B,Filtro1!A:A=Mari!C455))"),"")</f>
        <v/>
      </c>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c r="A456" s="4" t="str">
        <f>IFERROR(__xludf.DUMMYFUNCTION("TRANSPOSE(FILTER(Filtro1!B:B,Filtro1!A:A=Mari!C456))"),"")</f>
        <v/>
      </c>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c r="A457" s="4" t="str">
        <f>IFERROR(__xludf.DUMMYFUNCTION("TRANSPOSE(FILTER(Filtro1!B:B,Filtro1!A:A=Mari!C457))"),"")</f>
        <v/>
      </c>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c r="A458" s="4" t="str">
        <f>IFERROR(__xludf.DUMMYFUNCTION("TRANSPOSE(FILTER(Filtro1!B:B,Filtro1!A:A=Mari!C458))"),"")</f>
        <v/>
      </c>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c r="A459" s="4" t="str">
        <f>IFERROR(__xludf.DUMMYFUNCTION("TRANSPOSE(FILTER(Filtro1!B:B,Filtro1!A:A=Mari!C459))"),"")</f>
        <v/>
      </c>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c r="A460" s="4" t="str">
        <f>IFERROR(__xludf.DUMMYFUNCTION("TRANSPOSE(FILTER(Filtro1!B:B,Filtro1!A:A=Mari!C460))"),"")</f>
        <v/>
      </c>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c r="A461" s="4" t="str">
        <f>IFERROR(__xludf.DUMMYFUNCTION("TRANSPOSE(FILTER(Filtro1!B:B,Filtro1!A:A=Mari!C461))"),"")</f>
        <v/>
      </c>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c r="A462" s="4" t="str">
        <f>IFERROR(__xludf.DUMMYFUNCTION("TRANSPOSE(FILTER(Filtro1!B:B,Filtro1!A:A=Mari!C462))"),"")</f>
        <v/>
      </c>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c r="A463" s="4" t="str">
        <f>IFERROR(__xludf.DUMMYFUNCTION("TRANSPOSE(FILTER(Filtro1!B:B,Filtro1!A:A=Mari!C463))"),"")</f>
        <v/>
      </c>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c r="A464" s="4" t="str">
        <f>IFERROR(__xludf.DUMMYFUNCTION("TRANSPOSE(FILTER(Filtro1!B:B,Filtro1!A:A=Mari!C464))"),"")</f>
        <v/>
      </c>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c r="A465" s="4" t="str">
        <f>IFERROR(__xludf.DUMMYFUNCTION("TRANSPOSE(FILTER(Filtro1!B:B,Filtro1!A:A=Mari!C465))"),"")</f>
        <v/>
      </c>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c r="A466" s="4" t="str">
        <f>IFERROR(__xludf.DUMMYFUNCTION("TRANSPOSE(FILTER(Filtro1!B:B,Filtro1!A:A=Mari!C466))"),"")</f>
        <v/>
      </c>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c r="A467" s="4" t="str">
        <f>IFERROR(__xludf.DUMMYFUNCTION("TRANSPOSE(FILTER(Filtro1!B:B,Filtro1!A:A=Mari!C467))"),"")</f>
        <v/>
      </c>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c r="A468" s="4" t="str">
        <f>IFERROR(__xludf.DUMMYFUNCTION("TRANSPOSE(FILTER(Filtro1!B:B,Filtro1!A:A=Mari!C468))"),"")</f>
        <v/>
      </c>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c r="A469" s="4" t="str">
        <f>IFERROR(__xludf.DUMMYFUNCTION("TRANSPOSE(FILTER(Filtro1!B:B,Filtro1!A:A=Mari!C469))"),"")</f>
        <v/>
      </c>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c r="A470" s="4" t="str">
        <f>IFERROR(__xludf.DUMMYFUNCTION("TRANSPOSE(FILTER(Filtro1!B:B,Filtro1!A:A=Mari!C470))"),"")</f>
        <v/>
      </c>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c r="A471" s="4" t="str">
        <f>IFERROR(__xludf.DUMMYFUNCTION("TRANSPOSE(FILTER(Filtro1!B:B,Filtro1!A:A=Mari!C471))"),"")</f>
        <v/>
      </c>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c r="A472" s="4" t="str">
        <f>IFERROR(__xludf.DUMMYFUNCTION("TRANSPOSE(FILTER(Filtro1!B:B,Filtro1!A:A=Mari!C472))"),"")</f>
        <v/>
      </c>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c r="A473" s="4" t="str">
        <f>IFERROR(__xludf.DUMMYFUNCTION("TRANSPOSE(FILTER(Filtro1!B:B,Filtro1!A:A=Mari!C473))"),"")</f>
        <v/>
      </c>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c r="A474" s="4" t="str">
        <f>IFERROR(__xludf.DUMMYFUNCTION("TRANSPOSE(FILTER(Filtro1!B:B,Filtro1!A:A=Mari!C474))"),"")</f>
        <v/>
      </c>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c r="A475" s="4" t="str">
        <f>IFERROR(__xludf.DUMMYFUNCTION("TRANSPOSE(FILTER(Filtro1!B:B,Filtro1!A:A=Mari!C475))"),"")</f>
        <v/>
      </c>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c r="A476" s="4" t="str">
        <f>IFERROR(__xludf.DUMMYFUNCTION("TRANSPOSE(FILTER(Filtro1!B:B,Filtro1!A:A=Mari!C476))"),"")</f>
        <v/>
      </c>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c r="A477" s="4" t="str">
        <f>IFERROR(__xludf.DUMMYFUNCTION("TRANSPOSE(FILTER(Filtro1!B:B,Filtro1!A:A=Mari!C477))"),"")</f>
        <v/>
      </c>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c r="A478" s="4" t="str">
        <f>IFERROR(__xludf.DUMMYFUNCTION("TRANSPOSE(FILTER(Filtro1!B:B,Filtro1!A:A=Mari!C478))"),"")</f>
        <v/>
      </c>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c r="A479" s="4" t="str">
        <f>IFERROR(__xludf.DUMMYFUNCTION("TRANSPOSE(FILTER(Filtro1!B:B,Filtro1!A:A=Mari!C479))"),"")</f>
        <v/>
      </c>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c r="A480" s="4" t="str">
        <f>IFERROR(__xludf.DUMMYFUNCTION("TRANSPOSE(FILTER(Filtro1!B:B,Filtro1!A:A=Mari!C480))"),"")</f>
        <v/>
      </c>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c r="A481" s="4" t="str">
        <f>IFERROR(__xludf.DUMMYFUNCTION("TRANSPOSE(FILTER(Filtro1!B:B,Filtro1!A:A=Mari!C481))"),"")</f>
        <v/>
      </c>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c r="A482" s="4" t="str">
        <f>IFERROR(__xludf.DUMMYFUNCTION("TRANSPOSE(FILTER(Filtro1!B:B,Filtro1!A:A=Mari!C482))"),"")</f>
        <v/>
      </c>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c r="A483" s="4" t="str">
        <f>IFERROR(__xludf.DUMMYFUNCTION("TRANSPOSE(FILTER(Filtro1!B:B,Filtro1!A:A=Mari!C483))"),"")</f>
        <v/>
      </c>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c r="A484" s="4" t="str">
        <f>IFERROR(__xludf.DUMMYFUNCTION("TRANSPOSE(FILTER(Filtro1!B:B,Filtro1!A:A=Mari!C484))"),"")</f>
        <v/>
      </c>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c r="A485" s="4" t="str">
        <f>IFERROR(__xludf.DUMMYFUNCTION("TRANSPOSE(FILTER(Filtro1!B:B,Filtro1!A:A=Mari!C485))"),"")</f>
        <v/>
      </c>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c r="A486" s="4" t="str">
        <f>IFERROR(__xludf.DUMMYFUNCTION("TRANSPOSE(FILTER(Filtro1!B:B,Filtro1!A:A=Mari!C486))"),"")</f>
        <v/>
      </c>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c r="A487" s="4" t="str">
        <f>IFERROR(__xludf.DUMMYFUNCTION("TRANSPOSE(FILTER(Filtro1!B:B,Filtro1!A:A=Mari!C487))"),"")</f>
        <v/>
      </c>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c r="A488" s="4" t="str">
        <f>IFERROR(__xludf.DUMMYFUNCTION("TRANSPOSE(FILTER(Filtro1!B:B,Filtro1!A:A=Mari!C488))"),"")</f>
        <v/>
      </c>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c r="A489" s="4" t="str">
        <f>IFERROR(__xludf.DUMMYFUNCTION("TRANSPOSE(FILTER(Filtro1!B:B,Filtro1!A:A=Mari!C489))"),"")</f>
        <v/>
      </c>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c r="A490" s="4" t="str">
        <f>IFERROR(__xludf.DUMMYFUNCTION("TRANSPOSE(FILTER(Filtro1!B:B,Filtro1!A:A=Mari!C490))"),"")</f>
        <v/>
      </c>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c r="A491" s="4" t="str">
        <f>IFERROR(__xludf.DUMMYFUNCTION("TRANSPOSE(FILTER(Filtro1!B:B,Filtro1!A:A=Mari!C491))"),"")</f>
        <v/>
      </c>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c r="A492" s="4" t="str">
        <f>IFERROR(__xludf.DUMMYFUNCTION("TRANSPOSE(FILTER(Filtro1!B:B,Filtro1!A:A=Mari!C492))"),"")</f>
        <v/>
      </c>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c r="A493" s="4" t="str">
        <f>IFERROR(__xludf.DUMMYFUNCTION("TRANSPOSE(FILTER(Filtro1!B:B,Filtro1!A:A=Mari!C493))"),"")</f>
        <v/>
      </c>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c r="A494" s="4" t="str">
        <f>IFERROR(__xludf.DUMMYFUNCTION("TRANSPOSE(FILTER(Filtro1!B:B,Filtro1!A:A=Mari!C494))"),"")</f>
        <v/>
      </c>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c r="A495" s="4" t="str">
        <f>IFERROR(__xludf.DUMMYFUNCTION("TRANSPOSE(FILTER(Filtro1!B:B,Filtro1!A:A=Mari!C495))"),"")</f>
        <v/>
      </c>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c r="A496" s="4" t="str">
        <f>IFERROR(__xludf.DUMMYFUNCTION("TRANSPOSE(FILTER(Filtro1!B:B,Filtro1!A:A=Mari!C496))"),"")</f>
        <v/>
      </c>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c r="A497" s="4" t="str">
        <f>IFERROR(__xludf.DUMMYFUNCTION("TRANSPOSE(FILTER(Filtro1!B:B,Filtro1!A:A=Mari!C497))"),"")</f>
        <v/>
      </c>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c r="A498" s="4" t="str">
        <f>IFERROR(__xludf.DUMMYFUNCTION("TRANSPOSE(FILTER(Filtro1!B:B,Filtro1!A:A=Mari!C498))"),"")</f>
        <v/>
      </c>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c r="A499" s="4" t="str">
        <f>IFERROR(__xludf.DUMMYFUNCTION("TRANSPOSE(FILTER(Filtro1!B:B,Filtro1!A:A=Mari!C499))"),"")</f>
        <v/>
      </c>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c r="A500" s="4" t="str">
        <f>IFERROR(__xludf.DUMMYFUNCTION("TRANSPOSE(FILTER(Filtro1!B:B,Filtro1!A:A=Mari!C500))"),"")</f>
        <v/>
      </c>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c r="A501" s="4" t="str">
        <f>IFERROR(__xludf.DUMMYFUNCTION("TRANSPOSE(FILTER(Filtro1!B:B,Filtro1!A:A=Mari!C501))"),"")</f>
        <v/>
      </c>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c r="A502" s="4" t="str">
        <f>IFERROR(__xludf.DUMMYFUNCTION("TRANSPOSE(FILTER(Filtro1!B:B,Filtro1!A:A=Mari!C502))"),"")</f>
        <v/>
      </c>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c r="A503" s="4" t="str">
        <f>IFERROR(__xludf.DUMMYFUNCTION("TRANSPOSE(FILTER(Filtro1!B:B,Filtro1!A:A=Mari!C503))"),"")</f>
        <v/>
      </c>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c r="A504" s="4" t="str">
        <f>IFERROR(__xludf.DUMMYFUNCTION("TRANSPOSE(FILTER(Filtro1!B:B,Filtro1!A:A=Mari!C504))"),"")</f>
        <v/>
      </c>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c r="A505" s="4" t="str">
        <f>IFERROR(__xludf.DUMMYFUNCTION("TRANSPOSE(FILTER(Filtro1!B:B,Filtro1!A:A=Mari!C505))"),"")</f>
        <v/>
      </c>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c r="A506" s="4" t="str">
        <f>IFERROR(__xludf.DUMMYFUNCTION("TRANSPOSE(FILTER(Filtro1!B:B,Filtro1!A:A=Mari!C506))"),"")</f>
        <v/>
      </c>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c r="A507" s="4" t="str">
        <f>IFERROR(__xludf.DUMMYFUNCTION("TRANSPOSE(FILTER(Filtro1!B:B,Filtro1!A:A=Mari!C507))"),"")</f>
        <v/>
      </c>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c r="A508" s="4" t="str">
        <f>IFERROR(__xludf.DUMMYFUNCTION("TRANSPOSE(FILTER(Filtro1!B:B,Filtro1!A:A=Mari!C508))"),"")</f>
        <v/>
      </c>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c r="A509" s="4" t="str">
        <f>IFERROR(__xludf.DUMMYFUNCTION("TRANSPOSE(FILTER(Filtro1!B:B,Filtro1!A:A=Mari!C509))"),"")</f>
        <v/>
      </c>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c r="A510" s="4" t="str">
        <f>IFERROR(__xludf.DUMMYFUNCTION("TRANSPOSE(FILTER(Filtro1!B:B,Filtro1!A:A=Mari!C510))"),"")</f>
        <v/>
      </c>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c r="A511" s="4" t="str">
        <f>IFERROR(__xludf.DUMMYFUNCTION("TRANSPOSE(FILTER(Filtro1!B:B,Filtro1!A:A=Mari!C511))"),"")</f>
        <v/>
      </c>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c r="A512" s="4" t="str">
        <f>IFERROR(__xludf.DUMMYFUNCTION("TRANSPOSE(FILTER(Filtro1!B:B,Filtro1!A:A=Mari!C512))"),"")</f>
        <v/>
      </c>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c r="A513" s="4" t="str">
        <f>IFERROR(__xludf.DUMMYFUNCTION("TRANSPOSE(FILTER(Filtro1!B:B,Filtro1!A:A=Mari!C513))"),"")</f>
        <v/>
      </c>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c r="A514" s="4" t="str">
        <f>IFERROR(__xludf.DUMMYFUNCTION("TRANSPOSE(FILTER(Filtro1!B:B,Filtro1!A:A=Mari!C514))"),"")</f>
        <v/>
      </c>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c r="A515" s="4" t="str">
        <f>IFERROR(__xludf.DUMMYFUNCTION("TRANSPOSE(FILTER(Filtro1!B:B,Filtro1!A:A=Mari!C515))"),"")</f>
        <v/>
      </c>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c r="A516" s="4" t="str">
        <f>IFERROR(__xludf.DUMMYFUNCTION("TRANSPOSE(FILTER(Filtro1!B:B,Filtro1!A:A=Mari!C516))"),"")</f>
        <v/>
      </c>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c r="A517" s="4" t="str">
        <f>IFERROR(__xludf.DUMMYFUNCTION("TRANSPOSE(FILTER(Filtro1!B:B,Filtro1!A:A=Mari!C517))"),"")</f>
        <v/>
      </c>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c r="A518" s="4" t="str">
        <f>IFERROR(__xludf.DUMMYFUNCTION("TRANSPOSE(FILTER(Filtro1!B:B,Filtro1!A:A=Mari!C518))"),"")</f>
        <v/>
      </c>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c r="A519" s="4" t="str">
        <f>IFERROR(__xludf.DUMMYFUNCTION("TRANSPOSE(FILTER(Filtro1!B:B,Filtro1!A:A=Mari!C519))"),"")</f>
        <v/>
      </c>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c r="A520" s="4" t="str">
        <f>IFERROR(__xludf.DUMMYFUNCTION("TRANSPOSE(FILTER(Filtro1!B:B,Filtro1!A:A=Mari!C520))"),"")</f>
        <v/>
      </c>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c r="A521" s="4" t="str">
        <f>IFERROR(__xludf.DUMMYFUNCTION("TRANSPOSE(FILTER(Filtro1!B:B,Filtro1!A:A=Mari!C521))"),"")</f>
        <v/>
      </c>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c r="A522" s="4" t="str">
        <f>IFERROR(__xludf.DUMMYFUNCTION("TRANSPOSE(FILTER(Filtro1!B:B,Filtro1!A:A=Mari!C522))"),"")</f>
        <v/>
      </c>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c r="A523" s="4" t="str">
        <f>IFERROR(__xludf.DUMMYFUNCTION("TRANSPOSE(FILTER(Filtro1!B:B,Filtro1!A:A=Mari!C523))"),"")</f>
        <v/>
      </c>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c r="A524" s="4" t="str">
        <f>IFERROR(__xludf.DUMMYFUNCTION("TRANSPOSE(FILTER(Filtro1!B:B,Filtro1!A:A=Mari!C524))"),"")</f>
        <v/>
      </c>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c r="A525" s="4" t="str">
        <f>IFERROR(__xludf.DUMMYFUNCTION("TRANSPOSE(FILTER(Filtro1!B:B,Filtro1!A:A=Mari!C525))"),"")</f>
        <v/>
      </c>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c r="A526" s="4" t="str">
        <f>IFERROR(__xludf.DUMMYFUNCTION("TRANSPOSE(FILTER(Filtro1!B:B,Filtro1!A:A=Mari!C526))"),"")</f>
        <v/>
      </c>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c r="A527" s="4" t="str">
        <f>IFERROR(__xludf.DUMMYFUNCTION("TRANSPOSE(FILTER(Filtro1!B:B,Filtro1!A:A=Mari!C527))"),"")</f>
        <v/>
      </c>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c r="A528" s="4" t="str">
        <f>IFERROR(__xludf.DUMMYFUNCTION("TRANSPOSE(FILTER(Filtro1!B:B,Filtro1!A:A=Mari!C528))"),"")</f>
        <v/>
      </c>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c r="A529" s="4" t="str">
        <f>IFERROR(__xludf.DUMMYFUNCTION("TRANSPOSE(FILTER(Filtro1!B:B,Filtro1!A:A=Mari!C529))"),"")</f>
        <v/>
      </c>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c r="A530" s="4" t="str">
        <f>IFERROR(__xludf.DUMMYFUNCTION("TRANSPOSE(FILTER(Filtro1!B:B,Filtro1!A:A=Mari!C530))"),"")</f>
        <v/>
      </c>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c r="A531" s="4" t="str">
        <f>IFERROR(__xludf.DUMMYFUNCTION("TRANSPOSE(FILTER(Filtro1!B:B,Filtro1!A:A=Mari!C531))"),"")</f>
        <v/>
      </c>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c r="A532" s="4" t="str">
        <f>IFERROR(__xludf.DUMMYFUNCTION("TRANSPOSE(FILTER(Filtro1!B:B,Filtro1!A:A=Mari!C532))"),"")</f>
        <v/>
      </c>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c r="A533" s="4" t="str">
        <f>IFERROR(__xludf.DUMMYFUNCTION("TRANSPOSE(FILTER(Filtro1!B:B,Filtro1!A:A=Mari!C533))"),"")</f>
        <v/>
      </c>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c r="A534" s="4" t="str">
        <f>IFERROR(__xludf.DUMMYFUNCTION("TRANSPOSE(FILTER(Filtro1!B:B,Filtro1!A:A=Mari!C534))"),"")</f>
        <v/>
      </c>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c r="A535" s="4" t="str">
        <f>IFERROR(__xludf.DUMMYFUNCTION("TRANSPOSE(FILTER(Filtro1!B:B,Filtro1!A:A=Mari!C535))"),"")</f>
        <v/>
      </c>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c r="A536" s="4" t="str">
        <f>IFERROR(__xludf.DUMMYFUNCTION("TRANSPOSE(FILTER(Filtro1!B:B,Filtro1!A:A=Mari!C536))"),"")</f>
        <v/>
      </c>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c r="A537" s="4" t="str">
        <f>IFERROR(__xludf.DUMMYFUNCTION("TRANSPOSE(FILTER(Filtro1!B:B,Filtro1!A:A=Mari!C537))"),"")</f>
        <v/>
      </c>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c r="A538" s="4" t="str">
        <f>IFERROR(__xludf.DUMMYFUNCTION("TRANSPOSE(FILTER(Filtro1!B:B,Filtro1!A:A=Mari!C538))"),"")</f>
        <v/>
      </c>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c r="A539" s="4" t="str">
        <f>IFERROR(__xludf.DUMMYFUNCTION("TRANSPOSE(FILTER(Filtro1!B:B,Filtro1!A:A=Mari!C539))"),"")</f>
        <v/>
      </c>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c r="A540" s="4" t="str">
        <f>IFERROR(__xludf.DUMMYFUNCTION("TRANSPOSE(FILTER(Filtro1!B:B,Filtro1!A:A=Mari!C540))"),"")</f>
        <v/>
      </c>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c r="A541" s="4" t="str">
        <f>IFERROR(__xludf.DUMMYFUNCTION("TRANSPOSE(FILTER(Filtro1!B:B,Filtro1!A:A=Mari!C541))"),"")</f>
        <v/>
      </c>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c r="A542" s="4" t="str">
        <f>IFERROR(__xludf.DUMMYFUNCTION("TRANSPOSE(FILTER(Filtro1!B:B,Filtro1!A:A=Mari!C542))"),"")</f>
        <v/>
      </c>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c r="A543" s="4" t="str">
        <f>IFERROR(__xludf.DUMMYFUNCTION("TRANSPOSE(FILTER(Filtro1!B:B,Filtro1!A:A=Mari!C543))"),"")</f>
        <v/>
      </c>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c r="A544" s="4" t="str">
        <f>IFERROR(__xludf.DUMMYFUNCTION("TRANSPOSE(FILTER(Filtro1!B:B,Filtro1!A:A=Mari!C544))"),"")</f>
        <v/>
      </c>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c r="A545" s="4" t="str">
        <f>IFERROR(__xludf.DUMMYFUNCTION("TRANSPOSE(FILTER(Filtro1!B:B,Filtro1!A:A=Mari!C545))"),"")</f>
        <v/>
      </c>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c r="A546" s="4" t="str">
        <f>IFERROR(__xludf.DUMMYFUNCTION("TRANSPOSE(FILTER(Filtro1!B:B,Filtro1!A:A=Mari!C546))"),"")</f>
        <v/>
      </c>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c r="A547" s="4" t="str">
        <f>IFERROR(__xludf.DUMMYFUNCTION("TRANSPOSE(FILTER(Filtro1!B:B,Filtro1!A:A=Mari!C547))"),"")</f>
        <v/>
      </c>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c r="A548" s="4" t="str">
        <f>IFERROR(__xludf.DUMMYFUNCTION("TRANSPOSE(FILTER(Filtro1!B:B,Filtro1!A:A=Mari!C548))"),"")</f>
        <v/>
      </c>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c r="A549" s="4" t="str">
        <f>IFERROR(__xludf.DUMMYFUNCTION("TRANSPOSE(FILTER(Filtro1!B:B,Filtro1!A:A=Mari!C549))"),"")</f>
        <v/>
      </c>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c r="A550" s="4" t="str">
        <f>IFERROR(__xludf.DUMMYFUNCTION("TRANSPOSE(FILTER(Filtro1!B:B,Filtro1!A:A=Mari!C550))"),"")</f>
        <v/>
      </c>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c r="A551" s="4" t="str">
        <f>IFERROR(__xludf.DUMMYFUNCTION("TRANSPOSE(FILTER(Filtro1!B:B,Filtro1!A:A=Mari!C551))"),"")</f>
        <v/>
      </c>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c r="A552" s="4" t="str">
        <f>IFERROR(__xludf.DUMMYFUNCTION("TRANSPOSE(FILTER(Filtro1!B:B,Filtro1!A:A=Mari!C552))"),"")</f>
        <v/>
      </c>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c r="A553" s="4" t="str">
        <f>IFERROR(__xludf.DUMMYFUNCTION("TRANSPOSE(FILTER(Filtro1!B:B,Filtro1!A:A=Mari!C553))"),"")</f>
        <v/>
      </c>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c r="A554" s="4" t="str">
        <f>IFERROR(__xludf.DUMMYFUNCTION("TRANSPOSE(FILTER(Filtro1!B:B,Filtro1!A:A=Mari!C554))"),"")</f>
        <v/>
      </c>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c r="A555" s="4" t="str">
        <f>IFERROR(__xludf.DUMMYFUNCTION("TRANSPOSE(FILTER(Filtro1!B:B,Filtro1!A:A=Mari!C555))"),"")</f>
        <v/>
      </c>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c r="A556" s="4" t="str">
        <f>IFERROR(__xludf.DUMMYFUNCTION("TRANSPOSE(FILTER(Filtro1!B:B,Filtro1!A:A=Mari!C556))"),"")</f>
        <v/>
      </c>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c r="A557" s="4" t="str">
        <f>IFERROR(__xludf.DUMMYFUNCTION("TRANSPOSE(FILTER(Filtro1!B:B,Filtro1!A:A=Mari!C557))"),"")</f>
        <v/>
      </c>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c r="A558" s="4" t="str">
        <f>IFERROR(__xludf.DUMMYFUNCTION("TRANSPOSE(FILTER(Filtro1!B:B,Filtro1!A:A=Mari!C558))"),"")</f>
        <v/>
      </c>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c r="A559" s="4" t="str">
        <f>IFERROR(__xludf.DUMMYFUNCTION("TRANSPOSE(FILTER(Filtro1!B:B,Filtro1!A:A=Mari!C559))"),"")</f>
        <v/>
      </c>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c r="A560" s="4" t="str">
        <f>IFERROR(__xludf.DUMMYFUNCTION("TRANSPOSE(FILTER(Filtro1!B:B,Filtro1!A:A=Mari!C560))"),"")</f>
        <v/>
      </c>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c r="A561" s="4" t="str">
        <f>IFERROR(__xludf.DUMMYFUNCTION("TRANSPOSE(FILTER(Filtro1!B:B,Filtro1!A:A=Mari!C561))"),"")</f>
        <v/>
      </c>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c r="A562" s="4" t="str">
        <f>IFERROR(__xludf.DUMMYFUNCTION("TRANSPOSE(FILTER(Filtro1!B:B,Filtro1!A:A=Mari!C562))"),"")</f>
        <v/>
      </c>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c r="A563" s="4" t="str">
        <f>IFERROR(__xludf.DUMMYFUNCTION("TRANSPOSE(FILTER(Filtro1!B:B,Filtro1!A:A=Mari!C563))"),"")</f>
        <v/>
      </c>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c r="A564" s="4" t="str">
        <f>IFERROR(__xludf.DUMMYFUNCTION("TRANSPOSE(FILTER(Filtro1!B:B,Filtro1!A:A=Mari!C564))"),"")</f>
        <v/>
      </c>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c r="A565" s="4" t="str">
        <f>IFERROR(__xludf.DUMMYFUNCTION("TRANSPOSE(FILTER(Filtro1!B:B,Filtro1!A:A=Mari!C565))"),"")</f>
        <v/>
      </c>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c r="A566" s="4" t="str">
        <f>IFERROR(__xludf.DUMMYFUNCTION("TRANSPOSE(FILTER(Filtro1!B:B,Filtro1!A:A=Mari!C566))"),"")</f>
        <v/>
      </c>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c r="A567" s="4" t="str">
        <f>IFERROR(__xludf.DUMMYFUNCTION("TRANSPOSE(FILTER(Filtro1!B:B,Filtro1!A:A=Mari!C567))"),"")</f>
        <v/>
      </c>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c r="A568" s="4" t="str">
        <f>IFERROR(__xludf.DUMMYFUNCTION("TRANSPOSE(FILTER(Filtro1!B:B,Filtro1!A:A=Mari!C568))"),"")</f>
        <v/>
      </c>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c r="A569" s="4" t="str">
        <f>IFERROR(__xludf.DUMMYFUNCTION("TRANSPOSE(FILTER(Filtro1!B:B,Filtro1!A:A=Mari!C569))"),"")</f>
        <v/>
      </c>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c r="A570" s="4" t="str">
        <f>IFERROR(__xludf.DUMMYFUNCTION("TRANSPOSE(FILTER(Filtro1!B:B,Filtro1!A:A=Mari!C570))"),"")</f>
        <v/>
      </c>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c r="A571" s="4" t="str">
        <f>IFERROR(__xludf.DUMMYFUNCTION("TRANSPOSE(FILTER(Filtro1!B:B,Filtro1!A:A=Mari!C571))"),"")</f>
        <v/>
      </c>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c r="A572" s="4" t="str">
        <f>IFERROR(__xludf.DUMMYFUNCTION("TRANSPOSE(FILTER(Filtro1!B:B,Filtro1!A:A=Mari!C572))"),"")</f>
        <v/>
      </c>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c r="A573" s="4" t="str">
        <f>IFERROR(__xludf.DUMMYFUNCTION("TRANSPOSE(FILTER(Filtro1!B:B,Filtro1!A:A=Mari!C573))"),"")</f>
        <v/>
      </c>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c r="A574" s="4" t="str">
        <f>IFERROR(__xludf.DUMMYFUNCTION("TRANSPOSE(FILTER(Filtro1!B:B,Filtro1!A:A=Mari!C574))"),"")</f>
        <v/>
      </c>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c r="A575" s="4" t="str">
        <f>IFERROR(__xludf.DUMMYFUNCTION("TRANSPOSE(FILTER(Filtro1!B:B,Filtro1!A:A=Mari!C575))"),"")</f>
        <v/>
      </c>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c r="A576" s="4" t="str">
        <f>IFERROR(__xludf.DUMMYFUNCTION("TRANSPOSE(FILTER(Filtro1!B:B,Filtro1!A:A=Mari!C576))"),"")</f>
        <v/>
      </c>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c r="A577" s="4" t="str">
        <f>IFERROR(__xludf.DUMMYFUNCTION("TRANSPOSE(FILTER(Filtro1!B:B,Filtro1!A:A=Mari!C577))"),"")</f>
        <v/>
      </c>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c r="A578" s="4" t="str">
        <f>IFERROR(__xludf.DUMMYFUNCTION("TRANSPOSE(FILTER(Filtro1!B:B,Filtro1!A:A=Mari!C578))"),"")</f>
        <v/>
      </c>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c r="A579" s="4" t="str">
        <f>IFERROR(__xludf.DUMMYFUNCTION("TRANSPOSE(FILTER(Filtro1!B:B,Filtro1!A:A=Mari!C579))"),"")</f>
        <v/>
      </c>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c r="A580" s="4" t="str">
        <f>IFERROR(__xludf.DUMMYFUNCTION("TRANSPOSE(FILTER(Filtro1!B:B,Filtro1!A:A=Mari!C580))"),"")</f>
        <v/>
      </c>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c r="A581" s="4" t="str">
        <f>IFERROR(__xludf.DUMMYFUNCTION("TRANSPOSE(FILTER(Filtro1!B:B,Filtro1!A:A=Mari!C581))"),"")</f>
        <v/>
      </c>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c r="A582" s="4" t="str">
        <f>IFERROR(__xludf.DUMMYFUNCTION("TRANSPOSE(FILTER(Filtro1!B:B,Filtro1!A:A=Mari!C582))"),"")</f>
        <v/>
      </c>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c r="A583" s="4" t="str">
        <f>IFERROR(__xludf.DUMMYFUNCTION("TRANSPOSE(FILTER(Filtro1!B:B,Filtro1!A:A=Mari!C583))"),"")</f>
        <v/>
      </c>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c r="A584" s="4" t="str">
        <f>IFERROR(__xludf.DUMMYFUNCTION("TRANSPOSE(FILTER(Filtro1!B:B,Filtro1!A:A=Mari!C584))"),"")</f>
        <v/>
      </c>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c r="A585" s="4" t="str">
        <f>IFERROR(__xludf.DUMMYFUNCTION("TRANSPOSE(FILTER(Filtro1!B:B,Filtro1!A:A=Mari!C585))"),"")</f>
        <v/>
      </c>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c r="A586" s="4" t="str">
        <f>IFERROR(__xludf.DUMMYFUNCTION("TRANSPOSE(FILTER(Filtro1!B:B,Filtro1!A:A=Mari!C586))"),"")</f>
        <v/>
      </c>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c r="A587" s="4" t="str">
        <f>IFERROR(__xludf.DUMMYFUNCTION("TRANSPOSE(FILTER(Filtro1!B:B,Filtro1!A:A=Mari!C587))"),"")</f>
        <v/>
      </c>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c r="A588" s="4" t="str">
        <f>IFERROR(__xludf.DUMMYFUNCTION("TRANSPOSE(FILTER(Filtro1!B:B,Filtro1!A:A=Mari!C588))"),"")</f>
        <v/>
      </c>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c r="A589" s="4" t="str">
        <f>IFERROR(__xludf.DUMMYFUNCTION("TRANSPOSE(FILTER(Filtro1!B:B,Filtro1!A:A=Mari!C589))"),"")</f>
        <v/>
      </c>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c r="A590" s="4" t="str">
        <f>IFERROR(__xludf.DUMMYFUNCTION("TRANSPOSE(FILTER(Filtro1!B:B,Filtro1!A:A=Mari!C590))"),"")</f>
        <v/>
      </c>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c r="A591" s="4" t="str">
        <f>IFERROR(__xludf.DUMMYFUNCTION("TRANSPOSE(FILTER(Filtro1!B:B,Filtro1!A:A=Mari!C591))"),"")</f>
        <v/>
      </c>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c r="A592" s="4" t="str">
        <f>IFERROR(__xludf.DUMMYFUNCTION("TRANSPOSE(FILTER(Filtro1!B:B,Filtro1!A:A=Mari!C592))"),"")</f>
        <v/>
      </c>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c r="A593" s="4" t="str">
        <f>IFERROR(__xludf.DUMMYFUNCTION("TRANSPOSE(FILTER(Filtro1!B:B,Filtro1!A:A=Mari!C593))"),"")</f>
        <v/>
      </c>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c r="A594" s="4" t="str">
        <f>IFERROR(__xludf.DUMMYFUNCTION("TRANSPOSE(FILTER(Filtro1!B:B,Filtro1!A:A=Mari!C594))"),"")</f>
        <v/>
      </c>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c r="A595" s="4" t="str">
        <f>IFERROR(__xludf.DUMMYFUNCTION("TRANSPOSE(FILTER(Filtro1!B:B,Filtro1!A:A=Mari!C595))"),"")</f>
        <v/>
      </c>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c r="A596" s="4" t="str">
        <f>IFERROR(__xludf.DUMMYFUNCTION("TRANSPOSE(FILTER(Filtro1!B:B,Filtro1!A:A=Mari!C596))"),"")</f>
        <v/>
      </c>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c r="A597" s="4" t="str">
        <f>IFERROR(__xludf.DUMMYFUNCTION("TRANSPOSE(FILTER(Filtro1!B:B,Filtro1!A:A=Mari!C597))"),"")</f>
        <v/>
      </c>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c r="A598" s="4" t="str">
        <f>IFERROR(__xludf.DUMMYFUNCTION("TRANSPOSE(FILTER(Filtro1!B:B,Filtro1!A:A=Mari!C598))"),"")</f>
        <v/>
      </c>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c r="A599" s="4" t="str">
        <f>IFERROR(__xludf.DUMMYFUNCTION("TRANSPOSE(FILTER(Filtro1!B:B,Filtro1!A:A=Mari!C599))"),"")</f>
        <v/>
      </c>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c r="A600" s="4" t="str">
        <f>IFERROR(__xludf.DUMMYFUNCTION("TRANSPOSE(FILTER(Filtro1!B:B,Filtro1!A:A=Mari!C600))"),"")</f>
        <v/>
      </c>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c r="A601" s="4" t="str">
        <f>IFERROR(__xludf.DUMMYFUNCTION("TRANSPOSE(FILTER(Filtro1!B:B,Filtro1!A:A=Mari!C601))"),"")</f>
        <v/>
      </c>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c r="A602" s="4" t="str">
        <f>IFERROR(__xludf.DUMMYFUNCTION("TRANSPOSE(FILTER(Filtro1!B:B,Filtro1!A:A=Mari!C602))"),"")</f>
        <v/>
      </c>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c r="A603" s="4" t="str">
        <f>IFERROR(__xludf.DUMMYFUNCTION("TRANSPOSE(FILTER(Filtro1!B:B,Filtro1!A:A=Mari!C603))"),"")</f>
        <v/>
      </c>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c r="A604" s="4" t="str">
        <f>IFERROR(__xludf.DUMMYFUNCTION("TRANSPOSE(FILTER(Filtro1!B:B,Filtro1!A:A=Mari!C604))"),"")</f>
        <v/>
      </c>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c r="A605" s="4" t="str">
        <f>IFERROR(__xludf.DUMMYFUNCTION("TRANSPOSE(FILTER(Filtro1!B:B,Filtro1!A:A=Mari!C605))"),"")</f>
        <v/>
      </c>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c r="A606" s="4" t="str">
        <f>IFERROR(__xludf.DUMMYFUNCTION("TRANSPOSE(FILTER(Filtro1!B:B,Filtro1!A:A=Mari!C606))"),"")</f>
        <v/>
      </c>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c r="A607" s="4" t="str">
        <f>IFERROR(__xludf.DUMMYFUNCTION("TRANSPOSE(FILTER(Filtro1!B:B,Filtro1!A:A=Mari!C607))"),"")</f>
        <v/>
      </c>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c r="A608" s="4" t="str">
        <f>IFERROR(__xludf.DUMMYFUNCTION("TRANSPOSE(FILTER(Filtro1!B:B,Filtro1!A:A=Mari!C608))"),"")</f>
        <v/>
      </c>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c r="A609" s="4" t="str">
        <f>IFERROR(__xludf.DUMMYFUNCTION("TRANSPOSE(FILTER(Filtro1!B:B,Filtro1!A:A=Mari!C609))"),"")</f>
        <v/>
      </c>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c r="A610" s="4" t="str">
        <f>IFERROR(__xludf.DUMMYFUNCTION("TRANSPOSE(FILTER(Filtro1!B:B,Filtro1!A:A=Mari!C610))"),"")</f>
        <v/>
      </c>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6" t="s">
        <v>3</v>
      </c>
    </row>
    <row r="2">
      <c r="A2" s="4" t="str">
        <f>IFERROR(__xludf.DUMMYFUNCTION("TRANSPOSE(FILTER(Filtro1!B:B,Filtro1!A:A=Caio!C2))"),"Aquisição de Bens e Serviços")</f>
        <v>Aquisição de Bens e Serviços</v>
      </c>
      <c r="B2" s="4" t="str">
        <f>IFERROR(__xludf.DUMMYFUNCTION("""COMPUTED_VALUE"""),"Cultura Periférica")</f>
        <v>Cultura Periférica</v>
      </c>
      <c r="C2" s="4" t="str">
        <f>IFERROR(__xludf.DUMMYFUNCTION("""COMPUTED_VALUE"""),"Comunidades Tradicionais ou Rurais")</f>
        <v>Comunidades Tradicionais ou Rurais</v>
      </c>
      <c r="D2" s="4" t="str">
        <f>IFERROR(__xludf.DUMMYFUNCTION("""COMPUTED_VALUE"""),"Equipamentos e Acervos")</f>
        <v>Equipamentos e Acervos</v>
      </c>
      <c r="E2" s="4" t="str">
        <f>IFERROR(__xludf.DUMMYFUNCTION("""COMPUTED_VALUE"""),"Premiação")</f>
        <v>Premiação</v>
      </c>
      <c r="F2" s="4" t="str">
        <f>IFERROR(__xludf.DUMMYFUNCTION("""COMPUTED_VALUE"""),"Bolsas e Intercâmbio")</f>
        <v>Bolsas e Intercâmbio</v>
      </c>
      <c r="G2" s="4" t="str">
        <f>IFERROR(__xludf.DUMMYFUNCTION("""COMPUTED_VALUE"""),"Formação de Público e Educação")</f>
        <v>Formação de Público e Educação</v>
      </c>
      <c r="H2" s="4" t="str">
        <f>IFERROR(__xludf.DUMMYFUNCTION("""COMPUTED_VALUE"""),"Cultura Popular")</f>
        <v>Cultura Popular</v>
      </c>
      <c r="I2" s="4" t="str">
        <f>IFERROR(__xludf.DUMMYFUNCTION("""COMPUTED_VALUE"""),"Cultura Popular de Matriz Africana")</f>
        <v>Cultura Popular de Matriz Africana</v>
      </c>
      <c r="J2" s="4" t="str">
        <f>IFERROR(__xludf.DUMMYFUNCTION("""COMPUTED_VALUE"""),"Cultura Digital e Geek")</f>
        <v>Cultura Digital e Geek</v>
      </c>
      <c r="K2" s="4" t="str">
        <f>IFERROR(__xludf.DUMMYFUNCTION("""COMPUTED_VALUE"""),"12 Regiões de Desenvolvimento")</f>
        <v>12 Regiões de Desenvolvimento</v>
      </c>
      <c r="L2" s="4" t="str">
        <f>IFERROR(__xludf.DUMMYFUNCTION("""COMPUTED_VALUE"""),"Linguagem Específica")</f>
        <v>Linguagem Específica</v>
      </c>
      <c r="M2" s="4" t="str">
        <f>IFERROR(__xludf.DUMMYFUNCTION("""COMPUTED_VALUE"""),"Técnicos")</f>
        <v>Técnicos</v>
      </c>
      <c r="N2" s="4" t="str">
        <f>IFERROR(__xludf.DUMMYFUNCTION("""COMPUTED_VALUE"""),"Circulação e Visibilidade")</f>
        <v>Circulação e Visibilidade</v>
      </c>
      <c r="O2" s="4" t="str">
        <f>IFERROR(__xludf.DUMMYFUNCTION("""COMPUTED_VALUE"""),"Iniciantes")</f>
        <v>Iniciantes</v>
      </c>
      <c r="P2" s="4" t="str">
        <f>IFERROR(__xludf.DUMMYFUNCTION("""COMPUTED_VALUE"""),"CEUs e Pontos(ões) de Cultura")</f>
        <v>CEUs e Pontos(ões) de Cultura</v>
      </c>
      <c r="Q2" s="4" t="str">
        <f>IFERROR(__xludf.DUMMYFUNCTION("""COMPUTED_VALUE"""),"Outros")</f>
        <v>Outros</v>
      </c>
    </row>
    <row r="3">
      <c r="A3" s="4" t="str">
        <f>IFERROR(__xludf.DUMMYFUNCTION("TRANSPOSE(FILTER(Filtro1!B:B,Filtro1!A:A=Caio!C3))"),"Aquisição de Bens e Serviços")</f>
        <v>Aquisição de Bens e Serviços</v>
      </c>
      <c r="B3" s="4" t="str">
        <f>IFERROR(__xludf.DUMMYFUNCTION("""COMPUTED_VALUE"""),"Cultura Periférica")</f>
        <v>Cultura Periférica</v>
      </c>
      <c r="C3" s="4" t="str">
        <f>IFERROR(__xludf.DUMMYFUNCTION("""COMPUTED_VALUE"""),"Comunidades Tradicionais ou Rurais")</f>
        <v>Comunidades Tradicionais ou Rurais</v>
      </c>
      <c r="D3" s="4" t="str">
        <f>IFERROR(__xludf.DUMMYFUNCTION("""COMPUTED_VALUE"""),"Equipamentos e Acervos")</f>
        <v>Equipamentos e Acervos</v>
      </c>
      <c r="E3" s="4" t="str">
        <f>IFERROR(__xludf.DUMMYFUNCTION("""COMPUTED_VALUE"""),"Premiação")</f>
        <v>Premiação</v>
      </c>
      <c r="F3" s="4" t="str">
        <f>IFERROR(__xludf.DUMMYFUNCTION("""COMPUTED_VALUE"""),"Bolsas e Intercâmbio")</f>
        <v>Bolsas e Intercâmbio</v>
      </c>
      <c r="G3" s="4" t="str">
        <f>IFERROR(__xludf.DUMMYFUNCTION("""COMPUTED_VALUE"""),"Formação de Público e Educação")</f>
        <v>Formação de Público e Educação</v>
      </c>
      <c r="H3" s="4" t="str">
        <f>IFERROR(__xludf.DUMMYFUNCTION("""COMPUTED_VALUE"""),"Cultura Popular")</f>
        <v>Cultura Popular</v>
      </c>
      <c r="I3" s="4" t="str">
        <f>IFERROR(__xludf.DUMMYFUNCTION("""COMPUTED_VALUE"""),"Cultura Popular de Matriz Africana")</f>
        <v>Cultura Popular de Matriz Africana</v>
      </c>
      <c r="J3" s="4" t="str">
        <f>IFERROR(__xludf.DUMMYFUNCTION("""COMPUTED_VALUE"""),"Cultura Digital e Geek")</f>
        <v>Cultura Digital e Geek</v>
      </c>
      <c r="K3" s="4" t="str">
        <f>IFERROR(__xludf.DUMMYFUNCTION("""COMPUTED_VALUE"""),"12 Regiões de Desenvolvimento")</f>
        <v>12 Regiões de Desenvolvimento</v>
      </c>
      <c r="L3" s="4" t="str">
        <f>IFERROR(__xludf.DUMMYFUNCTION("""COMPUTED_VALUE"""),"Linguagem Específica")</f>
        <v>Linguagem Específica</v>
      </c>
      <c r="M3" s="4" t="str">
        <f>IFERROR(__xludf.DUMMYFUNCTION("""COMPUTED_VALUE"""),"Técnicos")</f>
        <v>Técnicos</v>
      </c>
      <c r="N3" s="4" t="str">
        <f>IFERROR(__xludf.DUMMYFUNCTION("""COMPUTED_VALUE"""),"Circulação e Visibilidade")</f>
        <v>Circulação e Visibilidade</v>
      </c>
      <c r="O3" s="4" t="str">
        <f>IFERROR(__xludf.DUMMYFUNCTION("""COMPUTED_VALUE"""),"Iniciantes")</f>
        <v>Iniciantes</v>
      </c>
      <c r="P3" s="4" t="str">
        <f>IFERROR(__xludf.DUMMYFUNCTION("""COMPUTED_VALUE"""),"CEUs e Pontos(ões) de Cultura")</f>
        <v>CEUs e Pontos(ões) de Cultura</v>
      </c>
      <c r="Q3" s="4" t="str">
        <f>IFERROR(__xludf.DUMMYFUNCTION("""COMPUTED_VALUE"""),"Outros")</f>
        <v>Outros</v>
      </c>
    </row>
    <row r="4">
      <c r="A4" s="4" t="str">
        <f>IFERROR(__xludf.DUMMYFUNCTION("TRANSPOSE(FILTER(Filtro1!B:B,Filtro1!A:A=Caio!C4))"),"Linguagem")</f>
        <v>Linguagem</v>
      </c>
      <c r="B4" s="4" t="str">
        <f>IFERROR(__xludf.DUMMYFUNCTION("""COMPUTED_VALUE"""),"Regionalização")</f>
        <v>Regionalização</v>
      </c>
      <c r="C4" s="4" t="str">
        <f>IFERROR(__xludf.DUMMYFUNCTION("""COMPUTED_VALUE"""),"Remanejamento de Recursos e Rendimentos")</f>
        <v>Remanejamento de Recursos e Rendimentos</v>
      </c>
    </row>
    <row r="5">
      <c r="A5" s="4" t="str">
        <f>IFERROR(__xludf.DUMMYFUNCTION("TRANSPOSE(FILTER(Filtro1!B:B,Filtro1!A:A=Caio!C5))"),"Treinamento - Agente")</f>
        <v>Treinamento - Agente</v>
      </c>
      <c r="B5" s="4" t="str">
        <f>IFERROR(__xludf.DUMMYFUNCTION("""COMPUTED_VALUE"""),"Treinamento - Gestor")</f>
        <v>Treinamento - Gestor</v>
      </c>
    </row>
    <row r="6">
      <c r="A6" s="4" t="str">
        <f>IFERROR(__xludf.DUMMYFUNCTION("TRANSPOSE(FILTER(Filtro1!B:B,Filtro1!A:A=Caio!C6))"),"Linguagem")</f>
        <v>Linguagem</v>
      </c>
      <c r="B6" s="4" t="str">
        <f>IFERROR(__xludf.DUMMYFUNCTION("""COMPUTED_VALUE"""),"Regionalização")</f>
        <v>Regionalização</v>
      </c>
      <c r="C6" s="4" t="str">
        <f>IFERROR(__xludf.DUMMYFUNCTION("""COMPUTED_VALUE"""),"Remanejamento de Recursos e Rendimentos")</f>
        <v>Remanejamento de Recursos e Rendimentos</v>
      </c>
    </row>
    <row r="7">
      <c r="A7" s="4" t="str">
        <f>IFERROR(__xludf.DUMMYFUNCTION("TRANSPOSE(FILTER(Filtro1!B:B,Filtro1!A:A=Caio!C7))"),"")</f>
        <v/>
      </c>
    </row>
    <row r="8">
      <c r="A8" s="4" t="str">
        <f>IFERROR(__xludf.DUMMYFUNCTION("TRANSPOSE(FILTER(Filtro1!B:B,Filtro1!A:A=Caio!C8))"),"Aquisição de Bens e Serviços")</f>
        <v>Aquisição de Bens e Serviços</v>
      </c>
      <c r="B8" s="4" t="str">
        <f>IFERROR(__xludf.DUMMYFUNCTION("""COMPUTED_VALUE"""),"Cultura Periférica")</f>
        <v>Cultura Periférica</v>
      </c>
      <c r="C8" s="4" t="str">
        <f>IFERROR(__xludf.DUMMYFUNCTION("""COMPUTED_VALUE"""),"Comunidades Tradicionais ou Rurais")</f>
        <v>Comunidades Tradicionais ou Rurais</v>
      </c>
      <c r="D8" s="4" t="str">
        <f>IFERROR(__xludf.DUMMYFUNCTION("""COMPUTED_VALUE"""),"Equipamentos e Acervos")</f>
        <v>Equipamentos e Acervos</v>
      </c>
      <c r="E8" s="4" t="str">
        <f>IFERROR(__xludf.DUMMYFUNCTION("""COMPUTED_VALUE"""),"Premiação")</f>
        <v>Premiação</v>
      </c>
      <c r="F8" s="4" t="str">
        <f>IFERROR(__xludf.DUMMYFUNCTION("""COMPUTED_VALUE"""),"Bolsas e Intercâmbio")</f>
        <v>Bolsas e Intercâmbio</v>
      </c>
      <c r="G8" s="4" t="str">
        <f>IFERROR(__xludf.DUMMYFUNCTION("""COMPUTED_VALUE"""),"Formação de Público e Educação")</f>
        <v>Formação de Público e Educação</v>
      </c>
      <c r="H8" s="4" t="str">
        <f>IFERROR(__xludf.DUMMYFUNCTION("""COMPUTED_VALUE"""),"Cultura Popular")</f>
        <v>Cultura Popular</v>
      </c>
      <c r="I8" s="4" t="str">
        <f>IFERROR(__xludf.DUMMYFUNCTION("""COMPUTED_VALUE"""),"Cultura Popular de Matriz Africana")</f>
        <v>Cultura Popular de Matriz Africana</v>
      </c>
      <c r="J8" s="4" t="str">
        <f>IFERROR(__xludf.DUMMYFUNCTION("""COMPUTED_VALUE"""),"Cultura Digital e Geek")</f>
        <v>Cultura Digital e Geek</v>
      </c>
      <c r="K8" s="4" t="str">
        <f>IFERROR(__xludf.DUMMYFUNCTION("""COMPUTED_VALUE"""),"12 Regiões de Desenvolvimento")</f>
        <v>12 Regiões de Desenvolvimento</v>
      </c>
      <c r="L8" s="4" t="str">
        <f>IFERROR(__xludf.DUMMYFUNCTION("""COMPUTED_VALUE"""),"Linguagem Específica")</f>
        <v>Linguagem Específica</v>
      </c>
      <c r="M8" s="4" t="str">
        <f>IFERROR(__xludf.DUMMYFUNCTION("""COMPUTED_VALUE"""),"Técnicos")</f>
        <v>Técnicos</v>
      </c>
      <c r="N8" s="4" t="str">
        <f>IFERROR(__xludf.DUMMYFUNCTION("""COMPUTED_VALUE"""),"Circulação e Visibilidade")</f>
        <v>Circulação e Visibilidade</v>
      </c>
      <c r="O8" s="4" t="str">
        <f>IFERROR(__xludf.DUMMYFUNCTION("""COMPUTED_VALUE"""),"Iniciantes")</f>
        <v>Iniciantes</v>
      </c>
      <c r="P8" s="4" t="str">
        <f>IFERROR(__xludf.DUMMYFUNCTION("""COMPUTED_VALUE"""),"CEUs e Pontos(ões) de Cultura")</f>
        <v>CEUs e Pontos(ões) de Cultura</v>
      </c>
      <c r="Q8" s="4" t="str">
        <f>IFERROR(__xludf.DUMMYFUNCTION("""COMPUTED_VALUE"""),"Outros")</f>
        <v>Outros</v>
      </c>
    </row>
    <row r="9">
      <c r="A9" s="4" t="str">
        <f>IFERROR(__xludf.DUMMYFUNCTION("TRANSPOSE(FILTER(Filtro1!B:B,Filtro1!A:A=Caio!C9))"),"Aquisição de Bens e Serviços")</f>
        <v>Aquisição de Bens e Serviços</v>
      </c>
      <c r="B9" s="4" t="str">
        <f>IFERROR(__xludf.DUMMYFUNCTION("""COMPUTED_VALUE"""),"Cultura Periférica")</f>
        <v>Cultura Periférica</v>
      </c>
      <c r="C9" s="4" t="str">
        <f>IFERROR(__xludf.DUMMYFUNCTION("""COMPUTED_VALUE"""),"Comunidades Tradicionais ou Rurais")</f>
        <v>Comunidades Tradicionais ou Rurais</v>
      </c>
      <c r="D9" s="4" t="str">
        <f>IFERROR(__xludf.DUMMYFUNCTION("""COMPUTED_VALUE"""),"Equipamentos e Acervos")</f>
        <v>Equipamentos e Acervos</v>
      </c>
      <c r="E9" s="4" t="str">
        <f>IFERROR(__xludf.DUMMYFUNCTION("""COMPUTED_VALUE"""),"Premiação")</f>
        <v>Premiação</v>
      </c>
      <c r="F9" s="4" t="str">
        <f>IFERROR(__xludf.DUMMYFUNCTION("""COMPUTED_VALUE"""),"Bolsas e Intercâmbio")</f>
        <v>Bolsas e Intercâmbio</v>
      </c>
      <c r="G9" s="4" t="str">
        <f>IFERROR(__xludf.DUMMYFUNCTION("""COMPUTED_VALUE"""),"Formação de Público e Educação")</f>
        <v>Formação de Público e Educação</v>
      </c>
      <c r="H9" s="4" t="str">
        <f>IFERROR(__xludf.DUMMYFUNCTION("""COMPUTED_VALUE"""),"Cultura Popular")</f>
        <v>Cultura Popular</v>
      </c>
      <c r="I9" s="4" t="str">
        <f>IFERROR(__xludf.DUMMYFUNCTION("""COMPUTED_VALUE"""),"Cultura Popular de Matriz Africana")</f>
        <v>Cultura Popular de Matriz Africana</v>
      </c>
      <c r="J9" s="4" t="str">
        <f>IFERROR(__xludf.DUMMYFUNCTION("""COMPUTED_VALUE"""),"Cultura Digital e Geek")</f>
        <v>Cultura Digital e Geek</v>
      </c>
      <c r="K9" s="4" t="str">
        <f>IFERROR(__xludf.DUMMYFUNCTION("""COMPUTED_VALUE"""),"12 Regiões de Desenvolvimento")</f>
        <v>12 Regiões de Desenvolvimento</v>
      </c>
      <c r="L9" s="4" t="str">
        <f>IFERROR(__xludf.DUMMYFUNCTION("""COMPUTED_VALUE"""),"Linguagem Específica")</f>
        <v>Linguagem Específica</v>
      </c>
      <c r="M9" s="4" t="str">
        <f>IFERROR(__xludf.DUMMYFUNCTION("""COMPUTED_VALUE"""),"Técnicos")</f>
        <v>Técnicos</v>
      </c>
      <c r="N9" s="4" t="str">
        <f>IFERROR(__xludf.DUMMYFUNCTION("""COMPUTED_VALUE"""),"Circulação e Visibilidade")</f>
        <v>Circulação e Visibilidade</v>
      </c>
      <c r="O9" s="4" t="str">
        <f>IFERROR(__xludf.DUMMYFUNCTION("""COMPUTED_VALUE"""),"Iniciantes")</f>
        <v>Iniciantes</v>
      </c>
      <c r="P9" s="4" t="str">
        <f>IFERROR(__xludf.DUMMYFUNCTION("""COMPUTED_VALUE"""),"CEUs e Pontos(ões) de Cultura")</f>
        <v>CEUs e Pontos(ões) de Cultura</v>
      </c>
      <c r="Q9" s="4" t="str">
        <f>IFERROR(__xludf.DUMMYFUNCTION("""COMPUTED_VALUE"""),"Outros")</f>
        <v>Outros</v>
      </c>
    </row>
    <row r="10">
      <c r="A10" s="4" t="str">
        <f>IFERROR(__xludf.DUMMYFUNCTION("TRANSPOSE(FILTER(Filtro1!B:B,Filtro1!A:A=Caio!C10))"),"")</f>
        <v/>
      </c>
    </row>
    <row r="11">
      <c r="A11" s="4" t="str">
        <f>IFERROR(__xludf.DUMMYFUNCTION("TRANSPOSE(FILTER(Filtro1!B:B,Filtro1!A:A=Caio!C11))"),"Aquisição de Bens e Serviços")</f>
        <v>Aquisição de Bens e Serviços</v>
      </c>
      <c r="B11" s="4" t="str">
        <f>IFERROR(__xludf.DUMMYFUNCTION("""COMPUTED_VALUE"""),"Cultura Periférica")</f>
        <v>Cultura Periférica</v>
      </c>
      <c r="C11" s="4" t="str">
        <f>IFERROR(__xludf.DUMMYFUNCTION("""COMPUTED_VALUE"""),"Comunidades Tradicionais ou Rurais")</f>
        <v>Comunidades Tradicionais ou Rurais</v>
      </c>
      <c r="D11" s="4" t="str">
        <f>IFERROR(__xludf.DUMMYFUNCTION("""COMPUTED_VALUE"""),"Equipamentos e Acervos")</f>
        <v>Equipamentos e Acervos</v>
      </c>
      <c r="E11" s="4" t="str">
        <f>IFERROR(__xludf.DUMMYFUNCTION("""COMPUTED_VALUE"""),"Premiação")</f>
        <v>Premiação</v>
      </c>
      <c r="F11" s="4" t="str">
        <f>IFERROR(__xludf.DUMMYFUNCTION("""COMPUTED_VALUE"""),"Bolsas e Intercâmbio")</f>
        <v>Bolsas e Intercâmbio</v>
      </c>
      <c r="G11" s="4" t="str">
        <f>IFERROR(__xludf.DUMMYFUNCTION("""COMPUTED_VALUE"""),"Formação de Público e Educação")</f>
        <v>Formação de Público e Educação</v>
      </c>
      <c r="H11" s="4" t="str">
        <f>IFERROR(__xludf.DUMMYFUNCTION("""COMPUTED_VALUE"""),"Cultura Popular")</f>
        <v>Cultura Popular</v>
      </c>
      <c r="I11" s="4" t="str">
        <f>IFERROR(__xludf.DUMMYFUNCTION("""COMPUTED_VALUE"""),"Cultura Popular de Matriz Africana")</f>
        <v>Cultura Popular de Matriz Africana</v>
      </c>
      <c r="J11" s="4" t="str">
        <f>IFERROR(__xludf.DUMMYFUNCTION("""COMPUTED_VALUE"""),"Cultura Digital e Geek")</f>
        <v>Cultura Digital e Geek</v>
      </c>
      <c r="K11" s="4" t="str">
        <f>IFERROR(__xludf.DUMMYFUNCTION("""COMPUTED_VALUE"""),"12 Regiões de Desenvolvimento")</f>
        <v>12 Regiões de Desenvolvimento</v>
      </c>
      <c r="L11" s="4" t="str">
        <f>IFERROR(__xludf.DUMMYFUNCTION("""COMPUTED_VALUE"""),"Linguagem Específica")</f>
        <v>Linguagem Específica</v>
      </c>
      <c r="M11" s="4" t="str">
        <f>IFERROR(__xludf.DUMMYFUNCTION("""COMPUTED_VALUE"""),"Técnicos")</f>
        <v>Técnicos</v>
      </c>
      <c r="N11" s="4" t="str">
        <f>IFERROR(__xludf.DUMMYFUNCTION("""COMPUTED_VALUE"""),"Circulação e Visibilidade")</f>
        <v>Circulação e Visibilidade</v>
      </c>
      <c r="O11" s="4" t="str">
        <f>IFERROR(__xludf.DUMMYFUNCTION("""COMPUTED_VALUE"""),"Iniciantes")</f>
        <v>Iniciantes</v>
      </c>
      <c r="P11" s="4" t="str">
        <f>IFERROR(__xludf.DUMMYFUNCTION("""COMPUTED_VALUE"""),"CEUs e Pontos(ões) de Cultura")</f>
        <v>CEUs e Pontos(ões) de Cultura</v>
      </c>
      <c r="Q11" s="4" t="str">
        <f>IFERROR(__xludf.DUMMYFUNCTION("""COMPUTED_VALUE"""),"Outros")</f>
        <v>Outros</v>
      </c>
    </row>
    <row r="12">
      <c r="A12" s="4" t="str">
        <f>IFERROR(__xludf.DUMMYFUNCTION("TRANSPOSE(FILTER(Filtro1!B:B,Filtro1!A:A=Caio!C12))"),"")</f>
        <v/>
      </c>
      <c r="B12" s="4"/>
      <c r="C12" s="4"/>
      <c r="D12" s="4"/>
    </row>
    <row r="13">
      <c r="A13" s="4" t="str">
        <f>IFERROR(__xludf.DUMMYFUNCTION("TRANSPOSE(FILTER(Filtro1!B:B,Filtro1!A:A=Caio!C13))"),"Comunicacional")</f>
        <v>Comunicacional</v>
      </c>
      <c r="B13" s="4" t="str">
        <f>IFERROR(__xludf.DUMMYFUNCTION("""COMPUTED_VALUE"""),"Desburocratização")</f>
        <v>Desburocratização</v>
      </c>
      <c r="C13" s="4" t="str">
        <f>IFERROR(__xludf.DUMMYFUNCTION("""COMPUTED_VALUE"""),"Mapa Cultural")</f>
        <v>Mapa Cultural</v>
      </c>
      <c r="D13" s="4" t="str">
        <f>IFERROR(__xludf.DUMMYFUNCTION("""COMPUTED_VALUE"""),"Políticas Afirmativas")</f>
        <v>Políticas Afirmativas</v>
      </c>
    </row>
    <row r="14">
      <c r="A14" s="4" t="str">
        <f>IFERROR(__xludf.DUMMYFUNCTION("TRANSPOSE(FILTER(Filtro1!B:B,Filtro1!A:A=Caio!C14))"),"Transparência e Fiscalização")</f>
        <v>Transparência e Fiscalização</v>
      </c>
      <c r="B14" s="4" t="str">
        <f>IFERROR(__xludf.DUMMYFUNCTION("""COMPUTED_VALUE"""),"Pareceristas")</f>
        <v>Pareceristas</v>
      </c>
    </row>
    <row r="15">
      <c r="A15" s="4" t="str">
        <f>IFERROR(__xludf.DUMMYFUNCTION("TRANSPOSE(FILTER(Filtro1!B:B,Filtro1!A:A=Caio!C15))"),"Aquisição de Bens e Serviços")</f>
        <v>Aquisição de Bens e Serviços</v>
      </c>
      <c r="B15" s="4" t="str">
        <f>IFERROR(__xludf.DUMMYFUNCTION("""COMPUTED_VALUE"""),"Cultura Periférica")</f>
        <v>Cultura Periférica</v>
      </c>
      <c r="C15" s="4" t="str">
        <f>IFERROR(__xludf.DUMMYFUNCTION("""COMPUTED_VALUE"""),"Comunidades Tradicionais ou Rurais")</f>
        <v>Comunidades Tradicionais ou Rurais</v>
      </c>
      <c r="D15" s="4" t="str">
        <f>IFERROR(__xludf.DUMMYFUNCTION("""COMPUTED_VALUE"""),"Equipamentos e Acervos")</f>
        <v>Equipamentos e Acervos</v>
      </c>
      <c r="E15" s="4" t="str">
        <f>IFERROR(__xludf.DUMMYFUNCTION("""COMPUTED_VALUE"""),"Premiação")</f>
        <v>Premiação</v>
      </c>
      <c r="F15" s="4" t="str">
        <f>IFERROR(__xludf.DUMMYFUNCTION("""COMPUTED_VALUE"""),"Bolsas e Intercâmbio")</f>
        <v>Bolsas e Intercâmbio</v>
      </c>
      <c r="G15" s="4" t="str">
        <f>IFERROR(__xludf.DUMMYFUNCTION("""COMPUTED_VALUE"""),"Formação de Público e Educação")</f>
        <v>Formação de Público e Educação</v>
      </c>
      <c r="H15" s="4" t="str">
        <f>IFERROR(__xludf.DUMMYFUNCTION("""COMPUTED_VALUE"""),"Cultura Popular")</f>
        <v>Cultura Popular</v>
      </c>
      <c r="I15" s="4" t="str">
        <f>IFERROR(__xludf.DUMMYFUNCTION("""COMPUTED_VALUE"""),"Cultura Popular de Matriz Africana")</f>
        <v>Cultura Popular de Matriz Africana</v>
      </c>
      <c r="J15" s="4" t="str">
        <f>IFERROR(__xludf.DUMMYFUNCTION("""COMPUTED_VALUE"""),"Cultura Digital e Geek")</f>
        <v>Cultura Digital e Geek</v>
      </c>
      <c r="K15" s="4" t="str">
        <f>IFERROR(__xludf.DUMMYFUNCTION("""COMPUTED_VALUE"""),"12 Regiões de Desenvolvimento")</f>
        <v>12 Regiões de Desenvolvimento</v>
      </c>
      <c r="L15" s="4" t="str">
        <f>IFERROR(__xludf.DUMMYFUNCTION("""COMPUTED_VALUE"""),"Linguagem Específica")</f>
        <v>Linguagem Específica</v>
      </c>
      <c r="M15" s="4" t="str">
        <f>IFERROR(__xludf.DUMMYFUNCTION("""COMPUTED_VALUE"""),"Técnicos")</f>
        <v>Técnicos</v>
      </c>
      <c r="N15" s="4" t="str">
        <f>IFERROR(__xludf.DUMMYFUNCTION("""COMPUTED_VALUE"""),"Circulação e Visibilidade")</f>
        <v>Circulação e Visibilidade</v>
      </c>
      <c r="O15" s="4" t="str">
        <f>IFERROR(__xludf.DUMMYFUNCTION("""COMPUTED_VALUE"""),"Iniciantes")</f>
        <v>Iniciantes</v>
      </c>
      <c r="P15" s="4" t="str">
        <f>IFERROR(__xludf.DUMMYFUNCTION("""COMPUTED_VALUE"""),"CEUs e Pontos(ões) de Cultura")</f>
        <v>CEUs e Pontos(ões) de Cultura</v>
      </c>
      <c r="Q15" s="4" t="str">
        <f>IFERROR(__xludf.DUMMYFUNCTION("""COMPUTED_VALUE"""),"Outros")</f>
        <v>Outros</v>
      </c>
    </row>
    <row r="16">
      <c r="A16" s="4" t="str">
        <f>IFERROR(__xludf.DUMMYFUNCTION("TRANSPOSE(FILTER(Filtro1!B:B,Filtro1!A:A=Caio!C16))"),"Aquisição de Bens e Serviços")</f>
        <v>Aquisição de Bens e Serviços</v>
      </c>
      <c r="B16" s="4" t="str">
        <f>IFERROR(__xludf.DUMMYFUNCTION("""COMPUTED_VALUE"""),"Cultura Periférica")</f>
        <v>Cultura Periférica</v>
      </c>
      <c r="C16" s="4" t="str">
        <f>IFERROR(__xludf.DUMMYFUNCTION("""COMPUTED_VALUE"""),"Comunidades Tradicionais ou Rurais")</f>
        <v>Comunidades Tradicionais ou Rurais</v>
      </c>
      <c r="D16" s="4" t="str">
        <f>IFERROR(__xludf.DUMMYFUNCTION("""COMPUTED_VALUE"""),"Equipamentos e Acervos")</f>
        <v>Equipamentos e Acervos</v>
      </c>
      <c r="E16" s="4" t="str">
        <f>IFERROR(__xludf.DUMMYFUNCTION("""COMPUTED_VALUE"""),"Premiação")</f>
        <v>Premiação</v>
      </c>
      <c r="F16" s="4" t="str">
        <f>IFERROR(__xludf.DUMMYFUNCTION("""COMPUTED_VALUE"""),"Bolsas e Intercâmbio")</f>
        <v>Bolsas e Intercâmbio</v>
      </c>
      <c r="G16" s="4" t="str">
        <f>IFERROR(__xludf.DUMMYFUNCTION("""COMPUTED_VALUE"""),"Formação de Público e Educação")</f>
        <v>Formação de Público e Educação</v>
      </c>
      <c r="H16" s="4" t="str">
        <f>IFERROR(__xludf.DUMMYFUNCTION("""COMPUTED_VALUE"""),"Cultura Popular")</f>
        <v>Cultura Popular</v>
      </c>
      <c r="I16" s="4" t="str">
        <f>IFERROR(__xludf.DUMMYFUNCTION("""COMPUTED_VALUE"""),"Cultura Popular de Matriz Africana")</f>
        <v>Cultura Popular de Matriz Africana</v>
      </c>
      <c r="J16" s="4" t="str">
        <f>IFERROR(__xludf.DUMMYFUNCTION("""COMPUTED_VALUE"""),"Cultura Digital e Geek")</f>
        <v>Cultura Digital e Geek</v>
      </c>
      <c r="K16" s="4" t="str">
        <f>IFERROR(__xludf.DUMMYFUNCTION("""COMPUTED_VALUE"""),"12 Regiões de Desenvolvimento")</f>
        <v>12 Regiões de Desenvolvimento</v>
      </c>
      <c r="L16" s="4" t="str">
        <f>IFERROR(__xludf.DUMMYFUNCTION("""COMPUTED_VALUE"""),"Linguagem Específica")</f>
        <v>Linguagem Específica</v>
      </c>
      <c r="M16" s="4" t="str">
        <f>IFERROR(__xludf.DUMMYFUNCTION("""COMPUTED_VALUE"""),"Técnicos")</f>
        <v>Técnicos</v>
      </c>
      <c r="N16" s="4" t="str">
        <f>IFERROR(__xludf.DUMMYFUNCTION("""COMPUTED_VALUE"""),"Circulação e Visibilidade")</f>
        <v>Circulação e Visibilidade</v>
      </c>
      <c r="O16" s="4" t="str">
        <f>IFERROR(__xludf.DUMMYFUNCTION("""COMPUTED_VALUE"""),"Iniciantes")</f>
        <v>Iniciantes</v>
      </c>
      <c r="P16" s="4" t="str">
        <f>IFERROR(__xludf.DUMMYFUNCTION("""COMPUTED_VALUE"""),"CEUs e Pontos(ões) de Cultura")</f>
        <v>CEUs e Pontos(ões) de Cultura</v>
      </c>
      <c r="Q16" s="4" t="str">
        <f>IFERROR(__xludf.DUMMYFUNCTION("""COMPUTED_VALUE"""),"Outros")</f>
        <v>Outros</v>
      </c>
    </row>
    <row r="17">
      <c r="A17" s="4" t="str">
        <f>IFERROR(__xludf.DUMMYFUNCTION("TRANSPOSE(FILTER(Filtro1!B:B,Filtro1!A:A=Caio!C17))"),"Aquisição de Bens e Serviços")</f>
        <v>Aquisição de Bens e Serviços</v>
      </c>
      <c r="B17" s="4" t="str">
        <f>IFERROR(__xludf.DUMMYFUNCTION("""COMPUTED_VALUE"""),"Cultura Periférica")</f>
        <v>Cultura Periférica</v>
      </c>
      <c r="C17" s="4" t="str">
        <f>IFERROR(__xludf.DUMMYFUNCTION("""COMPUTED_VALUE"""),"Comunidades Tradicionais ou Rurais")</f>
        <v>Comunidades Tradicionais ou Rurais</v>
      </c>
      <c r="D17" s="4" t="str">
        <f>IFERROR(__xludf.DUMMYFUNCTION("""COMPUTED_VALUE"""),"Equipamentos e Acervos")</f>
        <v>Equipamentos e Acervos</v>
      </c>
      <c r="E17" s="4" t="str">
        <f>IFERROR(__xludf.DUMMYFUNCTION("""COMPUTED_VALUE"""),"Premiação")</f>
        <v>Premiação</v>
      </c>
      <c r="F17" s="4" t="str">
        <f>IFERROR(__xludf.DUMMYFUNCTION("""COMPUTED_VALUE"""),"Bolsas e Intercâmbio")</f>
        <v>Bolsas e Intercâmbio</v>
      </c>
      <c r="G17" s="4" t="str">
        <f>IFERROR(__xludf.DUMMYFUNCTION("""COMPUTED_VALUE"""),"Formação de Público e Educação")</f>
        <v>Formação de Público e Educação</v>
      </c>
      <c r="H17" s="4" t="str">
        <f>IFERROR(__xludf.DUMMYFUNCTION("""COMPUTED_VALUE"""),"Cultura Popular")</f>
        <v>Cultura Popular</v>
      </c>
      <c r="I17" s="4" t="str">
        <f>IFERROR(__xludf.DUMMYFUNCTION("""COMPUTED_VALUE"""),"Cultura Popular de Matriz Africana")</f>
        <v>Cultura Popular de Matriz Africana</v>
      </c>
      <c r="J17" s="4" t="str">
        <f>IFERROR(__xludf.DUMMYFUNCTION("""COMPUTED_VALUE"""),"Cultura Digital e Geek")</f>
        <v>Cultura Digital e Geek</v>
      </c>
      <c r="K17" s="4" t="str">
        <f>IFERROR(__xludf.DUMMYFUNCTION("""COMPUTED_VALUE"""),"12 Regiões de Desenvolvimento")</f>
        <v>12 Regiões de Desenvolvimento</v>
      </c>
      <c r="L17" s="4" t="str">
        <f>IFERROR(__xludf.DUMMYFUNCTION("""COMPUTED_VALUE"""),"Linguagem Específica")</f>
        <v>Linguagem Específica</v>
      </c>
      <c r="M17" s="4" t="str">
        <f>IFERROR(__xludf.DUMMYFUNCTION("""COMPUTED_VALUE"""),"Técnicos")</f>
        <v>Técnicos</v>
      </c>
      <c r="N17" s="4" t="str">
        <f>IFERROR(__xludf.DUMMYFUNCTION("""COMPUTED_VALUE"""),"Circulação e Visibilidade")</f>
        <v>Circulação e Visibilidade</v>
      </c>
      <c r="O17" s="4" t="str">
        <f>IFERROR(__xludf.DUMMYFUNCTION("""COMPUTED_VALUE"""),"Iniciantes")</f>
        <v>Iniciantes</v>
      </c>
      <c r="P17" s="4" t="str">
        <f>IFERROR(__xludf.DUMMYFUNCTION("""COMPUTED_VALUE"""),"CEUs e Pontos(ões) de Cultura")</f>
        <v>CEUs e Pontos(ões) de Cultura</v>
      </c>
      <c r="Q17" s="4" t="str">
        <f>IFERROR(__xludf.DUMMYFUNCTION("""COMPUTED_VALUE"""),"Outros")</f>
        <v>Outros</v>
      </c>
    </row>
    <row r="18">
      <c r="A18" s="4" t="str">
        <f>IFERROR(__xludf.DUMMYFUNCTION("TRANSPOSE(FILTER(Filtro1!B:B,Filtro1!A:A=Caio!C18))"),"Treinamento - Agente")</f>
        <v>Treinamento - Agente</v>
      </c>
      <c r="B18" s="4" t="str">
        <f>IFERROR(__xludf.DUMMYFUNCTION("""COMPUTED_VALUE"""),"Treinamento - Gestor")</f>
        <v>Treinamento - Gestor</v>
      </c>
    </row>
    <row r="19">
      <c r="A19" s="4" t="str">
        <f>IFERROR(__xludf.DUMMYFUNCTION("TRANSPOSE(FILTER(Filtro1!B:B,Filtro1!A:A=Caio!C19))"),"Comunicacional")</f>
        <v>Comunicacional</v>
      </c>
      <c r="B19" s="4" t="str">
        <f>IFERROR(__xludf.DUMMYFUNCTION("""COMPUTED_VALUE"""),"Desburocratização")</f>
        <v>Desburocratização</v>
      </c>
      <c r="C19" s="4" t="str">
        <f>IFERROR(__xludf.DUMMYFUNCTION("""COMPUTED_VALUE"""),"Mapa Cultural")</f>
        <v>Mapa Cultural</v>
      </c>
      <c r="D19" s="4" t="str">
        <f>IFERROR(__xludf.DUMMYFUNCTION("""COMPUTED_VALUE"""),"Políticas Afirmativas")</f>
        <v>Políticas Afirmativas</v>
      </c>
    </row>
    <row r="20">
      <c r="A20" s="4" t="str">
        <f>IFERROR(__xludf.DUMMYFUNCTION("TRANSPOSE(FILTER(Filtro1!B:B,Filtro1!A:A=Caio!C20))"),"Comunicacional")</f>
        <v>Comunicacional</v>
      </c>
      <c r="B20" s="4" t="str">
        <f>IFERROR(__xludf.DUMMYFUNCTION("""COMPUTED_VALUE"""),"Desburocratização")</f>
        <v>Desburocratização</v>
      </c>
      <c r="C20" s="4" t="str">
        <f>IFERROR(__xludf.DUMMYFUNCTION("""COMPUTED_VALUE"""),"Mapa Cultural")</f>
        <v>Mapa Cultural</v>
      </c>
      <c r="D20" s="4" t="str">
        <f>IFERROR(__xludf.DUMMYFUNCTION("""COMPUTED_VALUE"""),"Políticas Afirmativas")</f>
        <v>Políticas Afirmativas</v>
      </c>
    </row>
    <row r="21">
      <c r="A21" s="4" t="str">
        <f>IFERROR(__xludf.DUMMYFUNCTION("TRANSPOSE(FILTER(Filtro1!B:B,Filtro1!A:A=Caio!C21))"),"Transparência e Fiscalização")</f>
        <v>Transparência e Fiscalização</v>
      </c>
      <c r="B21" s="4" t="str">
        <f>IFERROR(__xludf.DUMMYFUNCTION("""COMPUTED_VALUE"""),"Pareceristas")</f>
        <v>Pareceristas</v>
      </c>
    </row>
    <row r="22">
      <c r="A22" s="4" t="str">
        <f>IFERROR(__xludf.DUMMYFUNCTION("TRANSPOSE(FILTER(Filtro1!B:B,Filtro1!A:A=Caio!C22))"),"Comunicacional")</f>
        <v>Comunicacional</v>
      </c>
      <c r="B22" s="4" t="str">
        <f>IFERROR(__xludf.DUMMYFUNCTION("""COMPUTED_VALUE"""),"Desburocratização")</f>
        <v>Desburocratização</v>
      </c>
      <c r="C22" s="4" t="str">
        <f>IFERROR(__xludf.DUMMYFUNCTION("""COMPUTED_VALUE"""),"Mapa Cultural")</f>
        <v>Mapa Cultural</v>
      </c>
      <c r="D22" s="4" t="str">
        <f>IFERROR(__xludf.DUMMYFUNCTION("""COMPUTED_VALUE"""),"Políticas Afirmativas")</f>
        <v>Políticas Afirmativas</v>
      </c>
    </row>
    <row r="23">
      <c r="A23" s="4" t="str">
        <f>IFERROR(__xludf.DUMMYFUNCTION("TRANSPOSE(FILTER(Filtro1!B:B,Filtro1!A:A=Caio!C23))"),"")</f>
        <v/>
      </c>
    </row>
    <row r="24">
      <c r="A24" s="4" t="str">
        <f>IFERROR(__xludf.DUMMYFUNCTION("TRANSPOSE(FILTER(Filtro1!B:B,Filtro1!A:A=Caio!C24))"),"Aquisição de Bens e Serviços")</f>
        <v>Aquisição de Bens e Serviços</v>
      </c>
      <c r="B24" s="4" t="str">
        <f>IFERROR(__xludf.DUMMYFUNCTION("""COMPUTED_VALUE"""),"Cultura Periférica")</f>
        <v>Cultura Periférica</v>
      </c>
      <c r="C24" s="4" t="str">
        <f>IFERROR(__xludf.DUMMYFUNCTION("""COMPUTED_VALUE"""),"Comunidades Tradicionais ou Rurais")</f>
        <v>Comunidades Tradicionais ou Rurais</v>
      </c>
      <c r="D24" s="4" t="str">
        <f>IFERROR(__xludf.DUMMYFUNCTION("""COMPUTED_VALUE"""),"Equipamentos e Acervos")</f>
        <v>Equipamentos e Acervos</v>
      </c>
      <c r="E24" s="4" t="str">
        <f>IFERROR(__xludf.DUMMYFUNCTION("""COMPUTED_VALUE"""),"Premiação")</f>
        <v>Premiação</v>
      </c>
      <c r="F24" s="4" t="str">
        <f>IFERROR(__xludf.DUMMYFUNCTION("""COMPUTED_VALUE"""),"Bolsas e Intercâmbio")</f>
        <v>Bolsas e Intercâmbio</v>
      </c>
      <c r="G24" s="4" t="str">
        <f>IFERROR(__xludf.DUMMYFUNCTION("""COMPUTED_VALUE"""),"Formação de Público e Educação")</f>
        <v>Formação de Público e Educação</v>
      </c>
      <c r="H24" s="4" t="str">
        <f>IFERROR(__xludf.DUMMYFUNCTION("""COMPUTED_VALUE"""),"Cultura Popular")</f>
        <v>Cultura Popular</v>
      </c>
      <c r="I24" s="4" t="str">
        <f>IFERROR(__xludf.DUMMYFUNCTION("""COMPUTED_VALUE"""),"Cultura Popular de Matriz Africana")</f>
        <v>Cultura Popular de Matriz Africana</v>
      </c>
      <c r="J24" s="4" t="str">
        <f>IFERROR(__xludf.DUMMYFUNCTION("""COMPUTED_VALUE"""),"Cultura Digital e Geek")</f>
        <v>Cultura Digital e Geek</v>
      </c>
      <c r="K24" s="4" t="str">
        <f>IFERROR(__xludf.DUMMYFUNCTION("""COMPUTED_VALUE"""),"12 Regiões de Desenvolvimento")</f>
        <v>12 Regiões de Desenvolvimento</v>
      </c>
      <c r="L24" s="4" t="str">
        <f>IFERROR(__xludf.DUMMYFUNCTION("""COMPUTED_VALUE"""),"Linguagem Específica")</f>
        <v>Linguagem Específica</v>
      </c>
      <c r="M24" s="4" t="str">
        <f>IFERROR(__xludf.DUMMYFUNCTION("""COMPUTED_VALUE"""),"Técnicos")</f>
        <v>Técnicos</v>
      </c>
      <c r="N24" s="4" t="str">
        <f>IFERROR(__xludf.DUMMYFUNCTION("""COMPUTED_VALUE"""),"Circulação e Visibilidade")</f>
        <v>Circulação e Visibilidade</v>
      </c>
      <c r="O24" s="4" t="str">
        <f>IFERROR(__xludf.DUMMYFUNCTION("""COMPUTED_VALUE"""),"Iniciantes")</f>
        <v>Iniciantes</v>
      </c>
      <c r="P24" s="4" t="str">
        <f>IFERROR(__xludf.DUMMYFUNCTION("""COMPUTED_VALUE"""),"CEUs e Pontos(ões) de Cultura")</f>
        <v>CEUs e Pontos(ões) de Cultura</v>
      </c>
      <c r="Q24" s="4" t="str">
        <f>IFERROR(__xludf.DUMMYFUNCTION("""COMPUTED_VALUE"""),"Outros")</f>
        <v>Outros</v>
      </c>
    </row>
    <row r="25">
      <c r="A25" s="4" t="str">
        <f>IFERROR(__xludf.DUMMYFUNCTION("TRANSPOSE(FILTER(Filtro1!B:B,Filtro1!A:A=Caio!C25))"),"Aquisição de Bens e Serviços")</f>
        <v>Aquisição de Bens e Serviços</v>
      </c>
      <c r="B25" s="4" t="str">
        <f>IFERROR(__xludf.DUMMYFUNCTION("""COMPUTED_VALUE"""),"Cultura Periférica")</f>
        <v>Cultura Periférica</v>
      </c>
      <c r="C25" s="4" t="str">
        <f>IFERROR(__xludf.DUMMYFUNCTION("""COMPUTED_VALUE"""),"Comunidades Tradicionais ou Rurais")</f>
        <v>Comunidades Tradicionais ou Rurais</v>
      </c>
      <c r="D25" s="4" t="str">
        <f>IFERROR(__xludf.DUMMYFUNCTION("""COMPUTED_VALUE"""),"Equipamentos e Acervos")</f>
        <v>Equipamentos e Acervos</v>
      </c>
      <c r="E25" s="4" t="str">
        <f>IFERROR(__xludf.DUMMYFUNCTION("""COMPUTED_VALUE"""),"Premiação")</f>
        <v>Premiação</v>
      </c>
      <c r="F25" s="4" t="str">
        <f>IFERROR(__xludf.DUMMYFUNCTION("""COMPUTED_VALUE"""),"Bolsas e Intercâmbio")</f>
        <v>Bolsas e Intercâmbio</v>
      </c>
      <c r="G25" s="4" t="str">
        <f>IFERROR(__xludf.DUMMYFUNCTION("""COMPUTED_VALUE"""),"Formação de Público e Educação")</f>
        <v>Formação de Público e Educação</v>
      </c>
      <c r="H25" s="4" t="str">
        <f>IFERROR(__xludf.DUMMYFUNCTION("""COMPUTED_VALUE"""),"Cultura Popular")</f>
        <v>Cultura Popular</v>
      </c>
      <c r="I25" s="4" t="str">
        <f>IFERROR(__xludf.DUMMYFUNCTION("""COMPUTED_VALUE"""),"Cultura Popular de Matriz Africana")</f>
        <v>Cultura Popular de Matriz Africana</v>
      </c>
      <c r="J25" s="4" t="str">
        <f>IFERROR(__xludf.DUMMYFUNCTION("""COMPUTED_VALUE"""),"Cultura Digital e Geek")</f>
        <v>Cultura Digital e Geek</v>
      </c>
      <c r="K25" s="4" t="str">
        <f>IFERROR(__xludf.DUMMYFUNCTION("""COMPUTED_VALUE"""),"12 Regiões de Desenvolvimento")</f>
        <v>12 Regiões de Desenvolvimento</v>
      </c>
      <c r="L25" s="4" t="str">
        <f>IFERROR(__xludf.DUMMYFUNCTION("""COMPUTED_VALUE"""),"Linguagem Específica")</f>
        <v>Linguagem Específica</v>
      </c>
      <c r="M25" s="4" t="str">
        <f>IFERROR(__xludf.DUMMYFUNCTION("""COMPUTED_VALUE"""),"Técnicos")</f>
        <v>Técnicos</v>
      </c>
      <c r="N25" s="4" t="str">
        <f>IFERROR(__xludf.DUMMYFUNCTION("""COMPUTED_VALUE"""),"Circulação e Visibilidade")</f>
        <v>Circulação e Visibilidade</v>
      </c>
      <c r="O25" s="4" t="str">
        <f>IFERROR(__xludf.DUMMYFUNCTION("""COMPUTED_VALUE"""),"Iniciantes")</f>
        <v>Iniciantes</v>
      </c>
      <c r="P25" s="4" t="str">
        <f>IFERROR(__xludf.DUMMYFUNCTION("""COMPUTED_VALUE"""),"CEUs e Pontos(ões) de Cultura")</f>
        <v>CEUs e Pontos(ões) de Cultura</v>
      </c>
      <c r="Q25" s="4" t="str">
        <f>IFERROR(__xludf.DUMMYFUNCTION("""COMPUTED_VALUE"""),"Outros")</f>
        <v>Outros</v>
      </c>
    </row>
    <row r="26">
      <c r="A26" s="4" t="str">
        <f>IFERROR(__xludf.DUMMYFUNCTION("TRANSPOSE(FILTER(Filtro1!B:B,Filtro1!A:A=Caio!C26))"),"Aquisição de Bens e Serviços")</f>
        <v>Aquisição de Bens e Serviços</v>
      </c>
      <c r="B26" s="4" t="str">
        <f>IFERROR(__xludf.DUMMYFUNCTION("""COMPUTED_VALUE"""),"Cultura Periférica")</f>
        <v>Cultura Periférica</v>
      </c>
      <c r="C26" s="4" t="str">
        <f>IFERROR(__xludf.DUMMYFUNCTION("""COMPUTED_VALUE"""),"Comunidades Tradicionais ou Rurais")</f>
        <v>Comunidades Tradicionais ou Rurais</v>
      </c>
      <c r="D26" s="4" t="str">
        <f>IFERROR(__xludf.DUMMYFUNCTION("""COMPUTED_VALUE"""),"Equipamentos e Acervos")</f>
        <v>Equipamentos e Acervos</v>
      </c>
      <c r="E26" s="4" t="str">
        <f>IFERROR(__xludf.DUMMYFUNCTION("""COMPUTED_VALUE"""),"Premiação")</f>
        <v>Premiação</v>
      </c>
      <c r="F26" s="4" t="str">
        <f>IFERROR(__xludf.DUMMYFUNCTION("""COMPUTED_VALUE"""),"Bolsas e Intercâmbio")</f>
        <v>Bolsas e Intercâmbio</v>
      </c>
      <c r="G26" s="4" t="str">
        <f>IFERROR(__xludf.DUMMYFUNCTION("""COMPUTED_VALUE"""),"Formação de Público e Educação")</f>
        <v>Formação de Público e Educação</v>
      </c>
      <c r="H26" s="4" t="str">
        <f>IFERROR(__xludf.DUMMYFUNCTION("""COMPUTED_VALUE"""),"Cultura Popular")</f>
        <v>Cultura Popular</v>
      </c>
      <c r="I26" s="4" t="str">
        <f>IFERROR(__xludf.DUMMYFUNCTION("""COMPUTED_VALUE"""),"Cultura Popular de Matriz Africana")</f>
        <v>Cultura Popular de Matriz Africana</v>
      </c>
      <c r="J26" s="4" t="str">
        <f>IFERROR(__xludf.DUMMYFUNCTION("""COMPUTED_VALUE"""),"Cultura Digital e Geek")</f>
        <v>Cultura Digital e Geek</v>
      </c>
      <c r="K26" s="4" t="str">
        <f>IFERROR(__xludf.DUMMYFUNCTION("""COMPUTED_VALUE"""),"12 Regiões de Desenvolvimento")</f>
        <v>12 Regiões de Desenvolvimento</v>
      </c>
      <c r="L26" s="4" t="str">
        <f>IFERROR(__xludf.DUMMYFUNCTION("""COMPUTED_VALUE"""),"Linguagem Específica")</f>
        <v>Linguagem Específica</v>
      </c>
      <c r="M26" s="4" t="str">
        <f>IFERROR(__xludf.DUMMYFUNCTION("""COMPUTED_VALUE"""),"Técnicos")</f>
        <v>Técnicos</v>
      </c>
      <c r="N26" s="4" t="str">
        <f>IFERROR(__xludf.DUMMYFUNCTION("""COMPUTED_VALUE"""),"Circulação e Visibilidade")</f>
        <v>Circulação e Visibilidade</v>
      </c>
      <c r="O26" s="4" t="str">
        <f>IFERROR(__xludf.DUMMYFUNCTION("""COMPUTED_VALUE"""),"Iniciantes")</f>
        <v>Iniciantes</v>
      </c>
      <c r="P26" s="4" t="str">
        <f>IFERROR(__xludf.DUMMYFUNCTION("""COMPUTED_VALUE"""),"CEUs e Pontos(ões) de Cultura")</f>
        <v>CEUs e Pontos(ões) de Cultura</v>
      </c>
      <c r="Q26" s="4" t="str">
        <f>IFERROR(__xludf.DUMMYFUNCTION("""COMPUTED_VALUE"""),"Outros")</f>
        <v>Outros</v>
      </c>
    </row>
    <row r="27">
      <c r="A27" s="4" t="str">
        <f>IFERROR(__xludf.DUMMYFUNCTION("TRANSPOSE(FILTER(Filtro1!B:B,Filtro1!A:A=Caio!C27))"),"Aquisição de Bens e Serviços")</f>
        <v>Aquisição de Bens e Serviços</v>
      </c>
      <c r="B27" s="4" t="str">
        <f>IFERROR(__xludf.DUMMYFUNCTION("""COMPUTED_VALUE"""),"Cultura Periférica")</f>
        <v>Cultura Periférica</v>
      </c>
      <c r="C27" s="4" t="str">
        <f>IFERROR(__xludf.DUMMYFUNCTION("""COMPUTED_VALUE"""),"Comunidades Tradicionais ou Rurais")</f>
        <v>Comunidades Tradicionais ou Rurais</v>
      </c>
      <c r="D27" s="4" t="str">
        <f>IFERROR(__xludf.DUMMYFUNCTION("""COMPUTED_VALUE"""),"Equipamentos e Acervos")</f>
        <v>Equipamentos e Acervos</v>
      </c>
      <c r="E27" s="4" t="str">
        <f>IFERROR(__xludf.DUMMYFUNCTION("""COMPUTED_VALUE"""),"Premiação")</f>
        <v>Premiação</v>
      </c>
      <c r="F27" s="4" t="str">
        <f>IFERROR(__xludf.DUMMYFUNCTION("""COMPUTED_VALUE"""),"Bolsas e Intercâmbio")</f>
        <v>Bolsas e Intercâmbio</v>
      </c>
      <c r="G27" s="4" t="str">
        <f>IFERROR(__xludf.DUMMYFUNCTION("""COMPUTED_VALUE"""),"Formação de Público e Educação")</f>
        <v>Formação de Público e Educação</v>
      </c>
      <c r="H27" s="4" t="str">
        <f>IFERROR(__xludf.DUMMYFUNCTION("""COMPUTED_VALUE"""),"Cultura Popular")</f>
        <v>Cultura Popular</v>
      </c>
      <c r="I27" s="4" t="str">
        <f>IFERROR(__xludf.DUMMYFUNCTION("""COMPUTED_VALUE"""),"Cultura Popular de Matriz Africana")</f>
        <v>Cultura Popular de Matriz Africana</v>
      </c>
      <c r="J27" s="4" t="str">
        <f>IFERROR(__xludf.DUMMYFUNCTION("""COMPUTED_VALUE"""),"Cultura Digital e Geek")</f>
        <v>Cultura Digital e Geek</v>
      </c>
      <c r="K27" s="4" t="str">
        <f>IFERROR(__xludf.DUMMYFUNCTION("""COMPUTED_VALUE"""),"12 Regiões de Desenvolvimento")</f>
        <v>12 Regiões de Desenvolvimento</v>
      </c>
      <c r="L27" s="4" t="str">
        <f>IFERROR(__xludf.DUMMYFUNCTION("""COMPUTED_VALUE"""),"Linguagem Específica")</f>
        <v>Linguagem Específica</v>
      </c>
      <c r="M27" s="4" t="str">
        <f>IFERROR(__xludf.DUMMYFUNCTION("""COMPUTED_VALUE"""),"Técnicos")</f>
        <v>Técnicos</v>
      </c>
      <c r="N27" s="4" t="str">
        <f>IFERROR(__xludf.DUMMYFUNCTION("""COMPUTED_VALUE"""),"Circulação e Visibilidade")</f>
        <v>Circulação e Visibilidade</v>
      </c>
      <c r="O27" s="4" t="str">
        <f>IFERROR(__xludf.DUMMYFUNCTION("""COMPUTED_VALUE"""),"Iniciantes")</f>
        <v>Iniciantes</v>
      </c>
      <c r="P27" s="4" t="str">
        <f>IFERROR(__xludf.DUMMYFUNCTION("""COMPUTED_VALUE"""),"CEUs e Pontos(ões) de Cultura")</f>
        <v>CEUs e Pontos(ões) de Cultura</v>
      </c>
      <c r="Q27" s="4" t="str">
        <f>IFERROR(__xludf.DUMMYFUNCTION("""COMPUTED_VALUE"""),"Outros")</f>
        <v>Outros</v>
      </c>
    </row>
    <row r="28">
      <c r="A28" s="4" t="str">
        <f>IFERROR(__xludf.DUMMYFUNCTION("TRANSPOSE(FILTER(Filtro1!B:B,Filtro1!A:A=Caio!C28))"),"Aquisição de Bens e Serviços")</f>
        <v>Aquisição de Bens e Serviços</v>
      </c>
      <c r="B28" s="4" t="str">
        <f>IFERROR(__xludf.DUMMYFUNCTION("""COMPUTED_VALUE"""),"Cultura Periférica")</f>
        <v>Cultura Periférica</v>
      </c>
      <c r="C28" s="4" t="str">
        <f>IFERROR(__xludf.DUMMYFUNCTION("""COMPUTED_VALUE"""),"Comunidades Tradicionais ou Rurais")</f>
        <v>Comunidades Tradicionais ou Rurais</v>
      </c>
      <c r="D28" s="4" t="str">
        <f>IFERROR(__xludf.DUMMYFUNCTION("""COMPUTED_VALUE"""),"Equipamentos e Acervos")</f>
        <v>Equipamentos e Acervos</v>
      </c>
      <c r="E28" s="4" t="str">
        <f>IFERROR(__xludf.DUMMYFUNCTION("""COMPUTED_VALUE"""),"Premiação")</f>
        <v>Premiação</v>
      </c>
      <c r="F28" s="4" t="str">
        <f>IFERROR(__xludf.DUMMYFUNCTION("""COMPUTED_VALUE"""),"Bolsas e Intercâmbio")</f>
        <v>Bolsas e Intercâmbio</v>
      </c>
      <c r="G28" s="4" t="str">
        <f>IFERROR(__xludf.DUMMYFUNCTION("""COMPUTED_VALUE"""),"Formação de Público e Educação")</f>
        <v>Formação de Público e Educação</v>
      </c>
      <c r="H28" s="4" t="str">
        <f>IFERROR(__xludf.DUMMYFUNCTION("""COMPUTED_VALUE"""),"Cultura Popular")</f>
        <v>Cultura Popular</v>
      </c>
      <c r="I28" s="4" t="str">
        <f>IFERROR(__xludf.DUMMYFUNCTION("""COMPUTED_VALUE"""),"Cultura Popular de Matriz Africana")</f>
        <v>Cultura Popular de Matriz Africana</v>
      </c>
      <c r="J28" s="4" t="str">
        <f>IFERROR(__xludf.DUMMYFUNCTION("""COMPUTED_VALUE"""),"Cultura Digital e Geek")</f>
        <v>Cultura Digital e Geek</v>
      </c>
      <c r="K28" s="4" t="str">
        <f>IFERROR(__xludf.DUMMYFUNCTION("""COMPUTED_VALUE"""),"12 Regiões de Desenvolvimento")</f>
        <v>12 Regiões de Desenvolvimento</v>
      </c>
      <c r="L28" s="4" t="str">
        <f>IFERROR(__xludf.DUMMYFUNCTION("""COMPUTED_VALUE"""),"Linguagem Específica")</f>
        <v>Linguagem Específica</v>
      </c>
      <c r="M28" s="4" t="str">
        <f>IFERROR(__xludf.DUMMYFUNCTION("""COMPUTED_VALUE"""),"Técnicos")</f>
        <v>Técnicos</v>
      </c>
      <c r="N28" s="4" t="str">
        <f>IFERROR(__xludf.DUMMYFUNCTION("""COMPUTED_VALUE"""),"Circulação e Visibilidade")</f>
        <v>Circulação e Visibilidade</v>
      </c>
      <c r="O28" s="4" t="str">
        <f>IFERROR(__xludf.DUMMYFUNCTION("""COMPUTED_VALUE"""),"Iniciantes")</f>
        <v>Iniciantes</v>
      </c>
      <c r="P28" s="4" t="str">
        <f>IFERROR(__xludf.DUMMYFUNCTION("""COMPUTED_VALUE"""),"CEUs e Pontos(ões) de Cultura")</f>
        <v>CEUs e Pontos(ões) de Cultura</v>
      </c>
      <c r="Q28" s="4" t="str">
        <f>IFERROR(__xludf.DUMMYFUNCTION("""COMPUTED_VALUE"""),"Outros")</f>
        <v>Outros</v>
      </c>
    </row>
    <row r="29">
      <c r="A29" s="4" t="str">
        <f>IFERROR(__xludf.DUMMYFUNCTION("TRANSPOSE(FILTER(Filtro1!B:B,Filtro1!A:A=Caio!C29))"),"Aquisição de Bens e Serviços")</f>
        <v>Aquisição de Bens e Serviços</v>
      </c>
      <c r="B29" s="4" t="str">
        <f>IFERROR(__xludf.DUMMYFUNCTION("""COMPUTED_VALUE"""),"Cultura Periférica")</f>
        <v>Cultura Periférica</v>
      </c>
      <c r="C29" s="4" t="str">
        <f>IFERROR(__xludf.DUMMYFUNCTION("""COMPUTED_VALUE"""),"Comunidades Tradicionais ou Rurais")</f>
        <v>Comunidades Tradicionais ou Rurais</v>
      </c>
      <c r="D29" s="4" t="str">
        <f>IFERROR(__xludf.DUMMYFUNCTION("""COMPUTED_VALUE"""),"Equipamentos e Acervos")</f>
        <v>Equipamentos e Acervos</v>
      </c>
      <c r="E29" s="4" t="str">
        <f>IFERROR(__xludf.DUMMYFUNCTION("""COMPUTED_VALUE"""),"Premiação")</f>
        <v>Premiação</v>
      </c>
      <c r="F29" s="4" t="str">
        <f>IFERROR(__xludf.DUMMYFUNCTION("""COMPUTED_VALUE"""),"Bolsas e Intercâmbio")</f>
        <v>Bolsas e Intercâmbio</v>
      </c>
      <c r="G29" s="4" t="str">
        <f>IFERROR(__xludf.DUMMYFUNCTION("""COMPUTED_VALUE"""),"Formação de Público e Educação")</f>
        <v>Formação de Público e Educação</v>
      </c>
      <c r="H29" s="4" t="str">
        <f>IFERROR(__xludf.DUMMYFUNCTION("""COMPUTED_VALUE"""),"Cultura Popular")</f>
        <v>Cultura Popular</v>
      </c>
      <c r="I29" s="4" t="str">
        <f>IFERROR(__xludf.DUMMYFUNCTION("""COMPUTED_VALUE"""),"Cultura Popular de Matriz Africana")</f>
        <v>Cultura Popular de Matriz Africana</v>
      </c>
      <c r="J29" s="4" t="str">
        <f>IFERROR(__xludf.DUMMYFUNCTION("""COMPUTED_VALUE"""),"Cultura Digital e Geek")</f>
        <v>Cultura Digital e Geek</v>
      </c>
      <c r="K29" s="4" t="str">
        <f>IFERROR(__xludf.DUMMYFUNCTION("""COMPUTED_VALUE"""),"12 Regiões de Desenvolvimento")</f>
        <v>12 Regiões de Desenvolvimento</v>
      </c>
      <c r="L29" s="4" t="str">
        <f>IFERROR(__xludf.DUMMYFUNCTION("""COMPUTED_VALUE"""),"Linguagem Específica")</f>
        <v>Linguagem Específica</v>
      </c>
      <c r="M29" s="4" t="str">
        <f>IFERROR(__xludf.DUMMYFUNCTION("""COMPUTED_VALUE"""),"Técnicos")</f>
        <v>Técnicos</v>
      </c>
      <c r="N29" s="4" t="str">
        <f>IFERROR(__xludf.DUMMYFUNCTION("""COMPUTED_VALUE"""),"Circulação e Visibilidade")</f>
        <v>Circulação e Visibilidade</v>
      </c>
      <c r="O29" s="4" t="str">
        <f>IFERROR(__xludf.DUMMYFUNCTION("""COMPUTED_VALUE"""),"Iniciantes")</f>
        <v>Iniciantes</v>
      </c>
      <c r="P29" s="4" t="str">
        <f>IFERROR(__xludf.DUMMYFUNCTION("""COMPUTED_VALUE"""),"CEUs e Pontos(ões) de Cultura")</f>
        <v>CEUs e Pontos(ões) de Cultura</v>
      </c>
      <c r="Q29" s="4" t="str">
        <f>IFERROR(__xludf.DUMMYFUNCTION("""COMPUTED_VALUE"""),"Outros")</f>
        <v>Outros</v>
      </c>
    </row>
    <row r="30">
      <c r="A30" s="4" t="str">
        <f>IFERROR(__xludf.DUMMYFUNCTION("TRANSPOSE(FILTER(Filtro1!B:B,Filtro1!A:A=Caio!C30))"),"Aquisição de Bens e Serviços")</f>
        <v>Aquisição de Bens e Serviços</v>
      </c>
      <c r="B30" s="4" t="str">
        <f>IFERROR(__xludf.DUMMYFUNCTION("""COMPUTED_VALUE"""),"Cultura Periférica")</f>
        <v>Cultura Periférica</v>
      </c>
      <c r="C30" s="4" t="str">
        <f>IFERROR(__xludf.DUMMYFUNCTION("""COMPUTED_VALUE"""),"Comunidades Tradicionais ou Rurais")</f>
        <v>Comunidades Tradicionais ou Rurais</v>
      </c>
      <c r="D30" s="4" t="str">
        <f>IFERROR(__xludf.DUMMYFUNCTION("""COMPUTED_VALUE"""),"Equipamentos e Acervos")</f>
        <v>Equipamentos e Acervos</v>
      </c>
      <c r="E30" s="4" t="str">
        <f>IFERROR(__xludf.DUMMYFUNCTION("""COMPUTED_VALUE"""),"Premiação")</f>
        <v>Premiação</v>
      </c>
      <c r="F30" s="4" t="str">
        <f>IFERROR(__xludf.DUMMYFUNCTION("""COMPUTED_VALUE"""),"Bolsas e Intercâmbio")</f>
        <v>Bolsas e Intercâmbio</v>
      </c>
      <c r="G30" s="4" t="str">
        <f>IFERROR(__xludf.DUMMYFUNCTION("""COMPUTED_VALUE"""),"Formação de Público e Educação")</f>
        <v>Formação de Público e Educação</v>
      </c>
      <c r="H30" s="4" t="str">
        <f>IFERROR(__xludf.DUMMYFUNCTION("""COMPUTED_VALUE"""),"Cultura Popular")</f>
        <v>Cultura Popular</v>
      </c>
      <c r="I30" s="4" t="str">
        <f>IFERROR(__xludf.DUMMYFUNCTION("""COMPUTED_VALUE"""),"Cultura Popular de Matriz Africana")</f>
        <v>Cultura Popular de Matriz Africana</v>
      </c>
      <c r="J30" s="4" t="str">
        <f>IFERROR(__xludf.DUMMYFUNCTION("""COMPUTED_VALUE"""),"Cultura Digital e Geek")</f>
        <v>Cultura Digital e Geek</v>
      </c>
      <c r="K30" s="4" t="str">
        <f>IFERROR(__xludf.DUMMYFUNCTION("""COMPUTED_VALUE"""),"12 Regiões de Desenvolvimento")</f>
        <v>12 Regiões de Desenvolvimento</v>
      </c>
      <c r="L30" s="4" t="str">
        <f>IFERROR(__xludf.DUMMYFUNCTION("""COMPUTED_VALUE"""),"Linguagem Específica")</f>
        <v>Linguagem Específica</v>
      </c>
      <c r="M30" s="4" t="str">
        <f>IFERROR(__xludf.DUMMYFUNCTION("""COMPUTED_VALUE"""),"Técnicos")</f>
        <v>Técnicos</v>
      </c>
      <c r="N30" s="4" t="str">
        <f>IFERROR(__xludf.DUMMYFUNCTION("""COMPUTED_VALUE"""),"Circulação e Visibilidade")</f>
        <v>Circulação e Visibilidade</v>
      </c>
      <c r="O30" s="4" t="str">
        <f>IFERROR(__xludf.DUMMYFUNCTION("""COMPUTED_VALUE"""),"Iniciantes")</f>
        <v>Iniciantes</v>
      </c>
      <c r="P30" s="4" t="str">
        <f>IFERROR(__xludf.DUMMYFUNCTION("""COMPUTED_VALUE"""),"CEUs e Pontos(ões) de Cultura")</f>
        <v>CEUs e Pontos(ões) de Cultura</v>
      </c>
      <c r="Q30" s="4" t="str">
        <f>IFERROR(__xludf.DUMMYFUNCTION("""COMPUTED_VALUE"""),"Outros")</f>
        <v>Outros</v>
      </c>
    </row>
    <row r="31">
      <c r="A31" s="4" t="str">
        <f>IFERROR(__xludf.DUMMYFUNCTION("TRANSPOSE(FILTER(Filtro1!B:B,Filtro1!A:A=Caio!C31))"),"")</f>
        <v/>
      </c>
    </row>
    <row r="32">
      <c r="A32" s="4" t="str">
        <f>IFERROR(__xludf.DUMMYFUNCTION("TRANSPOSE(FILTER(Filtro1!B:B,Filtro1!A:A=Caio!C32))"),"Treinamento - Agente")</f>
        <v>Treinamento - Agente</v>
      </c>
      <c r="B32" s="4" t="str">
        <f>IFERROR(__xludf.DUMMYFUNCTION("""COMPUTED_VALUE"""),"Treinamento - Gestor")</f>
        <v>Treinamento - Gestor</v>
      </c>
    </row>
    <row r="33">
      <c r="A33" s="4" t="str">
        <f>IFERROR(__xludf.DUMMYFUNCTION("TRANSPOSE(FILTER(Filtro1!B:B,Filtro1!A:A=Caio!C33))"),"Aquisição de Bens e Serviços")</f>
        <v>Aquisição de Bens e Serviços</v>
      </c>
      <c r="B33" s="4" t="str">
        <f>IFERROR(__xludf.DUMMYFUNCTION("""COMPUTED_VALUE"""),"Cultura Periférica")</f>
        <v>Cultura Periférica</v>
      </c>
      <c r="C33" s="4" t="str">
        <f>IFERROR(__xludf.DUMMYFUNCTION("""COMPUTED_VALUE"""),"Comunidades Tradicionais ou Rurais")</f>
        <v>Comunidades Tradicionais ou Rurais</v>
      </c>
      <c r="D33" s="4" t="str">
        <f>IFERROR(__xludf.DUMMYFUNCTION("""COMPUTED_VALUE"""),"Equipamentos e Acervos")</f>
        <v>Equipamentos e Acervos</v>
      </c>
      <c r="E33" s="4" t="str">
        <f>IFERROR(__xludf.DUMMYFUNCTION("""COMPUTED_VALUE"""),"Premiação")</f>
        <v>Premiação</v>
      </c>
      <c r="F33" s="4" t="str">
        <f>IFERROR(__xludf.DUMMYFUNCTION("""COMPUTED_VALUE"""),"Bolsas e Intercâmbio")</f>
        <v>Bolsas e Intercâmbio</v>
      </c>
      <c r="G33" s="4" t="str">
        <f>IFERROR(__xludf.DUMMYFUNCTION("""COMPUTED_VALUE"""),"Formação de Público e Educação")</f>
        <v>Formação de Público e Educação</v>
      </c>
      <c r="H33" s="4" t="str">
        <f>IFERROR(__xludf.DUMMYFUNCTION("""COMPUTED_VALUE"""),"Cultura Popular")</f>
        <v>Cultura Popular</v>
      </c>
      <c r="I33" s="4" t="str">
        <f>IFERROR(__xludf.DUMMYFUNCTION("""COMPUTED_VALUE"""),"Cultura Popular de Matriz Africana")</f>
        <v>Cultura Popular de Matriz Africana</v>
      </c>
      <c r="J33" s="4" t="str">
        <f>IFERROR(__xludf.DUMMYFUNCTION("""COMPUTED_VALUE"""),"Cultura Digital e Geek")</f>
        <v>Cultura Digital e Geek</v>
      </c>
      <c r="K33" s="4" t="str">
        <f>IFERROR(__xludf.DUMMYFUNCTION("""COMPUTED_VALUE"""),"12 Regiões de Desenvolvimento")</f>
        <v>12 Regiões de Desenvolvimento</v>
      </c>
      <c r="L33" s="4" t="str">
        <f>IFERROR(__xludf.DUMMYFUNCTION("""COMPUTED_VALUE"""),"Linguagem Específica")</f>
        <v>Linguagem Específica</v>
      </c>
      <c r="M33" s="4" t="str">
        <f>IFERROR(__xludf.DUMMYFUNCTION("""COMPUTED_VALUE"""),"Técnicos")</f>
        <v>Técnicos</v>
      </c>
      <c r="N33" s="4" t="str">
        <f>IFERROR(__xludf.DUMMYFUNCTION("""COMPUTED_VALUE"""),"Circulação e Visibilidade")</f>
        <v>Circulação e Visibilidade</v>
      </c>
      <c r="O33" s="4" t="str">
        <f>IFERROR(__xludf.DUMMYFUNCTION("""COMPUTED_VALUE"""),"Iniciantes")</f>
        <v>Iniciantes</v>
      </c>
      <c r="P33" s="4" t="str">
        <f>IFERROR(__xludf.DUMMYFUNCTION("""COMPUTED_VALUE"""),"CEUs e Pontos(ões) de Cultura")</f>
        <v>CEUs e Pontos(ões) de Cultura</v>
      </c>
      <c r="Q33" s="4" t="str">
        <f>IFERROR(__xludf.DUMMYFUNCTION("""COMPUTED_VALUE"""),"Outros")</f>
        <v>Outros</v>
      </c>
    </row>
    <row r="34">
      <c r="A34" s="4" t="str">
        <f>IFERROR(__xludf.DUMMYFUNCTION("TRANSPOSE(FILTER(Filtro1!B:B,Filtro1!A:A=Caio!C34))"),"Aquisição de Bens e Serviços")</f>
        <v>Aquisição de Bens e Serviços</v>
      </c>
      <c r="B34" s="4" t="str">
        <f>IFERROR(__xludf.DUMMYFUNCTION("""COMPUTED_VALUE"""),"Cultura Periférica")</f>
        <v>Cultura Periférica</v>
      </c>
      <c r="C34" s="4" t="str">
        <f>IFERROR(__xludf.DUMMYFUNCTION("""COMPUTED_VALUE"""),"Comunidades Tradicionais ou Rurais")</f>
        <v>Comunidades Tradicionais ou Rurais</v>
      </c>
      <c r="D34" s="4" t="str">
        <f>IFERROR(__xludf.DUMMYFUNCTION("""COMPUTED_VALUE"""),"Equipamentos e Acervos")</f>
        <v>Equipamentos e Acervos</v>
      </c>
      <c r="E34" s="4" t="str">
        <f>IFERROR(__xludf.DUMMYFUNCTION("""COMPUTED_VALUE"""),"Premiação")</f>
        <v>Premiação</v>
      </c>
      <c r="F34" s="4" t="str">
        <f>IFERROR(__xludf.DUMMYFUNCTION("""COMPUTED_VALUE"""),"Bolsas e Intercâmbio")</f>
        <v>Bolsas e Intercâmbio</v>
      </c>
      <c r="G34" s="4" t="str">
        <f>IFERROR(__xludf.DUMMYFUNCTION("""COMPUTED_VALUE"""),"Formação de Público e Educação")</f>
        <v>Formação de Público e Educação</v>
      </c>
      <c r="H34" s="4" t="str">
        <f>IFERROR(__xludf.DUMMYFUNCTION("""COMPUTED_VALUE"""),"Cultura Popular")</f>
        <v>Cultura Popular</v>
      </c>
      <c r="I34" s="4" t="str">
        <f>IFERROR(__xludf.DUMMYFUNCTION("""COMPUTED_VALUE"""),"Cultura Popular de Matriz Africana")</f>
        <v>Cultura Popular de Matriz Africana</v>
      </c>
      <c r="J34" s="4" t="str">
        <f>IFERROR(__xludf.DUMMYFUNCTION("""COMPUTED_VALUE"""),"Cultura Digital e Geek")</f>
        <v>Cultura Digital e Geek</v>
      </c>
      <c r="K34" s="4" t="str">
        <f>IFERROR(__xludf.DUMMYFUNCTION("""COMPUTED_VALUE"""),"12 Regiões de Desenvolvimento")</f>
        <v>12 Regiões de Desenvolvimento</v>
      </c>
      <c r="L34" s="4" t="str">
        <f>IFERROR(__xludf.DUMMYFUNCTION("""COMPUTED_VALUE"""),"Linguagem Específica")</f>
        <v>Linguagem Específica</v>
      </c>
      <c r="M34" s="4" t="str">
        <f>IFERROR(__xludf.DUMMYFUNCTION("""COMPUTED_VALUE"""),"Técnicos")</f>
        <v>Técnicos</v>
      </c>
      <c r="N34" s="4" t="str">
        <f>IFERROR(__xludf.DUMMYFUNCTION("""COMPUTED_VALUE"""),"Circulação e Visibilidade")</f>
        <v>Circulação e Visibilidade</v>
      </c>
      <c r="O34" s="4" t="str">
        <f>IFERROR(__xludf.DUMMYFUNCTION("""COMPUTED_VALUE"""),"Iniciantes")</f>
        <v>Iniciantes</v>
      </c>
      <c r="P34" s="4" t="str">
        <f>IFERROR(__xludf.DUMMYFUNCTION("""COMPUTED_VALUE"""),"CEUs e Pontos(ões) de Cultura")</f>
        <v>CEUs e Pontos(ões) de Cultura</v>
      </c>
      <c r="Q34" s="4" t="str">
        <f>IFERROR(__xludf.DUMMYFUNCTION("""COMPUTED_VALUE"""),"Outros")</f>
        <v>Outros</v>
      </c>
    </row>
    <row r="35">
      <c r="A35" s="4" t="str">
        <f>IFERROR(__xludf.DUMMYFUNCTION("TRANSPOSE(FILTER(Filtro1!B:B,Filtro1!A:A=Caio!C35))"),"")</f>
        <v/>
      </c>
    </row>
    <row r="36">
      <c r="A36" s="4" t="str">
        <f>IFERROR(__xludf.DUMMYFUNCTION("TRANSPOSE(FILTER(Filtro1!B:B,Filtro1!A:A=Caio!C36))"),"Aquisição de Bens e Serviços")</f>
        <v>Aquisição de Bens e Serviços</v>
      </c>
      <c r="B36" s="4" t="str">
        <f>IFERROR(__xludf.DUMMYFUNCTION("""COMPUTED_VALUE"""),"Cultura Periférica")</f>
        <v>Cultura Periférica</v>
      </c>
      <c r="C36" s="4" t="str">
        <f>IFERROR(__xludf.DUMMYFUNCTION("""COMPUTED_VALUE"""),"Comunidades Tradicionais ou Rurais")</f>
        <v>Comunidades Tradicionais ou Rurais</v>
      </c>
      <c r="D36" s="4" t="str">
        <f>IFERROR(__xludf.DUMMYFUNCTION("""COMPUTED_VALUE"""),"Equipamentos e Acervos")</f>
        <v>Equipamentos e Acervos</v>
      </c>
      <c r="E36" s="4" t="str">
        <f>IFERROR(__xludf.DUMMYFUNCTION("""COMPUTED_VALUE"""),"Premiação")</f>
        <v>Premiação</v>
      </c>
      <c r="F36" s="4" t="str">
        <f>IFERROR(__xludf.DUMMYFUNCTION("""COMPUTED_VALUE"""),"Bolsas e Intercâmbio")</f>
        <v>Bolsas e Intercâmbio</v>
      </c>
      <c r="G36" s="4" t="str">
        <f>IFERROR(__xludf.DUMMYFUNCTION("""COMPUTED_VALUE"""),"Formação de Público e Educação")</f>
        <v>Formação de Público e Educação</v>
      </c>
      <c r="H36" s="4" t="str">
        <f>IFERROR(__xludf.DUMMYFUNCTION("""COMPUTED_VALUE"""),"Cultura Popular")</f>
        <v>Cultura Popular</v>
      </c>
      <c r="I36" s="4" t="str">
        <f>IFERROR(__xludf.DUMMYFUNCTION("""COMPUTED_VALUE"""),"Cultura Popular de Matriz Africana")</f>
        <v>Cultura Popular de Matriz Africana</v>
      </c>
      <c r="J36" s="4" t="str">
        <f>IFERROR(__xludf.DUMMYFUNCTION("""COMPUTED_VALUE"""),"Cultura Digital e Geek")</f>
        <v>Cultura Digital e Geek</v>
      </c>
      <c r="K36" s="4" t="str">
        <f>IFERROR(__xludf.DUMMYFUNCTION("""COMPUTED_VALUE"""),"12 Regiões de Desenvolvimento")</f>
        <v>12 Regiões de Desenvolvimento</v>
      </c>
      <c r="L36" s="4" t="str">
        <f>IFERROR(__xludf.DUMMYFUNCTION("""COMPUTED_VALUE"""),"Linguagem Específica")</f>
        <v>Linguagem Específica</v>
      </c>
      <c r="M36" s="4" t="str">
        <f>IFERROR(__xludf.DUMMYFUNCTION("""COMPUTED_VALUE"""),"Técnicos")</f>
        <v>Técnicos</v>
      </c>
      <c r="N36" s="4" t="str">
        <f>IFERROR(__xludf.DUMMYFUNCTION("""COMPUTED_VALUE"""),"Circulação e Visibilidade")</f>
        <v>Circulação e Visibilidade</v>
      </c>
      <c r="O36" s="4" t="str">
        <f>IFERROR(__xludf.DUMMYFUNCTION("""COMPUTED_VALUE"""),"Iniciantes")</f>
        <v>Iniciantes</v>
      </c>
      <c r="P36" s="4" t="str">
        <f>IFERROR(__xludf.DUMMYFUNCTION("""COMPUTED_VALUE"""),"CEUs e Pontos(ões) de Cultura")</f>
        <v>CEUs e Pontos(ões) de Cultura</v>
      </c>
      <c r="Q36" s="4" t="str">
        <f>IFERROR(__xludf.DUMMYFUNCTION("""COMPUTED_VALUE"""),"Outros")</f>
        <v>Outros</v>
      </c>
    </row>
    <row r="37">
      <c r="A37" s="4" t="str">
        <f>IFERROR(__xludf.DUMMYFUNCTION("TRANSPOSE(FILTER(Filtro1!B:B,Filtro1!A:A=Caio!C37))"),"Aquisição de Bens e Serviços")</f>
        <v>Aquisição de Bens e Serviços</v>
      </c>
      <c r="B37" s="4" t="str">
        <f>IFERROR(__xludf.DUMMYFUNCTION("""COMPUTED_VALUE"""),"Cultura Periférica")</f>
        <v>Cultura Periférica</v>
      </c>
      <c r="C37" s="4" t="str">
        <f>IFERROR(__xludf.DUMMYFUNCTION("""COMPUTED_VALUE"""),"Comunidades Tradicionais ou Rurais")</f>
        <v>Comunidades Tradicionais ou Rurais</v>
      </c>
      <c r="D37" s="4" t="str">
        <f>IFERROR(__xludf.DUMMYFUNCTION("""COMPUTED_VALUE"""),"Equipamentos e Acervos")</f>
        <v>Equipamentos e Acervos</v>
      </c>
      <c r="E37" s="4" t="str">
        <f>IFERROR(__xludf.DUMMYFUNCTION("""COMPUTED_VALUE"""),"Premiação")</f>
        <v>Premiação</v>
      </c>
      <c r="F37" s="4" t="str">
        <f>IFERROR(__xludf.DUMMYFUNCTION("""COMPUTED_VALUE"""),"Bolsas e Intercâmbio")</f>
        <v>Bolsas e Intercâmbio</v>
      </c>
      <c r="G37" s="4" t="str">
        <f>IFERROR(__xludf.DUMMYFUNCTION("""COMPUTED_VALUE"""),"Formação de Público e Educação")</f>
        <v>Formação de Público e Educação</v>
      </c>
      <c r="H37" s="4" t="str">
        <f>IFERROR(__xludf.DUMMYFUNCTION("""COMPUTED_VALUE"""),"Cultura Popular")</f>
        <v>Cultura Popular</v>
      </c>
      <c r="I37" s="4" t="str">
        <f>IFERROR(__xludf.DUMMYFUNCTION("""COMPUTED_VALUE"""),"Cultura Popular de Matriz Africana")</f>
        <v>Cultura Popular de Matriz Africana</v>
      </c>
      <c r="J37" s="4" t="str">
        <f>IFERROR(__xludf.DUMMYFUNCTION("""COMPUTED_VALUE"""),"Cultura Digital e Geek")</f>
        <v>Cultura Digital e Geek</v>
      </c>
      <c r="K37" s="4" t="str">
        <f>IFERROR(__xludf.DUMMYFUNCTION("""COMPUTED_VALUE"""),"12 Regiões de Desenvolvimento")</f>
        <v>12 Regiões de Desenvolvimento</v>
      </c>
      <c r="L37" s="4" t="str">
        <f>IFERROR(__xludf.DUMMYFUNCTION("""COMPUTED_VALUE"""),"Linguagem Específica")</f>
        <v>Linguagem Específica</v>
      </c>
      <c r="M37" s="4" t="str">
        <f>IFERROR(__xludf.DUMMYFUNCTION("""COMPUTED_VALUE"""),"Técnicos")</f>
        <v>Técnicos</v>
      </c>
      <c r="N37" s="4" t="str">
        <f>IFERROR(__xludf.DUMMYFUNCTION("""COMPUTED_VALUE"""),"Circulação e Visibilidade")</f>
        <v>Circulação e Visibilidade</v>
      </c>
      <c r="O37" s="4" t="str">
        <f>IFERROR(__xludf.DUMMYFUNCTION("""COMPUTED_VALUE"""),"Iniciantes")</f>
        <v>Iniciantes</v>
      </c>
      <c r="P37" s="4" t="str">
        <f>IFERROR(__xludf.DUMMYFUNCTION("""COMPUTED_VALUE"""),"CEUs e Pontos(ões) de Cultura")</f>
        <v>CEUs e Pontos(ões) de Cultura</v>
      </c>
      <c r="Q37" s="4" t="str">
        <f>IFERROR(__xludf.DUMMYFUNCTION("""COMPUTED_VALUE"""),"Outros")</f>
        <v>Outros</v>
      </c>
    </row>
    <row r="38">
      <c r="A38" s="4" t="str">
        <f>IFERROR(__xludf.DUMMYFUNCTION("TRANSPOSE(FILTER(Filtro1!B:B,Filtro1!A:A=Caio!C38))"),"Aquisição de Bens e Serviços")</f>
        <v>Aquisição de Bens e Serviços</v>
      </c>
      <c r="B38" s="4" t="str">
        <f>IFERROR(__xludf.DUMMYFUNCTION("""COMPUTED_VALUE"""),"Cultura Periférica")</f>
        <v>Cultura Periférica</v>
      </c>
      <c r="C38" s="4" t="str">
        <f>IFERROR(__xludf.DUMMYFUNCTION("""COMPUTED_VALUE"""),"Comunidades Tradicionais ou Rurais")</f>
        <v>Comunidades Tradicionais ou Rurais</v>
      </c>
      <c r="D38" s="4" t="str">
        <f>IFERROR(__xludf.DUMMYFUNCTION("""COMPUTED_VALUE"""),"Equipamentos e Acervos")</f>
        <v>Equipamentos e Acervos</v>
      </c>
      <c r="E38" s="4" t="str">
        <f>IFERROR(__xludf.DUMMYFUNCTION("""COMPUTED_VALUE"""),"Premiação")</f>
        <v>Premiação</v>
      </c>
      <c r="F38" s="4" t="str">
        <f>IFERROR(__xludf.DUMMYFUNCTION("""COMPUTED_VALUE"""),"Bolsas e Intercâmbio")</f>
        <v>Bolsas e Intercâmbio</v>
      </c>
      <c r="G38" s="4" t="str">
        <f>IFERROR(__xludf.DUMMYFUNCTION("""COMPUTED_VALUE"""),"Formação de Público e Educação")</f>
        <v>Formação de Público e Educação</v>
      </c>
      <c r="H38" s="4" t="str">
        <f>IFERROR(__xludf.DUMMYFUNCTION("""COMPUTED_VALUE"""),"Cultura Popular")</f>
        <v>Cultura Popular</v>
      </c>
      <c r="I38" s="4" t="str">
        <f>IFERROR(__xludf.DUMMYFUNCTION("""COMPUTED_VALUE"""),"Cultura Popular de Matriz Africana")</f>
        <v>Cultura Popular de Matriz Africana</v>
      </c>
      <c r="J38" s="4" t="str">
        <f>IFERROR(__xludf.DUMMYFUNCTION("""COMPUTED_VALUE"""),"Cultura Digital e Geek")</f>
        <v>Cultura Digital e Geek</v>
      </c>
      <c r="K38" s="4" t="str">
        <f>IFERROR(__xludf.DUMMYFUNCTION("""COMPUTED_VALUE"""),"12 Regiões de Desenvolvimento")</f>
        <v>12 Regiões de Desenvolvimento</v>
      </c>
      <c r="L38" s="4" t="str">
        <f>IFERROR(__xludf.DUMMYFUNCTION("""COMPUTED_VALUE"""),"Linguagem Específica")</f>
        <v>Linguagem Específica</v>
      </c>
      <c r="M38" s="4" t="str">
        <f>IFERROR(__xludf.DUMMYFUNCTION("""COMPUTED_VALUE"""),"Técnicos")</f>
        <v>Técnicos</v>
      </c>
      <c r="N38" s="4" t="str">
        <f>IFERROR(__xludf.DUMMYFUNCTION("""COMPUTED_VALUE"""),"Circulação e Visibilidade")</f>
        <v>Circulação e Visibilidade</v>
      </c>
      <c r="O38" s="4" t="str">
        <f>IFERROR(__xludf.DUMMYFUNCTION("""COMPUTED_VALUE"""),"Iniciantes")</f>
        <v>Iniciantes</v>
      </c>
      <c r="P38" s="4" t="str">
        <f>IFERROR(__xludf.DUMMYFUNCTION("""COMPUTED_VALUE"""),"CEUs e Pontos(ões) de Cultura")</f>
        <v>CEUs e Pontos(ões) de Cultura</v>
      </c>
      <c r="Q38" s="4" t="str">
        <f>IFERROR(__xludf.DUMMYFUNCTION("""COMPUTED_VALUE"""),"Outros")</f>
        <v>Outros</v>
      </c>
    </row>
    <row r="39">
      <c r="A39" s="4" t="str">
        <f>IFERROR(__xludf.DUMMYFUNCTION("TRANSPOSE(FILTER(Filtro1!B:B,Filtro1!A:A=Caio!C39))"),"Aquisição de Bens e Serviços")</f>
        <v>Aquisição de Bens e Serviços</v>
      </c>
      <c r="B39" s="4" t="str">
        <f>IFERROR(__xludf.DUMMYFUNCTION("""COMPUTED_VALUE"""),"Cultura Periférica")</f>
        <v>Cultura Periférica</v>
      </c>
      <c r="C39" s="4" t="str">
        <f>IFERROR(__xludf.DUMMYFUNCTION("""COMPUTED_VALUE"""),"Comunidades Tradicionais ou Rurais")</f>
        <v>Comunidades Tradicionais ou Rurais</v>
      </c>
      <c r="D39" s="4" t="str">
        <f>IFERROR(__xludf.DUMMYFUNCTION("""COMPUTED_VALUE"""),"Equipamentos e Acervos")</f>
        <v>Equipamentos e Acervos</v>
      </c>
      <c r="E39" s="4" t="str">
        <f>IFERROR(__xludf.DUMMYFUNCTION("""COMPUTED_VALUE"""),"Premiação")</f>
        <v>Premiação</v>
      </c>
      <c r="F39" s="4" t="str">
        <f>IFERROR(__xludf.DUMMYFUNCTION("""COMPUTED_VALUE"""),"Bolsas e Intercâmbio")</f>
        <v>Bolsas e Intercâmbio</v>
      </c>
      <c r="G39" s="4" t="str">
        <f>IFERROR(__xludf.DUMMYFUNCTION("""COMPUTED_VALUE"""),"Formação de Público e Educação")</f>
        <v>Formação de Público e Educação</v>
      </c>
      <c r="H39" s="4" t="str">
        <f>IFERROR(__xludf.DUMMYFUNCTION("""COMPUTED_VALUE"""),"Cultura Popular")</f>
        <v>Cultura Popular</v>
      </c>
      <c r="I39" s="4" t="str">
        <f>IFERROR(__xludf.DUMMYFUNCTION("""COMPUTED_VALUE"""),"Cultura Popular de Matriz Africana")</f>
        <v>Cultura Popular de Matriz Africana</v>
      </c>
      <c r="J39" s="4" t="str">
        <f>IFERROR(__xludf.DUMMYFUNCTION("""COMPUTED_VALUE"""),"Cultura Digital e Geek")</f>
        <v>Cultura Digital e Geek</v>
      </c>
      <c r="K39" s="4" t="str">
        <f>IFERROR(__xludf.DUMMYFUNCTION("""COMPUTED_VALUE"""),"12 Regiões de Desenvolvimento")</f>
        <v>12 Regiões de Desenvolvimento</v>
      </c>
      <c r="L39" s="4" t="str">
        <f>IFERROR(__xludf.DUMMYFUNCTION("""COMPUTED_VALUE"""),"Linguagem Específica")</f>
        <v>Linguagem Específica</v>
      </c>
      <c r="M39" s="4" t="str">
        <f>IFERROR(__xludf.DUMMYFUNCTION("""COMPUTED_VALUE"""),"Técnicos")</f>
        <v>Técnicos</v>
      </c>
      <c r="N39" s="4" t="str">
        <f>IFERROR(__xludf.DUMMYFUNCTION("""COMPUTED_VALUE"""),"Circulação e Visibilidade")</f>
        <v>Circulação e Visibilidade</v>
      </c>
      <c r="O39" s="4" t="str">
        <f>IFERROR(__xludf.DUMMYFUNCTION("""COMPUTED_VALUE"""),"Iniciantes")</f>
        <v>Iniciantes</v>
      </c>
      <c r="P39" s="4" t="str">
        <f>IFERROR(__xludf.DUMMYFUNCTION("""COMPUTED_VALUE"""),"CEUs e Pontos(ões) de Cultura")</f>
        <v>CEUs e Pontos(ões) de Cultura</v>
      </c>
      <c r="Q39" s="4" t="str">
        <f>IFERROR(__xludf.DUMMYFUNCTION("""COMPUTED_VALUE"""),"Outros")</f>
        <v>Outros</v>
      </c>
    </row>
    <row r="40">
      <c r="A40" s="4" t="str">
        <f>IFERROR(__xludf.DUMMYFUNCTION("TRANSPOSE(FILTER(Filtro1!B:B,Filtro1!A:A=Caio!C40))"),"Aquisição de Bens e Serviços")</f>
        <v>Aquisição de Bens e Serviços</v>
      </c>
      <c r="B40" s="4" t="str">
        <f>IFERROR(__xludf.DUMMYFUNCTION("""COMPUTED_VALUE"""),"Cultura Periférica")</f>
        <v>Cultura Periférica</v>
      </c>
      <c r="C40" s="4" t="str">
        <f>IFERROR(__xludf.DUMMYFUNCTION("""COMPUTED_VALUE"""),"Comunidades Tradicionais ou Rurais")</f>
        <v>Comunidades Tradicionais ou Rurais</v>
      </c>
      <c r="D40" s="4" t="str">
        <f>IFERROR(__xludf.DUMMYFUNCTION("""COMPUTED_VALUE"""),"Equipamentos e Acervos")</f>
        <v>Equipamentos e Acervos</v>
      </c>
      <c r="E40" s="4" t="str">
        <f>IFERROR(__xludf.DUMMYFUNCTION("""COMPUTED_VALUE"""),"Premiação")</f>
        <v>Premiação</v>
      </c>
      <c r="F40" s="4" t="str">
        <f>IFERROR(__xludf.DUMMYFUNCTION("""COMPUTED_VALUE"""),"Bolsas e Intercâmbio")</f>
        <v>Bolsas e Intercâmbio</v>
      </c>
      <c r="G40" s="4" t="str">
        <f>IFERROR(__xludf.DUMMYFUNCTION("""COMPUTED_VALUE"""),"Formação de Público e Educação")</f>
        <v>Formação de Público e Educação</v>
      </c>
      <c r="H40" s="4" t="str">
        <f>IFERROR(__xludf.DUMMYFUNCTION("""COMPUTED_VALUE"""),"Cultura Popular")</f>
        <v>Cultura Popular</v>
      </c>
      <c r="I40" s="4" t="str">
        <f>IFERROR(__xludf.DUMMYFUNCTION("""COMPUTED_VALUE"""),"Cultura Popular de Matriz Africana")</f>
        <v>Cultura Popular de Matriz Africana</v>
      </c>
      <c r="J40" s="4" t="str">
        <f>IFERROR(__xludf.DUMMYFUNCTION("""COMPUTED_VALUE"""),"Cultura Digital e Geek")</f>
        <v>Cultura Digital e Geek</v>
      </c>
      <c r="K40" s="4" t="str">
        <f>IFERROR(__xludf.DUMMYFUNCTION("""COMPUTED_VALUE"""),"12 Regiões de Desenvolvimento")</f>
        <v>12 Regiões de Desenvolvimento</v>
      </c>
      <c r="L40" s="4" t="str">
        <f>IFERROR(__xludf.DUMMYFUNCTION("""COMPUTED_VALUE"""),"Linguagem Específica")</f>
        <v>Linguagem Específica</v>
      </c>
      <c r="M40" s="4" t="str">
        <f>IFERROR(__xludf.DUMMYFUNCTION("""COMPUTED_VALUE"""),"Técnicos")</f>
        <v>Técnicos</v>
      </c>
      <c r="N40" s="4" t="str">
        <f>IFERROR(__xludf.DUMMYFUNCTION("""COMPUTED_VALUE"""),"Circulação e Visibilidade")</f>
        <v>Circulação e Visibilidade</v>
      </c>
      <c r="O40" s="4" t="str">
        <f>IFERROR(__xludf.DUMMYFUNCTION("""COMPUTED_VALUE"""),"Iniciantes")</f>
        <v>Iniciantes</v>
      </c>
      <c r="P40" s="4" t="str">
        <f>IFERROR(__xludf.DUMMYFUNCTION("""COMPUTED_VALUE"""),"CEUs e Pontos(ões) de Cultura")</f>
        <v>CEUs e Pontos(ões) de Cultura</v>
      </c>
      <c r="Q40" s="4" t="str">
        <f>IFERROR(__xludf.DUMMYFUNCTION("""COMPUTED_VALUE"""),"Outros")</f>
        <v>Outros</v>
      </c>
    </row>
    <row r="41">
      <c r="A41" s="4" t="str">
        <f>IFERROR(__xludf.DUMMYFUNCTION("TRANSPOSE(FILTER(Filtro1!B:B,Filtro1!A:A=Caio!C41))"),"Aquisição de Bens e Serviços")</f>
        <v>Aquisição de Bens e Serviços</v>
      </c>
      <c r="B41" s="4" t="str">
        <f>IFERROR(__xludf.DUMMYFUNCTION("""COMPUTED_VALUE"""),"Cultura Periférica")</f>
        <v>Cultura Periférica</v>
      </c>
      <c r="C41" s="4" t="str">
        <f>IFERROR(__xludf.DUMMYFUNCTION("""COMPUTED_VALUE"""),"Comunidades Tradicionais ou Rurais")</f>
        <v>Comunidades Tradicionais ou Rurais</v>
      </c>
      <c r="D41" s="4" t="str">
        <f>IFERROR(__xludf.DUMMYFUNCTION("""COMPUTED_VALUE"""),"Equipamentos e Acervos")</f>
        <v>Equipamentos e Acervos</v>
      </c>
      <c r="E41" s="4" t="str">
        <f>IFERROR(__xludf.DUMMYFUNCTION("""COMPUTED_VALUE"""),"Premiação")</f>
        <v>Premiação</v>
      </c>
      <c r="F41" s="4" t="str">
        <f>IFERROR(__xludf.DUMMYFUNCTION("""COMPUTED_VALUE"""),"Bolsas e Intercâmbio")</f>
        <v>Bolsas e Intercâmbio</v>
      </c>
      <c r="G41" s="4" t="str">
        <f>IFERROR(__xludf.DUMMYFUNCTION("""COMPUTED_VALUE"""),"Formação de Público e Educação")</f>
        <v>Formação de Público e Educação</v>
      </c>
      <c r="H41" s="4" t="str">
        <f>IFERROR(__xludf.DUMMYFUNCTION("""COMPUTED_VALUE"""),"Cultura Popular")</f>
        <v>Cultura Popular</v>
      </c>
      <c r="I41" s="4" t="str">
        <f>IFERROR(__xludf.DUMMYFUNCTION("""COMPUTED_VALUE"""),"Cultura Popular de Matriz Africana")</f>
        <v>Cultura Popular de Matriz Africana</v>
      </c>
      <c r="J41" s="4" t="str">
        <f>IFERROR(__xludf.DUMMYFUNCTION("""COMPUTED_VALUE"""),"Cultura Digital e Geek")</f>
        <v>Cultura Digital e Geek</v>
      </c>
      <c r="K41" s="4" t="str">
        <f>IFERROR(__xludf.DUMMYFUNCTION("""COMPUTED_VALUE"""),"12 Regiões de Desenvolvimento")</f>
        <v>12 Regiões de Desenvolvimento</v>
      </c>
      <c r="L41" s="4" t="str">
        <f>IFERROR(__xludf.DUMMYFUNCTION("""COMPUTED_VALUE"""),"Linguagem Específica")</f>
        <v>Linguagem Específica</v>
      </c>
      <c r="M41" s="4" t="str">
        <f>IFERROR(__xludf.DUMMYFUNCTION("""COMPUTED_VALUE"""),"Técnicos")</f>
        <v>Técnicos</v>
      </c>
      <c r="N41" s="4" t="str">
        <f>IFERROR(__xludf.DUMMYFUNCTION("""COMPUTED_VALUE"""),"Circulação e Visibilidade")</f>
        <v>Circulação e Visibilidade</v>
      </c>
      <c r="O41" s="4" t="str">
        <f>IFERROR(__xludf.DUMMYFUNCTION("""COMPUTED_VALUE"""),"Iniciantes")</f>
        <v>Iniciantes</v>
      </c>
      <c r="P41" s="4" t="str">
        <f>IFERROR(__xludf.DUMMYFUNCTION("""COMPUTED_VALUE"""),"CEUs e Pontos(ões) de Cultura")</f>
        <v>CEUs e Pontos(ões) de Cultura</v>
      </c>
      <c r="Q41" s="4" t="str">
        <f>IFERROR(__xludf.DUMMYFUNCTION("""COMPUTED_VALUE"""),"Outros")</f>
        <v>Outros</v>
      </c>
    </row>
    <row r="42">
      <c r="A42" s="4" t="str">
        <f>IFERROR(__xludf.DUMMYFUNCTION("TRANSPOSE(FILTER(Filtro1!B:B,Filtro1!A:A=Caio!C42))"),"Aquisição de Bens e Serviços")</f>
        <v>Aquisição de Bens e Serviços</v>
      </c>
      <c r="B42" s="4" t="str">
        <f>IFERROR(__xludf.DUMMYFUNCTION("""COMPUTED_VALUE"""),"Cultura Periférica")</f>
        <v>Cultura Periférica</v>
      </c>
      <c r="C42" s="4" t="str">
        <f>IFERROR(__xludf.DUMMYFUNCTION("""COMPUTED_VALUE"""),"Comunidades Tradicionais ou Rurais")</f>
        <v>Comunidades Tradicionais ou Rurais</v>
      </c>
      <c r="D42" s="4" t="str">
        <f>IFERROR(__xludf.DUMMYFUNCTION("""COMPUTED_VALUE"""),"Equipamentos e Acervos")</f>
        <v>Equipamentos e Acervos</v>
      </c>
      <c r="E42" s="4" t="str">
        <f>IFERROR(__xludf.DUMMYFUNCTION("""COMPUTED_VALUE"""),"Premiação")</f>
        <v>Premiação</v>
      </c>
      <c r="F42" s="4" t="str">
        <f>IFERROR(__xludf.DUMMYFUNCTION("""COMPUTED_VALUE"""),"Bolsas e Intercâmbio")</f>
        <v>Bolsas e Intercâmbio</v>
      </c>
      <c r="G42" s="4" t="str">
        <f>IFERROR(__xludf.DUMMYFUNCTION("""COMPUTED_VALUE"""),"Formação de Público e Educação")</f>
        <v>Formação de Público e Educação</v>
      </c>
      <c r="H42" s="4" t="str">
        <f>IFERROR(__xludf.DUMMYFUNCTION("""COMPUTED_VALUE"""),"Cultura Popular")</f>
        <v>Cultura Popular</v>
      </c>
      <c r="I42" s="4" t="str">
        <f>IFERROR(__xludf.DUMMYFUNCTION("""COMPUTED_VALUE"""),"Cultura Popular de Matriz Africana")</f>
        <v>Cultura Popular de Matriz Africana</v>
      </c>
      <c r="J42" s="4" t="str">
        <f>IFERROR(__xludf.DUMMYFUNCTION("""COMPUTED_VALUE"""),"Cultura Digital e Geek")</f>
        <v>Cultura Digital e Geek</v>
      </c>
      <c r="K42" s="4" t="str">
        <f>IFERROR(__xludf.DUMMYFUNCTION("""COMPUTED_VALUE"""),"12 Regiões de Desenvolvimento")</f>
        <v>12 Regiões de Desenvolvimento</v>
      </c>
      <c r="L42" s="4" t="str">
        <f>IFERROR(__xludf.DUMMYFUNCTION("""COMPUTED_VALUE"""),"Linguagem Específica")</f>
        <v>Linguagem Específica</v>
      </c>
      <c r="M42" s="4" t="str">
        <f>IFERROR(__xludf.DUMMYFUNCTION("""COMPUTED_VALUE"""),"Técnicos")</f>
        <v>Técnicos</v>
      </c>
      <c r="N42" s="4" t="str">
        <f>IFERROR(__xludf.DUMMYFUNCTION("""COMPUTED_VALUE"""),"Circulação e Visibilidade")</f>
        <v>Circulação e Visibilidade</v>
      </c>
      <c r="O42" s="4" t="str">
        <f>IFERROR(__xludf.DUMMYFUNCTION("""COMPUTED_VALUE"""),"Iniciantes")</f>
        <v>Iniciantes</v>
      </c>
      <c r="P42" s="4" t="str">
        <f>IFERROR(__xludf.DUMMYFUNCTION("""COMPUTED_VALUE"""),"CEUs e Pontos(ões) de Cultura")</f>
        <v>CEUs e Pontos(ões) de Cultura</v>
      </c>
      <c r="Q42" s="4" t="str">
        <f>IFERROR(__xludf.DUMMYFUNCTION("""COMPUTED_VALUE"""),"Outros")</f>
        <v>Outros</v>
      </c>
    </row>
    <row r="43">
      <c r="A43" s="4" t="str">
        <f>IFERROR(__xludf.DUMMYFUNCTION("TRANSPOSE(FILTER(Filtro1!B:B,Filtro1!A:A=Caio!C43))"),"Aquisição de Bens e Serviços")</f>
        <v>Aquisição de Bens e Serviços</v>
      </c>
      <c r="B43" s="4" t="str">
        <f>IFERROR(__xludf.DUMMYFUNCTION("""COMPUTED_VALUE"""),"Cultura Periférica")</f>
        <v>Cultura Periférica</v>
      </c>
      <c r="C43" s="4" t="str">
        <f>IFERROR(__xludf.DUMMYFUNCTION("""COMPUTED_VALUE"""),"Comunidades Tradicionais ou Rurais")</f>
        <v>Comunidades Tradicionais ou Rurais</v>
      </c>
      <c r="D43" s="4" t="str">
        <f>IFERROR(__xludf.DUMMYFUNCTION("""COMPUTED_VALUE"""),"Equipamentos e Acervos")</f>
        <v>Equipamentos e Acervos</v>
      </c>
      <c r="E43" s="4" t="str">
        <f>IFERROR(__xludf.DUMMYFUNCTION("""COMPUTED_VALUE"""),"Premiação")</f>
        <v>Premiação</v>
      </c>
      <c r="F43" s="4" t="str">
        <f>IFERROR(__xludf.DUMMYFUNCTION("""COMPUTED_VALUE"""),"Bolsas e Intercâmbio")</f>
        <v>Bolsas e Intercâmbio</v>
      </c>
      <c r="G43" s="4" t="str">
        <f>IFERROR(__xludf.DUMMYFUNCTION("""COMPUTED_VALUE"""),"Formação de Público e Educação")</f>
        <v>Formação de Público e Educação</v>
      </c>
      <c r="H43" s="4" t="str">
        <f>IFERROR(__xludf.DUMMYFUNCTION("""COMPUTED_VALUE"""),"Cultura Popular")</f>
        <v>Cultura Popular</v>
      </c>
      <c r="I43" s="4" t="str">
        <f>IFERROR(__xludf.DUMMYFUNCTION("""COMPUTED_VALUE"""),"Cultura Popular de Matriz Africana")</f>
        <v>Cultura Popular de Matriz Africana</v>
      </c>
      <c r="J43" s="4" t="str">
        <f>IFERROR(__xludf.DUMMYFUNCTION("""COMPUTED_VALUE"""),"Cultura Digital e Geek")</f>
        <v>Cultura Digital e Geek</v>
      </c>
      <c r="K43" s="4" t="str">
        <f>IFERROR(__xludf.DUMMYFUNCTION("""COMPUTED_VALUE"""),"12 Regiões de Desenvolvimento")</f>
        <v>12 Regiões de Desenvolvimento</v>
      </c>
      <c r="L43" s="4" t="str">
        <f>IFERROR(__xludf.DUMMYFUNCTION("""COMPUTED_VALUE"""),"Linguagem Específica")</f>
        <v>Linguagem Específica</v>
      </c>
      <c r="M43" s="4" t="str">
        <f>IFERROR(__xludf.DUMMYFUNCTION("""COMPUTED_VALUE"""),"Técnicos")</f>
        <v>Técnicos</v>
      </c>
      <c r="N43" s="4" t="str">
        <f>IFERROR(__xludf.DUMMYFUNCTION("""COMPUTED_VALUE"""),"Circulação e Visibilidade")</f>
        <v>Circulação e Visibilidade</v>
      </c>
      <c r="O43" s="4" t="str">
        <f>IFERROR(__xludf.DUMMYFUNCTION("""COMPUTED_VALUE"""),"Iniciantes")</f>
        <v>Iniciantes</v>
      </c>
      <c r="P43" s="4" t="str">
        <f>IFERROR(__xludf.DUMMYFUNCTION("""COMPUTED_VALUE"""),"CEUs e Pontos(ões) de Cultura")</f>
        <v>CEUs e Pontos(ões) de Cultura</v>
      </c>
      <c r="Q43" s="4" t="str">
        <f>IFERROR(__xludf.DUMMYFUNCTION("""COMPUTED_VALUE"""),"Outros")</f>
        <v>Outros</v>
      </c>
    </row>
    <row r="44">
      <c r="A44" s="4" t="str">
        <f>IFERROR(__xludf.DUMMYFUNCTION("TRANSPOSE(FILTER(Filtro1!B:B,Filtro1!A:A=Caio!C44))"),"Comunicacional")</f>
        <v>Comunicacional</v>
      </c>
      <c r="B44" s="4" t="str">
        <f>IFERROR(__xludf.DUMMYFUNCTION("""COMPUTED_VALUE"""),"Desburocratização")</f>
        <v>Desburocratização</v>
      </c>
      <c r="C44" s="4" t="str">
        <f>IFERROR(__xludf.DUMMYFUNCTION("""COMPUTED_VALUE"""),"Mapa Cultural")</f>
        <v>Mapa Cultural</v>
      </c>
      <c r="D44" s="4" t="str">
        <f>IFERROR(__xludf.DUMMYFUNCTION("""COMPUTED_VALUE"""),"Políticas Afirmativas")</f>
        <v>Políticas Afirmativas</v>
      </c>
    </row>
    <row r="45">
      <c r="A45" s="4" t="str">
        <f>IFERROR(__xludf.DUMMYFUNCTION("TRANSPOSE(FILTER(Filtro1!B:B,Filtro1!A:A=Caio!C45))"),"Aquisição de Bens e Serviços")</f>
        <v>Aquisição de Bens e Serviços</v>
      </c>
      <c r="B45" s="4" t="str">
        <f>IFERROR(__xludf.DUMMYFUNCTION("""COMPUTED_VALUE"""),"Cultura Periférica")</f>
        <v>Cultura Periférica</v>
      </c>
      <c r="C45" s="4" t="str">
        <f>IFERROR(__xludf.DUMMYFUNCTION("""COMPUTED_VALUE"""),"Comunidades Tradicionais ou Rurais")</f>
        <v>Comunidades Tradicionais ou Rurais</v>
      </c>
      <c r="D45" s="4" t="str">
        <f>IFERROR(__xludf.DUMMYFUNCTION("""COMPUTED_VALUE"""),"Equipamentos e Acervos")</f>
        <v>Equipamentos e Acervos</v>
      </c>
      <c r="E45" s="4" t="str">
        <f>IFERROR(__xludf.DUMMYFUNCTION("""COMPUTED_VALUE"""),"Premiação")</f>
        <v>Premiação</v>
      </c>
      <c r="F45" s="4" t="str">
        <f>IFERROR(__xludf.DUMMYFUNCTION("""COMPUTED_VALUE"""),"Bolsas e Intercâmbio")</f>
        <v>Bolsas e Intercâmbio</v>
      </c>
      <c r="G45" s="4" t="str">
        <f>IFERROR(__xludf.DUMMYFUNCTION("""COMPUTED_VALUE"""),"Formação de Público e Educação")</f>
        <v>Formação de Público e Educação</v>
      </c>
      <c r="H45" s="4" t="str">
        <f>IFERROR(__xludf.DUMMYFUNCTION("""COMPUTED_VALUE"""),"Cultura Popular")</f>
        <v>Cultura Popular</v>
      </c>
      <c r="I45" s="4" t="str">
        <f>IFERROR(__xludf.DUMMYFUNCTION("""COMPUTED_VALUE"""),"Cultura Popular de Matriz Africana")</f>
        <v>Cultura Popular de Matriz Africana</v>
      </c>
      <c r="J45" s="4" t="str">
        <f>IFERROR(__xludf.DUMMYFUNCTION("""COMPUTED_VALUE"""),"Cultura Digital e Geek")</f>
        <v>Cultura Digital e Geek</v>
      </c>
      <c r="K45" s="4" t="str">
        <f>IFERROR(__xludf.DUMMYFUNCTION("""COMPUTED_VALUE"""),"12 Regiões de Desenvolvimento")</f>
        <v>12 Regiões de Desenvolvimento</v>
      </c>
      <c r="L45" s="4" t="str">
        <f>IFERROR(__xludf.DUMMYFUNCTION("""COMPUTED_VALUE"""),"Linguagem Específica")</f>
        <v>Linguagem Específica</v>
      </c>
      <c r="M45" s="4" t="str">
        <f>IFERROR(__xludf.DUMMYFUNCTION("""COMPUTED_VALUE"""),"Técnicos")</f>
        <v>Técnicos</v>
      </c>
      <c r="N45" s="4" t="str">
        <f>IFERROR(__xludf.DUMMYFUNCTION("""COMPUTED_VALUE"""),"Circulação e Visibilidade")</f>
        <v>Circulação e Visibilidade</v>
      </c>
      <c r="O45" s="4" t="str">
        <f>IFERROR(__xludf.DUMMYFUNCTION("""COMPUTED_VALUE"""),"Iniciantes")</f>
        <v>Iniciantes</v>
      </c>
      <c r="P45" s="4" t="str">
        <f>IFERROR(__xludf.DUMMYFUNCTION("""COMPUTED_VALUE"""),"CEUs e Pontos(ões) de Cultura")</f>
        <v>CEUs e Pontos(ões) de Cultura</v>
      </c>
      <c r="Q45" s="4" t="str">
        <f>IFERROR(__xludf.DUMMYFUNCTION("""COMPUTED_VALUE"""),"Outros")</f>
        <v>Outros</v>
      </c>
    </row>
    <row r="46">
      <c r="A46" s="4" t="str">
        <f>IFERROR(__xludf.DUMMYFUNCTION("TRANSPOSE(FILTER(Filtro1!B:B,Filtro1!A:A=Caio!C46))"),"Cronograma ")</f>
        <v>Cronograma </v>
      </c>
      <c r="B46" s="4" t="str">
        <f>IFERROR(__xludf.DUMMYFUNCTION("""COMPUTED_VALUE"""),"Inscrições e Impedimentos")</f>
        <v>Inscrições e Impedimentos</v>
      </c>
    </row>
    <row r="47">
      <c r="A47" s="4" t="str">
        <f>IFERROR(__xludf.DUMMYFUNCTION("TRANSPOSE(FILTER(Filtro1!B:B,Filtro1!A:A=Caio!C47))"),"Aquisição de Bens e Serviços")</f>
        <v>Aquisição de Bens e Serviços</v>
      </c>
      <c r="B47" s="4" t="str">
        <f>IFERROR(__xludf.DUMMYFUNCTION("""COMPUTED_VALUE"""),"Cultura Periférica")</f>
        <v>Cultura Periférica</v>
      </c>
      <c r="C47" s="4" t="str">
        <f>IFERROR(__xludf.DUMMYFUNCTION("""COMPUTED_VALUE"""),"Comunidades Tradicionais ou Rurais")</f>
        <v>Comunidades Tradicionais ou Rurais</v>
      </c>
      <c r="D47" s="4" t="str">
        <f>IFERROR(__xludf.DUMMYFUNCTION("""COMPUTED_VALUE"""),"Equipamentos e Acervos")</f>
        <v>Equipamentos e Acervos</v>
      </c>
      <c r="E47" s="4" t="str">
        <f>IFERROR(__xludf.DUMMYFUNCTION("""COMPUTED_VALUE"""),"Premiação")</f>
        <v>Premiação</v>
      </c>
      <c r="F47" s="4" t="str">
        <f>IFERROR(__xludf.DUMMYFUNCTION("""COMPUTED_VALUE"""),"Bolsas e Intercâmbio")</f>
        <v>Bolsas e Intercâmbio</v>
      </c>
      <c r="G47" s="4" t="str">
        <f>IFERROR(__xludf.DUMMYFUNCTION("""COMPUTED_VALUE"""),"Formação de Público e Educação")</f>
        <v>Formação de Público e Educação</v>
      </c>
      <c r="H47" s="4" t="str">
        <f>IFERROR(__xludf.DUMMYFUNCTION("""COMPUTED_VALUE"""),"Cultura Popular")</f>
        <v>Cultura Popular</v>
      </c>
      <c r="I47" s="4" t="str">
        <f>IFERROR(__xludf.DUMMYFUNCTION("""COMPUTED_VALUE"""),"Cultura Popular de Matriz Africana")</f>
        <v>Cultura Popular de Matriz Africana</v>
      </c>
      <c r="J47" s="4" t="str">
        <f>IFERROR(__xludf.DUMMYFUNCTION("""COMPUTED_VALUE"""),"Cultura Digital e Geek")</f>
        <v>Cultura Digital e Geek</v>
      </c>
      <c r="K47" s="4" t="str">
        <f>IFERROR(__xludf.DUMMYFUNCTION("""COMPUTED_VALUE"""),"12 Regiões de Desenvolvimento")</f>
        <v>12 Regiões de Desenvolvimento</v>
      </c>
      <c r="L47" s="4" t="str">
        <f>IFERROR(__xludf.DUMMYFUNCTION("""COMPUTED_VALUE"""),"Linguagem Específica")</f>
        <v>Linguagem Específica</v>
      </c>
      <c r="M47" s="4" t="str">
        <f>IFERROR(__xludf.DUMMYFUNCTION("""COMPUTED_VALUE"""),"Técnicos")</f>
        <v>Técnicos</v>
      </c>
      <c r="N47" s="4" t="str">
        <f>IFERROR(__xludf.DUMMYFUNCTION("""COMPUTED_VALUE"""),"Circulação e Visibilidade")</f>
        <v>Circulação e Visibilidade</v>
      </c>
      <c r="O47" s="4" t="str">
        <f>IFERROR(__xludf.DUMMYFUNCTION("""COMPUTED_VALUE"""),"Iniciantes")</f>
        <v>Iniciantes</v>
      </c>
      <c r="P47" s="4" t="str">
        <f>IFERROR(__xludf.DUMMYFUNCTION("""COMPUTED_VALUE"""),"CEUs e Pontos(ões) de Cultura")</f>
        <v>CEUs e Pontos(ões) de Cultura</v>
      </c>
      <c r="Q47" s="4" t="str">
        <f>IFERROR(__xludf.DUMMYFUNCTION("""COMPUTED_VALUE"""),"Outros")</f>
        <v>Outros</v>
      </c>
    </row>
    <row r="48">
      <c r="A48" s="4" t="str">
        <f>IFERROR(__xludf.DUMMYFUNCTION("TRANSPOSE(FILTER(Filtro1!B:B,Filtro1!A:A=Caio!C48))"),"Aquisição de Bens e Serviços")</f>
        <v>Aquisição de Bens e Serviços</v>
      </c>
      <c r="B48" s="4" t="str">
        <f>IFERROR(__xludf.DUMMYFUNCTION("""COMPUTED_VALUE"""),"Cultura Periférica")</f>
        <v>Cultura Periférica</v>
      </c>
      <c r="C48" s="4" t="str">
        <f>IFERROR(__xludf.DUMMYFUNCTION("""COMPUTED_VALUE"""),"Comunidades Tradicionais ou Rurais")</f>
        <v>Comunidades Tradicionais ou Rurais</v>
      </c>
      <c r="D48" s="4" t="str">
        <f>IFERROR(__xludf.DUMMYFUNCTION("""COMPUTED_VALUE"""),"Equipamentos e Acervos")</f>
        <v>Equipamentos e Acervos</v>
      </c>
      <c r="E48" s="4" t="str">
        <f>IFERROR(__xludf.DUMMYFUNCTION("""COMPUTED_VALUE"""),"Premiação")</f>
        <v>Premiação</v>
      </c>
      <c r="F48" s="4" t="str">
        <f>IFERROR(__xludf.DUMMYFUNCTION("""COMPUTED_VALUE"""),"Bolsas e Intercâmbio")</f>
        <v>Bolsas e Intercâmbio</v>
      </c>
      <c r="G48" s="4" t="str">
        <f>IFERROR(__xludf.DUMMYFUNCTION("""COMPUTED_VALUE"""),"Formação de Público e Educação")</f>
        <v>Formação de Público e Educação</v>
      </c>
      <c r="H48" s="4" t="str">
        <f>IFERROR(__xludf.DUMMYFUNCTION("""COMPUTED_VALUE"""),"Cultura Popular")</f>
        <v>Cultura Popular</v>
      </c>
      <c r="I48" s="4" t="str">
        <f>IFERROR(__xludf.DUMMYFUNCTION("""COMPUTED_VALUE"""),"Cultura Popular de Matriz Africana")</f>
        <v>Cultura Popular de Matriz Africana</v>
      </c>
      <c r="J48" s="4" t="str">
        <f>IFERROR(__xludf.DUMMYFUNCTION("""COMPUTED_VALUE"""),"Cultura Digital e Geek")</f>
        <v>Cultura Digital e Geek</v>
      </c>
      <c r="K48" s="4" t="str">
        <f>IFERROR(__xludf.DUMMYFUNCTION("""COMPUTED_VALUE"""),"12 Regiões de Desenvolvimento")</f>
        <v>12 Regiões de Desenvolvimento</v>
      </c>
      <c r="L48" s="4" t="str">
        <f>IFERROR(__xludf.DUMMYFUNCTION("""COMPUTED_VALUE"""),"Linguagem Específica")</f>
        <v>Linguagem Específica</v>
      </c>
      <c r="M48" s="4" t="str">
        <f>IFERROR(__xludf.DUMMYFUNCTION("""COMPUTED_VALUE"""),"Técnicos")</f>
        <v>Técnicos</v>
      </c>
      <c r="N48" s="4" t="str">
        <f>IFERROR(__xludf.DUMMYFUNCTION("""COMPUTED_VALUE"""),"Circulação e Visibilidade")</f>
        <v>Circulação e Visibilidade</v>
      </c>
      <c r="O48" s="4" t="str">
        <f>IFERROR(__xludf.DUMMYFUNCTION("""COMPUTED_VALUE"""),"Iniciantes")</f>
        <v>Iniciantes</v>
      </c>
      <c r="P48" s="4" t="str">
        <f>IFERROR(__xludf.DUMMYFUNCTION("""COMPUTED_VALUE"""),"CEUs e Pontos(ões) de Cultura")</f>
        <v>CEUs e Pontos(ões) de Cultura</v>
      </c>
      <c r="Q48" s="4" t="str">
        <f>IFERROR(__xludf.DUMMYFUNCTION("""COMPUTED_VALUE"""),"Outros")</f>
        <v>Outros</v>
      </c>
    </row>
    <row r="49">
      <c r="A49" s="4" t="str">
        <f>IFERROR(__xludf.DUMMYFUNCTION("TRANSPOSE(FILTER(Filtro1!B:B,Filtro1!A:A=Caio!C49))"),"Aquisição de Bens e Serviços")</f>
        <v>Aquisição de Bens e Serviços</v>
      </c>
      <c r="B49" s="4" t="str">
        <f>IFERROR(__xludf.DUMMYFUNCTION("""COMPUTED_VALUE"""),"Cultura Periférica")</f>
        <v>Cultura Periférica</v>
      </c>
      <c r="C49" s="4" t="str">
        <f>IFERROR(__xludf.DUMMYFUNCTION("""COMPUTED_VALUE"""),"Comunidades Tradicionais ou Rurais")</f>
        <v>Comunidades Tradicionais ou Rurais</v>
      </c>
      <c r="D49" s="4" t="str">
        <f>IFERROR(__xludf.DUMMYFUNCTION("""COMPUTED_VALUE"""),"Equipamentos e Acervos")</f>
        <v>Equipamentos e Acervos</v>
      </c>
      <c r="E49" s="4" t="str">
        <f>IFERROR(__xludf.DUMMYFUNCTION("""COMPUTED_VALUE"""),"Premiação")</f>
        <v>Premiação</v>
      </c>
      <c r="F49" s="4" t="str">
        <f>IFERROR(__xludf.DUMMYFUNCTION("""COMPUTED_VALUE"""),"Bolsas e Intercâmbio")</f>
        <v>Bolsas e Intercâmbio</v>
      </c>
      <c r="G49" s="4" t="str">
        <f>IFERROR(__xludf.DUMMYFUNCTION("""COMPUTED_VALUE"""),"Formação de Público e Educação")</f>
        <v>Formação de Público e Educação</v>
      </c>
      <c r="H49" s="4" t="str">
        <f>IFERROR(__xludf.DUMMYFUNCTION("""COMPUTED_VALUE"""),"Cultura Popular")</f>
        <v>Cultura Popular</v>
      </c>
      <c r="I49" s="4" t="str">
        <f>IFERROR(__xludf.DUMMYFUNCTION("""COMPUTED_VALUE"""),"Cultura Popular de Matriz Africana")</f>
        <v>Cultura Popular de Matriz Africana</v>
      </c>
      <c r="J49" s="4" t="str">
        <f>IFERROR(__xludf.DUMMYFUNCTION("""COMPUTED_VALUE"""),"Cultura Digital e Geek")</f>
        <v>Cultura Digital e Geek</v>
      </c>
      <c r="K49" s="4" t="str">
        <f>IFERROR(__xludf.DUMMYFUNCTION("""COMPUTED_VALUE"""),"12 Regiões de Desenvolvimento")</f>
        <v>12 Regiões de Desenvolvimento</v>
      </c>
      <c r="L49" s="4" t="str">
        <f>IFERROR(__xludf.DUMMYFUNCTION("""COMPUTED_VALUE"""),"Linguagem Específica")</f>
        <v>Linguagem Específica</v>
      </c>
      <c r="M49" s="4" t="str">
        <f>IFERROR(__xludf.DUMMYFUNCTION("""COMPUTED_VALUE"""),"Técnicos")</f>
        <v>Técnicos</v>
      </c>
      <c r="N49" s="4" t="str">
        <f>IFERROR(__xludf.DUMMYFUNCTION("""COMPUTED_VALUE"""),"Circulação e Visibilidade")</f>
        <v>Circulação e Visibilidade</v>
      </c>
      <c r="O49" s="4" t="str">
        <f>IFERROR(__xludf.DUMMYFUNCTION("""COMPUTED_VALUE"""),"Iniciantes")</f>
        <v>Iniciantes</v>
      </c>
      <c r="P49" s="4" t="str">
        <f>IFERROR(__xludf.DUMMYFUNCTION("""COMPUTED_VALUE"""),"CEUs e Pontos(ões) de Cultura")</f>
        <v>CEUs e Pontos(ões) de Cultura</v>
      </c>
      <c r="Q49" s="4" t="str">
        <f>IFERROR(__xludf.DUMMYFUNCTION("""COMPUTED_VALUE"""),"Outros")</f>
        <v>Outros</v>
      </c>
    </row>
    <row r="50">
      <c r="A50" s="4" t="str">
        <f>IFERROR(__xludf.DUMMYFUNCTION("TRANSPOSE(FILTER(Filtro1!B:B,Filtro1!A:A=Caio!C50))"),"Aquisição de Bens e Serviços")</f>
        <v>Aquisição de Bens e Serviços</v>
      </c>
      <c r="B50" s="4" t="str">
        <f>IFERROR(__xludf.DUMMYFUNCTION("""COMPUTED_VALUE"""),"Cultura Periférica")</f>
        <v>Cultura Periférica</v>
      </c>
      <c r="C50" s="4" t="str">
        <f>IFERROR(__xludf.DUMMYFUNCTION("""COMPUTED_VALUE"""),"Comunidades Tradicionais ou Rurais")</f>
        <v>Comunidades Tradicionais ou Rurais</v>
      </c>
      <c r="D50" s="4" t="str">
        <f>IFERROR(__xludf.DUMMYFUNCTION("""COMPUTED_VALUE"""),"Equipamentos e Acervos")</f>
        <v>Equipamentos e Acervos</v>
      </c>
      <c r="E50" s="4" t="str">
        <f>IFERROR(__xludf.DUMMYFUNCTION("""COMPUTED_VALUE"""),"Premiação")</f>
        <v>Premiação</v>
      </c>
      <c r="F50" s="4" t="str">
        <f>IFERROR(__xludf.DUMMYFUNCTION("""COMPUTED_VALUE"""),"Bolsas e Intercâmbio")</f>
        <v>Bolsas e Intercâmbio</v>
      </c>
      <c r="G50" s="4" t="str">
        <f>IFERROR(__xludf.DUMMYFUNCTION("""COMPUTED_VALUE"""),"Formação de Público e Educação")</f>
        <v>Formação de Público e Educação</v>
      </c>
      <c r="H50" s="4" t="str">
        <f>IFERROR(__xludf.DUMMYFUNCTION("""COMPUTED_VALUE"""),"Cultura Popular")</f>
        <v>Cultura Popular</v>
      </c>
      <c r="I50" s="4" t="str">
        <f>IFERROR(__xludf.DUMMYFUNCTION("""COMPUTED_VALUE"""),"Cultura Popular de Matriz Africana")</f>
        <v>Cultura Popular de Matriz Africana</v>
      </c>
      <c r="J50" s="4" t="str">
        <f>IFERROR(__xludf.DUMMYFUNCTION("""COMPUTED_VALUE"""),"Cultura Digital e Geek")</f>
        <v>Cultura Digital e Geek</v>
      </c>
      <c r="K50" s="4" t="str">
        <f>IFERROR(__xludf.DUMMYFUNCTION("""COMPUTED_VALUE"""),"12 Regiões de Desenvolvimento")</f>
        <v>12 Regiões de Desenvolvimento</v>
      </c>
      <c r="L50" s="4" t="str">
        <f>IFERROR(__xludf.DUMMYFUNCTION("""COMPUTED_VALUE"""),"Linguagem Específica")</f>
        <v>Linguagem Específica</v>
      </c>
      <c r="M50" s="4" t="str">
        <f>IFERROR(__xludf.DUMMYFUNCTION("""COMPUTED_VALUE"""),"Técnicos")</f>
        <v>Técnicos</v>
      </c>
      <c r="N50" s="4" t="str">
        <f>IFERROR(__xludf.DUMMYFUNCTION("""COMPUTED_VALUE"""),"Circulação e Visibilidade")</f>
        <v>Circulação e Visibilidade</v>
      </c>
      <c r="O50" s="4" t="str">
        <f>IFERROR(__xludf.DUMMYFUNCTION("""COMPUTED_VALUE"""),"Iniciantes")</f>
        <v>Iniciantes</v>
      </c>
      <c r="P50" s="4" t="str">
        <f>IFERROR(__xludf.DUMMYFUNCTION("""COMPUTED_VALUE"""),"CEUs e Pontos(ões) de Cultura")</f>
        <v>CEUs e Pontos(ões) de Cultura</v>
      </c>
      <c r="Q50" s="4" t="str">
        <f>IFERROR(__xludf.DUMMYFUNCTION("""COMPUTED_VALUE"""),"Outros")</f>
        <v>Outros</v>
      </c>
    </row>
    <row r="51">
      <c r="A51" s="4" t="str">
        <f>IFERROR(__xludf.DUMMYFUNCTION("TRANSPOSE(FILTER(Filtro1!B:B,Filtro1!A:A=Caio!C51))"),"Aquisição de Bens e Serviços")</f>
        <v>Aquisição de Bens e Serviços</v>
      </c>
      <c r="B51" s="4" t="str">
        <f>IFERROR(__xludf.DUMMYFUNCTION("""COMPUTED_VALUE"""),"Cultura Periférica")</f>
        <v>Cultura Periférica</v>
      </c>
      <c r="C51" s="4" t="str">
        <f>IFERROR(__xludf.DUMMYFUNCTION("""COMPUTED_VALUE"""),"Comunidades Tradicionais ou Rurais")</f>
        <v>Comunidades Tradicionais ou Rurais</v>
      </c>
      <c r="D51" s="4" t="str">
        <f>IFERROR(__xludf.DUMMYFUNCTION("""COMPUTED_VALUE"""),"Equipamentos e Acervos")</f>
        <v>Equipamentos e Acervos</v>
      </c>
      <c r="E51" s="4" t="str">
        <f>IFERROR(__xludf.DUMMYFUNCTION("""COMPUTED_VALUE"""),"Premiação")</f>
        <v>Premiação</v>
      </c>
      <c r="F51" s="4" t="str">
        <f>IFERROR(__xludf.DUMMYFUNCTION("""COMPUTED_VALUE"""),"Bolsas e Intercâmbio")</f>
        <v>Bolsas e Intercâmbio</v>
      </c>
      <c r="G51" s="4" t="str">
        <f>IFERROR(__xludf.DUMMYFUNCTION("""COMPUTED_VALUE"""),"Formação de Público e Educação")</f>
        <v>Formação de Público e Educação</v>
      </c>
      <c r="H51" s="4" t="str">
        <f>IFERROR(__xludf.DUMMYFUNCTION("""COMPUTED_VALUE"""),"Cultura Popular")</f>
        <v>Cultura Popular</v>
      </c>
      <c r="I51" s="4" t="str">
        <f>IFERROR(__xludf.DUMMYFUNCTION("""COMPUTED_VALUE"""),"Cultura Popular de Matriz Africana")</f>
        <v>Cultura Popular de Matriz Africana</v>
      </c>
      <c r="J51" s="4" t="str">
        <f>IFERROR(__xludf.DUMMYFUNCTION("""COMPUTED_VALUE"""),"Cultura Digital e Geek")</f>
        <v>Cultura Digital e Geek</v>
      </c>
      <c r="K51" s="4" t="str">
        <f>IFERROR(__xludf.DUMMYFUNCTION("""COMPUTED_VALUE"""),"12 Regiões de Desenvolvimento")</f>
        <v>12 Regiões de Desenvolvimento</v>
      </c>
      <c r="L51" s="4" t="str">
        <f>IFERROR(__xludf.DUMMYFUNCTION("""COMPUTED_VALUE"""),"Linguagem Específica")</f>
        <v>Linguagem Específica</v>
      </c>
      <c r="M51" s="4" t="str">
        <f>IFERROR(__xludf.DUMMYFUNCTION("""COMPUTED_VALUE"""),"Técnicos")</f>
        <v>Técnicos</v>
      </c>
      <c r="N51" s="4" t="str">
        <f>IFERROR(__xludf.DUMMYFUNCTION("""COMPUTED_VALUE"""),"Circulação e Visibilidade")</f>
        <v>Circulação e Visibilidade</v>
      </c>
      <c r="O51" s="4" t="str">
        <f>IFERROR(__xludf.DUMMYFUNCTION("""COMPUTED_VALUE"""),"Iniciantes")</f>
        <v>Iniciantes</v>
      </c>
      <c r="P51" s="4" t="str">
        <f>IFERROR(__xludf.DUMMYFUNCTION("""COMPUTED_VALUE"""),"CEUs e Pontos(ões) de Cultura")</f>
        <v>CEUs e Pontos(ões) de Cultura</v>
      </c>
      <c r="Q51" s="4" t="str">
        <f>IFERROR(__xludf.DUMMYFUNCTION("""COMPUTED_VALUE"""),"Outros")</f>
        <v>Outros</v>
      </c>
    </row>
    <row r="52">
      <c r="A52" s="4" t="str">
        <f>IFERROR(__xludf.DUMMYFUNCTION("TRANSPOSE(FILTER(Filtro1!B:B,Filtro1!A:A=Caio!C52))"),"Aquisição de Bens e Serviços")</f>
        <v>Aquisição de Bens e Serviços</v>
      </c>
      <c r="B52" s="4" t="str">
        <f>IFERROR(__xludf.DUMMYFUNCTION("""COMPUTED_VALUE"""),"Cultura Periférica")</f>
        <v>Cultura Periférica</v>
      </c>
      <c r="C52" s="4" t="str">
        <f>IFERROR(__xludf.DUMMYFUNCTION("""COMPUTED_VALUE"""),"Comunidades Tradicionais ou Rurais")</f>
        <v>Comunidades Tradicionais ou Rurais</v>
      </c>
      <c r="D52" s="4" t="str">
        <f>IFERROR(__xludf.DUMMYFUNCTION("""COMPUTED_VALUE"""),"Equipamentos e Acervos")</f>
        <v>Equipamentos e Acervos</v>
      </c>
      <c r="E52" s="4" t="str">
        <f>IFERROR(__xludf.DUMMYFUNCTION("""COMPUTED_VALUE"""),"Premiação")</f>
        <v>Premiação</v>
      </c>
      <c r="F52" s="4" t="str">
        <f>IFERROR(__xludf.DUMMYFUNCTION("""COMPUTED_VALUE"""),"Bolsas e Intercâmbio")</f>
        <v>Bolsas e Intercâmbio</v>
      </c>
      <c r="G52" s="4" t="str">
        <f>IFERROR(__xludf.DUMMYFUNCTION("""COMPUTED_VALUE"""),"Formação de Público e Educação")</f>
        <v>Formação de Público e Educação</v>
      </c>
      <c r="H52" s="4" t="str">
        <f>IFERROR(__xludf.DUMMYFUNCTION("""COMPUTED_VALUE"""),"Cultura Popular")</f>
        <v>Cultura Popular</v>
      </c>
      <c r="I52" s="4" t="str">
        <f>IFERROR(__xludf.DUMMYFUNCTION("""COMPUTED_VALUE"""),"Cultura Popular de Matriz Africana")</f>
        <v>Cultura Popular de Matriz Africana</v>
      </c>
      <c r="J52" s="4" t="str">
        <f>IFERROR(__xludf.DUMMYFUNCTION("""COMPUTED_VALUE"""),"Cultura Digital e Geek")</f>
        <v>Cultura Digital e Geek</v>
      </c>
      <c r="K52" s="4" t="str">
        <f>IFERROR(__xludf.DUMMYFUNCTION("""COMPUTED_VALUE"""),"12 Regiões de Desenvolvimento")</f>
        <v>12 Regiões de Desenvolvimento</v>
      </c>
      <c r="L52" s="4" t="str">
        <f>IFERROR(__xludf.DUMMYFUNCTION("""COMPUTED_VALUE"""),"Linguagem Específica")</f>
        <v>Linguagem Específica</v>
      </c>
      <c r="M52" s="4" t="str">
        <f>IFERROR(__xludf.DUMMYFUNCTION("""COMPUTED_VALUE"""),"Técnicos")</f>
        <v>Técnicos</v>
      </c>
      <c r="N52" s="4" t="str">
        <f>IFERROR(__xludf.DUMMYFUNCTION("""COMPUTED_VALUE"""),"Circulação e Visibilidade")</f>
        <v>Circulação e Visibilidade</v>
      </c>
      <c r="O52" s="4" t="str">
        <f>IFERROR(__xludf.DUMMYFUNCTION("""COMPUTED_VALUE"""),"Iniciantes")</f>
        <v>Iniciantes</v>
      </c>
      <c r="P52" s="4" t="str">
        <f>IFERROR(__xludf.DUMMYFUNCTION("""COMPUTED_VALUE"""),"CEUs e Pontos(ões) de Cultura")</f>
        <v>CEUs e Pontos(ões) de Cultura</v>
      </c>
      <c r="Q52" s="4" t="str">
        <f>IFERROR(__xludf.DUMMYFUNCTION("""COMPUTED_VALUE"""),"Outros")</f>
        <v>Outros</v>
      </c>
    </row>
    <row r="53">
      <c r="A53" s="4" t="str">
        <f>IFERROR(__xludf.DUMMYFUNCTION("TRANSPOSE(FILTER(Filtro1!B:B,Filtro1!A:A=Caio!C53))"),"Aquisição de Bens e Serviços")</f>
        <v>Aquisição de Bens e Serviços</v>
      </c>
      <c r="B53" s="4" t="str">
        <f>IFERROR(__xludf.DUMMYFUNCTION("""COMPUTED_VALUE"""),"Cultura Periférica")</f>
        <v>Cultura Periférica</v>
      </c>
      <c r="C53" s="4" t="str">
        <f>IFERROR(__xludf.DUMMYFUNCTION("""COMPUTED_VALUE"""),"Comunidades Tradicionais ou Rurais")</f>
        <v>Comunidades Tradicionais ou Rurais</v>
      </c>
      <c r="D53" s="4" t="str">
        <f>IFERROR(__xludf.DUMMYFUNCTION("""COMPUTED_VALUE"""),"Equipamentos e Acervos")</f>
        <v>Equipamentos e Acervos</v>
      </c>
      <c r="E53" s="4" t="str">
        <f>IFERROR(__xludf.DUMMYFUNCTION("""COMPUTED_VALUE"""),"Premiação")</f>
        <v>Premiação</v>
      </c>
      <c r="F53" s="4" t="str">
        <f>IFERROR(__xludf.DUMMYFUNCTION("""COMPUTED_VALUE"""),"Bolsas e Intercâmbio")</f>
        <v>Bolsas e Intercâmbio</v>
      </c>
      <c r="G53" s="4" t="str">
        <f>IFERROR(__xludf.DUMMYFUNCTION("""COMPUTED_VALUE"""),"Formação de Público e Educação")</f>
        <v>Formação de Público e Educação</v>
      </c>
      <c r="H53" s="4" t="str">
        <f>IFERROR(__xludf.DUMMYFUNCTION("""COMPUTED_VALUE"""),"Cultura Popular")</f>
        <v>Cultura Popular</v>
      </c>
      <c r="I53" s="4" t="str">
        <f>IFERROR(__xludf.DUMMYFUNCTION("""COMPUTED_VALUE"""),"Cultura Popular de Matriz Africana")</f>
        <v>Cultura Popular de Matriz Africana</v>
      </c>
      <c r="J53" s="4" t="str">
        <f>IFERROR(__xludf.DUMMYFUNCTION("""COMPUTED_VALUE"""),"Cultura Digital e Geek")</f>
        <v>Cultura Digital e Geek</v>
      </c>
      <c r="K53" s="4" t="str">
        <f>IFERROR(__xludf.DUMMYFUNCTION("""COMPUTED_VALUE"""),"12 Regiões de Desenvolvimento")</f>
        <v>12 Regiões de Desenvolvimento</v>
      </c>
      <c r="L53" s="4" t="str">
        <f>IFERROR(__xludf.DUMMYFUNCTION("""COMPUTED_VALUE"""),"Linguagem Específica")</f>
        <v>Linguagem Específica</v>
      </c>
      <c r="M53" s="4" t="str">
        <f>IFERROR(__xludf.DUMMYFUNCTION("""COMPUTED_VALUE"""),"Técnicos")</f>
        <v>Técnicos</v>
      </c>
      <c r="N53" s="4" t="str">
        <f>IFERROR(__xludf.DUMMYFUNCTION("""COMPUTED_VALUE"""),"Circulação e Visibilidade")</f>
        <v>Circulação e Visibilidade</v>
      </c>
      <c r="O53" s="4" t="str">
        <f>IFERROR(__xludf.DUMMYFUNCTION("""COMPUTED_VALUE"""),"Iniciantes")</f>
        <v>Iniciantes</v>
      </c>
      <c r="P53" s="4" t="str">
        <f>IFERROR(__xludf.DUMMYFUNCTION("""COMPUTED_VALUE"""),"CEUs e Pontos(ões) de Cultura")</f>
        <v>CEUs e Pontos(ões) de Cultura</v>
      </c>
      <c r="Q53" s="4" t="str">
        <f>IFERROR(__xludf.DUMMYFUNCTION("""COMPUTED_VALUE"""),"Outros")</f>
        <v>Outros</v>
      </c>
    </row>
    <row r="54">
      <c r="A54" s="4" t="str">
        <f>IFERROR(__xludf.DUMMYFUNCTION("TRANSPOSE(FILTER(Filtro1!B:B,Filtro1!A:A=Caio!C54))"),"Aquisição de Bens e Serviços")</f>
        <v>Aquisição de Bens e Serviços</v>
      </c>
      <c r="B54" s="4" t="str">
        <f>IFERROR(__xludf.DUMMYFUNCTION("""COMPUTED_VALUE"""),"Cultura Periférica")</f>
        <v>Cultura Periférica</v>
      </c>
      <c r="C54" s="4" t="str">
        <f>IFERROR(__xludf.DUMMYFUNCTION("""COMPUTED_VALUE"""),"Comunidades Tradicionais ou Rurais")</f>
        <v>Comunidades Tradicionais ou Rurais</v>
      </c>
      <c r="D54" s="4" t="str">
        <f>IFERROR(__xludf.DUMMYFUNCTION("""COMPUTED_VALUE"""),"Equipamentos e Acervos")</f>
        <v>Equipamentos e Acervos</v>
      </c>
      <c r="E54" s="4" t="str">
        <f>IFERROR(__xludf.DUMMYFUNCTION("""COMPUTED_VALUE"""),"Premiação")</f>
        <v>Premiação</v>
      </c>
      <c r="F54" s="4" t="str">
        <f>IFERROR(__xludf.DUMMYFUNCTION("""COMPUTED_VALUE"""),"Bolsas e Intercâmbio")</f>
        <v>Bolsas e Intercâmbio</v>
      </c>
      <c r="G54" s="4" t="str">
        <f>IFERROR(__xludf.DUMMYFUNCTION("""COMPUTED_VALUE"""),"Formação de Público e Educação")</f>
        <v>Formação de Público e Educação</v>
      </c>
      <c r="H54" s="4" t="str">
        <f>IFERROR(__xludf.DUMMYFUNCTION("""COMPUTED_VALUE"""),"Cultura Popular")</f>
        <v>Cultura Popular</v>
      </c>
      <c r="I54" s="4" t="str">
        <f>IFERROR(__xludf.DUMMYFUNCTION("""COMPUTED_VALUE"""),"Cultura Popular de Matriz Africana")</f>
        <v>Cultura Popular de Matriz Africana</v>
      </c>
      <c r="J54" s="4" t="str">
        <f>IFERROR(__xludf.DUMMYFUNCTION("""COMPUTED_VALUE"""),"Cultura Digital e Geek")</f>
        <v>Cultura Digital e Geek</v>
      </c>
      <c r="K54" s="4" t="str">
        <f>IFERROR(__xludf.DUMMYFUNCTION("""COMPUTED_VALUE"""),"12 Regiões de Desenvolvimento")</f>
        <v>12 Regiões de Desenvolvimento</v>
      </c>
      <c r="L54" s="4" t="str">
        <f>IFERROR(__xludf.DUMMYFUNCTION("""COMPUTED_VALUE"""),"Linguagem Específica")</f>
        <v>Linguagem Específica</v>
      </c>
      <c r="M54" s="4" t="str">
        <f>IFERROR(__xludf.DUMMYFUNCTION("""COMPUTED_VALUE"""),"Técnicos")</f>
        <v>Técnicos</v>
      </c>
      <c r="N54" s="4" t="str">
        <f>IFERROR(__xludf.DUMMYFUNCTION("""COMPUTED_VALUE"""),"Circulação e Visibilidade")</f>
        <v>Circulação e Visibilidade</v>
      </c>
      <c r="O54" s="4" t="str">
        <f>IFERROR(__xludf.DUMMYFUNCTION("""COMPUTED_VALUE"""),"Iniciantes")</f>
        <v>Iniciantes</v>
      </c>
      <c r="P54" s="4" t="str">
        <f>IFERROR(__xludf.DUMMYFUNCTION("""COMPUTED_VALUE"""),"CEUs e Pontos(ões) de Cultura")</f>
        <v>CEUs e Pontos(ões) de Cultura</v>
      </c>
      <c r="Q54" s="4" t="str">
        <f>IFERROR(__xludf.DUMMYFUNCTION("""COMPUTED_VALUE"""),"Outros")</f>
        <v>Outros</v>
      </c>
    </row>
    <row r="55">
      <c r="A55" s="4" t="str">
        <f>IFERROR(__xludf.DUMMYFUNCTION("TRANSPOSE(FILTER(Filtro1!B:B,Filtro1!A:A=Caio!C55))"),"")</f>
        <v/>
      </c>
      <c r="B55" s="4"/>
      <c r="C55" s="4"/>
      <c r="D55" s="4"/>
      <c r="E55" s="4"/>
      <c r="F55" s="4"/>
      <c r="G55" s="4"/>
      <c r="H55" s="4"/>
      <c r="I55" s="4"/>
      <c r="J55" s="4"/>
      <c r="K55" s="4"/>
      <c r="L55" s="4"/>
      <c r="M55" s="4"/>
      <c r="N55" s="4"/>
      <c r="O55" s="4"/>
      <c r="P55" s="4"/>
      <c r="Q55" s="4"/>
    </row>
    <row r="56">
      <c r="A56" s="4" t="str">
        <f>IFERROR(__xludf.DUMMYFUNCTION("TRANSPOSE(FILTER(Filtro1!B:B,Filtro1!A:A=Caio!C56))"),"Aquisição de Bens e Serviços")</f>
        <v>Aquisição de Bens e Serviços</v>
      </c>
      <c r="B56" s="4" t="str">
        <f>IFERROR(__xludf.DUMMYFUNCTION("""COMPUTED_VALUE"""),"Cultura Periférica")</f>
        <v>Cultura Periférica</v>
      </c>
      <c r="C56" s="4" t="str">
        <f>IFERROR(__xludf.DUMMYFUNCTION("""COMPUTED_VALUE"""),"Comunidades Tradicionais ou Rurais")</f>
        <v>Comunidades Tradicionais ou Rurais</v>
      </c>
      <c r="D56" s="4" t="str">
        <f>IFERROR(__xludf.DUMMYFUNCTION("""COMPUTED_VALUE"""),"Equipamentos e Acervos")</f>
        <v>Equipamentos e Acervos</v>
      </c>
      <c r="E56" s="4" t="str">
        <f>IFERROR(__xludf.DUMMYFUNCTION("""COMPUTED_VALUE"""),"Premiação")</f>
        <v>Premiação</v>
      </c>
      <c r="F56" s="4" t="str">
        <f>IFERROR(__xludf.DUMMYFUNCTION("""COMPUTED_VALUE"""),"Bolsas e Intercâmbio")</f>
        <v>Bolsas e Intercâmbio</v>
      </c>
      <c r="G56" s="4" t="str">
        <f>IFERROR(__xludf.DUMMYFUNCTION("""COMPUTED_VALUE"""),"Formação de Público e Educação")</f>
        <v>Formação de Público e Educação</v>
      </c>
      <c r="H56" s="4" t="str">
        <f>IFERROR(__xludf.DUMMYFUNCTION("""COMPUTED_VALUE"""),"Cultura Popular")</f>
        <v>Cultura Popular</v>
      </c>
      <c r="I56" s="4" t="str">
        <f>IFERROR(__xludf.DUMMYFUNCTION("""COMPUTED_VALUE"""),"Cultura Popular de Matriz Africana")</f>
        <v>Cultura Popular de Matriz Africana</v>
      </c>
      <c r="J56" s="4" t="str">
        <f>IFERROR(__xludf.DUMMYFUNCTION("""COMPUTED_VALUE"""),"Cultura Digital e Geek")</f>
        <v>Cultura Digital e Geek</v>
      </c>
      <c r="K56" s="4" t="str">
        <f>IFERROR(__xludf.DUMMYFUNCTION("""COMPUTED_VALUE"""),"12 Regiões de Desenvolvimento")</f>
        <v>12 Regiões de Desenvolvimento</v>
      </c>
      <c r="L56" s="4" t="str">
        <f>IFERROR(__xludf.DUMMYFUNCTION("""COMPUTED_VALUE"""),"Linguagem Específica")</f>
        <v>Linguagem Específica</v>
      </c>
      <c r="M56" s="4" t="str">
        <f>IFERROR(__xludf.DUMMYFUNCTION("""COMPUTED_VALUE"""),"Técnicos")</f>
        <v>Técnicos</v>
      </c>
      <c r="N56" s="4" t="str">
        <f>IFERROR(__xludf.DUMMYFUNCTION("""COMPUTED_VALUE"""),"Circulação e Visibilidade")</f>
        <v>Circulação e Visibilidade</v>
      </c>
      <c r="O56" s="4" t="str">
        <f>IFERROR(__xludf.DUMMYFUNCTION("""COMPUTED_VALUE"""),"Iniciantes")</f>
        <v>Iniciantes</v>
      </c>
      <c r="P56" s="4" t="str">
        <f>IFERROR(__xludf.DUMMYFUNCTION("""COMPUTED_VALUE"""),"CEUs e Pontos(ões) de Cultura")</f>
        <v>CEUs e Pontos(ões) de Cultura</v>
      </c>
      <c r="Q56" s="4" t="str">
        <f>IFERROR(__xludf.DUMMYFUNCTION("""COMPUTED_VALUE"""),"Outros")</f>
        <v>Outros</v>
      </c>
    </row>
    <row r="57">
      <c r="A57" s="4" t="str">
        <f>IFERROR(__xludf.DUMMYFUNCTION("TRANSPOSE(FILTER(Filtro1!B:B,Filtro1!A:A=Caio!C57))"),"Aquisição de Bens e Serviços")</f>
        <v>Aquisição de Bens e Serviços</v>
      </c>
      <c r="B57" s="4" t="str">
        <f>IFERROR(__xludf.DUMMYFUNCTION("""COMPUTED_VALUE"""),"Cultura Periférica")</f>
        <v>Cultura Periférica</v>
      </c>
      <c r="C57" s="4" t="str">
        <f>IFERROR(__xludf.DUMMYFUNCTION("""COMPUTED_VALUE"""),"Comunidades Tradicionais ou Rurais")</f>
        <v>Comunidades Tradicionais ou Rurais</v>
      </c>
      <c r="D57" s="4" t="str">
        <f>IFERROR(__xludf.DUMMYFUNCTION("""COMPUTED_VALUE"""),"Equipamentos e Acervos")</f>
        <v>Equipamentos e Acervos</v>
      </c>
      <c r="E57" s="4" t="str">
        <f>IFERROR(__xludf.DUMMYFUNCTION("""COMPUTED_VALUE"""),"Premiação")</f>
        <v>Premiação</v>
      </c>
      <c r="F57" s="4" t="str">
        <f>IFERROR(__xludf.DUMMYFUNCTION("""COMPUTED_VALUE"""),"Bolsas e Intercâmbio")</f>
        <v>Bolsas e Intercâmbio</v>
      </c>
      <c r="G57" s="4" t="str">
        <f>IFERROR(__xludf.DUMMYFUNCTION("""COMPUTED_VALUE"""),"Formação de Público e Educação")</f>
        <v>Formação de Público e Educação</v>
      </c>
      <c r="H57" s="4" t="str">
        <f>IFERROR(__xludf.DUMMYFUNCTION("""COMPUTED_VALUE"""),"Cultura Popular")</f>
        <v>Cultura Popular</v>
      </c>
      <c r="I57" s="4" t="str">
        <f>IFERROR(__xludf.DUMMYFUNCTION("""COMPUTED_VALUE"""),"Cultura Popular de Matriz Africana")</f>
        <v>Cultura Popular de Matriz Africana</v>
      </c>
      <c r="J57" s="4" t="str">
        <f>IFERROR(__xludf.DUMMYFUNCTION("""COMPUTED_VALUE"""),"Cultura Digital e Geek")</f>
        <v>Cultura Digital e Geek</v>
      </c>
      <c r="K57" s="4" t="str">
        <f>IFERROR(__xludf.DUMMYFUNCTION("""COMPUTED_VALUE"""),"12 Regiões de Desenvolvimento")</f>
        <v>12 Regiões de Desenvolvimento</v>
      </c>
      <c r="L57" s="4" t="str">
        <f>IFERROR(__xludf.DUMMYFUNCTION("""COMPUTED_VALUE"""),"Linguagem Específica")</f>
        <v>Linguagem Específica</v>
      </c>
      <c r="M57" s="4" t="str">
        <f>IFERROR(__xludf.DUMMYFUNCTION("""COMPUTED_VALUE"""),"Técnicos")</f>
        <v>Técnicos</v>
      </c>
      <c r="N57" s="4" t="str">
        <f>IFERROR(__xludf.DUMMYFUNCTION("""COMPUTED_VALUE"""),"Circulação e Visibilidade")</f>
        <v>Circulação e Visibilidade</v>
      </c>
      <c r="O57" s="4" t="str">
        <f>IFERROR(__xludf.DUMMYFUNCTION("""COMPUTED_VALUE"""),"Iniciantes")</f>
        <v>Iniciantes</v>
      </c>
      <c r="P57" s="4" t="str">
        <f>IFERROR(__xludf.DUMMYFUNCTION("""COMPUTED_VALUE"""),"CEUs e Pontos(ões) de Cultura")</f>
        <v>CEUs e Pontos(ões) de Cultura</v>
      </c>
      <c r="Q57" s="4" t="str">
        <f>IFERROR(__xludf.DUMMYFUNCTION("""COMPUTED_VALUE"""),"Outros")</f>
        <v>Outros</v>
      </c>
    </row>
    <row r="58">
      <c r="A58" s="4" t="str">
        <f>IFERROR(__xludf.DUMMYFUNCTION("TRANSPOSE(FILTER(Filtro1!B:B,Filtro1!A:A=Caio!C58))"),"Aquisição de Bens e Serviços")</f>
        <v>Aquisição de Bens e Serviços</v>
      </c>
      <c r="B58" s="4" t="str">
        <f>IFERROR(__xludf.DUMMYFUNCTION("""COMPUTED_VALUE"""),"Cultura Periférica")</f>
        <v>Cultura Periférica</v>
      </c>
      <c r="C58" s="4" t="str">
        <f>IFERROR(__xludf.DUMMYFUNCTION("""COMPUTED_VALUE"""),"Comunidades Tradicionais ou Rurais")</f>
        <v>Comunidades Tradicionais ou Rurais</v>
      </c>
      <c r="D58" s="4" t="str">
        <f>IFERROR(__xludf.DUMMYFUNCTION("""COMPUTED_VALUE"""),"Equipamentos e Acervos")</f>
        <v>Equipamentos e Acervos</v>
      </c>
      <c r="E58" s="4" t="str">
        <f>IFERROR(__xludf.DUMMYFUNCTION("""COMPUTED_VALUE"""),"Premiação")</f>
        <v>Premiação</v>
      </c>
      <c r="F58" s="4" t="str">
        <f>IFERROR(__xludf.DUMMYFUNCTION("""COMPUTED_VALUE"""),"Bolsas e Intercâmbio")</f>
        <v>Bolsas e Intercâmbio</v>
      </c>
      <c r="G58" s="4" t="str">
        <f>IFERROR(__xludf.DUMMYFUNCTION("""COMPUTED_VALUE"""),"Formação de Público e Educação")</f>
        <v>Formação de Público e Educação</v>
      </c>
      <c r="H58" s="4" t="str">
        <f>IFERROR(__xludf.DUMMYFUNCTION("""COMPUTED_VALUE"""),"Cultura Popular")</f>
        <v>Cultura Popular</v>
      </c>
      <c r="I58" s="4" t="str">
        <f>IFERROR(__xludf.DUMMYFUNCTION("""COMPUTED_VALUE"""),"Cultura Popular de Matriz Africana")</f>
        <v>Cultura Popular de Matriz Africana</v>
      </c>
      <c r="J58" s="4" t="str">
        <f>IFERROR(__xludf.DUMMYFUNCTION("""COMPUTED_VALUE"""),"Cultura Digital e Geek")</f>
        <v>Cultura Digital e Geek</v>
      </c>
      <c r="K58" s="4" t="str">
        <f>IFERROR(__xludf.DUMMYFUNCTION("""COMPUTED_VALUE"""),"12 Regiões de Desenvolvimento")</f>
        <v>12 Regiões de Desenvolvimento</v>
      </c>
      <c r="L58" s="4" t="str">
        <f>IFERROR(__xludf.DUMMYFUNCTION("""COMPUTED_VALUE"""),"Linguagem Específica")</f>
        <v>Linguagem Específica</v>
      </c>
      <c r="M58" s="4" t="str">
        <f>IFERROR(__xludf.DUMMYFUNCTION("""COMPUTED_VALUE"""),"Técnicos")</f>
        <v>Técnicos</v>
      </c>
      <c r="N58" s="4" t="str">
        <f>IFERROR(__xludf.DUMMYFUNCTION("""COMPUTED_VALUE"""),"Circulação e Visibilidade")</f>
        <v>Circulação e Visibilidade</v>
      </c>
      <c r="O58" s="4" t="str">
        <f>IFERROR(__xludf.DUMMYFUNCTION("""COMPUTED_VALUE"""),"Iniciantes")</f>
        <v>Iniciantes</v>
      </c>
      <c r="P58" s="4" t="str">
        <f>IFERROR(__xludf.DUMMYFUNCTION("""COMPUTED_VALUE"""),"CEUs e Pontos(ões) de Cultura")</f>
        <v>CEUs e Pontos(ões) de Cultura</v>
      </c>
      <c r="Q58" s="4" t="str">
        <f>IFERROR(__xludf.DUMMYFUNCTION("""COMPUTED_VALUE"""),"Outros")</f>
        <v>Outros</v>
      </c>
    </row>
    <row r="59">
      <c r="A59" s="4" t="str">
        <f>IFERROR(__xludf.DUMMYFUNCTION("TRANSPOSE(FILTER(Filtro1!B:B,Filtro1!A:A=Caio!C59))"),"Aquisição de Bens e Serviços")</f>
        <v>Aquisição de Bens e Serviços</v>
      </c>
      <c r="B59" s="4" t="str">
        <f>IFERROR(__xludf.DUMMYFUNCTION("""COMPUTED_VALUE"""),"Cultura Periférica")</f>
        <v>Cultura Periférica</v>
      </c>
      <c r="C59" s="4" t="str">
        <f>IFERROR(__xludf.DUMMYFUNCTION("""COMPUTED_VALUE"""),"Comunidades Tradicionais ou Rurais")</f>
        <v>Comunidades Tradicionais ou Rurais</v>
      </c>
      <c r="D59" s="4" t="str">
        <f>IFERROR(__xludf.DUMMYFUNCTION("""COMPUTED_VALUE"""),"Equipamentos e Acervos")</f>
        <v>Equipamentos e Acervos</v>
      </c>
      <c r="E59" s="4" t="str">
        <f>IFERROR(__xludf.DUMMYFUNCTION("""COMPUTED_VALUE"""),"Premiação")</f>
        <v>Premiação</v>
      </c>
      <c r="F59" s="4" t="str">
        <f>IFERROR(__xludf.DUMMYFUNCTION("""COMPUTED_VALUE"""),"Bolsas e Intercâmbio")</f>
        <v>Bolsas e Intercâmbio</v>
      </c>
      <c r="G59" s="4" t="str">
        <f>IFERROR(__xludf.DUMMYFUNCTION("""COMPUTED_VALUE"""),"Formação de Público e Educação")</f>
        <v>Formação de Público e Educação</v>
      </c>
      <c r="H59" s="4" t="str">
        <f>IFERROR(__xludf.DUMMYFUNCTION("""COMPUTED_VALUE"""),"Cultura Popular")</f>
        <v>Cultura Popular</v>
      </c>
      <c r="I59" s="4" t="str">
        <f>IFERROR(__xludf.DUMMYFUNCTION("""COMPUTED_VALUE"""),"Cultura Popular de Matriz Africana")</f>
        <v>Cultura Popular de Matriz Africana</v>
      </c>
      <c r="J59" s="4" t="str">
        <f>IFERROR(__xludf.DUMMYFUNCTION("""COMPUTED_VALUE"""),"Cultura Digital e Geek")</f>
        <v>Cultura Digital e Geek</v>
      </c>
      <c r="K59" s="4" t="str">
        <f>IFERROR(__xludf.DUMMYFUNCTION("""COMPUTED_VALUE"""),"12 Regiões de Desenvolvimento")</f>
        <v>12 Regiões de Desenvolvimento</v>
      </c>
      <c r="L59" s="4" t="str">
        <f>IFERROR(__xludf.DUMMYFUNCTION("""COMPUTED_VALUE"""),"Linguagem Específica")</f>
        <v>Linguagem Específica</v>
      </c>
      <c r="M59" s="4" t="str">
        <f>IFERROR(__xludf.DUMMYFUNCTION("""COMPUTED_VALUE"""),"Técnicos")</f>
        <v>Técnicos</v>
      </c>
      <c r="N59" s="4" t="str">
        <f>IFERROR(__xludf.DUMMYFUNCTION("""COMPUTED_VALUE"""),"Circulação e Visibilidade")</f>
        <v>Circulação e Visibilidade</v>
      </c>
      <c r="O59" s="4" t="str">
        <f>IFERROR(__xludf.DUMMYFUNCTION("""COMPUTED_VALUE"""),"Iniciantes")</f>
        <v>Iniciantes</v>
      </c>
      <c r="P59" s="4" t="str">
        <f>IFERROR(__xludf.DUMMYFUNCTION("""COMPUTED_VALUE"""),"CEUs e Pontos(ões) de Cultura")</f>
        <v>CEUs e Pontos(ões) de Cultura</v>
      </c>
      <c r="Q59" s="4" t="str">
        <f>IFERROR(__xludf.DUMMYFUNCTION("""COMPUTED_VALUE"""),"Outros")</f>
        <v>Outros</v>
      </c>
    </row>
    <row r="60">
      <c r="A60" s="4" t="str">
        <f>IFERROR(__xludf.DUMMYFUNCTION("TRANSPOSE(FILTER(Filtro1!B:B,Filtro1!A:A=Caio!C60))"),"Aquisição de Bens e Serviços")</f>
        <v>Aquisição de Bens e Serviços</v>
      </c>
      <c r="B60" s="4" t="str">
        <f>IFERROR(__xludf.DUMMYFUNCTION("""COMPUTED_VALUE"""),"Cultura Periférica")</f>
        <v>Cultura Periférica</v>
      </c>
      <c r="C60" s="4" t="str">
        <f>IFERROR(__xludf.DUMMYFUNCTION("""COMPUTED_VALUE"""),"Comunidades Tradicionais ou Rurais")</f>
        <v>Comunidades Tradicionais ou Rurais</v>
      </c>
      <c r="D60" s="4" t="str">
        <f>IFERROR(__xludf.DUMMYFUNCTION("""COMPUTED_VALUE"""),"Equipamentos e Acervos")</f>
        <v>Equipamentos e Acervos</v>
      </c>
      <c r="E60" s="4" t="str">
        <f>IFERROR(__xludf.DUMMYFUNCTION("""COMPUTED_VALUE"""),"Premiação")</f>
        <v>Premiação</v>
      </c>
      <c r="F60" s="4" t="str">
        <f>IFERROR(__xludf.DUMMYFUNCTION("""COMPUTED_VALUE"""),"Bolsas e Intercâmbio")</f>
        <v>Bolsas e Intercâmbio</v>
      </c>
      <c r="G60" s="4" t="str">
        <f>IFERROR(__xludf.DUMMYFUNCTION("""COMPUTED_VALUE"""),"Formação de Público e Educação")</f>
        <v>Formação de Público e Educação</v>
      </c>
      <c r="H60" s="4" t="str">
        <f>IFERROR(__xludf.DUMMYFUNCTION("""COMPUTED_VALUE"""),"Cultura Popular")</f>
        <v>Cultura Popular</v>
      </c>
      <c r="I60" s="4" t="str">
        <f>IFERROR(__xludf.DUMMYFUNCTION("""COMPUTED_VALUE"""),"Cultura Popular de Matriz Africana")</f>
        <v>Cultura Popular de Matriz Africana</v>
      </c>
      <c r="J60" s="4" t="str">
        <f>IFERROR(__xludf.DUMMYFUNCTION("""COMPUTED_VALUE"""),"Cultura Digital e Geek")</f>
        <v>Cultura Digital e Geek</v>
      </c>
      <c r="K60" s="4" t="str">
        <f>IFERROR(__xludf.DUMMYFUNCTION("""COMPUTED_VALUE"""),"12 Regiões de Desenvolvimento")</f>
        <v>12 Regiões de Desenvolvimento</v>
      </c>
      <c r="L60" s="4" t="str">
        <f>IFERROR(__xludf.DUMMYFUNCTION("""COMPUTED_VALUE"""),"Linguagem Específica")</f>
        <v>Linguagem Específica</v>
      </c>
      <c r="M60" s="4" t="str">
        <f>IFERROR(__xludf.DUMMYFUNCTION("""COMPUTED_VALUE"""),"Técnicos")</f>
        <v>Técnicos</v>
      </c>
      <c r="N60" s="4" t="str">
        <f>IFERROR(__xludf.DUMMYFUNCTION("""COMPUTED_VALUE"""),"Circulação e Visibilidade")</f>
        <v>Circulação e Visibilidade</v>
      </c>
      <c r="O60" s="4" t="str">
        <f>IFERROR(__xludf.DUMMYFUNCTION("""COMPUTED_VALUE"""),"Iniciantes")</f>
        <v>Iniciantes</v>
      </c>
      <c r="P60" s="4" t="str">
        <f>IFERROR(__xludf.DUMMYFUNCTION("""COMPUTED_VALUE"""),"CEUs e Pontos(ões) de Cultura")</f>
        <v>CEUs e Pontos(ões) de Cultura</v>
      </c>
      <c r="Q60" s="4" t="str">
        <f>IFERROR(__xludf.DUMMYFUNCTION("""COMPUTED_VALUE"""),"Outros")</f>
        <v>Outros</v>
      </c>
    </row>
    <row r="61">
      <c r="A61" s="4" t="str">
        <f>IFERROR(__xludf.DUMMYFUNCTION("TRANSPOSE(FILTER(Filtro1!B:B,Filtro1!A:A=Caio!C61))"),"Aquisição de Bens e Serviços")</f>
        <v>Aquisição de Bens e Serviços</v>
      </c>
      <c r="B61" s="4" t="str">
        <f>IFERROR(__xludf.DUMMYFUNCTION("""COMPUTED_VALUE"""),"Cultura Periférica")</f>
        <v>Cultura Periférica</v>
      </c>
      <c r="C61" s="4" t="str">
        <f>IFERROR(__xludf.DUMMYFUNCTION("""COMPUTED_VALUE"""),"Comunidades Tradicionais ou Rurais")</f>
        <v>Comunidades Tradicionais ou Rurais</v>
      </c>
      <c r="D61" s="4" t="str">
        <f>IFERROR(__xludf.DUMMYFUNCTION("""COMPUTED_VALUE"""),"Equipamentos e Acervos")</f>
        <v>Equipamentos e Acervos</v>
      </c>
      <c r="E61" s="4" t="str">
        <f>IFERROR(__xludf.DUMMYFUNCTION("""COMPUTED_VALUE"""),"Premiação")</f>
        <v>Premiação</v>
      </c>
      <c r="F61" s="4" t="str">
        <f>IFERROR(__xludf.DUMMYFUNCTION("""COMPUTED_VALUE"""),"Bolsas e Intercâmbio")</f>
        <v>Bolsas e Intercâmbio</v>
      </c>
      <c r="G61" s="4" t="str">
        <f>IFERROR(__xludf.DUMMYFUNCTION("""COMPUTED_VALUE"""),"Formação de Público e Educação")</f>
        <v>Formação de Público e Educação</v>
      </c>
      <c r="H61" s="4" t="str">
        <f>IFERROR(__xludf.DUMMYFUNCTION("""COMPUTED_VALUE"""),"Cultura Popular")</f>
        <v>Cultura Popular</v>
      </c>
      <c r="I61" s="4" t="str">
        <f>IFERROR(__xludf.DUMMYFUNCTION("""COMPUTED_VALUE"""),"Cultura Popular de Matriz Africana")</f>
        <v>Cultura Popular de Matriz Africana</v>
      </c>
      <c r="J61" s="4" t="str">
        <f>IFERROR(__xludf.DUMMYFUNCTION("""COMPUTED_VALUE"""),"Cultura Digital e Geek")</f>
        <v>Cultura Digital e Geek</v>
      </c>
      <c r="K61" s="4" t="str">
        <f>IFERROR(__xludf.DUMMYFUNCTION("""COMPUTED_VALUE"""),"12 Regiões de Desenvolvimento")</f>
        <v>12 Regiões de Desenvolvimento</v>
      </c>
      <c r="L61" s="4" t="str">
        <f>IFERROR(__xludf.DUMMYFUNCTION("""COMPUTED_VALUE"""),"Linguagem Específica")</f>
        <v>Linguagem Específica</v>
      </c>
      <c r="M61" s="4" t="str">
        <f>IFERROR(__xludf.DUMMYFUNCTION("""COMPUTED_VALUE"""),"Técnicos")</f>
        <v>Técnicos</v>
      </c>
      <c r="N61" s="4" t="str">
        <f>IFERROR(__xludf.DUMMYFUNCTION("""COMPUTED_VALUE"""),"Circulação e Visibilidade")</f>
        <v>Circulação e Visibilidade</v>
      </c>
      <c r="O61" s="4" t="str">
        <f>IFERROR(__xludf.DUMMYFUNCTION("""COMPUTED_VALUE"""),"Iniciantes")</f>
        <v>Iniciantes</v>
      </c>
      <c r="P61" s="4" t="str">
        <f>IFERROR(__xludf.DUMMYFUNCTION("""COMPUTED_VALUE"""),"CEUs e Pontos(ões) de Cultura")</f>
        <v>CEUs e Pontos(ões) de Cultura</v>
      </c>
      <c r="Q61" s="4" t="str">
        <f>IFERROR(__xludf.DUMMYFUNCTION("""COMPUTED_VALUE"""),"Outros")</f>
        <v>Outros</v>
      </c>
    </row>
    <row r="62">
      <c r="A62" s="4" t="str">
        <f>IFERROR(__xludf.DUMMYFUNCTION("TRANSPOSE(FILTER(Filtro1!B:B,Filtro1!A:A=Caio!C62))"),"Aquisição de Bens e Serviços")</f>
        <v>Aquisição de Bens e Serviços</v>
      </c>
      <c r="B62" s="4" t="str">
        <f>IFERROR(__xludf.DUMMYFUNCTION("""COMPUTED_VALUE"""),"Cultura Periférica")</f>
        <v>Cultura Periférica</v>
      </c>
      <c r="C62" s="4" t="str">
        <f>IFERROR(__xludf.DUMMYFUNCTION("""COMPUTED_VALUE"""),"Comunidades Tradicionais ou Rurais")</f>
        <v>Comunidades Tradicionais ou Rurais</v>
      </c>
      <c r="D62" s="4" t="str">
        <f>IFERROR(__xludf.DUMMYFUNCTION("""COMPUTED_VALUE"""),"Equipamentos e Acervos")</f>
        <v>Equipamentos e Acervos</v>
      </c>
      <c r="E62" s="4" t="str">
        <f>IFERROR(__xludf.DUMMYFUNCTION("""COMPUTED_VALUE"""),"Premiação")</f>
        <v>Premiação</v>
      </c>
      <c r="F62" s="4" t="str">
        <f>IFERROR(__xludf.DUMMYFUNCTION("""COMPUTED_VALUE"""),"Bolsas e Intercâmbio")</f>
        <v>Bolsas e Intercâmbio</v>
      </c>
      <c r="G62" s="4" t="str">
        <f>IFERROR(__xludf.DUMMYFUNCTION("""COMPUTED_VALUE"""),"Formação de Público e Educação")</f>
        <v>Formação de Público e Educação</v>
      </c>
      <c r="H62" s="4" t="str">
        <f>IFERROR(__xludf.DUMMYFUNCTION("""COMPUTED_VALUE"""),"Cultura Popular")</f>
        <v>Cultura Popular</v>
      </c>
      <c r="I62" s="4" t="str">
        <f>IFERROR(__xludf.DUMMYFUNCTION("""COMPUTED_VALUE"""),"Cultura Popular de Matriz Africana")</f>
        <v>Cultura Popular de Matriz Africana</v>
      </c>
      <c r="J62" s="4" t="str">
        <f>IFERROR(__xludf.DUMMYFUNCTION("""COMPUTED_VALUE"""),"Cultura Digital e Geek")</f>
        <v>Cultura Digital e Geek</v>
      </c>
      <c r="K62" s="4" t="str">
        <f>IFERROR(__xludf.DUMMYFUNCTION("""COMPUTED_VALUE"""),"12 Regiões de Desenvolvimento")</f>
        <v>12 Regiões de Desenvolvimento</v>
      </c>
      <c r="L62" s="4" t="str">
        <f>IFERROR(__xludf.DUMMYFUNCTION("""COMPUTED_VALUE"""),"Linguagem Específica")</f>
        <v>Linguagem Específica</v>
      </c>
      <c r="M62" s="4" t="str">
        <f>IFERROR(__xludf.DUMMYFUNCTION("""COMPUTED_VALUE"""),"Técnicos")</f>
        <v>Técnicos</v>
      </c>
      <c r="N62" s="4" t="str">
        <f>IFERROR(__xludf.DUMMYFUNCTION("""COMPUTED_VALUE"""),"Circulação e Visibilidade")</f>
        <v>Circulação e Visibilidade</v>
      </c>
      <c r="O62" s="4" t="str">
        <f>IFERROR(__xludf.DUMMYFUNCTION("""COMPUTED_VALUE"""),"Iniciantes")</f>
        <v>Iniciantes</v>
      </c>
      <c r="P62" s="4" t="str">
        <f>IFERROR(__xludf.DUMMYFUNCTION("""COMPUTED_VALUE"""),"CEUs e Pontos(ões) de Cultura")</f>
        <v>CEUs e Pontos(ões) de Cultura</v>
      </c>
      <c r="Q62" s="4" t="str">
        <f>IFERROR(__xludf.DUMMYFUNCTION("""COMPUTED_VALUE"""),"Outros")</f>
        <v>Outros</v>
      </c>
    </row>
    <row r="63">
      <c r="A63" s="4" t="str">
        <f>IFERROR(__xludf.DUMMYFUNCTION("TRANSPOSE(FILTER(Filtro1!B:B,Filtro1!A:A=Caio!C63))"),"Aquisição de Bens e Serviços")</f>
        <v>Aquisição de Bens e Serviços</v>
      </c>
      <c r="B63" s="4" t="str">
        <f>IFERROR(__xludf.DUMMYFUNCTION("""COMPUTED_VALUE"""),"Cultura Periférica")</f>
        <v>Cultura Periférica</v>
      </c>
      <c r="C63" s="4" t="str">
        <f>IFERROR(__xludf.DUMMYFUNCTION("""COMPUTED_VALUE"""),"Comunidades Tradicionais ou Rurais")</f>
        <v>Comunidades Tradicionais ou Rurais</v>
      </c>
      <c r="D63" s="4" t="str">
        <f>IFERROR(__xludf.DUMMYFUNCTION("""COMPUTED_VALUE"""),"Equipamentos e Acervos")</f>
        <v>Equipamentos e Acervos</v>
      </c>
      <c r="E63" s="4" t="str">
        <f>IFERROR(__xludf.DUMMYFUNCTION("""COMPUTED_VALUE"""),"Premiação")</f>
        <v>Premiação</v>
      </c>
      <c r="F63" s="4" t="str">
        <f>IFERROR(__xludf.DUMMYFUNCTION("""COMPUTED_VALUE"""),"Bolsas e Intercâmbio")</f>
        <v>Bolsas e Intercâmbio</v>
      </c>
      <c r="G63" s="4" t="str">
        <f>IFERROR(__xludf.DUMMYFUNCTION("""COMPUTED_VALUE"""),"Formação de Público e Educação")</f>
        <v>Formação de Público e Educação</v>
      </c>
      <c r="H63" s="4" t="str">
        <f>IFERROR(__xludf.DUMMYFUNCTION("""COMPUTED_VALUE"""),"Cultura Popular")</f>
        <v>Cultura Popular</v>
      </c>
      <c r="I63" s="4" t="str">
        <f>IFERROR(__xludf.DUMMYFUNCTION("""COMPUTED_VALUE"""),"Cultura Popular de Matriz Africana")</f>
        <v>Cultura Popular de Matriz Africana</v>
      </c>
      <c r="J63" s="4" t="str">
        <f>IFERROR(__xludf.DUMMYFUNCTION("""COMPUTED_VALUE"""),"Cultura Digital e Geek")</f>
        <v>Cultura Digital e Geek</v>
      </c>
      <c r="K63" s="4" t="str">
        <f>IFERROR(__xludf.DUMMYFUNCTION("""COMPUTED_VALUE"""),"12 Regiões de Desenvolvimento")</f>
        <v>12 Regiões de Desenvolvimento</v>
      </c>
      <c r="L63" s="4" t="str">
        <f>IFERROR(__xludf.DUMMYFUNCTION("""COMPUTED_VALUE"""),"Linguagem Específica")</f>
        <v>Linguagem Específica</v>
      </c>
      <c r="M63" s="4" t="str">
        <f>IFERROR(__xludf.DUMMYFUNCTION("""COMPUTED_VALUE"""),"Técnicos")</f>
        <v>Técnicos</v>
      </c>
      <c r="N63" s="4" t="str">
        <f>IFERROR(__xludf.DUMMYFUNCTION("""COMPUTED_VALUE"""),"Circulação e Visibilidade")</f>
        <v>Circulação e Visibilidade</v>
      </c>
      <c r="O63" s="4" t="str">
        <f>IFERROR(__xludf.DUMMYFUNCTION("""COMPUTED_VALUE"""),"Iniciantes")</f>
        <v>Iniciantes</v>
      </c>
      <c r="P63" s="4" t="str">
        <f>IFERROR(__xludf.DUMMYFUNCTION("""COMPUTED_VALUE"""),"CEUs e Pontos(ões) de Cultura")</f>
        <v>CEUs e Pontos(ões) de Cultura</v>
      </c>
      <c r="Q63" s="4" t="str">
        <f>IFERROR(__xludf.DUMMYFUNCTION("""COMPUTED_VALUE"""),"Outros")</f>
        <v>Outros</v>
      </c>
    </row>
    <row r="64">
      <c r="A64" s="4" t="str">
        <f>IFERROR(__xludf.DUMMYFUNCTION("TRANSPOSE(FILTER(Filtro1!B:B,Filtro1!A:A=Caio!C64))"),"Aquisição de Bens e Serviços")</f>
        <v>Aquisição de Bens e Serviços</v>
      </c>
      <c r="B64" s="4" t="str">
        <f>IFERROR(__xludf.DUMMYFUNCTION("""COMPUTED_VALUE"""),"Cultura Periférica")</f>
        <v>Cultura Periférica</v>
      </c>
      <c r="C64" s="4" t="str">
        <f>IFERROR(__xludf.DUMMYFUNCTION("""COMPUTED_VALUE"""),"Comunidades Tradicionais ou Rurais")</f>
        <v>Comunidades Tradicionais ou Rurais</v>
      </c>
      <c r="D64" s="4" t="str">
        <f>IFERROR(__xludf.DUMMYFUNCTION("""COMPUTED_VALUE"""),"Equipamentos e Acervos")</f>
        <v>Equipamentos e Acervos</v>
      </c>
      <c r="E64" s="4" t="str">
        <f>IFERROR(__xludf.DUMMYFUNCTION("""COMPUTED_VALUE"""),"Premiação")</f>
        <v>Premiação</v>
      </c>
      <c r="F64" s="4" t="str">
        <f>IFERROR(__xludf.DUMMYFUNCTION("""COMPUTED_VALUE"""),"Bolsas e Intercâmbio")</f>
        <v>Bolsas e Intercâmbio</v>
      </c>
      <c r="G64" s="4" t="str">
        <f>IFERROR(__xludf.DUMMYFUNCTION("""COMPUTED_VALUE"""),"Formação de Público e Educação")</f>
        <v>Formação de Público e Educação</v>
      </c>
      <c r="H64" s="4" t="str">
        <f>IFERROR(__xludf.DUMMYFUNCTION("""COMPUTED_VALUE"""),"Cultura Popular")</f>
        <v>Cultura Popular</v>
      </c>
      <c r="I64" s="4" t="str">
        <f>IFERROR(__xludf.DUMMYFUNCTION("""COMPUTED_VALUE"""),"Cultura Popular de Matriz Africana")</f>
        <v>Cultura Popular de Matriz Africana</v>
      </c>
      <c r="J64" s="4" t="str">
        <f>IFERROR(__xludf.DUMMYFUNCTION("""COMPUTED_VALUE"""),"Cultura Digital e Geek")</f>
        <v>Cultura Digital e Geek</v>
      </c>
      <c r="K64" s="4" t="str">
        <f>IFERROR(__xludf.DUMMYFUNCTION("""COMPUTED_VALUE"""),"12 Regiões de Desenvolvimento")</f>
        <v>12 Regiões de Desenvolvimento</v>
      </c>
      <c r="L64" s="4" t="str">
        <f>IFERROR(__xludf.DUMMYFUNCTION("""COMPUTED_VALUE"""),"Linguagem Específica")</f>
        <v>Linguagem Específica</v>
      </c>
      <c r="M64" s="4" t="str">
        <f>IFERROR(__xludf.DUMMYFUNCTION("""COMPUTED_VALUE"""),"Técnicos")</f>
        <v>Técnicos</v>
      </c>
      <c r="N64" s="4" t="str">
        <f>IFERROR(__xludf.DUMMYFUNCTION("""COMPUTED_VALUE"""),"Circulação e Visibilidade")</f>
        <v>Circulação e Visibilidade</v>
      </c>
      <c r="O64" s="4" t="str">
        <f>IFERROR(__xludf.DUMMYFUNCTION("""COMPUTED_VALUE"""),"Iniciantes")</f>
        <v>Iniciantes</v>
      </c>
      <c r="P64" s="4" t="str">
        <f>IFERROR(__xludf.DUMMYFUNCTION("""COMPUTED_VALUE"""),"CEUs e Pontos(ões) de Cultura")</f>
        <v>CEUs e Pontos(ões) de Cultura</v>
      </c>
      <c r="Q64" s="4" t="str">
        <f>IFERROR(__xludf.DUMMYFUNCTION("""COMPUTED_VALUE"""),"Outros")</f>
        <v>Outros</v>
      </c>
    </row>
    <row r="65">
      <c r="A65" s="4" t="str">
        <f>IFERROR(__xludf.DUMMYFUNCTION("TRANSPOSE(FILTER(Filtro1!B:B,Filtro1!A:A=Caio!C65))"),"Aquisição de Bens e Serviços")</f>
        <v>Aquisição de Bens e Serviços</v>
      </c>
      <c r="B65" s="4" t="str">
        <f>IFERROR(__xludf.DUMMYFUNCTION("""COMPUTED_VALUE"""),"Cultura Periférica")</f>
        <v>Cultura Periférica</v>
      </c>
      <c r="C65" s="4" t="str">
        <f>IFERROR(__xludf.DUMMYFUNCTION("""COMPUTED_VALUE"""),"Comunidades Tradicionais ou Rurais")</f>
        <v>Comunidades Tradicionais ou Rurais</v>
      </c>
      <c r="D65" s="4" t="str">
        <f>IFERROR(__xludf.DUMMYFUNCTION("""COMPUTED_VALUE"""),"Equipamentos e Acervos")</f>
        <v>Equipamentos e Acervos</v>
      </c>
      <c r="E65" s="4" t="str">
        <f>IFERROR(__xludf.DUMMYFUNCTION("""COMPUTED_VALUE"""),"Premiação")</f>
        <v>Premiação</v>
      </c>
      <c r="F65" s="4" t="str">
        <f>IFERROR(__xludf.DUMMYFUNCTION("""COMPUTED_VALUE"""),"Bolsas e Intercâmbio")</f>
        <v>Bolsas e Intercâmbio</v>
      </c>
      <c r="G65" s="4" t="str">
        <f>IFERROR(__xludf.DUMMYFUNCTION("""COMPUTED_VALUE"""),"Formação de Público e Educação")</f>
        <v>Formação de Público e Educação</v>
      </c>
      <c r="H65" s="4" t="str">
        <f>IFERROR(__xludf.DUMMYFUNCTION("""COMPUTED_VALUE"""),"Cultura Popular")</f>
        <v>Cultura Popular</v>
      </c>
      <c r="I65" s="4" t="str">
        <f>IFERROR(__xludf.DUMMYFUNCTION("""COMPUTED_VALUE"""),"Cultura Popular de Matriz Africana")</f>
        <v>Cultura Popular de Matriz Africana</v>
      </c>
      <c r="J65" s="4" t="str">
        <f>IFERROR(__xludf.DUMMYFUNCTION("""COMPUTED_VALUE"""),"Cultura Digital e Geek")</f>
        <v>Cultura Digital e Geek</v>
      </c>
      <c r="K65" s="4" t="str">
        <f>IFERROR(__xludf.DUMMYFUNCTION("""COMPUTED_VALUE"""),"12 Regiões de Desenvolvimento")</f>
        <v>12 Regiões de Desenvolvimento</v>
      </c>
      <c r="L65" s="4" t="str">
        <f>IFERROR(__xludf.DUMMYFUNCTION("""COMPUTED_VALUE"""),"Linguagem Específica")</f>
        <v>Linguagem Específica</v>
      </c>
      <c r="M65" s="4" t="str">
        <f>IFERROR(__xludf.DUMMYFUNCTION("""COMPUTED_VALUE"""),"Técnicos")</f>
        <v>Técnicos</v>
      </c>
      <c r="N65" s="4" t="str">
        <f>IFERROR(__xludf.DUMMYFUNCTION("""COMPUTED_VALUE"""),"Circulação e Visibilidade")</f>
        <v>Circulação e Visibilidade</v>
      </c>
      <c r="O65" s="4" t="str">
        <f>IFERROR(__xludf.DUMMYFUNCTION("""COMPUTED_VALUE"""),"Iniciantes")</f>
        <v>Iniciantes</v>
      </c>
      <c r="P65" s="4" t="str">
        <f>IFERROR(__xludf.DUMMYFUNCTION("""COMPUTED_VALUE"""),"CEUs e Pontos(ões) de Cultura")</f>
        <v>CEUs e Pontos(ões) de Cultura</v>
      </c>
      <c r="Q65" s="4" t="str">
        <f>IFERROR(__xludf.DUMMYFUNCTION("""COMPUTED_VALUE"""),"Outros")</f>
        <v>Outros</v>
      </c>
    </row>
    <row r="66">
      <c r="A66" s="4" t="str">
        <f>IFERROR(__xludf.DUMMYFUNCTION("TRANSPOSE(FILTER(Filtro1!B:B,Filtro1!A:A=Caio!C66))"),"Aquisição de Bens e Serviços")</f>
        <v>Aquisição de Bens e Serviços</v>
      </c>
      <c r="B66" s="4" t="str">
        <f>IFERROR(__xludf.DUMMYFUNCTION("""COMPUTED_VALUE"""),"Cultura Periférica")</f>
        <v>Cultura Periférica</v>
      </c>
      <c r="C66" s="4" t="str">
        <f>IFERROR(__xludf.DUMMYFUNCTION("""COMPUTED_VALUE"""),"Comunidades Tradicionais ou Rurais")</f>
        <v>Comunidades Tradicionais ou Rurais</v>
      </c>
      <c r="D66" s="4" t="str">
        <f>IFERROR(__xludf.DUMMYFUNCTION("""COMPUTED_VALUE"""),"Equipamentos e Acervos")</f>
        <v>Equipamentos e Acervos</v>
      </c>
      <c r="E66" s="4" t="str">
        <f>IFERROR(__xludf.DUMMYFUNCTION("""COMPUTED_VALUE"""),"Premiação")</f>
        <v>Premiação</v>
      </c>
      <c r="F66" s="4" t="str">
        <f>IFERROR(__xludf.DUMMYFUNCTION("""COMPUTED_VALUE"""),"Bolsas e Intercâmbio")</f>
        <v>Bolsas e Intercâmbio</v>
      </c>
      <c r="G66" s="4" t="str">
        <f>IFERROR(__xludf.DUMMYFUNCTION("""COMPUTED_VALUE"""),"Formação de Público e Educação")</f>
        <v>Formação de Público e Educação</v>
      </c>
      <c r="H66" s="4" t="str">
        <f>IFERROR(__xludf.DUMMYFUNCTION("""COMPUTED_VALUE"""),"Cultura Popular")</f>
        <v>Cultura Popular</v>
      </c>
      <c r="I66" s="4" t="str">
        <f>IFERROR(__xludf.DUMMYFUNCTION("""COMPUTED_VALUE"""),"Cultura Popular de Matriz Africana")</f>
        <v>Cultura Popular de Matriz Africana</v>
      </c>
      <c r="J66" s="4" t="str">
        <f>IFERROR(__xludf.DUMMYFUNCTION("""COMPUTED_VALUE"""),"Cultura Digital e Geek")</f>
        <v>Cultura Digital e Geek</v>
      </c>
      <c r="K66" s="4" t="str">
        <f>IFERROR(__xludf.DUMMYFUNCTION("""COMPUTED_VALUE"""),"12 Regiões de Desenvolvimento")</f>
        <v>12 Regiões de Desenvolvimento</v>
      </c>
      <c r="L66" s="4" t="str">
        <f>IFERROR(__xludf.DUMMYFUNCTION("""COMPUTED_VALUE"""),"Linguagem Específica")</f>
        <v>Linguagem Específica</v>
      </c>
      <c r="M66" s="4" t="str">
        <f>IFERROR(__xludf.DUMMYFUNCTION("""COMPUTED_VALUE"""),"Técnicos")</f>
        <v>Técnicos</v>
      </c>
      <c r="N66" s="4" t="str">
        <f>IFERROR(__xludf.DUMMYFUNCTION("""COMPUTED_VALUE"""),"Circulação e Visibilidade")</f>
        <v>Circulação e Visibilidade</v>
      </c>
      <c r="O66" s="4" t="str">
        <f>IFERROR(__xludf.DUMMYFUNCTION("""COMPUTED_VALUE"""),"Iniciantes")</f>
        <v>Iniciantes</v>
      </c>
      <c r="P66" s="4" t="str">
        <f>IFERROR(__xludf.DUMMYFUNCTION("""COMPUTED_VALUE"""),"CEUs e Pontos(ões) de Cultura")</f>
        <v>CEUs e Pontos(ões) de Cultura</v>
      </c>
      <c r="Q66" s="4" t="str">
        <f>IFERROR(__xludf.DUMMYFUNCTION("""COMPUTED_VALUE"""),"Outros")</f>
        <v>Outros</v>
      </c>
    </row>
    <row r="67">
      <c r="A67" s="4" t="str">
        <f>IFERROR(__xludf.DUMMYFUNCTION("TRANSPOSE(FILTER(Filtro1!B:B,Filtro1!A:A=Caio!C67))"),"")</f>
        <v/>
      </c>
      <c r="B67" s="4"/>
      <c r="C67" s="4"/>
      <c r="D67" s="4"/>
      <c r="E67" s="4"/>
      <c r="F67" s="4"/>
      <c r="G67" s="4"/>
      <c r="H67" s="4"/>
      <c r="I67" s="4"/>
      <c r="J67" s="4"/>
      <c r="K67" s="4"/>
      <c r="L67" s="4"/>
      <c r="M67" s="4"/>
      <c r="N67" s="4"/>
      <c r="O67" s="4"/>
      <c r="P67" s="4"/>
      <c r="Q67" s="4"/>
      <c r="R67" s="4"/>
      <c r="S67" s="4"/>
      <c r="T67" s="4"/>
      <c r="U67" s="4"/>
      <c r="V67" s="4"/>
      <c r="W67" s="4"/>
      <c r="X67" s="4"/>
      <c r="Y67" s="4"/>
      <c r="Z67" s="4"/>
    </row>
    <row r="68">
      <c r="A68" s="4" t="str">
        <f>IFERROR(__xludf.DUMMYFUNCTION("TRANSPOSE(FILTER(Filtro1!B:B,Filtro1!A:A=Caio!C68))"),"Aquisição de Bens e Serviços")</f>
        <v>Aquisição de Bens e Serviços</v>
      </c>
      <c r="B68" s="4" t="str">
        <f>IFERROR(__xludf.DUMMYFUNCTION("""COMPUTED_VALUE"""),"Cultura Periférica")</f>
        <v>Cultura Periférica</v>
      </c>
      <c r="C68" s="4" t="str">
        <f>IFERROR(__xludf.DUMMYFUNCTION("""COMPUTED_VALUE"""),"Comunidades Tradicionais ou Rurais")</f>
        <v>Comunidades Tradicionais ou Rurais</v>
      </c>
      <c r="D68" s="4" t="str">
        <f>IFERROR(__xludf.DUMMYFUNCTION("""COMPUTED_VALUE"""),"Equipamentos e Acervos")</f>
        <v>Equipamentos e Acervos</v>
      </c>
      <c r="E68" s="4" t="str">
        <f>IFERROR(__xludf.DUMMYFUNCTION("""COMPUTED_VALUE"""),"Premiação")</f>
        <v>Premiação</v>
      </c>
      <c r="F68" s="4" t="str">
        <f>IFERROR(__xludf.DUMMYFUNCTION("""COMPUTED_VALUE"""),"Bolsas e Intercâmbio")</f>
        <v>Bolsas e Intercâmbio</v>
      </c>
      <c r="G68" s="4" t="str">
        <f>IFERROR(__xludf.DUMMYFUNCTION("""COMPUTED_VALUE"""),"Formação de Público e Educação")</f>
        <v>Formação de Público e Educação</v>
      </c>
      <c r="H68" s="4" t="str">
        <f>IFERROR(__xludf.DUMMYFUNCTION("""COMPUTED_VALUE"""),"Cultura Popular")</f>
        <v>Cultura Popular</v>
      </c>
      <c r="I68" s="4" t="str">
        <f>IFERROR(__xludf.DUMMYFUNCTION("""COMPUTED_VALUE"""),"Cultura Popular de Matriz Africana")</f>
        <v>Cultura Popular de Matriz Africana</v>
      </c>
      <c r="J68" s="4" t="str">
        <f>IFERROR(__xludf.DUMMYFUNCTION("""COMPUTED_VALUE"""),"Cultura Digital e Geek")</f>
        <v>Cultura Digital e Geek</v>
      </c>
      <c r="K68" s="4" t="str">
        <f>IFERROR(__xludf.DUMMYFUNCTION("""COMPUTED_VALUE"""),"12 Regiões de Desenvolvimento")</f>
        <v>12 Regiões de Desenvolvimento</v>
      </c>
      <c r="L68" s="4" t="str">
        <f>IFERROR(__xludf.DUMMYFUNCTION("""COMPUTED_VALUE"""),"Linguagem Específica")</f>
        <v>Linguagem Específica</v>
      </c>
      <c r="M68" s="4" t="str">
        <f>IFERROR(__xludf.DUMMYFUNCTION("""COMPUTED_VALUE"""),"Técnicos")</f>
        <v>Técnicos</v>
      </c>
      <c r="N68" s="4" t="str">
        <f>IFERROR(__xludf.DUMMYFUNCTION("""COMPUTED_VALUE"""),"Circulação e Visibilidade")</f>
        <v>Circulação e Visibilidade</v>
      </c>
      <c r="O68" s="4" t="str">
        <f>IFERROR(__xludf.DUMMYFUNCTION("""COMPUTED_VALUE"""),"Iniciantes")</f>
        <v>Iniciantes</v>
      </c>
      <c r="P68" s="4" t="str">
        <f>IFERROR(__xludf.DUMMYFUNCTION("""COMPUTED_VALUE"""),"CEUs e Pontos(ões) de Cultura")</f>
        <v>CEUs e Pontos(ões) de Cultura</v>
      </c>
      <c r="Q68" s="4" t="str">
        <f>IFERROR(__xludf.DUMMYFUNCTION("""COMPUTED_VALUE"""),"Outros")</f>
        <v>Outros</v>
      </c>
    </row>
    <row r="69">
      <c r="A69" s="4" t="str">
        <f>IFERROR(__xludf.DUMMYFUNCTION("TRANSPOSE(FILTER(Filtro1!B:B,Filtro1!A:A=Caio!C69))"),"Cronograma ")</f>
        <v>Cronograma </v>
      </c>
      <c r="B69" s="4" t="str">
        <f>IFERROR(__xludf.DUMMYFUNCTION("""COMPUTED_VALUE"""),"Inscrições e Impedimentos")</f>
        <v>Inscrições e Impedimentos</v>
      </c>
    </row>
    <row r="70">
      <c r="A70" s="4" t="str">
        <f>IFERROR(__xludf.DUMMYFUNCTION("TRANSPOSE(FILTER(Filtro1!B:B,Filtro1!A:A=Caio!C70))"),"Aquisição de Bens e Serviços")</f>
        <v>Aquisição de Bens e Serviços</v>
      </c>
      <c r="B70" s="4" t="str">
        <f>IFERROR(__xludf.DUMMYFUNCTION("""COMPUTED_VALUE"""),"Cultura Periférica")</f>
        <v>Cultura Periférica</v>
      </c>
      <c r="C70" s="4" t="str">
        <f>IFERROR(__xludf.DUMMYFUNCTION("""COMPUTED_VALUE"""),"Comunidades Tradicionais ou Rurais")</f>
        <v>Comunidades Tradicionais ou Rurais</v>
      </c>
      <c r="D70" s="4" t="str">
        <f>IFERROR(__xludf.DUMMYFUNCTION("""COMPUTED_VALUE"""),"Equipamentos e Acervos")</f>
        <v>Equipamentos e Acervos</v>
      </c>
      <c r="E70" s="4" t="str">
        <f>IFERROR(__xludf.DUMMYFUNCTION("""COMPUTED_VALUE"""),"Premiação")</f>
        <v>Premiação</v>
      </c>
      <c r="F70" s="4" t="str">
        <f>IFERROR(__xludf.DUMMYFUNCTION("""COMPUTED_VALUE"""),"Bolsas e Intercâmbio")</f>
        <v>Bolsas e Intercâmbio</v>
      </c>
      <c r="G70" s="4" t="str">
        <f>IFERROR(__xludf.DUMMYFUNCTION("""COMPUTED_VALUE"""),"Formação de Público e Educação")</f>
        <v>Formação de Público e Educação</v>
      </c>
      <c r="H70" s="4" t="str">
        <f>IFERROR(__xludf.DUMMYFUNCTION("""COMPUTED_VALUE"""),"Cultura Popular")</f>
        <v>Cultura Popular</v>
      </c>
      <c r="I70" s="4" t="str">
        <f>IFERROR(__xludf.DUMMYFUNCTION("""COMPUTED_VALUE"""),"Cultura Popular de Matriz Africana")</f>
        <v>Cultura Popular de Matriz Africana</v>
      </c>
      <c r="J70" s="4" t="str">
        <f>IFERROR(__xludf.DUMMYFUNCTION("""COMPUTED_VALUE"""),"Cultura Digital e Geek")</f>
        <v>Cultura Digital e Geek</v>
      </c>
      <c r="K70" s="4" t="str">
        <f>IFERROR(__xludf.DUMMYFUNCTION("""COMPUTED_VALUE"""),"12 Regiões de Desenvolvimento")</f>
        <v>12 Regiões de Desenvolvimento</v>
      </c>
      <c r="L70" s="4" t="str">
        <f>IFERROR(__xludf.DUMMYFUNCTION("""COMPUTED_VALUE"""),"Linguagem Específica")</f>
        <v>Linguagem Específica</v>
      </c>
      <c r="M70" s="4" t="str">
        <f>IFERROR(__xludf.DUMMYFUNCTION("""COMPUTED_VALUE"""),"Técnicos")</f>
        <v>Técnicos</v>
      </c>
      <c r="N70" s="4" t="str">
        <f>IFERROR(__xludf.DUMMYFUNCTION("""COMPUTED_VALUE"""),"Circulação e Visibilidade")</f>
        <v>Circulação e Visibilidade</v>
      </c>
      <c r="O70" s="4" t="str">
        <f>IFERROR(__xludf.DUMMYFUNCTION("""COMPUTED_VALUE"""),"Iniciantes")</f>
        <v>Iniciantes</v>
      </c>
      <c r="P70" s="4" t="str">
        <f>IFERROR(__xludf.DUMMYFUNCTION("""COMPUTED_VALUE"""),"CEUs e Pontos(ões) de Cultura")</f>
        <v>CEUs e Pontos(ões) de Cultura</v>
      </c>
      <c r="Q70" s="4" t="str">
        <f>IFERROR(__xludf.DUMMYFUNCTION("""COMPUTED_VALUE"""),"Outros")</f>
        <v>Outros</v>
      </c>
    </row>
    <row r="71">
      <c r="A71" s="4" t="str">
        <f>IFERROR(__xludf.DUMMYFUNCTION("TRANSPOSE(FILTER(Filtro1!B:B,Filtro1!A:A=Caio!C71))"),"Aquisição de Bens e Serviços")</f>
        <v>Aquisição de Bens e Serviços</v>
      </c>
      <c r="B71" s="4" t="str">
        <f>IFERROR(__xludf.DUMMYFUNCTION("""COMPUTED_VALUE"""),"Cultura Periférica")</f>
        <v>Cultura Periférica</v>
      </c>
      <c r="C71" s="4" t="str">
        <f>IFERROR(__xludf.DUMMYFUNCTION("""COMPUTED_VALUE"""),"Comunidades Tradicionais ou Rurais")</f>
        <v>Comunidades Tradicionais ou Rurais</v>
      </c>
      <c r="D71" s="4" t="str">
        <f>IFERROR(__xludf.DUMMYFUNCTION("""COMPUTED_VALUE"""),"Equipamentos e Acervos")</f>
        <v>Equipamentos e Acervos</v>
      </c>
      <c r="E71" s="4" t="str">
        <f>IFERROR(__xludf.DUMMYFUNCTION("""COMPUTED_VALUE"""),"Premiação")</f>
        <v>Premiação</v>
      </c>
      <c r="F71" s="4" t="str">
        <f>IFERROR(__xludf.DUMMYFUNCTION("""COMPUTED_VALUE"""),"Bolsas e Intercâmbio")</f>
        <v>Bolsas e Intercâmbio</v>
      </c>
      <c r="G71" s="4" t="str">
        <f>IFERROR(__xludf.DUMMYFUNCTION("""COMPUTED_VALUE"""),"Formação de Público e Educação")</f>
        <v>Formação de Público e Educação</v>
      </c>
      <c r="H71" s="4" t="str">
        <f>IFERROR(__xludf.DUMMYFUNCTION("""COMPUTED_VALUE"""),"Cultura Popular")</f>
        <v>Cultura Popular</v>
      </c>
      <c r="I71" s="4" t="str">
        <f>IFERROR(__xludf.DUMMYFUNCTION("""COMPUTED_VALUE"""),"Cultura Popular de Matriz Africana")</f>
        <v>Cultura Popular de Matriz Africana</v>
      </c>
      <c r="J71" s="4" t="str">
        <f>IFERROR(__xludf.DUMMYFUNCTION("""COMPUTED_VALUE"""),"Cultura Digital e Geek")</f>
        <v>Cultura Digital e Geek</v>
      </c>
      <c r="K71" s="4" t="str">
        <f>IFERROR(__xludf.DUMMYFUNCTION("""COMPUTED_VALUE"""),"12 Regiões de Desenvolvimento")</f>
        <v>12 Regiões de Desenvolvimento</v>
      </c>
      <c r="L71" s="4" t="str">
        <f>IFERROR(__xludf.DUMMYFUNCTION("""COMPUTED_VALUE"""),"Linguagem Específica")</f>
        <v>Linguagem Específica</v>
      </c>
      <c r="M71" s="4" t="str">
        <f>IFERROR(__xludf.DUMMYFUNCTION("""COMPUTED_VALUE"""),"Técnicos")</f>
        <v>Técnicos</v>
      </c>
      <c r="N71" s="4" t="str">
        <f>IFERROR(__xludf.DUMMYFUNCTION("""COMPUTED_VALUE"""),"Circulação e Visibilidade")</f>
        <v>Circulação e Visibilidade</v>
      </c>
      <c r="O71" s="4" t="str">
        <f>IFERROR(__xludf.DUMMYFUNCTION("""COMPUTED_VALUE"""),"Iniciantes")</f>
        <v>Iniciantes</v>
      </c>
      <c r="P71" s="4" t="str">
        <f>IFERROR(__xludf.DUMMYFUNCTION("""COMPUTED_VALUE"""),"CEUs e Pontos(ões) de Cultura")</f>
        <v>CEUs e Pontos(ões) de Cultura</v>
      </c>
      <c r="Q71" s="4" t="str">
        <f>IFERROR(__xludf.DUMMYFUNCTION("""COMPUTED_VALUE"""),"Outros")</f>
        <v>Outros</v>
      </c>
    </row>
    <row r="72">
      <c r="A72" s="4" t="str">
        <f>IFERROR(__xludf.DUMMYFUNCTION("TRANSPOSE(FILTER(Filtro1!B:B,Filtro1!A:A=Caio!C72))"),"Aquisição de Bens e Serviços")</f>
        <v>Aquisição de Bens e Serviços</v>
      </c>
      <c r="B72" s="4" t="str">
        <f>IFERROR(__xludf.DUMMYFUNCTION("""COMPUTED_VALUE"""),"Cultura Periférica")</f>
        <v>Cultura Periférica</v>
      </c>
      <c r="C72" s="4" t="str">
        <f>IFERROR(__xludf.DUMMYFUNCTION("""COMPUTED_VALUE"""),"Comunidades Tradicionais ou Rurais")</f>
        <v>Comunidades Tradicionais ou Rurais</v>
      </c>
      <c r="D72" s="4" t="str">
        <f>IFERROR(__xludf.DUMMYFUNCTION("""COMPUTED_VALUE"""),"Equipamentos e Acervos")</f>
        <v>Equipamentos e Acervos</v>
      </c>
      <c r="E72" s="4" t="str">
        <f>IFERROR(__xludf.DUMMYFUNCTION("""COMPUTED_VALUE"""),"Premiação")</f>
        <v>Premiação</v>
      </c>
      <c r="F72" s="4" t="str">
        <f>IFERROR(__xludf.DUMMYFUNCTION("""COMPUTED_VALUE"""),"Bolsas e Intercâmbio")</f>
        <v>Bolsas e Intercâmbio</v>
      </c>
      <c r="G72" s="4" t="str">
        <f>IFERROR(__xludf.DUMMYFUNCTION("""COMPUTED_VALUE"""),"Formação de Público e Educação")</f>
        <v>Formação de Público e Educação</v>
      </c>
      <c r="H72" s="4" t="str">
        <f>IFERROR(__xludf.DUMMYFUNCTION("""COMPUTED_VALUE"""),"Cultura Popular")</f>
        <v>Cultura Popular</v>
      </c>
      <c r="I72" s="4" t="str">
        <f>IFERROR(__xludf.DUMMYFUNCTION("""COMPUTED_VALUE"""),"Cultura Popular de Matriz Africana")</f>
        <v>Cultura Popular de Matriz Africana</v>
      </c>
      <c r="J72" s="4" t="str">
        <f>IFERROR(__xludf.DUMMYFUNCTION("""COMPUTED_VALUE"""),"Cultura Digital e Geek")</f>
        <v>Cultura Digital e Geek</v>
      </c>
      <c r="K72" s="4" t="str">
        <f>IFERROR(__xludf.DUMMYFUNCTION("""COMPUTED_VALUE"""),"12 Regiões de Desenvolvimento")</f>
        <v>12 Regiões de Desenvolvimento</v>
      </c>
      <c r="L72" s="4" t="str">
        <f>IFERROR(__xludf.DUMMYFUNCTION("""COMPUTED_VALUE"""),"Linguagem Específica")</f>
        <v>Linguagem Específica</v>
      </c>
      <c r="M72" s="4" t="str">
        <f>IFERROR(__xludf.DUMMYFUNCTION("""COMPUTED_VALUE"""),"Técnicos")</f>
        <v>Técnicos</v>
      </c>
      <c r="N72" s="4" t="str">
        <f>IFERROR(__xludf.DUMMYFUNCTION("""COMPUTED_VALUE"""),"Circulação e Visibilidade")</f>
        <v>Circulação e Visibilidade</v>
      </c>
      <c r="O72" s="4" t="str">
        <f>IFERROR(__xludf.DUMMYFUNCTION("""COMPUTED_VALUE"""),"Iniciantes")</f>
        <v>Iniciantes</v>
      </c>
      <c r="P72" s="4" t="str">
        <f>IFERROR(__xludf.DUMMYFUNCTION("""COMPUTED_VALUE"""),"CEUs e Pontos(ões) de Cultura")</f>
        <v>CEUs e Pontos(ões) de Cultura</v>
      </c>
      <c r="Q72" s="4" t="str">
        <f>IFERROR(__xludf.DUMMYFUNCTION("""COMPUTED_VALUE"""),"Outros")</f>
        <v>Outros</v>
      </c>
    </row>
    <row r="73">
      <c r="A73" s="4" t="str">
        <f>IFERROR(__xludf.DUMMYFUNCTION("TRANSPOSE(FILTER(Filtro1!B:B,Filtro1!A:A=Caio!C73))"),"Aquisição de Bens e Serviços")</f>
        <v>Aquisição de Bens e Serviços</v>
      </c>
      <c r="B73" s="4" t="str">
        <f>IFERROR(__xludf.DUMMYFUNCTION("""COMPUTED_VALUE"""),"Cultura Periférica")</f>
        <v>Cultura Periférica</v>
      </c>
      <c r="C73" s="4" t="str">
        <f>IFERROR(__xludf.DUMMYFUNCTION("""COMPUTED_VALUE"""),"Comunidades Tradicionais ou Rurais")</f>
        <v>Comunidades Tradicionais ou Rurais</v>
      </c>
      <c r="D73" s="4" t="str">
        <f>IFERROR(__xludf.DUMMYFUNCTION("""COMPUTED_VALUE"""),"Equipamentos e Acervos")</f>
        <v>Equipamentos e Acervos</v>
      </c>
      <c r="E73" s="4" t="str">
        <f>IFERROR(__xludf.DUMMYFUNCTION("""COMPUTED_VALUE"""),"Premiação")</f>
        <v>Premiação</v>
      </c>
      <c r="F73" s="4" t="str">
        <f>IFERROR(__xludf.DUMMYFUNCTION("""COMPUTED_VALUE"""),"Bolsas e Intercâmbio")</f>
        <v>Bolsas e Intercâmbio</v>
      </c>
      <c r="G73" s="4" t="str">
        <f>IFERROR(__xludf.DUMMYFUNCTION("""COMPUTED_VALUE"""),"Formação de Público e Educação")</f>
        <v>Formação de Público e Educação</v>
      </c>
      <c r="H73" s="4" t="str">
        <f>IFERROR(__xludf.DUMMYFUNCTION("""COMPUTED_VALUE"""),"Cultura Popular")</f>
        <v>Cultura Popular</v>
      </c>
      <c r="I73" s="4" t="str">
        <f>IFERROR(__xludf.DUMMYFUNCTION("""COMPUTED_VALUE"""),"Cultura Popular de Matriz Africana")</f>
        <v>Cultura Popular de Matriz Africana</v>
      </c>
      <c r="J73" s="4" t="str">
        <f>IFERROR(__xludf.DUMMYFUNCTION("""COMPUTED_VALUE"""),"Cultura Digital e Geek")</f>
        <v>Cultura Digital e Geek</v>
      </c>
      <c r="K73" s="4" t="str">
        <f>IFERROR(__xludf.DUMMYFUNCTION("""COMPUTED_VALUE"""),"12 Regiões de Desenvolvimento")</f>
        <v>12 Regiões de Desenvolvimento</v>
      </c>
      <c r="L73" s="4" t="str">
        <f>IFERROR(__xludf.DUMMYFUNCTION("""COMPUTED_VALUE"""),"Linguagem Específica")</f>
        <v>Linguagem Específica</v>
      </c>
      <c r="M73" s="4" t="str">
        <f>IFERROR(__xludf.DUMMYFUNCTION("""COMPUTED_VALUE"""),"Técnicos")</f>
        <v>Técnicos</v>
      </c>
      <c r="N73" s="4" t="str">
        <f>IFERROR(__xludf.DUMMYFUNCTION("""COMPUTED_VALUE"""),"Circulação e Visibilidade")</f>
        <v>Circulação e Visibilidade</v>
      </c>
      <c r="O73" s="4" t="str">
        <f>IFERROR(__xludf.DUMMYFUNCTION("""COMPUTED_VALUE"""),"Iniciantes")</f>
        <v>Iniciantes</v>
      </c>
      <c r="P73" s="4" t="str">
        <f>IFERROR(__xludf.DUMMYFUNCTION("""COMPUTED_VALUE"""),"CEUs e Pontos(ões) de Cultura")</f>
        <v>CEUs e Pontos(ões) de Cultura</v>
      </c>
      <c r="Q73" s="4" t="str">
        <f>IFERROR(__xludf.DUMMYFUNCTION("""COMPUTED_VALUE"""),"Outros")</f>
        <v>Outros</v>
      </c>
    </row>
    <row r="74">
      <c r="A74" s="4" t="str">
        <f>IFERROR(__xludf.DUMMYFUNCTION("TRANSPOSE(FILTER(Filtro1!B:B,Filtro1!A:A=Caio!C74))"),"Aquisição de Bens e Serviços")</f>
        <v>Aquisição de Bens e Serviços</v>
      </c>
      <c r="B74" s="4" t="str">
        <f>IFERROR(__xludf.DUMMYFUNCTION("""COMPUTED_VALUE"""),"Cultura Periférica")</f>
        <v>Cultura Periférica</v>
      </c>
      <c r="C74" s="4" t="str">
        <f>IFERROR(__xludf.DUMMYFUNCTION("""COMPUTED_VALUE"""),"Comunidades Tradicionais ou Rurais")</f>
        <v>Comunidades Tradicionais ou Rurais</v>
      </c>
      <c r="D74" s="4" t="str">
        <f>IFERROR(__xludf.DUMMYFUNCTION("""COMPUTED_VALUE"""),"Equipamentos e Acervos")</f>
        <v>Equipamentos e Acervos</v>
      </c>
      <c r="E74" s="4" t="str">
        <f>IFERROR(__xludf.DUMMYFUNCTION("""COMPUTED_VALUE"""),"Premiação")</f>
        <v>Premiação</v>
      </c>
      <c r="F74" s="4" t="str">
        <f>IFERROR(__xludf.DUMMYFUNCTION("""COMPUTED_VALUE"""),"Bolsas e Intercâmbio")</f>
        <v>Bolsas e Intercâmbio</v>
      </c>
      <c r="G74" s="4" t="str">
        <f>IFERROR(__xludf.DUMMYFUNCTION("""COMPUTED_VALUE"""),"Formação de Público e Educação")</f>
        <v>Formação de Público e Educação</v>
      </c>
      <c r="H74" s="4" t="str">
        <f>IFERROR(__xludf.DUMMYFUNCTION("""COMPUTED_VALUE"""),"Cultura Popular")</f>
        <v>Cultura Popular</v>
      </c>
      <c r="I74" s="4" t="str">
        <f>IFERROR(__xludf.DUMMYFUNCTION("""COMPUTED_VALUE"""),"Cultura Popular de Matriz Africana")</f>
        <v>Cultura Popular de Matriz Africana</v>
      </c>
      <c r="J74" s="4" t="str">
        <f>IFERROR(__xludf.DUMMYFUNCTION("""COMPUTED_VALUE"""),"Cultura Digital e Geek")</f>
        <v>Cultura Digital e Geek</v>
      </c>
      <c r="K74" s="4" t="str">
        <f>IFERROR(__xludf.DUMMYFUNCTION("""COMPUTED_VALUE"""),"12 Regiões de Desenvolvimento")</f>
        <v>12 Regiões de Desenvolvimento</v>
      </c>
      <c r="L74" s="4" t="str">
        <f>IFERROR(__xludf.DUMMYFUNCTION("""COMPUTED_VALUE"""),"Linguagem Específica")</f>
        <v>Linguagem Específica</v>
      </c>
      <c r="M74" s="4" t="str">
        <f>IFERROR(__xludf.DUMMYFUNCTION("""COMPUTED_VALUE"""),"Técnicos")</f>
        <v>Técnicos</v>
      </c>
      <c r="N74" s="4" t="str">
        <f>IFERROR(__xludf.DUMMYFUNCTION("""COMPUTED_VALUE"""),"Circulação e Visibilidade")</f>
        <v>Circulação e Visibilidade</v>
      </c>
      <c r="O74" s="4" t="str">
        <f>IFERROR(__xludf.DUMMYFUNCTION("""COMPUTED_VALUE"""),"Iniciantes")</f>
        <v>Iniciantes</v>
      </c>
      <c r="P74" s="4" t="str">
        <f>IFERROR(__xludf.DUMMYFUNCTION("""COMPUTED_VALUE"""),"CEUs e Pontos(ões) de Cultura")</f>
        <v>CEUs e Pontos(ões) de Cultura</v>
      </c>
      <c r="Q74" s="4" t="str">
        <f>IFERROR(__xludf.DUMMYFUNCTION("""COMPUTED_VALUE"""),"Outros")</f>
        <v>Outros</v>
      </c>
    </row>
    <row r="75">
      <c r="A75" s="4" t="str">
        <f>IFERROR(__xludf.DUMMYFUNCTION("TRANSPOSE(FILTER(Filtro1!B:B,Filtro1!A:A=Caio!C75))"),"Transparência e Fiscalização")</f>
        <v>Transparência e Fiscalização</v>
      </c>
      <c r="B75" s="4" t="str">
        <f>IFERROR(__xludf.DUMMYFUNCTION("""COMPUTED_VALUE"""),"Pareceristas")</f>
        <v>Pareceristas</v>
      </c>
    </row>
    <row r="76">
      <c r="A76" s="4" t="str">
        <f>IFERROR(__xludf.DUMMYFUNCTION("TRANSPOSE(FILTER(Filtro1!B:B,Filtro1!A:A=Caio!C76))"),"Comunicacional")</f>
        <v>Comunicacional</v>
      </c>
      <c r="B76" s="4" t="str">
        <f>IFERROR(__xludf.DUMMYFUNCTION("""COMPUTED_VALUE"""),"Desburocratização")</f>
        <v>Desburocratização</v>
      </c>
      <c r="C76" s="4" t="str">
        <f>IFERROR(__xludf.DUMMYFUNCTION("""COMPUTED_VALUE"""),"Mapa Cultural")</f>
        <v>Mapa Cultural</v>
      </c>
      <c r="D76" s="4" t="str">
        <f>IFERROR(__xludf.DUMMYFUNCTION("""COMPUTED_VALUE"""),"Políticas Afirmativas")</f>
        <v>Políticas Afirmativas</v>
      </c>
    </row>
    <row r="77">
      <c r="A77" s="4" t="str">
        <f>IFERROR(__xludf.DUMMYFUNCTION("TRANSPOSE(FILTER(Filtro1!B:B,Filtro1!A:A=Caio!C77))"),"Comunicacional")</f>
        <v>Comunicacional</v>
      </c>
      <c r="B77" s="4" t="str">
        <f>IFERROR(__xludf.DUMMYFUNCTION("""COMPUTED_VALUE"""),"Desburocratização")</f>
        <v>Desburocratização</v>
      </c>
      <c r="C77" s="4" t="str">
        <f>IFERROR(__xludf.DUMMYFUNCTION("""COMPUTED_VALUE"""),"Mapa Cultural")</f>
        <v>Mapa Cultural</v>
      </c>
      <c r="D77" s="4" t="str">
        <f>IFERROR(__xludf.DUMMYFUNCTION("""COMPUTED_VALUE"""),"Políticas Afirmativas")</f>
        <v>Políticas Afirmativas</v>
      </c>
    </row>
    <row r="78">
      <c r="A78" s="4" t="str">
        <f>IFERROR(__xludf.DUMMYFUNCTION("TRANSPOSE(FILTER(Filtro1!B:B,Filtro1!A:A=Caio!C78))"),"Comunicacional")</f>
        <v>Comunicacional</v>
      </c>
      <c r="B78" s="4" t="str">
        <f>IFERROR(__xludf.DUMMYFUNCTION("""COMPUTED_VALUE"""),"Desburocratização")</f>
        <v>Desburocratização</v>
      </c>
      <c r="C78" s="4" t="str">
        <f>IFERROR(__xludf.DUMMYFUNCTION("""COMPUTED_VALUE"""),"Mapa Cultural")</f>
        <v>Mapa Cultural</v>
      </c>
      <c r="D78" s="4" t="str">
        <f>IFERROR(__xludf.DUMMYFUNCTION("""COMPUTED_VALUE"""),"Políticas Afirmativas")</f>
        <v>Políticas Afirmativas</v>
      </c>
    </row>
    <row r="79">
      <c r="A79" s="4" t="str">
        <f>IFERROR(__xludf.DUMMYFUNCTION("TRANSPOSE(FILTER(Filtro1!B:B,Filtro1!A:A=Caio!C79))"),"Cronograma ")</f>
        <v>Cronograma </v>
      </c>
      <c r="B79" s="4" t="str">
        <f>IFERROR(__xludf.DUMMYFUNCTION("""COMPUTED_VALUE"""),"Inscrições e Impedimentos")</f>
        <v>Inscrições e Impedimentos</v>
      </c>
    </row>
    <row r="80">
      <c r="A80" s="4" t="str">
        <f>IFERROR(__xludf.DUMMYFUNCTION("TRANSPOSE(FILTER(Filtro1!B:B,Filtro1!A:A=Caio!C80))"),"Treinamento - Agente")</f>
        <v>Treinamento - Agente</v>
      </c>
      <c r="B80" s="4" t="str">
        <f>IFERROR(__xludf.DUMMYFUNCTION("""COMPUTED_VALUE"""),"Treinamento - Gestor")</f>
        <v>Treinamento - Gestor</v>
      </c>
    </row>
    <row r="81">
      <c r="A81" s="4" t="str">
        <f>IFERROR(__xludf.DUMMYFUNCTION("TRANSPOSE(FILTER(Filtro1!B:B,Filtro1!A:A=Caio!C81))"),"Aquisição de Bens e Serviços")</f>
        <v>Aquisição de Bens e Serviços</v>
      </c>
      <c r="B81" s="4" t="str">
        <f>IFERROR(__xludf.DUMMYFUNCTION("""COMPUTED_VALUE"""),"Cultura Periférica")</f>
        <v>Cultura Periférica</v>
      </c>
      <c r="C81" s="4" t="str">
        <f>IFERROR(__xludf.DUMMYFUNCTION("""COMPUTED_VALUE"""),"Comunidades Tradicionais ou Rurais")</f>
        <v>Comunidades Tradicionais ou Rurais</v>
      </c>
      <c r="D81" s="4" t="str">
        <f>IFERROR(__xludf.DUMMYFUNCTION("""COMPUTED_VALUE"""),"Equipamentos e Acervos")</f>
        <v>Equipamentos e Acervos</v>
      </c>
      <c r="E81" s="4" t="str">
        <f>IFERROR(__xludf.DUMMYFUNCTION("""COMPUTED_VALUE"""),"Premiação")</f>
        <v>Premiação</v>
      </c>
      <c r="F81" s="4" t="str">
        <f>IFERROR(__xludf.DUMMYFUNCTION("""COMPUTED_VALUE"""),"Bolsas e Intercâmbio")</f>
        <v>Bolsas e Intercâmbio</v>
      </c>
      <c r="G81" s="4" t="str">
        <f>IFERROR(__xludf.DUMMYFUNCTION("""COMPUTED_VALUE"""),"Formação de Público e Educação")</f>
        <v>Formação de Público e Educação</v>
      </c>
      <c r="H81" s="4" t="str">
        <f>IFERROR(__xludf.DUMMYFUNCTION("""COMPUTED_VALUE"""),"Cultura Popular")</f>
        <v>Cultura Popular</v>
      </c>
      <c r="I81" s="4" t="str">
        <f>IFERROR(__xludf.DUMMYFUNCTION("""COMPUTED_VALUE"""),"Cultura Popular de Matriz Africana")</f>
        <v>Cultura Popular de Matriz Africana</v>
      </c>
      <c r="J81" s="4" t="str">
        <f>IFERROR(__xludf.DUMMYFUNCTION("""COMPUTED_VALUE"""),"Cultura Digital e Geek")</f>
        <v>Cultura Digital e Geek</v>
      </c>
      <c r="K81" s="4" t="str">
        <f>IFERROR(__xludf.DUMMYFUNCTION("""COMPUTED_VALUE"""),"12 Regiões de Desenvolvimento")</f>
        <v>12 Regiões de Desenvolvimento</v>
      </c>
      <c r="L81" s="4" t="str">
        <f>IFERROR(__xludf.DUMMYFUNCTION("""COMPUTED_VALUE"""),"Linguagem Específica")</f>
        <v>Linguagem Específica</v>
      </c>
      <c r="M81" s="4" t="str">
        <f>IFERROR(__xludf.DUMMYFUNCTION("""COMPUTED_VALUE"""),"Técnicos")</f>
        <v>Técnicos</v>
      </c>
      <c r="N81" s="4" t="str">
        <f>IFERROR(__xludf.DUMMYFUNCTION("""COMPUTED_VALUE"""),"Circulação e Visibilidade")</f>
        <v>Circulação e Visibilidade</v>
      </c>
      <c r="O81" s="4" t="str">
        <f>IFERROR(__xludf.DUMMYFUNCTION("""COMPUTED_VALUE"""),"Iniciantes")</f>
        <v>Iniciantes</v>
      </c>
      <c r="P81" s="4" t="str">
        <f>IFERROR(__xludf.DUMMYFUNCTION("""COMPUTED_VALUE"""),"CEUs e Pontos(ões) de Cultura")</f>
        <v>CEUs e Pontos(ões) de Cultura</v>
      </c>
      <c r="Q81" s="4" t="str">
        <f>IFERROR(__xludf.DUMMYFUNCTION("""COMPUTED_VALUE"""),"Outros")</f>
        <v>Outros</v>
      </c>
    </row>
    <row r="82">
      <c r="A82" s="4" t="str">
        <f>IFERROR(__xludf.DUMMYFUNCTION("TRANSPOSE(FILTER(Filtro1!B:B,Filtro1!A:A=Caio!C82))"),"")</f>
        <v/>
      </c>
      <c r="B82" s="4"/>
      <c r="C82" s="4"/>
      <c r="D82" s="4"/>
    </row>
    <row r="83">
      <c r="A83" s="4" t="str">
        <f>IFERROR(__xludf.DUMMYFUNCTION("TRANSPOSE(FILTER(Filtro1!B:B,Filtro1!A:A=Caio!C83))"),"Comunicacional")</f>
        <v>Comunicacional</v>
      </c>
      <c r="B83" s="4" t="str">
        <f>IFERROR(__xludf.DUMMYFUNCTION("""COMPUTED_VALUE"""),"Desburocratização")</f>
        <v>Desburocratização</v>
      </c>
      <c r="C83" s="4" t="str">
        <f>IFERROR(__xludf.DUMMYFUNCTION("""COMPUTED_VALUE"""),"Mapa Cultural")</f>
        <v>Mapa Cultural</v>
      </c>
      <c r="D83" s="4" t="str">
        <f>IFERROR(__xludf.DUMMYFUNCTION("""COMPUTED_VALUE"""),"Políticas Afirmativas")</f>
        <v>Políticas Afirmativas</v>
      </c>
    </row>
    <row r="84">
      <c r="A84" s="4" t="str">
        <f>IFERROR(__xludf.DUMMYFUNCTION("TRANSPOSE(FILTER(Filtro1!B:B,Filtro1!A:A=Caio!C84))"),"Aquisição de Bens e Serviços")</f>
        <v>Aquisição de Bens e Serviços</v>
      </c>
      <c r="B84" s="4" t="str">
        <f>IFERROR(__xludf.DUMMYFUNCTION("""COMPUTED_VALUE"""),"Cultura Periférica")</f>
        <v>Cultura Periférica</v>
      </c>
      <c r="C84" s="4" t="str">
        <f>IFERROR(__xludf.DUMMYFUNCTION("""COMPUTED_VALUE"""),"Comunidades Tradicionais ou Rurais")</f>
        <v>Comunidades Tradicionais ou Rurais</v>
      </c>
      <c r="D84" s="4" t="str">
        <f>IFERROR(__xludf.DUMMYFUNCTION("""COMPUTED_VALUE"""),"Equipamentos e Acervos")</f>
        <v>Equipamentos e Acervos</v>
      </c>
      <c r="E84" s="4" t="str">
        <f>IFERROR(__xludf.DUMMYFUNCTION("""COMPUTED_VALUE"""),"Premiação")</f>
        <v>Premiação</v>
      </c>
      <c r="F84" s="4" t="str">
        <f>IFERROR(__xludf.DUMMYFUNCTION("""COMPUTED_VALUE"""),"Bolsas e Intercâmbio")</f>
        <v>Bolsas e Intercâmbio</v>
      </c>
      <c r="G84" s="4" t="str">
        <f>IFERROR(__xludf.DUMMYFUNCTION("""COMPUTED_VALUE"""),"Formação de Público e Educação")</f>
        <v>Formação de Público e Educação</v>
      </c>
      <c r="H84" s="4" t="str">
        <f>IFERROR(__xludf.DUMMYFUNCTION("""COMPUTED_VALUE"""),"Cultura Popular")</f>
        <v>Cultura Popular</v>
      </c>
      <c r="I84" s="4" t="str">
        <f>IFERROR(__xludf.DUMMYFUNCTION("""COMPUTED_VALUE"""),"Cultura Popular de Matriz Africana")</f>
        <v>Cultura Popular de Matriz Africana</v>
      </c>
      <c r="J84" s="4" t="str">
        <f>IFERROR(__xludf.DUMMYFUNCTION("""COMPUTED_VALUE"""),"Cultura Digital e Geek")</f>
        <v>Cultura Digital e Geek</v>
      </c>
      <c r="K84" s="4" t="str">
        <f>IFERROR(__xludf.DUMMYFUNCTION("""COMPUTED_VALUE"""),"12 Regiões de Desenvolvimento")</f>
        <v>12 Regiões de Desenvolvimento</v>
      </c>
      <c r="L84" s="4" t="str">
        <f>IFERROR(__xludf.DUMMYFUNCTION("""COMPUTED_VALUE"""),"Linguagem Específica")</f>
        <v>Linguagem Específica</v>
      </c>
      <c r="M84" s="4" t="str">
        <f>IFERROR(__xludf.DUMMYFUNCTION("""COMPUTED_VALUE"""),"Técnicos")</f>
        <v>Técnicos</v>
      </c>
      <c r="N84" s="4" t="str">
        <f>IFERROR(__xludf.DUMMYFUNCTION("""COMPUTED_VALUE"""),"Circulação e Visibilidade")</f>
        <v>Circulação e Visibilidade</v>
      </c>
      <c r="O84" s="4" t="str">
        <f>IFERROR(__xludf.DUMMYFUNCTION("""COMPUTED_VALUE"""),"Iniciantes")</f>
        <v>Iniciantes</v>
      </c>
      <c r="P84" s="4" t="str">
        <f>IFERROR(__xludf.DUMMYFUNCTION("""COMPUTED_VALUE"""),"CEUs e Pontos(ões) de Cultura")</f>
        <v>CEUs e Pontos(ões) de Cultura</v>
      </c>
      <c r="Q84" s="4" t="str">
        <f>IFERROR(__xludf.DUMMYFUNCTION("""COMPUTED_VALUE"""),"Outros")</f>
        <v>Outros</v>
      </c>
    </row>
    <row r="85">
      <c r="A85" s="4" t="str">
        <f>IFERROR(__xludf.DUMMYFUNCTION("TRANSPOSE(FILTER(Filtro1!B:B,Filtro1!A:A=Caio!C85))"),"Cronograma ")</f>
        <v>Cronograma </v>
      </c>
      <c r="B85" s="4" t="str">
        <f>IFERROR(__xludf.DUMMYFUNCTION("""COMPUTED_VALUE"""),"Inscrições e Impedimentos")</f>
        <v>Inscrições e Impedimentos</v>
      </c>
    </row>
    <row r="86">
      <c r="A86" s="4" t="str">
        <f>IFERROR(__xludf.DUMMYFUNCTION("TRANSPOSE(FILTER(Filtro1!B:B,Filtro1!A:A=Caio!C86))"),"Cronograma ")</f>
        <v>Cronograma </v>
      </c>
      <c r="B86" s="4" t="str">
        <f>IFERROR(__xludf.DUMMYFUNCTION("""COMPUTED_VALUE"""),"Inscrições e Impedimentos")</f>
        <v>Inscrições e Impedimentos</v>
      </c>
    </row>
    <row r="87">
      <c r="A87" s="4" t="str">
        <f>IFERROR(__xludf.DUMMYFUNCTION("TRANSPOSE(FILTER(Filtro1!B:B,Filtro1!A:A=Caio!C87))"),"Transparência e Fiscalização")</f>
        <v>Transparência e Fiscalização</v>
      </c>
      <c r="B87" s="4" t="str">
        <f>IFERROR(__xludf.DUMMYFUNCTION("""COMPUTED_VALUE"""),"Pareceristas")</f>
        <v>Pareceristas</v>
      </c>
    </row>
    <row r="88">
      <c r="A88" s="4" t="str">
        <f>IFERROR(__xludf.DUMMYFUNCTION("TRANSPOSE(FILTER(Filtro1!B:B,Filtro1!A:A=Caio!C88))"),"Aquisição de Bens e Serviços")</f>
        <v>Aquisição de Bens e Serviços</v>
      </c>
      <c r="B88" s="4" t="str">
        <f>IFERROR(__xludf.DUMMYFUNCTION("""COMPUTED_VALUE"""),"Cultura Periférica")</f>
        <v>Cultura Periférica</v>
      </c>
      <c r="C88" s="4" t="str">
        <f>IFERROR(__xludf.DUMMYFUNCTION("""COMPUTED_VALUE"""),"Comunidades Tradicionais ou Rurais")</f>
        <v>Comunidades Tradicionais ou Rurais</v>
      </c>
      <c r="D88" s="4" t="str">
        <f>IFERROR(__xludf.DUMMYFUNCTION("""COMPUTED_VALUE"""),"Equipamentos e Acervos")</f>
        <v>Equipamentos e Acervos</v>
      </c>
      <c r="E88" s="4" t="str">
        <f>IFERROR(__xludf.DUMMYFUNCTION("""COMPUTED_VALUE"""),"Premiação")</f>
        <v>Premiação</v>
      </c>
      <c r="F88" s="4" t="str">
        <f>IFERROR(__xludf.DUMMYFUNCTION("""COMPUTED_VALUE"""),"Bolsas e Intercâmbio")</f>
        <v>Bolsas e Intercâmbio</v>
      </c>
      <c r="G88" s="4" t="str">
        <f>IFERROR(__xludf.DUMMYFUNCTION("""COMPUTED_VALUE"""),"Formação de Público e Educação")</f>
        <v>Formação de Público e Educação</v>
      </c>
      <c r="H88" s="4" t="str">
        <f>IFERROR(__xludf.DUMMYFUNCTION("""COMPUTED_VALUE"""),"Cultura Popular")</f>
        <v>Cultura Popular</v>
      </c>
      <c r="I88" s="4" t="str">
        <f>IFERROR(__xludf.DUMMYFUNCTION("""COMPUTED_VALUE"""),"Cultura Popular de Matriz Africana")</f>
        <v>Cultura Popular de Matriz Africana</v>
      </c>
      <c r="J88" s="4" t="str">
        <f>IFERROR(__xludf.DUMMYFUNCTION("""COMPUTED_VALUE"""),"Cultura Digital e Geek")</f>
        <v>Cultura Digital e Geek</v>
      </c>
      <c r="K88" s="4" t="str">
        <f>IFERROR(__xludf.DUMMYFUNCTION("""COMPUTED_VALUE"""),"12 Regiões de Desenvolvimento")</f>
        <v>12 Regiões de Desenvolvimento</v>
      </c>
      <c r="L88" s="4" t="str">
        <f>IFERROR(__xludf.DUMMYFUNCTION("""COMPUTED_VALUE"""),"Linguagem Específica")</f>
        <v>Linguagem Específica</v>
      </c>
      <c r="M88" s="4" t="str">
        <f>IFERROR(__xludf.DUMMYFUNCTION("""COMPUTED_VALUE"""),"Técnicos")</f>
        <v>Técnicos</v>
      </c>
      <c r="N88" s="4" t="str">
        <f>IFERROR(__xludf.DUMMYFUNCTION("""COMPUTED_VALUE"""),"Circulação e Visibilidade")</f>
        <v>Circulação e Visibilidade</v>
      </c>
      <c r="O88" s="4" t="str">
        <f>IFERROR(__xludf.DUMMYFUNCTION("""COMPUTED_VALUE"""),"Iniciantes")</f>
        <v>Iniciantes</v>
      </c>
      <c r="P88" s="4" t="str">
        <f>IFERROR(__xludf.DUMMYFUNCTION("""COMPUTED_VALUE"""),"CEUs e Pontos(ões) de Cultura")</f>
        <v>CEUs e Pontos(ões) de Cultura</v>
      </c>
      <c r="Q88" s="4" t="str">
        <f>IFERROR(__xludf.DUMMYFUNCTION("""COMPUTED_VALUE"""),"Outros")</f>
        <v>Outros</v>
      </c>
    </row>
    <row r="89">
      <c r="A89" s="4" t="str">
        <f>IFERROR(__xludf.DUMMYFUNCTION("TRANSPOSE(FILTER(Filtro1!B:B,Filtro1!A:A=Caio!C89))"),"")</f>
        <v/>
      </c>
      <c r="B89" s="4"/>
    </row>
    <row r="90">
      <c r="A90" s="4" t="str">
        <f>IFERROR(__xludf.DUMMYFUNCTION("TRANSPOSE(FILTER(Filtro1!B:B,Filtro1!A:A=Caio!C90))"),"")</f>
        <v/>
      </c>
      <c r="B90" s="4"/>
    </row>
    <row r="91">
      <c r="A91" s="4" t="str">
        <f>IFERROR(__xludf.DUMMYFUNCTION("TRANSPOSE(FILTER(Filtro1!B:B,Filtro1!A:A=Caio!C91))"),"Treinamento - Agente")</f>
        <v>Treinamento - Agente</v>
      </c>
      <c r="B91" s="4" t="str">
        <f>IFERROR(__xludf.DUMMYFUNCTION("""COMPUTED_VALUE"""),"Treinamento - Gestor")</f>
        <v>Treinamento - Gestor</v>
      </c>
    </row>
    <row r="92">
      <c r="A92" s="4" t="str">
        <f>IFERROR(__xludf.DUMMYFUNCTION("TRANSPOSE(FILTER(Filtro1!B:B,Filtro1!A:A=Caio!C92))"),"Aquisição de Bens e Serviços")</f>
        <v>Aquisição de Bens e Serviços</v>
      </c>
      <c r="B92" s="4" t="str">
        <f>IFERROR(__xludf.DUMMYFUNCTION("""COMPUTED_VALUE"""),"Cultura Periférica")</f>
        <v>Cultura Periférica</v>
      </c>
      <c r="C92" s="4" t="str">
        <f>IFERROR(__xludf.DUMMYFUNCTION("""COMPUTED_VALUE"""),"Comunidades Tradicionais ou Rurais")</f>
        <v>Comunidades Tradicionais ou Rurais</v>
      </c>
      <c r="D92" s="4" t="str">
        <f>IFERROR(__xludf.DUMMYFUNCTION("""COMPUTED_VALUE"""),"Equipamentos e Acervos")</f>
        <v>Equipamentos e Acervos</v>
      </c>
      <c r="E92" s="4" t="str">
        <f>IFERROR(__xludf.DUMMYFUNCTION("""COMPUTED_VALUE"""),"Premiação")</f>
        <v>Premiação</v>
      </c>
      <c r="F92" s="4" t="str">
        <f>IFERROR(__xludf.DUMMYFUNCTION("""COMPUTED_VALUE"""),"Bolsas e Intercâmbio")</f>
        <v>Bolsas e Intercâmbio</v>
      </c>
      <c r="G92" s="4" t="str">
        <f>IFERROR(__xludf.DUMMYFUNCTION("""COMPUTED_VALUE"""),"Formação de Público e Educação")</f>
        <v>Formação de Público e Educação</v>
      </c>
      <c r="H92" s="4" t="str">
        <f>IFERROR(__xludf.DUMMYFUNCTION("""COMPUTED_VALUE"""),"Cultura Popular")</f>
        <v>Cultura Popular</v>
      </c>
      <c r="I92" s="4" t="str">
        <f>IFERROR(__xludf.DUMMYFUNCTION("""COMPUTED_VALUE"""),"Cultura Popular de Matriz Africana")</f>
        <v>Cultura Popular de Matriz Africana</v>
      </c>
      <c r="J92" s="4" t="str">
        <f>IFERROR(__xludf.DUMMYFUNCTION("""COMPUTED_VALUE"""),"Cultura Digital e Geek")</f>
        <v>Cultura Digital e Geek</v>
      </c>
      <c r="K92" s="4" t="str">
        <f>IFERROR(__xludf.DUMMYFUNCTION("""COMPUTED_VALUE"""),"12 Regiões de Desenvolvimento")</f>
        <v>12 Regiões de Desenvolvimento</v>
      </c>
      <c r="L92" s="4" t="str">
        <f>IFERROR(__xludf.DUMMYFUNCTION("""COMPUTED_VALUE"""),"Linguagem Específica")</f>
        <v>Linguagem Específica</v>
      </c>
      <c r="M92" s="4" t="str">
        <f>IFERROR(__xludf.DUMMYFUNCTION("""COMPUTED_VALUE"""),"Técnicos")</f>
        <v>Técnicos</v>
      </c>
      <c r="N92" s="4" t="str">
        <f>IFERROR(__xludf.DUMMYFUNCTION("""COMPUTED_VALUE"""),"Circulação e Visibilidade")</f>
        <v>Circulação e Visibilidade</v>
      </c>
      <c r="O92" s="4" t="str">
        <f>IFERROR(__xludf.DUMMYFUNCTION("""COMPUTED_VALUE"""),"Iniciantes")</f>
        <v>Iniciantes</v>
      </c>
      <c r="P92" s="4" t="str">
        <f>IFERROR(__xludf.DUMMYFUNCTION("""COMPUTED_VALUE"""),"CEUs e Pontos(ões) de Cultura")</f>
        <v>CEUs e Pontos(ões) de Cultura</v>
      </c>
      <c r="Q92" s="4" t="str">
        <f>IFERROR(__xludf.DUMMYFUNCTION("""COMPUTED_VALUE"""),"Outros")</f>
        <v>Outros</v>
      </c>
    </row>
    <row r="93">
      <c r="A93" s="4" t="str">
        <f>IFERROR(__xludf.DUMMYFUNCTION("TRANSPOSE(FILTER(Filtro1!B:B,Filtro1!A:A=Caio!C93))"),"Aquisição de Bens e Serviços")</f>
        <v>Aquisição de Bens e Serviços</v>
      </c>
      <c r="B93" s="4" t="str">
        <f>IFERROR(__xludf.DUMMYFUNCTION("""COMPUTED_VALUE"""),"Cultura Periférica")</f>
        <v>Cultura Periférica</v>
      </c>
      <c r="C93" s="4" t="str">
        <f>IFERROR(__xludf.DUMMYFUNCTION("""COMPUTED_VALUE"""),"Comunidades Tradicionais ou Rurais")</f>
        <v>Comunidades Tradicionais ou Rurais</v>
      </c>
      <c r="D93" s="4" t="str">
        <f>IFERROR(__xludf.DUMMYFUNCTION("""COMPUTED_VALUE"""),"Equipamentos e Acervos")</f>
        <v>Equipamentos e Acervos</v>
      </c>
      <c r="E93" s="4" t="str">
        <f>IFERROR(__xludf.DUMMYFUNCTION("""COMPUTED_VALUE"""),"Premiação")</f>
        <v>Premiação</v>
      </c>
      <c r="F93" s="4" t="str">
        <f>IFERROR(__xludf.DUMMYFUNCTION("""COMPUTED_VALUE"""),"Bolsas e Intercâmbio")</f>
        <v>Bolsas e Intercâmbio</v>
      </c>
      <c r="G93" s="4" t="str">
        <f>IFERROR(__xludf.DUMMYFUNCTION("""COMPUTED_VALUE"""),"Formação de Público e Educação")</f>
        <v>Formação de Público e Educação</v>
      </c>
      <c r="H93" s="4" t="str">
        <f>IFERROR(__xludf.DUMMYFUNCTION("""COMPUTED_VALUE"""),"Cultura Popular")</f>
        <v>Cultura Popular</v>
      </c>
      <c r="I93" s="4" t="str">
        <f>IFERROR(__xludf.DUMMYFUNCTION("""COMPUTED_VALUE"""),"Cultura Popular de Matriz Africana")</f>
        <v>Cultura Popular de Matriz Africana</v>
      </c>
      <c r="J93" s="4" t="str">
        <f>IFERROR(__xludf.DUMMYFUNCTION("""COMPUTED_VALUE"""),"Cultura Digital e Geek")</f>
        <v>Cultura Digital e Geek</v>
      </c>
      <c r="K93" s="4" t="str">
        <f>IFERROR(__xludf.DUMMYFUNCTION("""COMPUTED_VALUE"""),"12 Regiões de Desenvolvimento")</f>
        <v>12 Regiões de Desenvolvimento</v>
      </c>
      <c r="L93" s="4" t="str">
        <f>IFERROR(__xludf.DUMMYFUNCTION("""COMPUTED_VALUE"""),"Linguagem Específica")</f>
        <v>Linguagem Específica</v>
      </c>
      <c r="M93" s="4" t="str">
        <f>IFERROR(__xludf.DUMMYFUNCTION("""COMPUTED_VALUE"""),"Técnicos")</f>
        <v>Técnicos</v>
      </c>
      <c r="N93" s="4" t="str">
        <f>IFERROR(__xludf.DUMMYFUNCTION("""COMPUTED_VALUE"""),"Circulação e Visibilidade")</f>
        <v>Circulação e Visibilidade</v>
      </c>
      <c r="O93" s="4" t="str">
        <f>IFERROR(__xludf.DUMMYFUNCTION("""COMPUTED_VALUE"""),"Iniciantes")</f>
        <v>Iniciantes</v>
      </c>
      <c r="P93" s="4" t="str">
        <f>IFERROR(__xludf.DUMMYFUNCTION("""COMPUTED_VALUE"""),"CEUs e Pontos(ões) de Cultura")</f>
        <v>CEUs e Pontos(ões) de Cultura</v>
      </c>
      <c r="Q93" s="4" t="str">
        <f>IFERROR(__xludf.DUMMYFUNCTION("""COMPUTED_VALUE"""),"Outros")</f>
        <v>Outros</v>
      </c>
    </row>
    <row r="94">
      <c r="A94" s="4" t="str">
        <f>IFERROR(__xludf.DUMMYFUNCTION("TRANSPOSE(FILTER(Filtro1!B:B,Filtro1!A:A=Caio!C94))"),"Aquisição de Bens e Serviços")</f>
        <v>Aquisição de Bens e Serviços</v>
      </c>
      <c r="B94" s="4" t="str">
        <f>IFERROR(__xludf.DUMMYFUNCTION("""COMPUTED_VALUE"""),"Cultura Periférica")</f>
        <v>Cultura Periférica</v>
      </c>
      <c r="C94" s="4" t="str">
        <f>IFERROR(__xludf.DUMMYFUNCTION("""COMPUTED_VALUE"""),"Comunidades Tradicionais ou Rurais")</f>
        <v>Comunidades Tradicionais ou Rurais</v>
      </c>
      <c r="D94" s="4" t="str">
        <f>IFERROR(__xludf.DUMMYFUNCTION("""COMPUTED_VALUE"""),"Equipamentos e Acervos")</f>
        <v>Equipamentos e Acervos</v>
      </c>
      <c r="E94" s="4" t="str">
        <f>IFERROR(__xludf.DUMMYFUNCTION("""COMPUTED_VALUE"""),"Premiação")</f>
        <v>Premiação</v>
      </c>
      <c r="F94" s="4" t="str">
        <f>IFERROR(__xludf.DUMMYFUNCTION("""COMPUTED_VALUE"""),"Bolsas e Intercâmbio")</f>
        <v>Bolsas e Intercâmbio</v>
      </c>
      <c r="G94" s="4" t="str">
        <f>IFERROR(__xludf.DUMMYFUNCTION("""COMPUTED_VALUE"""),"Formação de Público e Educação")</f>
        <v>Formação de Público e Educação</v>
      </c>
      <c r="H94" s="4" t="str">
        <f>IFERROR(__xludf.DUMMYFUNCTION("""COMPUTED_VALUE"""),"Cultura Popular")</f>
        <v>Cultura Popular</v>
      </c>
      <c r="I94" s="4" t="str">
        <f>IFERROR(__xludf.DUMMYFUNCTION("""COMPUTED_VALUE"""),"Cultura Popular de Matriz Africana")</f>
        <v>Cultura Popular de Matriz Africana</v>
      </c>
      <c r="J94" s="4" t="str">
        <f>IFERROR(__xludf.DUMMYFUNCTION("""COMPUTED_VALUE"""),"Cultura Digital e Geek")</f>
        <v>Cultura Digital e Geek</v>
      </c>
      <c r="K94" s="4" t="str">
        <f>IFERROR(__xludf.DUMMYFUNCTION("""COMPUTED_VALUE"""),"12 Regiões de Desenvolvimento")</f>
        <v>12 Regiões de Desenvolvimento</v>
      </c>
      <c r="L94" s="4" t="str">
        <f>IFERROR(__xludf.DUMMYFUNCTION("""COMPUTED_VALUE"""),"Linguagem Específica")</f>
        <v>Linguagem Específica</v>
      </c>
      <c r="M94" s="4" t="str">
        <f>IFERROR(__xludf.DUMMYFUNCTION("""COMPUTED_VALUE"""),"Técnicos")</f>
        <v>Técnicos</v>
      </c>
      <c r="N94" s="4" t="str">
        <f>IFERROR(__xludf.DUMMYFUNCTION("""COMPUTED_VALUE"""),"Circulação e Visibilidade")</f>
        <v>Circulação e Visibilidade</v>
      </c>
      <c r="O94" s="4" t="str">
        <f>IFERROR(__xludf.DUMMYFUNCTION("""COMPUTED_VALUE"""),"Iniciantes")</f>
        <v>Iniciantes</v>
      </c>
      <c r="P94" s="4" t="str">
        <f>IFERROR(__xludf.DUMMYFUNCTION("""COMPUTED_VALUE"""),"CEUs e Pontos(ões) de Cultura")</f>
        <v>CEUs e Pontos(ões) de Cultura</v>
      </c>
      <c r="Q94" s="4" t="str">
        <f>IFERROR(__xludf.DUMMYFUNCTION("""COMPUTED_VALUE"""),"Outros")</f>
        <v>Outros</v>
      </c>
    </row>
    <row r="95">
      <c r="A95" s="4" t="str">
        <f>IFERROR(__xludf.DUMMYFUNCTION("TRANSPOSE(FILTER(Filtro1!B:B,Filtro1!A:A=Caio!C95))"),"Transparência e Fiscalização")</f>
        <v>Transparência e Fiscalização</v>
      </c>
      <c r="B95" s="4" t="str">
        <f>IFERROR(__xludf.DUMMYFUNCTION("""COMPUTED_VALUE"""),"Pareceristas")</f>
        <v>Pareceristas</v>
      </c>
    </row>
    <row r="96">
      <c r="A96" s="4" t="str">
        <f>IFERROR(__xludf.DUMMYFUNCTION("TRANSPOSE(FILTER(Filtro1!B:B,Filtro1!A:A=Caio!C96))"),"Linguagem")</f>
        <v>Linguagem</v>
      </c>
      <c r="B96" s="4" t="str">
        <f>IFERROR(__xludf.DUMMYFUNCTION("""COMPUTED_VALUE"""),"Regionalização")</f>
        <v>Regionalização</v>
      </c>
      <c r="C96" s="4" t="str">
        <f>IFERROR(__xludf.DUMMYFUNCTION("""COMPUTED_VALUE"""),"Remanejamento de Recursos e Rendimentos")</f>
        <v>Remanejamento de Recursos e Rendimentos</v>
      </c>
    </row>
    <row r="97">
      <c r="A97" s="4" t="str">
        <f>IFERROR(__xludf.DUMMYFUNCTION("TRANSPOSE(FILTER(Filtro1!B:B,Filtro1!A:A=Caio!C97))"),"Cronograma ")</f>
        <v>Cronograma </v>
      </c>
      <c r="B97" s="4" t="str">
        <f>IFERROR(__xludf.DUMMYFUNCTION("""COMPUTED_VALUE"""),"Inscrições e Impedimentos")</f>
        <v>Inscrições e Impedimentos</v>
      </c>
    </row>
    <row r="98">
      <c r="A98" s="4" t="str">
        <f>IFERROR(__xludf.DUMMYFUNCTION("TRANSPOSE(FILTER(Filtro1!B:B,Filtro1!A:A=Caio!C98))"),"Aquisição de Bens e Serviços")</f>
        <v>Aquisição de Bens e Serviços</v>
      </c>
      <c r="B98" s="4" t="str">
        <f>IFERROR(__xludf.DUMMYFUNCTION("""COMPUTED_VALUE"""),"Cultura Periférica")</f>
        <v>Cultura Periférica</v>
      </c>
      <c r="C98" s="4" t="str">
        <f>IFERROR(__xludf.DUMMYFUNCTION("""COMPUTED_VALUE"""),"Comunidades Tradicionais ou Rurais")</f>
        <v>Comunidades Tradicionais ou Rurais</v>
      </c>
      <c r="D98" s="4" t="str">
        <f>IFERROR(__xludf.DUMMYFUNCTION("""COMPUTED_VALUE"""),"Equipamentos e Acervos")</f>
        <v>Equipamentos e Acervos</v>
      </c>
      <c r="E98" s="4" t="str">
        <f>IFERROR(__xludf.DUMMYFUNCTION("""COMPUTED_VALUE"""),"Premiação")</f>
        <v>Premiação</v>
      </c>
      <c r="F98" s="4" t="str">
        <f>IFERROR(__xludf.DUMMYFUNCTION("""COMPUTED_VALUE"""),"Bolsas e Intercâmbio")</f>
        <v>Bolsas e Intercâmbio</v>
      </c>
      <c r="G98" s="4" t="str">
        <f>IFERROR(__xludf.DUMMYFUNCTION("""COMPUTED_VALUE"""),"Formação de Público e Educação")</f>
        <v>Formação de Público e Educação</v>
      </c>
      <c r="H98" s="4" t="str">
        <f>IFERROR(__xludf.DUMMYFUNCTION("""COMPUTED_VALUE"""),"Cultura Popular")</f>
        <v>Cultura Popular</v>
      </c>
      <c r="I98" s="4" t="str">
        <f>IFERROR(__xludf.DUMMYFUNCTION("""COMPUTED_VALUE"""),"Cultura Popular de Matriz Africana")</f>
        <v>Cultura Popular de Matriz Africana</v>
      </c>
      <c r="J98" s="4" t="str">
        <f>IFERROR(__xludf.DUMMYFUNCTION("""COMPUTED_VALUE"""),"Cultura Digital e Geek")</f>
        <v>Cultura Digital e Geek</v>
      </c>
      <c r="K98" s="4" t="str">
        <f>IFERROR(__xludf.DUMMYFUNCTION("""COMPUTED_VALUE"""),"12 Regiões de Desenvolvimento")</f>
        <v>12 Regiões de Desenvolvimento</v>
      </c>
      <c r="L98" s="4" t="str">
        <f>IFERROR(__xludf.DUMMYFUNCTION("""COMPUTED_VALUE"""),"Linguagem Específica")</f>
        <v>Linguagem Específica</v>
      </c>
      <c r="M98" s="4" t="str">
        <f>IFERROR(__xludf.DUMMYFUNCTION("""COMPUTED_VALUE"""),"Técnicos")</f>
        <v>Técnicos</v>
      </c>
      <c r="N98" s="4" t="str">
        <f>IFERROR(__xludf.DUMMYFUNCTION("""COMPUTED_VALUE"""),"Circulação e Visibilidade")</f>
        <v>Circulação e Visibilidade</v>
      </c>
      <c r="O98" s="4" t="str">
        <f>IFERROR(__xludf.DUMMYFUNCTION("""COMPUTED_VALUE"""),"Iniciantes")</f>
        <v>Iniciantes</v>
      </c>
      <c r="P98" s="4" t="str">
        <f>IFERROR(__xludf.DUMMYFUNCTION("""COMPUTED_VALUE"""),"CEUs e Pontos(ões) de Cultura")</f>
        <v>CEUs e Pontos(ões) de Cultura</v>
      </c>
      <c r="Q98" s="4" t="str">
        <f>IFERROR(__xludf.DUMMYFUNCTION("""COMPUTED_VALUE"""),"Outros")</f>
        <v>Outros</v>
      </c>
    </row>
    <row r="99">
      <c r="A99" s="4" t="str">
        <f>IFERROR(__xludf.DUMMYFUNCTION("TRANSPOSE(FILTER(Filtro1!B:B,Filtro1!A:A=Caio!C99))"),"")</f>
        <v/>
      </c>
      <c r="B99" s="4"/>
    </row>
    <row r="100">
      <c r="A100" s="4" t="str">
        <f>IFERROR(__xludf.DUMMYFUNCTION("TRANSPOSE(FILTER(Filtro1!B:B,Filtro1!A:A=Caio!C100))"),"Cronograma ")</f>
        <v>Cronograma </v>
      </c>
      <c r="B100" s="4" t="str">
        <f>IFERROR(__xludf.DUMMYFUNCTION("""COMPUTED_VALUE"""),"Inscrições e Impedimentos")</f>
        <v>Inscrições e Impedimentos</v>
      </c>
    </row>
    <row r="101">
      <c r="A101" s="4" t="str">
        <f>IFERROR(__xludf.DUMMYFUNCTION("TRANSPOSE(FILTER(Filtro1!B:B,Filtro1!A:A=Caio!C101))"),"Aquisição de Bens e Serviços")</f>
        <v>Aquisição de Bens e Serviços</v>
      </c>
      <c r="B101" s="4" t="str">
        <f>IFERROR(__xludf.DUMMYFUNCTION("""COMPUTED_VALUE"""),"Cultura Periférica")</f>
        <v>Cultura Periférica</v>
      </c>
      <c r="C101" s="4" t="str">
        <f>IFERROR(__xludf.DUMMYFUNCTION("""COMPUTED_VALUE"""),"Comunidades Tradicionais ou Rurais")</f>
        <v>Comunidades Tradicionais ou Rurais</v>
      </c>
      <c r="D101" s="4" t="str">
        <f>IFERROR(__xludf.DUMMYFUNCTION("""COMPUTED_VALUE"""),"Equipamentos e Acervos")</f>
        <v>Equipamentos e Acervos</v>
      </c>
      <c r="E101" s="4" t="str">
        <f>IFERROR(__xludf.DUMMYFUNCTION("""COMPUTED_VALUE"""),"Premiação")</f>
        <v>Premiação</v>
      </c>
      <c r="F101" s="4" t="str">
        <f>IFERROR(__xludf.DUMMYFUNCTION("""COMPUTED_VALUE"""),"Bolsas e Intercâmbio")</f>
        <v>Bolsas e Intercâmbio</v>
      </c>
      <c r="G101" s="4" t="str">
        <f>IFERROR(__xludf.DUMMYFUNCTION("""COMPUTED_VALUE"""),"Formação de Público e Educação")</f>
        <v>Formação de Público e Educação</v>
      </c>
      <c r="H101" s="4" t="str">
        <f>IFERROR(__xludf.DUMMYFUNCTION("""COMPUTED_VALUE"""),"Cultura Popular")</f>
        <v>Cultura Popular</v>
      </c>
      <c r="I101" s="4" t="str">
        <f>IFERROR(__xludf.DUMMYFUNCTION("""COMPUTED_VALUE"""),"Cultura Popular de Matriz Africana")</f>
        <v>Cultura Popular de Matriz Africana</v>
      </c>
      <c r="J101" s="4" t="str">
        <f>IFERROR(__xludf.DUMMYFUNCTION("""COMPUTED_VALUE"""),"Cultura Digital e Geek")</f>
        <v>Cultura Digital e Geek</v>
      </c>
      <c r="K101" s="4" t="str">
        <f>IFERROR(__xludf.DUMMYFUNCTION("""COMPUTED_VALUE"""),"12 Regiões de Desenvolvimento")</f>
        <v>12 Regiões de Desenvolvimento</v>
      </c>
      <c r="L101" s="4" t="str">
        <f>IFERROR(__xludf.DUMMYFUNCTION("""COMPUTED_VALUE"""),"Linguagem Específica")</f>
        <v>Linguagem Específica</v>
      </c>
      <c r="M101" s="4" t="str">
        <f>IFERROR(__xludf.DUMMYFUNCTION("""COMPUTED_VALUE"""),"Técnicos")</f>
        <v>Técnicos</v>
      </c>
      <c r="N101" s="4" t="str">
        <f>IFERROR(__xludf.DUMMYFUNCTION("""COMPUTED_VALUE"""),"Circulação e Visibilidade")</f>
        <v>Circulação e Visibilidade</v>
      </c>
      <c r="O101" s="4" t="str">
        <f>IFERROR(__xludf.DUMMYFUNCTION("""COMPUTED_VALUE"""),"Iniciantes")</f>
        <v>Iniciantes</v>
      </c>
      <c r="P101" s="4" t="str">
        <f>IFERROR(__xludf.DUMMYFUNCTION("""COMPUTED_VALUE"""),"CEUs e Pontos(ões) de Cultura")</f>
        <v>CEUs e Pontos(ões) de Cultura</v>
      </c>
      <c r="Q101" s="4" t="str">
        <f>IFERROR(__xludf.DUMMYFUNCTION("""COMPUTED_VALUE"""),"Outros")</f>
        <v>Outros</v>
      </c>
    </row>
    <row r="102">
      <c r="A102" s="4" t="str">
        <f>IFERROR(__xludf.DUMMYFUNCTION("TRANSPOSE(FILTER(Filtro1!B:B,Filtro1!A:A=Caio!C102))"),"Comunicacional")</f>
        <v>Comunicacional</v>
      </c>
      <c r="B102" s="4" t="str">
        <f>IFERROR(__xludf.DUMMYFUNCTION("""COMPUTED_VALUE"""),"Desburocratização")</f>
        <v>Desburocratização</v>
      </c>
      <c r="C102" s="4" t="str">
        <f>IFERROR(__xludf.DUMMYFUNCTION("""COMPUTED_VALUE"""),"Mapa Cultural")</f>
        <v>Mapa Cultural</v>
      </c>
      <c r="D102" s="4" t="str">
        <f>IFERROR(__xludf.DUMMYFUNCTION("""COMPUTED_VALUE"""),"Políticas Afirmativas")</f>
        <v>Políticas Afirmativas</v>
      </c>
    </row>
    <row r="103">
      <c r="A103" s="4" t="str">
        <f>IFERROR(__xludf.DUMMYFUNCTION("TRANSPOSE(FILTER(Filtro1!B:B,Filtro1!A:A=Caio!C103))"),"Comunicacional")</f>
        <v>Comunicacional</v>
      </c>
      <c r="B103" s="4" t="str">
        <f>IFERROR(__xludf.DUMMYFUNCTION("""COMPUTED_VALUE"""),"Desburocratização")</f>
        <v>Desburocratização</v>
      </c>
      <c r="C103" s="4" t="str">
        <f>IFERROR(__xludf.DUMMYFUNCTION("""COMPUTED_VALUE"""),"Mapa Cultural")</f>
        <v>Mapa Cultural</v>
      </c>
      <c r="D103" s="4" t="str">
        <f>IFERROR(__xludf.DUMMYFUNCTION("""COMPUTED_VALUE"""),"Políticas Afirmativas")</f>
        <v>Políticas Afirmativas</v>
      </c>
    </row>
    <row r="104">
      <c r="A104" s="4" t="str">
        <f>IFERROR(__xludf.DUMMYFUNCTION("TRANSPOSE(FILTER(Filtro1!B:B,Filtro1!A:A=Caio!C104))"),"Comunicacional")</f>
        <v>Comunicacional</v>
      </c>
      <c r="B104" s="4" t="str">
        <f>IFERROR(__xludf.DUMMYFUNCTION("""COMPUTED_VALUE"""),"Desburocratização")</f>
        <v>Desburocratização</v>
      </c>
      <c r="C104" s="4" t="str">
        <f>IFERROR(__xludf.DUMMYFUNCTION("""COMPUTED_VALUE"""),"Mapa Cultural")</f>
        <v>Mapa Cultural</v>
      </c>
      <c r="D104" s="4" t="str">
        <f>IFERROR(__xludf.DUMMYFUNCTION("""COMPUTED_VALUE"""),"Políticas Afirmativas")</f>
        <v>Políticas Afirmativas</v>
      </c>
    </row>
    <row r="105">
      <c r="A105" s="4" t="str">
        <f>IFERROR(__xludf.DUMMYFUNCTION("TRANSPOSE(FILTER(Filtro1!B:B,Filtro1!A:A=Caio!C105))"),"Cronograma ")</f>
        <v>Cronograma </v>
      </c>
      <c r="B105" s="4" t="str">
        <f>IFERROR(__xludf.DUMMYFUNCTION("""COMPUTED_VALUE"""),"Inscrições e Impedimentos")</f>
        <v>Inscrições e Impedimentos</v>
      </c>
    </row>
    <row r="106">
      <c r="A106" s="4" t="str">
        <f>IFERROR(__xludf.DUMMYFUNCTION("TRANSPOSE(FILTER(Filtro1!B:B,Filtro1!A:A=Caio!C106))"),"Aquisição de Bens e Serviços")</f>
        <v>Aquisição de Bens e Serviços</v>
      </c>
      <c r="B106" s="4" t="str">
        <f>IFERROR(__xludf.DUMMYFUNCTION("""COMPUTED_VALUE"""),"Cultura Periférica")</f>
        <v>Cultura Periférica</v>
      </c>
      <c r="C106" s="4" t="str">
        <f>IFERROR(__xludf.DUMMYFUNCTION("""COMPUTED_VALUE"""),"Comunidades Tradicionais ou Rurais")</f>
        <v>Comunidades Tradicionais ou Rurais</v>
      </c>
      <c r="D106" s="4" t="str">
        <f>IFERROR(__xludf.DUMMYFUNCTION("""COMPUTED_VALUE"""),"Equipamentos e Acervos")</f>
        <v>Equipamentos e Acervos</v>
      </c>
      <c r="E106" s="4" t="str">
        <f>IFERROR(__xludf.DUMMYFUNCTION("""COMPUTED_VALUE"""),"Premiação")</f>
        <v>Premiação</v>
      </c>
      <c r="F106" s="4" t="str">
        <f>IFERROR(__xludf.DUMMYFUNCTION("""COMPUTED_VALUE"""),"Bolsas e Intercâmbio")</f>
        <v>Bolsas e Intercâmbio</v>
      </c>
      <c r="G106" s="4" t="str">
        <f>IFERROR(__xludf.DUMMYFUNCTION("""COMPUTED_VALUE"""),"Formação de Público e Educação")</f>
        <v>Formação de Público e Educação</v>
      </c>
      <c r="H106" s="4" t="str">
        <f>IFERROR(__xludf.DUMMYFUNCTION("""COMPUTED_VALUE"""),"Cultura Popular")</f>
        <v>Cultura Popular</v>
      </c>
      <c r="I106" s="4" t="str">
        <f>IFERROR(__xludf.DUMMYFUNCTION("""COMPUTED_VALUE"""),"Cultura Popular de Matriz Africana")</f>
        <v>Cultura Popular de Matriz Africana</v>
      </c>
      <c r="J106" s="4" t="str">
        <f>IFERROR(__xludf.DUMMYFUNCTION("""COMPUTED_VALUE"""),"Cultura Digital e Geek")</f>
        <v>Cultura Digital e Geek</v>
      </c>
      <c r="K106" s="4" t="str">
        <f>IFERROR(__xludf.DUMMYFUNCTION("""COMPUTED_VALUE"""),"12 Regiões de Desenvolvimento")</f>
        <v>12 Regiões de Desenvolvimento</v>
      </c>
      <c r="L106" s="4" t="str">
        <f>IFERROR(__xludf.DUMMYFUNCTION("""COMPUTED_VALUE"""),"Linguagem Específica")</f>
        <v>Linguagem Específica</v>
      </c>
      <c r="M106" s="4" t="str">
        <f>IFERROR(__xludf.DUMMYFUNCTION("""COMPUTED_VALUE"""),"Técnicos")</f>
        <v>Técnicos</v>
      </c>
      <c r="N106" s="4" t="str">
        <f>IFERROR(__xludf.DUMMYFUNCTION("""COMPUTED_VALUE"""),"Circulação e Visibilidade")</f>
        <v>Circulação e Visibilidade</v>
      </c>
      <c r="O106" s="4" t="str">
        <f>IFERROR(__xludf.DUMMYFUNCTION("""COMPUTED_VALUE"""),"Iniciantes")</f>
        <v>Iniciantes</v>
      </c>
      <c r="P106" s="4" t="str">
        <f>IFERROR(__xludf.DUMMYFUNCTION("""COMPUTED_VALUE"""),"CEUs e Pontos(ões) de Cultura")</f>
        <v>CEUs e Pontos(ões) de Cultura</v>
      </c>
      <c r="Q106" s="4" t="str">
        <f>IFERROR(__xludf.DUMMYFUNCTION("""COMPUTED_VALUE"""),"Outros")</f>
        <v>Outros</v>
      </c>
    </row>
    <row r="107">
      <c r="A107" s="4" t="str">
        <f>IFERROR(__xludf.DUMMYFUNCTION("TRANSPOSE(FILTER(Filtro1!B:B,Filtro1!A:A=Caio!C107))"),"Aquisição de Bens e Serviços")</f>
        <v>Aquisição de Bens e Serviços</v>
      </c>
      <c r="B107" s="4" t="str">
        <f>IFERROR(__xludf.DUMMYFUNCTION("""COMPUTED_VALUE"""),"Cultura Periférica")</f>
        <v>Cultura Periférica</v>
      </c>
      <c r="C107" s="4" t="str">
        <f>IFERROR(__xludf.DUMMYFUNCTION("""COMPUTED_VALUE"""),"Comunidades Tradicionais ou Rurais")</f>
        <v>Comunidades Tradicionais ou Rurais</v>
      </c>
      <c r="D107" s="4" t="str">
        <f>IFERROR(__xludf.DUMMYFUNCTION("""COMPUTED_VALUE"""),"Equipamentos e Acervos")</f>
        <v>Equipamentos e Acervos</v>
      </c>
      <c r="E107" s="4" t="str">
        <f>IFERROR(__xludf.DUMMYFUNCTION("""COMPUTED_VALUE"""),"Premiação")</f>
        <v>Premiação</v>
      </c>
      <c r="F107" s="4" t="str">
        <f>IFERROR(__xludf.DUMMYFUNCTION("""COMPUTED_VALUE"""),"Bolsas e Intercâmbio")</f>
        <v>Bolsas e Intercâmbio</v>
      </c>
      <c r="G107" s="4" t="str">
        <f>IFERROR(__xludf.DUMMYFUNCTION("""COMPUTED_VALUE"""),"Formação de Público e Educação")</f>
        <v>Formação de Público e Educação</v>
      </c>
      <c r="H107" s="4" t="str">
        <f>IFERROR(__xludf.DUMMYFUNCTION("""COMPUTED_VALUE"""),"Cultura Popular")</f>
        <v>Cultura Popular</v>
      </c>
      <c r="I107" s="4" t="str">
        <f>IFERROR(__xludf.DUMMYFUNCTION("""COMPUTED_VALUE"""),"Cultura Popular de Matriz Africana")</f>
        <v>Cultura Popular de Matriz Africana</v>
      </c>
      <c r="J107" s="4" t="str">
        <f>IFERROR(__xludf.DUMMYFUNCTION("""COMPUTED_VALUE"""),"Cultura Digital e Geek")</f>
        <v>Cultura Digital e Geek</v>
      </c>
      <c r="K107" s="4" t="str">
        <f>IFERROR(__xludf.DUMMYFUNCTION("""COMPUTED_VALUE"""),"12 Regiões de Desenvolvimento")</f>
        <v>12 Regiões de Desenvolvimento</v>
      </c>
      <c r="L107" s="4" t="str">
        <f>IFERROR(__xludf.DUMMYFUNCTION("""COMPUTED_VALUE"""),"Linguagem Específica")</f>
        <v>Linguagem Específica</v>
      </c>
      <c r="M107" s="4" t="str">
        <f>IFERROR(__xludf.DUMMYFUNCTION("""COMPUTED_VALUE"""),"Técnicos")</f>
        <v>Técnicos</v>
      </c>
      <c r="N107" s="4" t="str">
        <f>IFERROR(__xludf.DUMMYFUNCTION("""COMPUTED_VALUE"""),"Circulação e Visibilidade")</f>
        <v>Circulação e Visibilidade</v>
      </c>
      <c r="O107" s="4" t="str">
        <f>IFERROR(__xludf.DUMMYFUNCTION("""COMPUTED_VALUE"""),"Iniciantes")</f>
        <v>Iniciantes</v>
      </c>
      <c r="P107" s="4" t="str">
        <f>IFERROR(__xludf.DUMMYFUNCTION("""COMPUTED_VALUE"""),"CEUs e Pontos(ões) de Cultura")</f>
        <v>CEUs e Pontos(ões) de Cultura</v>
      </c>
      <c r="Q107" s="4" t="str">
        <f>IFERROR(__xludf.DUMMYFUNCTION("""COMPUTED_VALUE"""),"Outros")</f>
        <v>Outros</v>
      </c>
    </row>
    <row r="108">
      <c r="A108" s="4" t="str">
        <f>IFERROR(__xludf.DUMMYFUNCTION("TRANSPOSE(FILTER(Filtro1!B:B,Filtro1!A:A=Caio!C108))"),"")</f>
        <v/>
      </c>
      <c r="B108" s="4"/>
      <c r="C108" s="4"/>
      <c r="D108" s="4"/>
    </row>
    <row r="109">
      <c r="A109" s="4" t="str">
        <f>IFERROR(__xludf.DUMMYFUNCTION("TRANSPOSE(FILTER(Filtro1!B:B,Filtro1!A:A=Caio!C109))"),"")</f>
        <v/>
      </c>
      <c r="B109" s="4"/>
    </row>
    <row r="110">
      <c r="A110" s="4" t="str">
        <f>IFERROR(__xludf.DUMMYFUNCTION("TRANSPOSE(FILTER(Filtro1!B:B,Filtro1!A:A=Caio!C110))"),"")</f>
        <v/>
      </c>
      <c r="B110" s="4"/>
      <c r="C110" s="4"/>
      <c r="D110" s="4"/>
      <c r="E110" s="4"/>
      <c r="F110" s="4"/>
      <c r="G110" s="4"/>
      <c r="H110" s="4"/>
      <c r="I110" s="4"/>
      <c r="J110" s="4"/>
      <c r="K110" s="4"/>
      <c r="L110" s="4"/>
      <c r="M110" s="4"/>
      <c r="N110" s="4"/>
      <c r="O110" s="4"/>
      <c r="P110" s="4"/>
      <c r="Q110" s="4"/>
    </row>
    <row r="111">
      <c r="A111" s="4" t="str">
        <f>IFERROR(__xludf.DUMMYFUNCTION("TRANSPOSE(FILTER(Filtro1!B:B,Filtro1!A:A=Caio!C111))"),"Linguagem")</f>
        <v>Linguagem</v>
      </c>
      <c r="B111" s="4" t="str">
        <f>IFERROR(__xludf.DUMMYFUNCTION("""COMPUTED_VALUE"""),"Regionalização")</f>
        <v>Regionalização</v>
      </c>
      <c r="C111" s="4" t="str">
        <f>IFERROR(__xludf.DUMMYFUNCTION("""COMPUTED_VALUE"""),"Remanejamento de Recursos e Rendimentos")</f>
        <v>Remanejamento de Recursos e Rendimentos</v>
      </c>
    </row>
    <row r="112">
      <c r="A112" s="4" t="str">
        <f>IFERROR(__xludf.DUMMYFUNCTION("TRANSPOSE(FILTER(Filtro1!B:B,Filtro1!A:A=Caio!C112))"),"Linguagem")</f>
        <v>Linguagem</v>
      </c>
      <c r="B112" s="4" t="str">
        <f>IFERROR(__xludf.DUMMYFUNCTION("""COMPUTED_VALUE"""),"Regionalização")</f>
        <v>Regionalização</v>
      </c>
      <c r="C112" s="4" t="str">
        <f>IFERROR(__xludf.DUMMYFUNCTION("""COMPUTED_VALUE"""),"Remanejamento de Recursos e Rendimentos")</f>
        <v>Remanejamento de Recursos e Rendimentos</v>
      </c>
    </row>
    <row r="113">
      <c r="A113" s="4" t="str">
        <f>IFERROR(__xludf.DUMMYFUNCTION("TRANSPOSE(FILTER(Filtro1!B:B,Filtro1!A:A=Caio!C113))"),"Transparência e Fiscalização")</f>
        <v>Transparência e Fiscalização</v>
      </c>
      <c r="B113" s="4" t="str">
        <f>IFERROR(__xludf.DUMMYFUNCTION("""COMPUTED_VALUE"""),"Pareceristas")</f>
        <v>Pareceristas</v>
      </c>
    </row>
    <row r="114">
      <c r="A114" s="4" t="str">
        <f>IFERROR(__xludf.DUMMYFUNCTION("TRANSPOSE(FILTER(Filtro1!B:B,Filtro1!A:A=Caio!C114))"),"Comunicacional")</f>
        <v>Comunicacional</v>
      </c>
      <c r="B114" s="4" t="str">
        <f>IFERROR(__xludf.DUMMYFUNCTION("""COMPUTED_VALUE"""),"Desburocratização")</f>
        <v>Desburocratização</v>
      </c>
      <c r="C114" s="4" t="str">
        <f>IFERROR(__xludf.DUMMYFUNCTION("""COMPUTED_VALUE"""),"Mapa Cultural")</f>
        <v>Mapa Cultural</v>
      </c>
      <c r="D114" s="4" t="str">
        <f>IFERROR(__xludf.DUMMYFUNCTION("""COMPUTED_VALUE"""),"Políticas Afirmativas")</f>
        <v>Políticas Afirmativas</v>
      </c>
    </row>
    <row r="115">
      <c r="A115" s="4" t="str">
        <f>IFERROR(__xludf.DUMMYFUNCTION("TRANSPOSE(FILTER(Filtro1!B:B,Filtro1!A:A=Caio!C115))"),"Comunicacional")</f>
        <v>Comunicacional</v>
      </c>
      <c r="B115" s="4" t="str">
        <f>IFERROR(__xludf.DUMMYFUNCTION("""COMPUTED_VALUE"""),"Desburocratização")</f>
        <v>Desburocratização</v>
      </c>
      <c r="C115" s="4" t="str">
        <f>IFERROR(__xludf.DUMMYFUNCTION("""COMPUTED_VALUE"""),"Mapa Cultural")</f>
        <v>Mapa Cultural</v>
      </c>
      <c r="D115" s="4" t="str">
        <f>IFERROR(__xludf.DUMMYFUNCTION("""COMPUTED_VALUE"""),"Políticas Afirmativas")</f>
        <v>Políticas Afirmativas</v>
      </c>
    </row>
    <row r="116">
      <c r="A116" s="4" t="str">
        <f>IFERROR(__xludf.DUMMYFUNCTION("TRANSPOSE(FILTER(Filtro1!B:B,Filtro1!A:A=Caio!C116))"),"Comunicacional")</f>
        <v>Comunicacional</v>
      </c>
      <c r="B116" s="4" t="str">
        <f>IFERROR(__xludf.DUMMYFUNCTION("""COMPUTED_VALUE"""),"Desburocratização")</f>
        <v>Desburocratização</v>
      </c>
      <c r="C116" s="4" t="str">
        <f>IFERROR(__xludf.DUMMYFUNCTION("""COMPUTED_VALUE"""),"Mapa Cultural")</f>
        <v>Mapa Cultural</v>
      </c>
      <c r="D116" s="4" t="str">
        <f>IFERROR(__xludf.DUMMYFUNCTION("""COMPUTED_VALUE"""),"Políticas Afirmativas")</f>
        <v>Políticas Afirmativas</v>
      </c>
    </row>
    <row r="117">
      <c r="A117" s="4" t="str">
        <f>IFERROR(__xludf.DUMMYFUNCTION("TRANSPOSE(FILTER(Filtro1!B:B,Filtro1!A:A=Caio!C117))"),"Comunicacional")</f>
        <v>Comunicacional</v>
      </c>
      <c r="B117" s="4" t="str">
        <f>IFERROR(__xludf.DUMMYFUNCTION("""COMPUTED_VALUE"""),"Desburocratização")</f>
        <v>Desburocratização</v>
      </c>
      <c r="C117" s="4" t="str">
        <f>IFERROR(__xludf.DUMMYFUNCTION("""COMPUTED_VALUE"""),"Mapa Cultural")</f>
        <v>Mapa Cultural</v>
      </c>
      <c r="D117" s="4" t="str">
        <f>IFERROR(__xludf.DUMMYFUNCTION("""COMPUTED_VALUE"""),"Políticas Afirmativas")</f>
        <v>Políticas Afirmativas</v>
      </c>
    </row>
    <row r="118">
      <c r="A118" s="4" t="str">
        <f>IFERROR(__xludf.DUMMYFUNCTION("TRANSPOSE(FILTER(Filtro1!B:B,Filtro1!A:A=Caio!C118))"),"Comunicacional")</f>
        <v>Comunicacional</v>
      </c>
      <c r="B118" s="4" t="str">
        <f>IFERROR(__xludf.DUMMYFUNCTION("""COMPUTED_VALUE"""),"Desburocratização")</f>
        <v>Desburocratização</v>
      </c>
      <c r="C118" s="4" t="str">
        <f>IFERROR(__xludf.DUMMYFUNCTION("""COMPUTED_VALUE"""),"Mapa Cultural")</f>
        <v>Mapa Cultural</v>
      </c>
      <c r="D118" s="4" t="str">
        <f>IFERROR(__xludf.DUMMYFUNCTION("""COMPUTED_VALUE"""),"Políticas Afirmativas")</f>
        <v>Políticas Afirmativas</v>
      </c>
    </row>
    <row r="119">
      <c r="A119" s="4" t="str">
        <f>IFERROR(__xludf.DUMMYFUNCTION("TRANSPOSE(FILTER(Filtro1!B:B,Filtro1!A:A=Caio!C119))"),"Comunicacional")</f>
        <v>Comunicacional</v>
      </c>
      <c r="B119" s="4" t="str">
        <f>IFERROR(__xludf.DUMMYFUNCTION("""COMPUTED_VALUE"""),"Desburocratização")</f>
        <v>Desburocratização</v>
      </c>
      <c r="C119" s="4" t="str">
        <f>IFERROR(__xludf.DUMMYFUNCTION("""COMPUTED_VALUE"""),"Mapa Cultural")</f>
        <v>Mapa Cultural</v>
      </c>
      <c r="D119" s="4" t="str">
        <f>IFERROR(__xludf.DUMMYFUNCTION("""COMPUTED_VALUE"""),"Políticas Afirmativas")</f>
        <v>Políticas Afirmativas</v>
      </c>
    </row>
    <row r="120">
      <c r="A120" s="4" t="str">
        <f>IFERROR(__xludf.DUMMYFUNCTION("TRANSPOSE(FILTER(Filtro1!B:B,Filtro1!A:A=Caio!C120))"),"Cronograma ")</f>
        <v>Cronograma </v>
      </c>
      <c r="B120" s="4" t="str">
        <f>IFERROR(__xludf.DUMMYFUNCTION("""COMPUTED_VALUE"""),"Inscrições e Impedimentos")</f>
        <v>Inscrições e Impedimentos</v>
      </c>
    </row>
    <row r="121">
      <c r="A121" s="4" t="str">
        <f>IFERROR(__xludf.DUMMYFUNCTION("TRANSPOSE(FILTER(Filtro1!B:B,Filtro1!A:A=Caio!C121))"),"Comunicacional")</f>
        <v>Comunicacional</v>
      </c>
      <c r="B121" s="4" t="str">
        <f>IFERROR(__xludf.DUMMYFUNCTION("""COMPUTED_VALUE"""),"Desburocratização")</f>
        <v>Desburocratização</v>
      </c>
      <c r="C121" s="4" t="str">
        <f>IFERROR(__xludf.DUMMYFUNCTION("""COMPUTED_VALUE"""),"Mapa Cultural")</f>
        <v>Mapa Cultural</v>
      </c>
      <c r="D121" s="4" t="str">
        <f>IFERROR(__xludf.DUMMYFUNCTION("""COMPUTED_VALUE"""),"Políticas Afirmativas")</f>
        <v>Políticas Afirmativas</v>
      </c>
    </row>
    <row r="122">
      <c r="A122" s="4" t="str">
        <f>IFERROR(__xludf.DUMMYFUNCTION("TRANSPOSE(FILTER(Filtro1!B:B,Filtro1!A:A=Caio!C122))"),"Comunicacional")</f>
        <v>Comunicacional</v>
      </c>
      <c r="B122" s="4" t="str">
        <f>IFERROR(__xludf.DUMMYFUNCTION("""COMPUTED_VALUE"""),"Desburocratização")</f>
        <v>Desburocratização</v>
      </c>
      <c r="C122" s="4" t="str">
        <f>IFERROR(__xludf.DUMMYFUNCTION("""COMPUTED_VALUE"""),"Mapa Cultural")</f>
        <v>Mapa Cultural</v>
      </c>
      <c r="D122" s="4" t="str">
        <f>IFERROR(__xludf.DUMMYFUNCTION("""COMPUTED_VALUE"""),"Políticas Afirmativas")</f>
        <v>Políticas Afirmativas</v>
      </c>
    </row>
    <row r="123">
      <c r="A123" s="4" t="str">
        <f>IFERROR(__xludf.DUMMYFUNCTION("TRANSPOSE(FILTER(Filtro1!B:B,Filtro1!A:A=Caio!C123))"),"Comunicacional")</f>
        <v>Comunicacional</v>
      </c>
      <c r="B123" s="4" t="str">
        <f>IFERROR(__xludf.DUMMYFUNCTION("""COMPUTED_VALUE"""),"Desburocratização")</f>
        <v>Desburocratização</v>
      </c>
      <c r="C123" s="4" t="str">
        <f>IFERROR(__xludf.DUMMYFUNCTION("""COMPUTED_VALUE"""),"Mapa Cultural")</f>
        <v>Mapa Cultural</v>
      </c>
      <c r="D123" s="4" t="str">
        <f>IFERROR(__xludf.DUMMYFUNCTION("""COMPUTED_VALUE"""),"Políticas Afirmativas")</f>
        <v>Políticas Afirmativas</v>
      </c>
    </row>
    <row r="124">
      <c r="A124" s="4" t="str">
        <f>IFERROR(__xludf.DUMMYFUNCTION("TRANSPOSE(FILTER(Filtro1!B:B,Filtro1!A:A=Caio!C124))"),"Comunicacional")</f>
        <v>Comunicacional</v>
      </c>
      <c r="B124" s="4" t="str">
        <f>IFERROR(__xludf.DUMMYFUNCTION("""COMPUTED_VALUE"""),"Desburocratização")</f>
        <v>Desburocratização</v>
      </c>
      <c r="C124" s="4" t="str">
        <f>IFERROR(__xludf.DUMMYFUNCTION("""COMPUTED_VALUE"""),"Mapa Cultural")</f>
        <v>Mapa Cultural</v>
      </c>
      <c r="D124" s="4" t="str">
        <f>IFERROR(__xludf.DUMMYFUNCTION("""COMPUTED_VALUE"""),"Políticas Afirmativas")</f>
        <v>Políticas Afirmativas</v>
      </c>
    </row>
    <row r="125">
      <c r="A125" s="4" t="str">
        <f>IFERROR(__xludf.DUMMYFUNCTION("TRANSPOSE(FILTER(Filtro1!B:B,Filtro1!A:A=Caio!C125))"),"Comunicacional")</f>
        <v>Comunicacional</v>
      </c>
      <c r="B125" s="4" t="str">
        <f>IFERROR(__xludf.DUMMYFUNCTION("""COMPUTED_VALUE"""),"Desburocratização")</f>
        <v>Desburocratização</v>
      </c>
      <c r="C125" s="4" t="str">
        <f>IFERROR(__xludf.DUMMYFUNCTION("""COMPUTED_VALUE"""),"Mapa Cultural")</f>
        <v>Mapa Cultural</v>
      </c>
      <c r="D125" s="4" t="str">
        <f>IFERROR(__xludf.DUMMYFUNCTION("""COMPUTED_VALUE"""),"Políticas Afirmativas")</f>
        <v>Políticas Afirmativas</v>
      </c>
    </row>
    <row r="126">
      <c r="A126" s="4" t="str">
        <f>IFERROR(__xludf.DUMMYFUNCTION("TRANSPOSE(FILTER(Filtro1!B:B,Filtro1!A:A=Caio!C126))"),"Comunicacional")</f>
        <v>Comunicacional</v>
      </c>
      <c r="B126" s="4" t="str">
        <f>IFERROR(__xludf.DUMMYFUNCTION("""COMPUTED_VALUE"""),"Desburocratização")</f>
        <v>Desburocratização</v>
      </c>
      <c r="C126" s="4" t="str">
        <f>IFERROR(__xludf.DUMMYFUNCTION("""COMPUTED_VALUE"""),"Mapa Cultural")</f>
        <v>Mapa Cultural</v>
      </c>
      <c r="D126" s="4" t="str">
        <f>IFERROR(__xludf.DUMMYFUNCTION("""COMPUTED_VALUE"""),"Políticas Afirmativas")</f>
        <v>Políticas Afirmativas</v>
      </c>
    </row>
    <row r="127">
      <c r="A127" s="4" t="str">
        <f>IFERROR(__xludf.DUMMYFUNCTION("TRANSPOSE(FILTER(Filtro1!B:B,Filtro1!A:A=Caio!C127))"),"Comunicacional")</f>
        <v>Comunicacional</v>
      </c>
      <c r="B127" s="4" t="str">
        <f>IFERROR(__xludf.DUMMYFUNCTION("""COMPUTED_VALUE"""),"Desburocratização")</f>
        <v>Desburocratização</v>
      </c>
      <c r="C127" s="4" t="str">
        <f>IFERROR(__xludf.DUMMYFUNCTION("""COMPUTED_VALUE"""),"Mapa Cultural")</f>
        <v>Mapa Cultural</v>
      </c>
      <c r="D127" s="4" t="str">
        <f>IFERROR(__xludf.DUMMYFUNCTION("""COMPUTED_VALUE"""),"Políticas Afirmativas")</f>
        <v>Políticas Afirmativas</v>
      </c>
    </row>
    <row r="128">
      <c r="A128" s="4" t="str">
        <f>IFERROR(__xludf.DUMMYFUNCTION("TRANSPOSE(FILTER(Filtro1!B:B,Filtro1!A:A=Caio!C128))"),"Comunicacional")</f>
        <v>Comunicacional</v>
      </c>
      <c r="B128" s="4" t="str">
        <f>IFERROR(__xludf.DUMMYFUNCTION("""COMPUTED_VALUE"""),"Desburocratização")</f>
        <v>Desburocratização</v>
      </c>
      <c r="C128" s="4" t="str">
        <f>IFERROR(__xludf.DUMMYFUNCTION("""COMPUTED_VALUE"""),"Mapa Cultural")</f>
        <v>Mapa Cultural</v>
      </c>
      <c r="D128" s="4" t="str">
        <f>IFERROR(__xludf.DUMMYFUNCTION("""COMPUTED_VALUE"""),"Políticas Afirmativas")</f>
        <v>Políticas Afirmativas</v>
      </c>
    </row>
    <row r="129">
      <c r="A129" s="4" t="str">
        <f>IFERROR(__xludf.DUMMYFUNCTION("TRANSPOSE(FILTER(Filtro1!B:B,Filtro1!A:A=Caio!C129))"),"Comunicacional")</f>
        <v>Comunicacional</v>
      </c>
      <c r="B129" s="4" t="str">
        <f>IFERROR(__xludf.DUMMYFUNCTION("""COMPUTED_VALUE"""),"Desburocratização")</f>
        <v>Desburocratização</v>
      </c>
      <c r="C129" s="4" t="str">
        <f>IFERROR(__xludf.DUMMYFUNCTION("""COMPUTED_VALUE"""),"Mapa Cultural")</f>
        <v>Mapa Cultural</v>
      </c>
      <c r="D129" s="4" t="str">
        <f>IFERROR(__xludf.DUMMYFUNCTION("""COMPUTED_VALUE"""),"Políticas Afirmativas")</f>
        <v>Políticas Afirmativas</v>
      </c>
    </row>
    <row r="130">
      <c r="A130" s="4" t="str">
        <f>IFERROR(__xludf.DUMMYFUNCTION("TRANSPOSE(FILTER(Filtro1!B:B,Filtro1!A:A=Caio!C130))"),"Comunicacional")</f>
        <v>Comunicacional</v>
      </c>
      <c r="B130" s="4" t="str">
        <f>IFERROR(__xludf.DUMMYFUNCTION("""COMPUTED_VALUE"""),"Desburocratização")</f>
        <v>Desburocratização</v>
      </c>
      <c r="C130" s="4" t="str">
        <f>IFERROR(__xludf.DUMMYFUNCTION("""COMPUTED_VALUE"""),"Mapa Cultural")</f>
        <v>Mapa Cultural</v>
      </c>
      <c r="D130" s="4" t="str">
        <f>IFERROR(__xludf.DUMMYFUNCTION("""COMPUTED_VALUE"""),"Políticas Afirmativas")</f>
        <v>Políticas Afirmativas</v>
      </c>
    </row>
    <row r="131">
      <c r="A131" s="4" t="str">
        <f>IFERROR(__xludf.DUMMYFUNCTION("TRANSPOSE(FILTER(Filtro1!B:B,Filtro1!A:A=Caio!C131))"),"Comunicacional")</f>
        <v>Comunicacional</v>
      </c>
      <c r="B131" s="4" t="str">
        <f>IFERROR(__xludf.DUMMYFUNCTION("""COMPUTED_VALUE"""),"Desburocratização")</f>
        <v>Desburocratização</v>
      </c>
      <c r="C131" s="4" t="str">
        <f>IFERROR(__xludf.DUMMYFUNCTION("""COMPUTED_VALUE"""),"Mapa Cultural")</f>
        <v>Mapa Cultural</v>
      </c>
      <c r="D131" s="4" t="str">
        <f>IFERROR(__xludf.DUMMYFUNCTION("""COMPUTED_VALUE"""),"Políticas Afirmativas")</f>
        <v>Políticas Afirmativas</v>
      </c>
    </row>
    <row r="132">
      <c r="A132" s="4" t="str">
        <f>IFERROR(__xludf.DUMMYFUNCTION("TRANSPOSE(FILTER(Filtro1!B:B,Filtro1!A:A=Caio!C132))"),"Comunicacional")</f>
        <v>Comunicacional</v>
      </c>
      <c r="B132" s="4" t="str">
        <f>IFERROR(__xludf.DUMMYFUNCTION("""COMPUTED_VALUE"""),"Desburocratização")</f>
        <v>Desburocratização</v>
      </c>
      <c r="C132" s="4" t="str">
        <f>IFERROR(__xludf.DUMMYFUNCTION("""COMPUTED_VALUE"""),"Mapa Cultural")</f>
        <v>Mapa Cultural</v>
      </c>
      <c r="D132" s="4" t="str">
        <f>IFERROR(__xludf.DUMMYFUNCTION("""COMPUTED_VALUE"""),"Políticas Afirmativas")</f>
        <v>Políticas Afirmativas</v>
      </c>
    </row>
    <row r="133">
      <c r="A133" s="4" t="str">
        <f>IFERROR(__xludf.DUMMYFUNCTION("TRANSPOSE(FILTER(Filtro1!B:B,Filtro1!A:A=Caio!C133))"),"Comunicacional")</f>
        <v>Comunicacional</v>
      </c>
      <c r="B133" s="4" t="str">
        <f>IFERROR(__xludf.DUMMYFUNCTION("""COMPUTED_VALUE"""),"Desburocratização")</f>
        <v>Desburocratização</v>
      </c>
      <c r="C133" s="4" t="str">
        <f>IFERROR(__xludf.DUMMYFUNCTION("""COMPUTED_VALUE"""),"Mapa Cultural")</f>
        <v>Mapa Cultural</v>
      </c>
      <c r="D133" s="4" t="str">
        <f>IFERROR(__xludf.DUMMYFUNCTION("""COMPUTED_VALUE"""),"Políticas Afirmativas")</f>
        <v>Políticas Afirmativas</v>
      </c>
    </row>
    <row r="134">
      <c r="A134" s="4" t="str">
        <f>IFERROR(__xludf.DUMMYFUNCTION("TRANSPOSE(FILTER(Filtro1!B:B,Filtro1!A:A=Caio!C134))"),"Comunicacional")</f>
        <v>Comunicacional</v>
      </c>
      <c r="B134" s="4" t="str">
        <f>IFERROR(__xludf.DUMMYFUNCTION("""COMPUTED_VALUE"""),"Desburocratização")</f>
        <v>Desburocratização</v>
      </c>
      <c r="C134" s="4" t="str">
        <f>IFERROR(__xludf.DUMMYFUNCTION("""COMPUTED_VALUE"""),"Mapa Cultural")</f>
        <v>Mapa Cultural</v>
      </c>
      <c r="D134" s="4" t="str">
        <f>IFERROR(__xludf.DUMMYFUNCTION("""COMPUTED_VALUE"""),"Políticas Afirmativas")</f>
        <v>Políticas Afirmativas</v>
      </c>
    </row>
    <row r="135">
      <c r="A135" s="4" t="str">
        <f>IFERROR(__xludf.DUMMYFUNCTION("TRANSPOSE(FILTER(Filtro1!B:B,Filtro1!A:A=Caio!C135))"),"Comunicacional")</f>
        <v>Comunicacional</v>
      </c>
      <c r="B135" s="4" t="str">
        <f>IFERROR(__xludf.DUMMYFUNCTION("""COMPUTED_VALUE"""),"Desburocratização")</f>
        <v>Desburocratização</v>
      </c>
      <c r="C135" s="4" t="str">
        <f>IFERROR(__xludf.DUMMYFUNCTION("""COMPUTED_VALUE"""),"Mapa Cultural")</f>
        <v>Mapa Cultural</v>
      </c>
      <c r="D135" s="4" t="str">
        <f>IFERROR(__xludf.DUMMYFUNCTION("""COMPUTED_VALUE"""),"Políticas Afirmativas")</f>
        <v>Políticas Afirmativas</v>
      </c>
    </row>
    <row r="136">
      <c r="A136" s="4" t="str">
        <f>IFERROR(__xludf.DUMMYFUNCTION("TRANSPOSE(FILTER(Filtro1!B:B,Filtro1!A:A=Caio!C136))"),"Comunicacional")</f>
        <v>Comunicacional</v>
      </c>
      <c r="B136" s="4" t="str">
        <f>IFERROR(__xludf.DUMMYFUNCTION("""COMPUTED_VALUE"""),"Desburocratização")</f>
        <v>Desburocratização</v>
      </c>
      <c r="C136" s="4" t="str">
        <f>IFERROR(__xludf.DUMMYFUNCTION("""COMPUTED_VALUE"""),"Mapa Cultural")</f>
        <v>Mapa Cultural</v>
      </c>
      <c r="D136" s="4" t="str">
        <f>IFERROR(__xludf.DUMMYFUNCTION("""COMPUTED_VALUE"""),"Políticas Afirmativas")</f>
        <v>Políticas Afirmativas</v>
      </c>
    </row>
    <row r="137">
      <c r="A137" s="4" t="str">
        <f>IFERROR(__xludf.DUMMYFUNCTION("TRANSPOSE(FILTER(Filtro1!B:B,Filtro1!A:A=Caio!C137))"),"Comunicacional")</f>
        <v>Comunicacional</v>
      </c>
      <c r="B137" s="4" t="str">
        <f>IFERROR(__xludf.DUMMYFUNCTION("""COMPUTED_VALUE"""),"Desburocratização")</f>
        <v>Desburocratização</v>
      </c>
      <c r="C137" s="4" t="str">
        <f>IFERROR(__xludf.DUMMYFUNCTION("""COMPUTED_VALUE"""),"Mapa Cultural")</f>
        <v>Mapa Cultural</v>
      </c>
      <c r="D137" s="4" t="str">
        <f>IFERROR(__xludf.DUMMYFUNCTION("""COMPUTED_VALUE"""),"Políticas Afirmativas")</f>
        <v>Políticas Afirmativas</v>
      </c>
    </row>
    <row r="138">
      <c r="A138" s="4" t="str">
        <f>IFERROR(__xludf.DUMMYFUNCTION("TRANSPOSE(FILTER(Filtro1!B:B,Filtro1!A:A=Caio!C138))"),"")</f>
        <v/>
      </c>
      <c r="B138" s="4"/>
      <c r="C138" s="4"/>
      <c r="D138" s="4"/>
    </row>
    <row r="139">
      <c r="A139" s="4" t="str">
        <f>IFERROR(__xludf.DUMMYFUNCTION("TRANSPOSE(FILTER(Filtro1!B:B,Filtro1!A:A=Caio!C139))"),"")</f>
        <v/>
      </c>
      <c r="B139" s="4"/>
      <c r="C139" s="4"/>
      <c r="D139" s="4"/>
    </row>
    <row r="140">
      <c r="A140" s="4" t="str">
        <f>IFERROR(__xludf.DUMMYFUNCTION("TRANSPOSE(FILTER(Filtro1!B:B,Filtro1!A:A=Caio!C140))"),"")</f>
        <v/>
      </c>
      <c r="B140" s="4"/>
      <c r="C140" s="4"/>
      <c r="D140" s="4"/>
    </row>
    <row r="141">
      <c r="A141" s="4" t="str">
        <f>IFERROR(__xludf.DUMMYFUNCTION("TRANSPOSE(FILTER(Filtro1!B:B,Filtro1!A:A=Caio!C141))"),"Comunicacional")</f>
        <v>Comunicacional</v>
      </c>
      <c r="B141" s="4" t="str">
        <f>IFERROR(__xludf.DUMMYFUNCTION("""COMPUTED_VALUE"""),"Desburocratização")</f>
        <v>Desburocratização</v>
      </c>
      <c r="C141" s="4" t="str">
        <f>IFERROR(__xludf.DUMMYFUNCTION("""COMPUTED_VALUE"""),"Mapa Cultural")</f>
        <v>Mapa Cultural</v>
      </c>
      <c r="D141" s="4" t="str">
        <f>IFERROR(__xludf.DUMMYFUNCTION("""COMPUTED_VALUE"""),"Políticas Afirmativas")</f>
        <v>Políticas Afirmativas</v>
      </c>
    </row>
    <row r="142">
      <c r="A142" s="4" t="str">
        <f>IFERROR(__xludf.DUMMYFUNCTION("TRANSPOSE(FILTER(Filtro1!B:B,Filtro1!A:A=Caio!C142))"),"")</f>
        <v/>
      </c>
    </row>
    <row r="143">
      <c r="A143" s="4" t="str">
        <f>IFERROR(__xludf.DUMMYFUNCTION("TRANSPOSE(FILTER(Filtro1!B:B,Filtro1!A:A=Caio!C143))"),"Comunicacional")</f>
        <v>Comunicacional</v>
      </c>
      <c r="B143" s="4" t="str">
        <f>IFERROR(__xludf.DUMMYFUNCTION("""COMPUTED_VALUE"""),"Desburocratização")</f>
        <v>Desburocratização</v>
      </c>
      <c r="C143" s="4" t="str">
        <f>IFERROR(__xludf.DUMMYFUNCTION("""COMPUTED_VALUE"""),"Mapa Cultural")</f>
        <v>Mapa Cultural</v>
      </c>
      <c r="D143" s="4" t="str">
        <f>IFERROR(__xludf.DUMMYFUNCTION("""COMPUTED_VALUE"""),"Políticas Afirmativas")</f>
        <v>Políticas Afirmativas</v>
      </c>
    </row>
    <row r="144">
      <c r="A144" s="4" t="str">
        <f>IFERROR(__xludf.DUMMYFUNCTION("TRANSPOSE(FILTER(Filtro1!B:B,Filtro1!A:A=Caio!C144))"),"Linguagem")</f>
        <v>Linguagem</v>
      </c>
      <c r="B144" s="4" t="str">
        <f>IFERROR(__xludf.DUMMYFUNCTION("""COMPUTED_VALUE"""),"Regionalização")</f>
        <v>Regionalização</v>
      </c>
      <c r="C144" s="4" t="str">
        <f>IFERROR(__xludf.DUMMYFUNCTION("""COMPUTED_VALUE"""),"Remanejamento de Recursos e Rendimentos")</f>
        <v>Remanejamento de Recursos e Rendimentos</v>
      </c>
    </row>
    <row r="145">
      <c r="A145" s="4" t="str">
        <f>IFERROR(__xludf.DUMMYFUNCTION("TRANSPOSE(FILTER(Filtro1!B:B,Filtro1!A:A=Caio!C145))"),"Aquisição de Bens e Serviços")</f>
        <v>Aquisição de Bens e Serviços</v>
      </c>
      <c r="B145" s="4" t="str">
        <f>IFERROR(__xludf.DUMMYFUNCTION("""COMPUTED_VALUE"""),"Cultura Periférica")</f>
        <v>Cultura Periférica</v>
      </c>
      <c r="C145" s="4" t="str">
        <f>IFERROR(__xludf.DUMMYFUNCTION("""COMPUTED_VALUE"""),"Comunidades Tradicionais ou Rurais")</f>
        <v>Comunidades Tradicionais ou Rurais</v>
      </c>
      <c r="D145" s="4" t="str">
        <f>IFERROR(__xludf.DUMMYFUNCTION("""COMPUTED_VALUE"""),"Equipamentos e Acervos")</f>
        <v>Equipamentos e Acervos</v>
      </c>
      <c r="E145" s="4" t="str">
        <f>IFERROR(__xludf.DUMMYFUNCTION("""COMPUTED_VALUE"""),"Premiação")</f>
        <v>Premiação</v>
      </c>
      <c r="F145" s="4" t="str">
        <f>IFERROR(__xludf.DUMMYFUNCTION("""COMPUTED_VALUE"""),"Bolsas e Intercâmbio")</f>
        <v>Bolsas e Intercâmbio</v>
      </c>
      <c r="G145" s="4" t="str">
        <f>IFERROR(__xludf.DUMMYFUNCTION("""COMPUTED_VALUE"""),"Formação de Público e Educação")</f>
        <v>Formação de Público e Educação</v>
      </c>
      <c r="H145" s="4" t="str">
        <f>IFERROR(__xludf.DUMMYFUNCTION("""COMPUTED_VALUE"""),"Cultura Popular")</f>
        <v>Cultura Popular</v>
      </c>
      <c r="I145" s="4" t="str">
        <f>IFERROR(__xludf.DUMMYFUNCTION("""COMPUTED_VALUE"""),"Cultura Popular de Matriz Africana")</f>
        <v>Cultura Popular de Matriz Africana</v>
      </c>
      <c r="J145" s="4" t="str">
        <f>IFERROR(__xludf.DUMMYFUNCTION("""COMPUTED_VALUE"""),"Cultura Digital e Geek")</f>
        <v>Cultura Digital e Geek</v>
      </c>
      <c r="K145" s="4" t="str">
        <f>IFERROR(__xludf.DUMMYFUNCTION("""COMPUTED_VALUE"""),"12 Regiões de Desenvolvimento")</f>
        <v>12 Regiões de Desenvolvimento</v>
      </c>
      <c r="L145" s="4" t="str">
        <f>IFERROR(__xludf.DUMMYFUNCTION("""COMPUTED_VALUE"""),"Linguagem Específica")</f>
        <v>Linguagem Específica</v>
      </c>
      <c r="M145" s="4" t="str">
        <f>IFERROR(__xludf.DUMMYFUNCTION("""COMPUTED_VALUE"""),"Técnicos")</f>
        <v>Técnicos</v>
      </c>
      <c r="N145" s="4" t="str">
        <f>IFERROR(__xludf.DUMMYFUNCTION("""COMPUTED_VALUE"""),"Circulação e Visibilidade")</f>
        <v>Circulação e Visibilidade</v>
      </c>
      <c r="O145" s="4" t="str">
        <f>IFERROR(__xludf.DUMMYFUNCTION("""COMPUTED_VALUE"""),"Iniciantes")</f>
        <v>Iniciantes</v>
      </c>
      <c r="P145" s="4" t="str">
        <f>IFERROR(__xludf.DUMMYFUNCTION("""COMPUTED_VALUE"""),"CEUs e Pontos(ões) de Cultura")</f>
        <v>CEUs e Pontos(ões) de Cultura</v>
      </c>
      <c r="Q145" s="4" t="str">
        <f>IFERROR(__xludf.DUMMYFUNCTION("""COMPUTED_VALUE"""),"Outros")</f>
        <v>Outros</v>
      </c>
    </row>
    <row r="146">
      <c r="A146" s="4" t="str">
        <f>IFERROR(__xludf.DUMMYFUNCTION("TRANSPOSE(FILTER(Filtro1!B:B,Filtro1!A:A=Caio!C146))"),"Cronograma ")</f>
        <v>Cronograma </v>
      </c>
      <c r="B146" s="4" t="str">
        <f>IFERROR(__xludf.DUMMYFUNCTION("""COMPUTED_VALUE"""),"Inscrições e Impedimentos")</f>
        <v>Inscrições e Impedimentos</v>
      </c>
    </row>
    <row r="147">
      <c r="A147" s="4" t="str">
        <f>IFERROR(__xludf.DUMMYFUNCTION("TRANSPOSE(FILTER(Filtro1!B:B,Filtro1!A:A=Caio!C147))"),"Cronograma ")</f>
        <v>Cronograma </v>
      </c>
      <c r="B147" s="4" t="str">
        <f>IFERROR(__xludf.DUMMYFUNCTION("""COMPUTED_VALUE"""),"Inscrições e Impedimentos")</f>
        <v>Inscrições e Impedimentos</v>
      </c>
    </row>
    <row r="148">
      <c r="A148" s="4" t="str">
        <f>IFERROR(__xludf.DUMMYFUNCTION("TRANSPOSE(FILTER(Filtro1!B:B,Filtro1!A:A=Caio!C148))"),"Linguagem")</f>
        <v>Linguagem</v>
      </c>
      <c r="B148" s="4" t="str">
        <f>IFERROR(__xludf.DUMMYFUNCTION("""COMPUTED_VALUE"""),"Regionalização")</f>
        <v>Regionalização</v>
      </c>
      <c r="C148" s="4" t="str">
        <f>IFERROR(__xludf.DUMMYFUNCTION("""COMPUTED_VALUE"""),"Remanejamento de Recursos e Rendimentos")</f>
        <v>Remanejamento de Recursos e Rendimentos</v>
      </c>
    </row>
    <row r="149">
      <c r="A149" s="4" t="str">
        <f>IFERROR(__xludf.DUMMYFUNCTION("TRANSPOSE(FILTER(Filtro1!B:B,Filtro1!A:A=Caio!C149))"),"Aquisição de Bens e Serviços")</f>
        <v>Aquisição de Bens e Serviços</v>
      </c>
      <c r="B149" s="4" t="str">
        <f>IFERROR(__xludf.DUMMYFUNCTION("""COMPUTED_VALUE"""),"Cultura Periférica")</f>
        <v>Cultura Periférica</v>
      </c>
      <c r="C149" s="4" t="str">
        <f>IFERROR(__xludf.DUMMYFUNCTION("""COMPUTED_VALUE"""),"Comunidades Tradicionais ou Rurais")</f>
        <v>Comunidades Tradicionais ou Rurais</v>
      </c>
      <c r="D149" s="4" t="str">
        <f>IFERROR(__xludf.DUMMYFUNCTION("""COMPUTED_VALUE"""),"Equipamentos e Acervos")</f>
        <v>Equipamentos e Acervos</v>
      </c>
      <c r="E149" s="4" t="str">
        <f>IFERROR(__xludf.DUMMYFUNCTION("""COMPUTED_VALUE"""),"Premiação")</f>
        <v>Premiação</v>
      </c>
      <c r="F149" s="4" t="str">
        <f>IFERROR(__xludf.DUMMYFUNCTION("""COMPUTED_VALUE"""),"Bolsas e Intercâmbio")</f>
        <v>Bolsas e Intercâmbio</v>
      </c>
      <c r="G149" s="4" t="str">
        <f>IFERROR(__xludf.DUMMYFUNCTION("""COMPUTED_VALUE"""),"Formação de Público e Educação")</f>
        <v>Formação de Público e Educação</v>
      </c>
      <c r="H149" s="4" t="str">
        <f>IFERROR(__xludf.DUMMYFUNCTION("""COMPUTED_VALUE"""),"Cultura Popular")</f>
        <v>Cultura Popular</v>
      </c>
      <c r="I149" s="4" t="str">
        <f>IFERROR(__xludf.DUMMYFUNCTION("""COMPUTED_VALUE"""),"Cultura Popular de Matriz Africana")</f>
        <v>Cultura Popular de Matriz Africana</v>
      </c>
      <c r="J149" s="4" t="str">
        <f>IFERROR(__xludf.DUMMYFUNCTION("""COMPUTED_VALUE"""),"Cultura Digital e Geek")</f>
        <v>Cultura Digital e Geek</v>
      </c>
      <c r="K149" s="4" t="str">
        <f>IFERROR(__xludf.DUMMYFUNCTION("""COMPUTED_VALUE"""),"12 Regiões de Desenvolvimento")</f>
        <v>12 Regiões de Desenvolvimento</v>
      </c>
      <c r="L149" s="4" t="str">
        <f>IFERROR(__xludf.DUMMYFUNCTION("""COMPUTED_VALUE"""),"Linguagem Específica")</f>
        <v>Linguagem Específica</v>
      </c>
      <c r="M149" s="4" t="str">
        <f>IFERROR(__xludf.DUMMYFUNCTION("""COMPUTED_VALUE"""),"Técnicos")</f>
        <v>Técnicos</v>
      </c>
      <c r="N149" s="4" t="str">
        <f>IFERROR(__xludf.DUMMYFUNCTION("""COMPUTED_VALUE"""),"Circulação e Visibilidade")</f>
        <v>Circulação e Visibilidade</v>
      </c>
      <c r="O149" s="4" t="str">
        <f>IFERROR(__xludf.DUMMYFUNCTION("""COMPUTED_VALUE"""),"Iniciantes")</f>
        <v>Iniciantes</v>
      </c>
      <c r="P149" s="4" t="str">
        <f>IFERROR(__xludf.DUMMYFUNCTION("""COMPUTED_VALUE"""),"CEUs e Pontos(ões) de Cultura")</f>
        <v>CEUs e Pontos(ões) de Cultura</v>
      </c>
      <c r="Q149" s="4" t="str">
        <f>IFERROR(__xludf.DUMMYFUNCTION("""COMPUTED_VALUE"""),"Outros")</f>
        <v>Outros</v>
      </c>
    </row>
    <row r="150">
      <c r="A150" s="4" t="str">
        <f>IFERROR(__xludf.DUMMYFUNCTION("TRANSPOSE(FILTER(Filtro1!B:B,Filtro1!A:A=Caio!C150))"),"Linguagem")</f>
        <v>Linguagem</v>
      </c>
      <c r="B150" s="4" t="str">
        <f>IFERROR(__xludf.DUMMYFUNCTION("""COMPUTED_VALUE"""),"Regionalização")</f>
        <v>Regionalização</v>
      </c>
      <c r="C150" s="4" t="str">
        <f>IFERROR(__xludf.DUMMYFUNCTION("""COMPUTED_VALUE"""),"Remanejamento de Recursos e Rendimentos")</f>
        <v>Remanejamento de Recursos e Rendimentos</v>
      </c>
    </row>
    <row r="151">
      <c r="A151" s="4" t="str">
        <f>IFERROR(__xludf.DUMMYFUNCTION("TRANSPOSE(FILTER(Filtro1!B:B,Filtro1!A:A=Caio!C151))"),"")</f>
        <v/>
      </c>
      <c r="B151" s="4"/>
      <c r="C151" s="4"/>
    </row>
    <row r="152">
      <c r="A152" s="4" t="str">
        <f>IFERROR(__xludf.DUMMYFUNCTION("TRANSPOSE(FILTER(Filtro1!B:B,Filtro1!A:A=Caio!C152))"),"Transparência e Fiscalização")</f>
        <v>Transparência e Fiscalização</v>
      </c>
      <c r="B152" s="4" t="str">
        <f>IFERROR(__xludf.DUMMYFUNCTION("""COMPUTED_VALUE"""),"Pareceristas")</f>
        <v>Pareceristas</v>
      </c>
    </row>
    <row r="153">
      <c r="A153" s="4" t="str">
        <f>IFERROR(__xludf.DUMMYFUNCTION("TRANSPOSE(FILTER(Filtro1!B:B,Filtro1!A:A=Caio!C153))"),"Linguagem")</f>
        <v>Linguagem</v>
      </c>
      <c r="B153" s="4" t="str">
        <f>IFERROR(__xludf.DUMMYFUNCTION("""COMPUTED_VALUE"""),"Regionalização")</f>
        <v>Regionalização</v>
      </c>
      <c r="C153" s="4" t="str">
        <f>IFERROR(__xludf.DUMMYFUNCTION("""COMPUTED_VALUE"""),"Remanejamento de Recursos e Rendimentos")</f>
        <v>Remanejamento de Recursos e Rendimentos</v>
      </c>
    </row>
    <row r="154">
      <c r="A154" s="4" t="str">
        <f>IFERROR(__xludf.DUMMYFUNCTION("TRANSPOSE(FILTER(Filtro1!B:B,Filtro1!A:A=Caio!C154))"),"Cronograma ")</f>
        <v>Cronograma </v>
      </c>
      <c r="B154" s="4" t="str">
        <f>IFERROR(__xludf.DUMMYFUNCTION("""COMPUTED_VALUE"""),"Inscrições e Impedimentos")</f>
        <v>Inscrições e Impedimentos</v>
      </c>
    </row>
    <row r="155">
      <c r="A155" s="4" t="str">
        <f>IFERROR(__xludf.DUMMYFUNCTION("TRANSPOSE(FILTER(Filtro1!B:B,Filtro1!A:A=Caio!C155))"),"Aquisição de Bens e Serviços")</f>
        <v>Aquisição de Bens e Serviços</v>
      </c>
      <c r="B155" s="4" t="str">
        <f>IFERROR(__xludf.DUMMYFUNCTION("""COMPUTED_VALUE"""),"Cultura Periférica")</f>
        <v>Cultura Periférica</v>
      </c>
      <c r="C155" s="4" t="str">
        <f>IFERROR(__xludf.DUMMYFUNCTION("""COMPUTED_VALUE"""),"Comunidades Tradicionais ou Rurais")</f>
        <v>Comunidades Tradicionais ou Rurais</v>
      </c>
      <c r="D155" s="4" t="str">
        <f>IFERROR(__xludf.DUMMYFUNCTION("""COMPUTED_VALUE"""),"Equipamentos e Acervos")</f>
        <v>Equipamentos e Acervos</v>
      </c>
      <c r="E155" s="4" t="str">
        <f>IFERROR(__xludf.DUMMYFUNCTION("""COMPUTED_VALUE"""),"Premiação")</f>
        <v>Premiação</v>
      </c>
      <c r="F155" s="4" t="str">
        <f>IFERROR(__xludf.DUMMYFUNCTION("""COMPUTED_VALUE"""),"Bolsas e Intercâmbio")</f>
        <v>Bolsas e Intercâmbio</v>
      </c>
      <c r="G155" s="4" t="str">
        <f>IFERROR(__xludf.DUMMYFUNCTION("""COMPUTED_VALUE"""),"Formação de Público e Educação")</f>
        <v>Formação de Público e Educação</v>
      </c>
      <c r="H155" s="4" t="str">
        <f>IFERROR(__xludf.DUMMYFUNCTION("""COMPUTED_VALUE"""),"Cultura Popular")</f>
        <v>Cultura Popular</v>
      </c>
      <c r="I155" s="4" t="str">
        <f>IFERROR(__xludf.DUMMYFUNCTION("""COMPUTED_VALUE"""),"Cultura Popular de Matriz Africana")</f>
        <v>Cultura Popular de Matriz Africana</v>
      </c>
      <c r="J155" s="4" t="str">
        <f>IFERROR(__xludf.DUMMYFUNCTION("""COMPUTED_VALUE"""),"Cultura Digital e Geek")</f>
        <v>Cultura Digital e Geek</v>
      </c>
      <c r="K155" s="4" t="str">
        <f>IFERROR(__xludf.DUMMYFUNCTION("""COMPUTED_VALUE"""),"12 Regiões de Desenvolvimento")</f>
        <v>12 Regiões de Desenvolvimento</v>
      </c>
      <c r="L155" s="4" t="str">
        <f>IFERROR(__xludf.DUMMYFUNCTION("""COMPUTED_VALUE"""),"Linguagem Específica")</f>
        <v>Linguagem Específica</v>
      </c>
      <c r="M155" s="4" t="str">
        <f>IFERROR(__xludf.DUMMYFUNCTION("""COMPUTED_VALUE"""),"Técnicos")</f>
        <v>Técnicos</v>
      </c>
      <c r="N155" s="4" t="str">
        <f>IFERROR(__xludf.DUMMYFUNCTION("""COMPUTED_VALUE"""),"Circulação e Visibilidade")</f>
        <v>Circulação e Visibilidade</v>
      </c>
      <c r="O155" s="4" t="str">
        <f>IFERROR(__xludf.DUMMYFUNCTION("""COMPUTED_VALUE"""),"Iniciantes")</f>
        <v>Iniciantes</v>
      </c>
      <c r="P155" s="4" t="str">
        <f>IFERROR(__xludf.DUMMYFUNCTION("""COMPUTED_VALUE"""),"CEUs e Pontos(ões) de Cultura")</f>
        <v>CEUs e Pontos(ões) de Cultura</v>
      </c>
      <c r="Q155" s="4" t="str">
        <f>IFERROR(__xludf.DUMMYFUNCTION("""COMPUTED_VALUE"""),"Outros")</f>
        <v>Outros</v>
      </c>
    </row>
    <row r="156">
      <c r="A156" s="4" t="str">
        <f>IFERROR(__xludf.DUMMYFUNCTION("TRANSPOSE(FILTER(Filtro1!B:B,Filtro1!A:A=Caio!C156))"),"Comunicacional")</f>
        <v>Comunicacional</v>
      </c>
      <c r="B156" s="4" t="str">
        <f>IFERROR(__xludf.DUMMYFUNCTION("""COMPUTED_VALUE"""),"Desburocratização")</f>
        <v>Desburocratização</v>
      </c>
      <c r="C156" s="4" t="str">
        <f>IFERROR(__xludf.DUMMYFUNCTION("""COMPUTED_VALUE"""),"Mapa Cultural")</f>
        <v>Mapa Cultural</v>
      </c>
      <c r="D156" s="4" t="str">
        <f>IFERROR(__xludf.DUMMYFUNCTION("""COMPUTED_VALUE"""),"Políticas Afirmativas")</f>
        <v>Políticas Afirmativas</v>
      </c>
    </row>
    <row r="157">
      <c r="A157" s="4" t="str">
        <f>IFERROR(__xludf.DUMMYFUNCTION("TRANSPOSE(FILTER(Filtro1!B:B,Filtro1!A:A=Caio!C157))"),"Transparência e Fiscalização")</f>
        <v>Transparência e Fiscalização</v>
      </c>
      <c r="B157" s="4" t="str">
        <f>IFERROR(__xludf.DUMMYFUNCTION("""COMPUTED_VALUE"""),"Pareceristas")</f>
        <v>Pareceristas</v>
      </c>
    </row>
    <row r="158">
      <c r="A158" s="4" t="str">
        <f>IFERROR(__xludf.DUMMYFUNCTION("TRANSPOSE(FILTER(Filtro1!B:B,Filtro1!A:A=Caio!C158))"),"Aquisição de Bens e Serviços")</f>
        <v>Aquisição de Bens e Serviços</v>
      </c>
      <c r="B158" s="4" t="str">
        <f>IFERROR(__xludf.DUMMYFUNCTION("""COMPUTED_VALUE"""),"Cultura Periférica")</f>
        <v>Cultura Periférica</v>
      </c>
      <c r="C158" s="4" t="str">
        <f>IFERROR(__xludf.DUMMYFUNCTION("""COMPUTED_VALUE"""),"Comunidades Tradicionais ou Rurais")</f>
        <v>Comunidades Tradicionais ou Rurais</v>
      </c>
      <c r="D158" s="4" t="str">
        <f>IFERROR(__xludf.DUMMYFUNCTION("""COMPUTED_VALUE"""),"Equipamentos e Acervos")</f>
        <v>Equipamentos e Acervos</v>
      </c>
      <c r="E158" s="4" t="str">
        <f>IFERROR(__xludf.DUMMYFUNCTION("""COMPUTED_VALUE"""),"Premiação")</f>
        <v>Premiação</v>
      </c>
      <c r="F158" s="4" t="str">
        <f>IFERROR(__xludf.DUMMYFUNCTION("""COMPUTED_VALUE"""),"Bolsas e Intercâmbio")</f>
        <v>Bolsas e Intercâmbio</v>
      </c>
      <c r="G158" s="4" t="str">
        <f>IFERROR(__xludf.DUMMYFUNCTION("""COMPUTED_VALUE"""),"Formação de Público e Educação")</f>
        <v>Formação de Público e Educação</v>
      </c>
      <c r="H158" s="4" t="str">
        <f>IFERROR(__xludf.DUMMYFUNCTION("""COMPUTED_VALUE"""),"Cultura Popular")</f>
        <v>Cultura Popular</v>
      </c>
      <c r="I158" s="4" t="str">
        <f>IFERROR(__xludf.DUMMYFUNCTION("""COMPUTED_VALUE"""),"Cultura Popular de Matriz Africana")</f>
        <v>Cultura Popular de Matriz Africana</v>
      </c>
      <c r="J158" s="4" t="str">
        <f>IFERROR(__xludf.DUMMYFUNCTION("""COMPUTED_VALUE"""),"Cultura Digital e Geek")</f>
        <v>Cultura Digital e Geek</v>
      </c>
      <c r="K158" s="4" t="str">
        <f>IFERROR(__xludf.DUMMYFUNCTION("""COMPUTED_VALUE"""),"12 Regiões de Desenvolvimento")</f>
        <v>12 Regiões de Desenvolvimento</v>
      </c>
      <c r="L158" s="4" t="str">
        <f>IFERROR(__xludf.DUMMYFUNCTION("""COMPUTED_VALUE"""),"Linguagem Específica")</f>
        <v>Linguagem Específica</v>
      </c>
      <c r="M158" s="4" t="str">
        <f>IFERROR(__xludf.DUMMYFUNCTION("""COMPUTED_VALUE"""),"Técnicos")</f>
        <v>Técnicos</v>
      </c>
      <c r="N158" s="4" t="str">
        <f>IFERROR(__xludf.DUMMYFUNCTION("""COMPUTED_VALUE"""),"Circulação e Visibilidade")</f>
        <v>Circulação e Visibilidade</v>
      </c>
      <c r="O158" s="4" t="str">
        <f>IFERROR(__xludf.DUMMYFUNCTION("""COMPUTED_VALUE"""),"Iniciantes")</f>
        <v>Iniciantes</v>
      </c>
      <c r="P158" s="4" t="str">
        <f>IFERROR(__xludf.DUMMYFUNCTION("""COMPUTED_VALUE"""),"CEUs e Pontos(ões) de Cultura")</f>
        <v>CEUs e Pontos(ões) de Cultura</v>
      </c>
      <c r="Q158" s="4" t="str">
        <f>IFERROR(__xludf.DUMMYFUNCTION("""COMPUTED_VALUE"""),"Outros")</f>
        <v>Outros</v>
      </c>
    </row>
    <row r="159">
      <c r="A159" s="4" t="str">
        <f>IFERROR(__xludf.DUMMYFUNCTION("TRANSPOSE(FILTER(Filtro1!B:B,Filtro1!A:A=Caio!C159))"),"")</f>
        <v/>
      </c>
      <c r="B159" s="4"/>
      <c r="C159" s="4"/>
      <c r="D159" s="4"/>
    </row>
    <row r="160">
      <c r="A160" s="4" t="str">
        <f>IFERROR(__xludf.DUMMYFUNCTION("TRANSPOSE(FILTER(Filtro1!B:B,Filtro1!A:A=Caio!C160))"),"Aquisição de Bens e Serviços")</f>
        <v>Aquisição de Bens e Serviços</v>
      </c>
      <c r="B160" s="4" t="str">
        <f>IFERROR(__xludf.DUMMYFUNCTION("""COMPUTED_VALUE"""),"Cultura Periférica")</f>
        <v>Cultura Periférica</v>
      </c>
      <c r="C160" s="4" t="str">
        <f>IFERROR(__xludf.DUMMYFUNCTION("""COMPUTED_VALUE"""),"Comunidades Tradicionais ou Rurais")</f>
        <v>Comunidades Tradicionais ou Rurais</v>
      </c>
      <c r="D160" s="4" t="str">
        <f>IFERROR(__xludf.DUMMYFUNCTION("""COMPUTED_VALUE"""),"Equipamentos e Acervos")</f>
        <v>Equipamentos e Acervos</v>
      </c>
      <c r="E160" s="4" t="str">
        <f>IFERROR(__xludf.DUMMYFUNCTION("""COMPUTED_VALUE"""),"Premiação")</f>
        <v>Premiação</v>
      </c>
      <c r="F160" s="4" t="str">
        <f>IFERROR(__xludf.DUMMYFUNCTION("""COMPUTED_VALUE"""),"Bolsas e Intercâmbio")</f>
        <v>Bolsas e Intercâmbio</v>
      </c>
      <c r="G160" s="4" t="str">
        <f>IFERROR(__xludf.DUMMYFUNCTION("""COMPUTED_VALUE"""),"Formação de Público e Educação")</f>
        <v>Formação de Público e Educação</v>
      </c>
      <c r="H160" s="4" t="str">
        <f>IFERROR(__xludf.DUMMYFUNCTION("""COMPUTED_VALUE"""),"Cultura Popular")</f>
        <v>Cultura Popular</v>
      </c>
      <c r="I160" s="4" t="str">
        <f>IFERROR(__xludf.DUMMYFUNCTION("""COMPUTED_VALUE"""),"Cultura Popular de Matriz Africana")</f>
        <v>Cultura Popular de Matriz Africana</v>
      </c>
      <c r="J160" s="4" t="str">
        <f>IFERROR(__xludf.DUMMYFUNCTION("""COMPUTED_VALUE"""),"Cultura Digital e Geek")</f>
        <v>Cultura Digital e Geek</v>
      </c>
      <c r="K160" s="4" t="str">
        <f>IFERROR(__xludf.DUMMYFUNCTION("""COMPUTED_VALUE"""),"12 Regiões de Desenvolvimento")</f>
        <v>12 Regiões de Desenvolvimento</v>
      </c>
      <c r="L160" s="4" t="str">
        <f>IFERROR(__xludf.DUMMYFUNCTION("""COMPUTED_VALUE"""),"Linguagem Específica")</f>
        <v>Linguagem Específica</v>
      </c>
      <c r="M160" s="4" t="str">
        <f>IFERROR(__xludf.DUMMYFUNCTION("""COMPUTED_VALUE"""),"Técnicos")</f>
        <v>Técnicos</v>
      </c>
      <c r="N160" s="4" t="str">
        <f>IFERROR(__xludf.DUMMYFUNCTION("""COMPUTED_VALUE"""),"Circulação e Visibilidade")</f>
        <v>Circulação e Visibilidade</v>
      </c>
      <c r="O160" s="4" t="str">
        <f>IFERROR(__xludf.DUMMYFUNCTION("""COMPUTED_VALUE"""),"Iniciantes")</f>
        <v>Iniciantes</v>
      </c>
      <c r="P160" s="4" t="str">
        <f>IFERROR(__xludf.DUMMYFUNCTION("""COMPUTED_VALUE"""),"CEUs e Pontos(ões) de Cultura")</f>
        <v>CEUs e Pontos(ões) de Cultura</v>
      </c>
      <c r="Q160" s="4" t="str">
        <f>IFERROR(__xludf.DUMMYFUNCTION("""COMPUTED_VALUE"""),"Outros")</f>
        <v>Outros</v>
      </c>
    </row>
    <row r="161">
      <c r="A161" s="4" t="str">
        <f>IFERROR(__xludf.DUMMYFUNCTION("TRANSPOSE(FILTER(Filtro1!B:B,Filtro1!A:A=Caio!C161))"),"Transparência e Fiscalização")</f>
        <v>Transparência e Fiscalização</v>
      </c>
      <c r="B161" s="4" t="str">
        <f>IFERROR(__xludf.DUMMYFUNCTION("""COMPUTED_VALUE"""),"Pareceristas")</f>
        <v>Pareceristas</v>
      </c>
    </row>
    <row r="162">
      <c r="A162" s="4" t="str">
        <f>IFERROR(__xludf.DUMMYFUNCTION("TRANSPOSE(FILTER(Filtro1!B:B,Filtro1!A:A=Caio!C162))"),"Transparência e Fiscalização")</f>
        <v>Transparência e Fiscalização</v>
      </c>
      <c r="B162" s="4" t="str">
        <f>IFERROR(__xludf.DUMMYFUNCTION("""COMPUTED_VALUE"""),"Pareceristas")</f>
        <v>Pareceristas</v>
      </c>
    </row>
    <row r="163">
      <c r="A163" s="4" t="str">
        <f>IFERROR(__xludf.DUMMYFUNCTION("TRANSPOSE(FILTER(Filtro1!B:B,Filtro1!A:A=Caio!C163))"),"Aquisição de Bens e Serviços")</f>
        <v>Aquisição de Bens e Serviços</v>
      </c>
      <c r="B163" s="4" t="str">
        <f>IFERROR(__xludf.DUMMYFUNCTION("""COMPUTED_VALUE"""),"Cultura Periférica")</f>
        <v>Cultura Periférica</v>
      </c>
      <c r="C163" s="4" t="str">
        <f>IFERROR(__xludf.DUMMYFUNCTION("""COMPUTED_VALUE"""),"Comunidades Tradicionais ou Rurais")</f>
        <v>Comunidades Tradicionais ou Rurais</v>
      </c>
      <c r="D163" s="4" t="str">
        <f>IFERROR(__xludf.DUMMYFUNCTION("""COMPUTED_VALUE"""),"Equipamentos e Acervos")</f>
        <v>Equipamentos e Acervos</v>
      </c>
      <c r="E163" s="4" t="str">
        <f>IFERROR(__xludf.DUMMYFUNCTION("""COMPUTED_VALUE"""),"Premiação")</f>
        <v>Premiação</v>
      </c>
      <c r="F163" s="4" t="str">
        <f>IFERROR(__xludf.DUMMYFUNCTION("""COMPUTED_VALUE"""),"Bolsas e Intercâmbio")</f>
        <v>Bolsas e Intercâmbio</v>
      </c>
      <c r="G163" s="4" t="str">
        <f>IFERROR(__xludf.DUMMYFUNCTION("""COMPUTED_VALUE"""),"Formação de Público e Educação")</f>
        <v>Formação de Público e Educação</v>
      </c>
      <c r="H163" s="4" t="str">
        <f>IFERROR(__xludf.DUMMYFUNCTION("""COMPUTED_VALUE"""),"Cultura Popular")</f>
        <v>Cultura Popular</v>
      </c>
      <c r="I163" s="4" t="str">
        <f>IFERROR(__xludf.DUMMYFUNCTION("""COMPUTED_VALUE"""),"Cultura Popular de Matriz Africana")</f>
        <v>Cultura Popular de Matriz Africana</v>
      </c>
      <c r="J163" s="4" t="str">
        <f>IFERROR(__xludf.DUMMYFUNCTION("""COMPUTED_VALUE"""),"Cultura Digital e Geek")</f>
        <v>Cultura Digital e Geek</v>
      </c>
      <c r="K163" s="4" t="str">
        <f>IFERROR(__xludf.DUMMYFUNCTION("""COMPUTED_VALUE"""),"12 Regiões de Desenvolvimento")</f>
        <v>12 Regiões de Desenvolvimento</v>
      </c>
      <c r="L163" s="4" t="str">
        <f>IFERROR(__xludf.DUMMYFUNCTION("""COMPUTED_VALUE"""),"Linguagem Específica")</f>
        <v>Linguagem Específica</v>
      </c>
      <c r="M163" s="4" t="str">
        <f>IFERROR(__xludf.DUMMYFUNCTION("""COMPUTED_VALUE"""),"Técnicos")</f>
        <v>Técnicos</v>
      </c>
      <c r="N163" s="4" t="str">
        <f>IFERROR(__xludf.DUMMYFUNCTION("""COMPUTED_VALUE"""),"Circulação e Visibilidade")</f>
        <v>Circulação e Visibilidade</v>
      </c>
      <c r="O163" s="4" t="str">
        <f>IFERROR(__xludf.DUMMYFUNCTION("""COMPUTED_VALUE"""),"Iniciantes")</f>
        <v>Iniciantes</v>
      </c>
      <c r="P163" s="4" t="str">
        <f>IFERROR(__xludf.DUMMYFUNCTION("""COMPUTED_VALUE"""),"CEUs e Pontos(ões) de Cultura")</f>
        <v>CEUs e Pontos(ões) de Cultura</v>
      </c>
      <c r="Q163" s="4" t="str">
        <f>IFERROR(__xludf.DUMMYFUNCTION("""COMPUTED_VALUE"""),"Outros")</f>
        <v>Outros</v>
      </c>
    </row>
    <row r="164">
      <c r="A164" s="4" t="str">
        <f>IFERROR(__xludf.DUMMYFUNCTION("TRANSPOSE(FILTER(Filtro1!B:B,Filtro1!A:A=Caio!C164))"),"Aquisição de Bens e Serviços")</f>
        <v>Aquisição de Bens e Serviços</v>
      </c>
      <c r="B164" s="4" t="str">
        <f>IFERROR(__xludf.DUMMYFUNCTION("""COMPUTED_VALUE"""),"Cultura Periférica")</f>
        <v>Cultura Periférica</v>
      </c>
      <c r="C164" s="4" t="str">
        <f>IFERROR(__xludf.DUMMYFUNCTION("""COMPUTED_VALUE"""),"Comunidades Tradicionais ou Rurais")</f>
        <v>Comunidades Tradicionais ou Rurais</v>
      </c>
      <c r="D164" s="4" t="str">
        <f>IFERROR(__xludf.DUMMYFUNCTION("""COMPUTED_VALUE"""),"Equipamentos e Acervos")</f>
        <v>Equipamentos e Acervos</v>
      </c>
      <c r="E164" s="4" t="str">
        <f>IFERROR(__xludf.DUMMYFUNCTION("""COMPUTED_VALUE"""),"Premiação")</f>
        <v>Premiação</v>
      </c>
      <c r="F164" s="4" t="str">
        <f>IFERROR(__xludf.DUMMYFUNCTION("""COMPUTED_VALUE"""),"Bolsas e Intercâmbio")</f>
        <v>Bolsas e Intercâmbio</v>
      </c>
      <c r="G164" s="4" t="str">
        <f>IFERROR(__xludf.DUMMYFUNCTION("""COMPUTED_VALUE"""),"Formação de Público e Educação")</f>
        <v>Formação de Público e Educação</v>
      </c>
      <c r="H164" s="4" t="str">
        <f>IFERROR(__xludf.DUMMYFUNCTION("""COMPUTED_VALUE"""),"Cultura Popular")</f>
        <v>Cultura Popular</v>
      </c>
      <c r="I164" s="4" t="str">
        <f>IFERROR(__xludf.DUMMYFUNCTION("""COMPUTED_VALUE"""),"Cultura Popular de Matriz Africana")</f>
        <v>Cultura Popular de Matriz Africana</v>
      </c>
      <c r="J164" s="4" t="str">
        <f>IFERROR(__xludf.DUMMYFUNCTION("""COMPUTED_VALUE"""),"Cultura Digital e Geek")</f>
        <v>Cultura Digital e Geek</v>
      </c>
      <c r="K164" s="4" t="str">
        <f>IFERROR(__xludf.DUMMYFUNCTION("""COMPUTED_VALUE"""),"12 Regiões de Desenvolvimento")</f>
        <v>12 Regiões de Desenvolvimento</v>
      </c>
      <c r="L164" s="4" t="str">
        <f>IFERROR(__xludf.DUMMYFUNCTION("""COMPUTED_VALUE"""),"Linguagem Específica")</f>
        <v>Linguagem Específica</v>
      </c>
      <c r="M164" s="4" t="str">
        <f>IFERROR(__xludf.DUMMYFUNCTION("""COMPUTED_VALUE"""),"Técnicos")</f>
        <v>Técnicos</v>
      </c>
      <c r="N164" s="4" t="str">
        <f>IFERROR(__xludf.DUMMYFUNCTION("""COMPUTED_VALUE"""),"Circulação e Visibilidade")</f>
        <v>Circulação e Visibilidade</v>
      </c>
      <c r="O164" s="4" t="str">
        <f>IFERROR(__xludf.DUMMYFUNCTION("""COMPUTED_VALUE"""),"Iniciantes")</f>
        <v>Iniciantes</v>
      </c>
      <c r="P164" s="4" t="str">
        <f>IFERROR(__xludf.DUMMYFUNCTION("""COMPUTED_VALUE"""),"CEUs e Pontos(ões) de Cultura")</f>
        <v>CEUs e Pontos(ões) de Cultura</v>
      </c>
      <c r="Q164" s="4" t="str">
        <f>IFERROR(__xludf.DUMMYFUNCTION("""COMPUTED_VALUE"""),"Outros")</f>
        <v>Outros</v>
      </c>
    </row>
    <row r="165">
      <c r="A165" s="4" t="str">
        <f>IFERROR(__xludf.DUMMYFUNCTION("TRANSPOSE(FILTER(Filtro1!B:B,Filtro1!A:A=Caio!C165))"),"Aquisição de Bens e Serviços")</f>
        <v>Aquisição de Bens e Serviços</v>
      </c>
      <c r="B165" s="4" t="str">
        <f>IFERROR(__xludf.DUMMYFUNCTION("""COMPUTED_VALUE"""),"Cultura Periférica")</f>
        <v>Cultura Periférica</v>
      </c>
      <c r="C165" s="4" t="str">
        <f>IFERROR(__xludf.DUMMYFUNCTION("""COMPUTED_VALUE"""),"Comunidades Tradicionais ou Rurais")</f>
        <v>Comunidades Tradicionais ou Rurais</v>
      </c>
      <c r="D165" s="4" t="str">
        <f>IFERROR(__xludf.DUMMYFUNCTION("""COMPUTED_VALUE"""),"Equipamentos e Acervos")</f>
        <v>Equipamentos e Acervos</v>
      </c>
      <c r="E165" s="4" t="str">
        <f>IFERROR(__xludf.DUMMYFUNCTION("""COMPUTED_VALUE"""),"Premiação")</f>
        <v>Premiação</v>
      </c>
      <c r="F165" s="4" t="str">
        <f>IFERROR(__xludf.DUMMYFUNCTION("""COMPUTED_VALUE"""),"Bolsas e Intercâmbio")</f>
        <v>Bolsas e Intercâmbio</v>
      </c>
      <c r="G165" s="4" t="str">
        <f>IFERROR(__xludf.DUMMYFUNCTION("""COMPUTED_VALUE"""),"Formação de Público e Educação")</f>
        <v>Formação de Público e Educação</v>
      </c>
      <c r="H165" s="4" t="str">
        <f>IFERROR(__xludf.DUMMYFUNCTION("""COMPUTED_VALUE"""),"Cultura Popular")</f>
        <v>Cultura Popular</v>
      </c>
      <c r="I165" s="4" t="str">
        <f>IFERROR(__xludf.DUMMYFUNCTION("""COMPUTED_VALUE"""),"Cultura Popular de Matriz Africana")</f>
        <v>Cultura Popular de Matriz Africana</v>
      </c>
      <c r="J165" s="4" t="str">
        <f>IFERROR(__xludf.DUMMYFUNCTION("""COMPUTED_VALUE"""),"Cultura Digital e Geek")</f>
        <v>Cultura Digital e Geek</v>
      </c>
      <c r="K165" s="4" t="str">
        <f>IFERROR(__xludf.DUMMYFUNCTION("""COMPUTED_VALUE"""),"12 Regiões de Desenvolvimento")</f>
        <v>12 Regiões de Desenvolvimento</v>
      </c>
      <c r="L165" s="4" t="str">
        <f>IFERROR(__xludf.DUMMYFUNCTION("""COMPUTED_VALUE"""),"Linguagem Específica")</f>
        <v>Linguagem Específica</v>
      </c>
      <c r="M165" s="4" t="str">
        <f>IFERROR(__xludf.DUMMYFUNCTION("""COMPUTED_VALUE"""),"Técnicos")</f>
        <v>Técnicos</v>
      </c>
      <c r="N165" s="4" t="str">
        <f>IFERROR(__xludf.DUMMYFUNCTION("""COMPUTED_VALUE"""),"Circulação e Visibilidade")</f>
        <v>Circulação e Visibilidade</v>
      </c>
      <c r="O165" s="4" t="str">
        <f>IFERROR(__xludf.DUMMYFUNCTION("""COMPUTED_VALUE"""),"Iniciantes")</f>
        <v>Iniciantes</v>
      </c>
      <c r="P165" s="4" t="str">
        <f>IFERROR(__xludf.DUMMYFUNCTION("""COMPUTED_VALUE"""),"CEUs e Pontos(ões) de Cultura")</f>
        <v>CEUs e Pontos(ões) de Cultura</v>
      </c>
      <c r="Q165" s="4" t="str">
        <f>IFERROR(__xludf.DUMMYFUNCTION("""COMPUTED_VALUE"""),"Outros")</f>
        <v>Outros</v>
      </c>
    </row>
    <row r="166">
      <c r="A166" s="4" t="str">
        <f>IFERROR(__xludf.DUMMYFUNCTION("TRANSPOSE(FILTER(Filtro1!B:B,Filtro1!A:A=Caio!C166))"),"Aquisição de Bens e Serviços")</f>
        <v>Aquisição de Bens e Serviços</v>
      </c>
      <c r="B166" s="4" t="str">
        <f>IFERROR(__xludf.DUMMYFUNCTION("""COMPUTED_VALUE"""),"Cultura Periférica")</f>
        <v>Cultura Periférica</v>
      </c>
      <c r="C166" s="4" t="str">
        <f>IFERROR(__xludf.DUMMYFUNCTION("""COMPUTED_VALUE"""),"Comunidades Tradicionais ou Rurais")</f>
        <v>Comunidades Tradicionais ou Rurais</v>
      </c>
      <c r="D166" s="4" t="str">
        <f>IFERROR(__xludf.DUMMYFUNCTION("""COMPUTED_VALUE"""),"Equipamentos e Acervos")</f>
        <v>Equipamentos e Acervos</v>
      </c>
      <c r="E166" s="4" t="str">
        <f>IFERROR(__xludf.DUMMYFUNCTION("""COMPUTED_VALUE"""),"Premiação")</f>
        <v>Premiação</v>
      </c>
      <c r="F166" s="4" t="str">
        <f>IFERROR(__xludf.DUMMYFUNCTION("""COMPUTED_VALUE"""),"Bolsas e Intercâmbio")</f>
        <v>Bolsas e Intercâmbio</v>
      </c>
      <c r="G166" s="4" t="str">
        <f>IFERROR(__xludf.DUMMYFUNCTION("""COMPUTED_VALUE"""),"Formação de Público e Educação")</f>
        <v>Formação de Público e Educação</v>
      </c>
      <c r="H166" s="4" t="str">
        <f>IFERROR(__xludf.DUMMYFUNCTION("""COMPUTED_VALUE"""),"Cultura Popular")</f>
        <v>Cultura Popular</v>
      </c>
      <c r="I166" s="4" t="str">
        <f>IFERROR(__xludf.DUMMYFUNCTION("""COMPUTED_VALUE"""),"Cultura Popular de Matriz Africana")</f>
        <v>Cultura Popular de Matriz Africana</v>
      </c>
      <c r="J166" s="4" t="str">
        <f>IFERROR(__xludf.DUMMYFUNCTION("""COMPUTED_VALUE"""),"Cultura Digital e Geek")</f>
        <v>Cultura Digital e Geek</v>
      </c>
      <c r="K166" s="4" t="str">
        <f>IFERROR(__xludf.DUMMYFUNCTION("""COMPUTED_VALUE"""),"12 Regiões de Desenvolvimento")</f>
        <v>12 Regiões de Desenvolvimento</v>
      </c>
      <c r="L166" s="4" t="str">
        <f>IFERROR(__xludf.DUMMYFUNCTION("""COMPUTED_VALUE"""),"Linguagem Específica")</f>
        <v>Linguagem Específica</v>
      </c>
      <c r="M166" s="4" t="str">
        <f>IFERROR(__xludf.DUMMYFUNCTION("""COMPUTED_VALUE"""),"Técnicos")</f>
        <v>Técnicos</v>
      </c>
      <c r="N166" s="4" t="str">
        <f>IFERROR(__xludf.DUMMYFUNCTION("""COMPUTED_VALUE"""),"Circulação e Visibilidade")</f>
        <v>Circulação e Visibilidade</v>
      </c>
      <c r="O166" s="4" t="str">
        <f>IFERROR(__xludf.DUMMYFUNCTION("""COMPUTED_VALUE"""),"Iniciantes")</f>
        <v>Iniciantes</v>
      </c>
      <c r="P166" s="4" t="str">
        <f>IFERROR(__xludf.DUMMYFUNCTION("""COMPUTED_VALUE"""),"CEUs e Pontos(ões) de Cultura")</f>
        <v>CEUs e Pontos(ões) de Cultura</v>
      </c>
      <c r="Q166" s="4" t="str">
        <f>IFERROR(__xludf.DUMMYFUNCTION("""COMPUTED_VALUE"""),"Outros")</f>
        <v>Outros</v>
      </c>
    </row>
    <row r="167">
      <c r="A167" s="4" t="str">
        <f>IFERROR(__xludf.DUMMYFUNCTION("TRANSPOSE(FILTER(Filtro1!B:B,Filtro1!A:A=Caio!C167))"),"Linguagem")</f>
        <v>Linguagem</v>
      </c>
      <c r="B167" s="4" t="str">
        <f>IFERROR(__xludf.DUMMYFUNCTION("""COMPUTED_VALUE"""),"Regionalização")</f>
        <v>Regionalização</v>
      </c>
      <c r="C167" s="4" t="str">
        <f>IFERROR(__xludf.DUMMYFUNCTION("""COMPUTED_VALUE"""),"Remanejamento de Recursos e Rendimentos")</f>
        <v>Remanejamento de Recursos e Rendimentos</v>
      </c>
    </row>
    <row r="168">
      <c r="A168" s="4" t="str">
        <f>IFERROR(__xludf.DUMMYFUNCTION("TRANSPOSE(FILTER(Filtro1!B:B,Filtro1!A:A=Caio!C168))"),"Transparência e Fiscalização")</f>
        <v>Transparência e Fiscalização</v>
      </c>
      <c r="B168" s="4" t="str">
        <f>IFERROR(__xludf.DUMMYFUNCTION("""COMPUTED_VALUE"""),"Pareceristas")</f>
        <v>Pareceristas</v>
      </c>
    </row>
    <row r="169">
      <c r="A169" s="4" t="str">
        <f>IFERROR(__xludf.DUMMYFUNCTION("TRANSPOSE(FILTER(Filtro1!B:B,Filtro1!A:A=Caio!C169))"),"Cronograma ")</f>
        <v>Cronograma </v>
      </c>
      <c r="B169" s="4" t="str">
        <f>IFERROR(__xludf.DUMMYFUNCTION("""COMPUTED_VALUE"""),"Inscrições e Impedimentos")</f>
        <v>Inscrições e Impedimentos</v>
      </c>
    </row>
    <row r="170">
      <c r="A170" s="4" t="str">
        <f>IFERROR(__xludf.DUMMYFUNCTION("TRANSPOSE(FILTER(Filtro1!B:B,Filtro1!A:A=Caio!C170))"),"Comunicacional")</f>
        <v>Comunicacional</v>
      </c>
      <c r="B170" s="4" t="str">
        <f>IFERROR(__xludf.DUMMYFUNCTION("""COMPUTED_VALUE"""),"Desburocratização")</f>
        <v>Desburocratização</v>
      </c>
      <c r="C170" s="4" t="str">
        <f>IFERROR(__xludf.DUMMYFUNCTION("""COMPUTED_VALUE"""),"Mapa Cultural")</f>
        <v>Mapa Cultural</v>
      </c>
      <c r="D170" s="4" t="str">
        <f>IFERROR(__xludf.DUMMYFUNCTION("""COMPUTED_VALUE"""),"Políticas Afirmativas")</f>
        <v>Políticas Afirmativas</v>
      </c>
    </row>
    <row r="171">
      <c r="A171" s="4" t="str">
        <f>IFERROR(__xludf.DUMMYFUNCTION("TRANSPOSE(FILTER(Filtro1!B:B,Filtro1!A:A=Caio!C171))"),"Comunicacional")</f>
        <v>Comunicacional</v>
      </c>
      <c r="B171" s="4" t="str">
        <f>IFERROR(__xludf.DUMMYFUNCTION("""COMPUTED_VALUE"""),"Desburocratização")</f>
        <v>Desburocratização</v>
      </c>
      <c r="C171" s="4" t="str">
        <f>IFERROR(__xludf.DUMMYFUNCTION("""COMPUTED_VALUE"""),"Mapa Cultural")</f>
        <v>Mapa Cultural</v>
      </c>
      <c r="D171" s="4" t="str">
        <f>IFERROR(__xludf.DUMMYFUNCTION("""COMPUTED_VALUE"""),"Políticas Afirmativas")</f>
        <v>Políticas Afirmativas</v>
      </c>
    </row>
    <row r="172">
      <c r="A172" s="4" t="str">
        <f>IFERROR(__xludf.DUMMYFUNCTION("TRANSPOSE(FILTER(Filtro1!B:B,Filtro1!A:A=Caio!C172))"),"Aquisição de Bens e Serviços")</f>
        <v>Aquisição de Bens e Serviços</v>
      </c>
      <c r="B172" s="4" t="str">
        <f>IFERROR(__xludf.DUMMYFUNCTION("""COMPUTED_VALUE"""),"Cultura Periférica")</f>
        <v>Cultura Periférica</v>
      </c>
      <c r="C172" s="4" t="str">
        <f>IFERROR(__xludf.DUMMYFUNCTION("""COMPUTED_VALUE"""),"Comunidades Tradicionais ou Rurais")</f>
        <v>Comunidades Tradicionais ou Rurais</v>
      </c>
      <c r="D172" s="4" t="str">
        <f>IFERROR(__xludf.DUMMYFUNCTION("""COMPUTED_VALUE"""),"Equipamentos e Acervos")</f>
        <v>Equipamentos e Acervos</v>
      </c>
      <c r="E172" s="4" t="str">
        <f>IFERROR(__xludf.DUMMYFUNCTION("""COMPUTED_VALUE"""),"Premiação")</f>
        <v>Premiação</v>
      </c>
      <c r="F172" s="4" t="str">
        <f>IFERROR(__xludf.DUMMYFUNCTION("""COMPUTED_VALUE"""),"Bolsas e Intercâmbio")</f>
        <v>Bolsas e Intercâmbio</v>
      </c>
      <c r="G172" s="4" t="str">
        <f>IFERROR(__xludf.DUMMYFUNCTION("""COMPUTED_VALUE"""),"Formação de Público e Educação")</f>
        <v>Formação de Público e Educação</v>
      </c>
      <c r="H172" s="4" t="str">
        <f>IFERROR(__xludf.DUMMYFUNCTION("""COMPUTED_VALUE"""),"Cultura Popular")</f>
        <v>Cultura Popular</v>
      </c>
      <c r="I172" s="4" t="str">
        <f>IFERROR(__xludf.DUMMYFUNCTION("""COMPUTED_VALUE"""),"Cultura Popular de Matriz Africana")</f>
        <v>Cultura Popular de Matriz Africana</v>
      </c>
      <c r="J172" s="4" t="str">
        <f>IFERROR(__xludf.DUMMYFUNCTION("""COMPUTED_VALUE"""),"Cultura Digital e Geek")</f>
        <v>Cultura Digital e Geek</v>
      </c>
      <c r="K172" s="4" t="str">
        <f>IFERROR(__xludf.DUMMYFUNCTION("""COMPUTED_VALUE"""),"12 Regiões de Desenvolvimento")</f>
        <v>12 Regiões de Desenvolvimento</v>
      </c>
      <c r="L172" s="4" t="str">
        <f>IFERROR(__xludf.DUMMYFUNCTION("""COMPUTED_VALUE"""),"Linguagem Específica")</f>
        <v>Linguagem Específica</v>
      </c>
      <c r="M172" s="4" t="str">
        <f>IFERROR(__xludf.DUMMYFUNCTION("""COMPUTED_VALUE"""),"Técnicos")</f>
        <v>Técnicos</v>
      </c>
      <c r="N172" s="4" t="str">
        <f>IFERROR(__xludf.DUMMYFUNCTION("""COMPUTED_VALUE"""),"Circulação e Visibilidade")</f>
        <v>Circulação e Visibilidade</v>
      </c>
      <c r="O172" s="4" t="str">
        <f>IFERROR(__xludf.DUMMYFUNCTION("""COMPUTED_VALUE"""),"Iniciantes")</f>
        <v>Iniciantes</v>
      </c>
      <c r="P172" s="4" t="str">
        <f>IFERROR(__xludf.DUMMYFUNCTION("""COMPUTED_VALUE"""),"CEUs e Pontos(ões) de Cultura")</f>
        <v>CEUs e Pontos(ões) de Cultura</v>
      </c>
      <c r="Q172" s="4" t="str">
        <f>IFERROR(__xludf.DUMMYFUNCTION("""COMPUTED_VALUE"""),"Outros")</f>
        <v>Outros</v>
      </c>
    </row>
    <row r="173">
      <c r="A173" s="4" t="str">
        <f>IFERROR(__xludf.DUMMYFUNCTION("TRANSPOSE(FILTER(Filtro1!B:B,Filtro1!A:A=Caio!C173))"),"Aquisição de Bens e Serviços")</f>
        <v>Aquisição de Bens e Serviços</v>
      </c>
      <c r="B173" s="4" t="str">
        <f>IFERROR(__xludf.DUMMYFUNCTION("""COMPUTED_VALUE"""),"Cultura Periférica")</f>
        <v>Cultura Periférica</v>
      </c>
      <c r="C173" s="4" t="str">
        <f>IFERROR(__xludf.DUMMYFUNCTION("""COMPUTED_VALUE"""),"Comunidades Tradicionais ou Rurais")</f>
        <v>Comunidades Tradicionais ou Rurais</v>
      </c>
      <c r="D173" s="4" t="str">
        <f>IFERROR(__xludf.DUMMYFUNCTION("""COMPUTED_VALUE"""),"Equipamentos e Acervos")</f>
        <v>Equipamentos e Acervos</v>
      </c>
      <c r="E173" s="4" t="str">
        <f>IFERROR(__xludf.DUMMYFUNCTION("""COMPUTED_VALUE"""),"Premiação")</f>
        <v>Premiação</v>
      </c>
      <c r="F173" s="4" t="str">
        <f>IFERROR(__xludf.DUMMYFUNCTION("""COMPUTED_VALUE"""),"Bolsas e Intercâmbio")</f>
        <v>Bolsas e Intercâmbio</v>
      </c>
      <c r="G173" s="4" t="str">
        <f>IFERROR(__xludf.DUMMYFUNCTION("""COMPUTED_VALUE"""),"Formação de Público e Educação")</f>
        <v>Formação de Público e Educação</v>
      </c>
      <c r="H173" s="4" t="str">
        <f>IFERROR(__xludf.DUMMYFUNCTION("""COMPUTED_VALUE"""),"Cultura Popular")</f>
        <v>Cultura Popular</v>
      </c>
      <c r="I173" s="4" t="str">
        <f>IFERROR(__xludf.DUMMYFUNCTION("""COMPUTED_VALUE"""),"Cultura Popular de Matriz Africana")</f>
        <v>Cultura Popular de Matriz Africana</v>
      </c>
      <c r="J173" s="4" t="str">
        <f>IFERROR(__xludf.DUMMYFUNCTION("""COMPUTED_VALUE"""),"Cultura Digital e Geek")</f>
        <v>Cultura Digital e Geek</v>
      </c>
      <c r="K173" s="4" t="str">
        <f>IFERROR(__xludf.DUMMYFUNCTION("""COMPUTED_VALUE"""),"12 Regiões de Desenvolvimento")</f>
        <v>12 Regiões de Desenvolvimento</v>
      </c>
      <c r="L173" s="4" t="str">
        <f>IFERROR(__xludf.DUMMYFUNCTION("""COMPUTED_VALUE"""),"Linguagem Específica")</f>
        <v>Linguagem Específica</v>
      </c>
      <c r="M173" s="4" t="str">
        <f>IFERROR(__xludf.DUMMYFUNCTION("""COMPUTED_VALUE"""),"Técnicos")</f>
        <v>Técnicos</v>
      </c>
      <c r="N173" s="4" t="str">
        <f>IFERROR(__xludf.DUMMYFUNCTION("""COMPUTED_VALUE"""),"Circulação e Visibilidade")</f>
        <v>Circulação e Visibilidade</v>
      </c>
      <c r="O173" s="4" t="str">
        <f>IFERROR(__xludf.DUMMYFUNCTION("""COMPUTED_VALUE"""),"Iniciantes")</f>
        <v>Iniciantes</v>
      </c>
      <c r="P173" s="4" t="str">
        <f>IFERROR(__xludf.DUMMYFUNCTION("""COMPUTED_VALUE"""),"CEUs e Pontos(ões) de Cultura")</f>
        <v>CEUs e Pontos(ões) de Cultura</v>
      </c>
      <c r="Q173" s="4" t="str">
        <f>IFERROR(__xludf.DUMMYFUNCTION("""COMPUTED_VALUE"""),"Outros")</f>
        <v>Outros</v>
      </c>
    </row>
    <row r="174">
      <c r="A174" s="4" t="str">
        <f>IFERROR(__xludf.DUMMYFUNCTION("TRANSPOSE(FILTER(Filtro1!B:B,Filtro1!A:A=Caio!C174))"),"Treinamento - Agente")</f>
        <v>Treinamento - Agente</v>
      </c>
      <c r="B174" s="4" t="str">
        <f>IFERROR(__xludf.DUMMYFUNCTION("""COMPUTED_VALUE"""),"Treinamento - Gestor")</f>
        <v>Treinamento - Gestor</v>
      </c>
    </row>
    <row r="175">
      <c r="A175" s="4" t="str">
        <f>IFERROR(__xludf.DUMMYFUNCTION("TRANSPOSE(FILTER(Filtro1!B:B,Filtro1!A:A=Caio!C175))"),"Cronograma ")</f>
        <v>Cronograma </v>
      </c>
      <c r="B175" s="4" t="str">
        <f>IFERROR(__xludf.DUMMYFUNCTION("""COMPUTED_VALUE"""),"Inscrições e Impedimentos")</f>
        <v>Inscrições e Impedimentos</v>
      </c>
    </row>
    <row r="176">
      <c r="A176" s="4" t="str">
        <f>IFERROR(__xludf.DUMMYFUNCTION("TRANSPOSE(FILTER(Filtro1!B:B,Filtro1!A:A=Caio!C176))"),"Cronograma ")</f>
        <v>Cronograma </v>
      </c>
      <c r="B176" s="4" t="str">
        <f>IFERROR(__xludf.DUMMYFUNCTION("""COMPUTED_VALUE"""),"Inscrições e Impedimentos")</f>
        <v>Inscrições e Impedimentos</v>
      </c>
    </row>
    <row r="177">
      <c r="A177" s="4" t="str">
        <f>IFERROR(__xludf.DUMMYFUNCTION("TRANSPOSE(FILTER(Filtro1!B:B,Filtro1!A:A=Caio!C177))"),"Transparência e Fiscalização")</f>
        <v>Transparência e Fiscalização</v>
      </c>
      <c r="B177" s="4" t="str">
        <f>IFERROR(__xludf.DUMMYFUNCTION("""COMPUTED_VALUE"""),"Pareceristas")</f>
        <v>Pareceristas</v>
      </c>
    </row>
    <row r="178">
      <c r="A178" s="4" t="str">
        <f>IFERROR(__xludf.DUMMYFUNCTION("TRANSPOSE(FILTER(Filtro1!B:B,Filtro1!A:A=Caio!C178))"),"Comunicacional")</f>
        <v>Comunicacional</v>
      </c>
      <c r="B178" s="4" t="str">
        <f>IFERROR(__xludf.DUMMYFUNCTION("""COMPUTED_VALUE"""),"Desburocratização")</f>
        <v>Desburocratização</v>
      </c>
      <c r="C178" s="4" t="str">
        <f>IFERROR(__xludf.DUMMYFUNCTION("""COMPUTED_VALUE"""),"Mapa Cultural")</f>
        <v>Mapa Cultural</v>
      </c>
      <c r="D178" s="4" t="str">
        <f>IFERROR(__xludf.DUMMYFUNCTION("""COMPUTED_VALUE"""),"Políticas Afirmativas")</f>
        <v>Políticas Afirmativas</v>
      </c>
    </row>
    <row r="179">
      <c r="A179" s="4" t="str">
        <f>IFERROR(__xludf.DUMMYFUNCTION("TRANSPOSE(FILTER(Filtro1!B:B,Filtro1!A:A=Caio!C179))"),"CPF")</f>
        <v>CPF</v>
      </c>
      <c r="B179" s="4" t="str">
        <f>IFERROR(__xludf.DUMMYFUNCTION("""COMPUTED_VALUE"""),"Apoio")</f>
        <v>Apoio</v>
      </c>
      <c r="C179" s="4" t="str">
        <f>IFERROR(__xludf.DUMMYFUNCTION("""COMPUTED_VALUE"""),"Descentralização")</f>
        <v>Descentralização</v>
      </c>
      <c r="D179" s="4" t="str">
        <f>IFERROR(__xludf.DUMMYFUNCTION("""COMPUTED_VALUE"""),"Políticas Municipais")</f>
        <v>Políticas Municipais</v>
      </c>
    </row>
    <row r="180">
      <c r="A180" s="4" t="str">
        <f>IFERROR(__xludf.DUMMYFUNCTION("TRANSPOSE(FILTER(Filtro1!B:B,Filtro1!A:A=Caio!C180))"),"Comunicacional")</f>
        <v>Comunicacional</v>
      </c>
      <c r="B180" s="4" t="str">
        <f>IFERROR(__xludf.DUMMYFUNCTION("""COMPUTED_VALUE"""),"Desburocratização")</f>
        <v>Desburocratização</v>
      </c>
      <c r="C180" s="4" t="str">
        <f>IFERROR(__xludf.DUMMYFUNCTION("""COMPUTED_VALUE"""),"Mapa Cultural")</f>
        <v>Mapa Cultural</v>
      </c>
      <c r="D180" s="4" t="str">
        <f>IFERROR(__xludf.DUMMYFUNCTION("""COMPUTED_VALUE"""),"Políticas Afirmativas")</f>
        <v>Políticas Afirmativas</v>
      </c>
    </row>
    <row r="181">
      <c r="A181" s="4" t="str">
        <f>IFERROR(__xludf.DUMMYFUNCTION("TRANSPOSE(FILTER(Filtro1!B:B,Filtro1!A:A=Caio!C181))"),"Cronograma ")</f>
        <v>Cronograma </v>
      </c>
      <c r="B181" s="4" t="str">
        <f>IFERROR(__xludf.DUMMYFUNCTION("""COMPUTED_VALUE"""),"Inscrições e Impedimentos")</f>
        <v>Inscrições e Impedimentos</v>
      </c>
    </row>
    <row r="182">
      <c r="A182" s="4" t="str">
        <f>IFERROR(__xludf.DUMMYFUNCTION("TRANSPOSE(FILTER(Filtro1!B:B,Filtro1!A:A=Caio!C182))"),"Comunicacional")</f>
        <v>Comunicacional</v>
      </c>
      <c r="B182" s="4" t="str">
        <f>IFERROR(__xludf.DUMMYFUNCTION("""COMPUTED_VALUE"""),"Desburocratização")</f>
        <v>Desburocratização</v>
      </c>
      <c r="C182" s="4" t="str">
        <f>IFERROR(__xludf.DUMMYFUNCTION("""COMPUTED_VALUE"""),"Mapa Cultural")</f>
        <v>Mapa Cultural</v>
      </c>
      <c r="D182" s="4" t="str">
        <f>IFERROR(__xludf.DUMMYFUNCTION("""COMPUTED_VALUE"""),"Políticas Afirmativas")</f>
        <v>Políticas Afirmativas</v>
      </c>
    </row>
    <row r="183">
      <c r="A183" s="4" t="str">
        <f>IFERROR(__xludf.DUMMYFUNCTION("TRANSPOSE(FILTER(Filtro1!B:B,Filtro1!A:A=Caio!C183))"),"Treinamento - Agente")</f>
        <v>Treinamento - Agente</v>
      </c>
      <c r="B183" s="4" t="str">
        <f>IFERROR(__xludf.DUMMYFUNCTION("""COMPUTED_VALUE"""),"Treinamento - Gestor")</f>
        <v>Treinamento - Gestor</v>
      </c>
    </row>
    <row r="184">
      <c r="A184" s="4" t="str">
        <f>IFERROR(__xludf.DUMMYFUNCTION("TRANSPOSE(FILTER(Filtro1!B:B,Filtro1!A:A=Caio!C184))"),"Aquisição de Bens e Serviços")</f>
        <v>Aquisição de Bens e Serviços</v>
      </c>
      <c r="B184" s="4" t="str">
        <f>IFERROR(__xludf.DUMMYFUNCTION("""COMPUTED_VALUE"""),"Cultura Periférica")</f>
        <v>Cultura Periférica</v>
      </c>
      <c r="C184" s="4" t="str">
        <f>IFERROR(__xludf.DUMMYFUNCTION("""COMPUTED_VALUE"""),"Comunidades Tradicionais ou Rurais")</f>
        <v>Comunidades Tradicionais ou Rurais</v>
      </c>
      <c r="D184" s="4" t="str">
        <f>IFERROR(__xludf.DUMMYFUNCTION("""COMPUTED_VALUE"""),"Equipamentos e Acervos")</f>
        <v>Equipamentos e Acervos</v>
      </c>
      <c r="E184" s="4" t="str">
        <f>IFERROR(__xludf.DUMMYFUNCTION("""COMPUTED_VALUE"""),"Premiação")</f>
        <v>Premiação</v>
      </c>
      <c r="F184" s="4" t="str">
        <f>IFERROR(__xludf.DUMMYFUNCTION("""COMPUTED_VALUE"""),"Bolsas e Intercâmbio")</f>
        <v>Bolsas e Intercâmbio</v>
      </c>
      <c r="G184" s="4" t="str">
        <f>IFERROR(__xludf.DUMMYFUNCTION("""COMPUTED_VALUE"""),"Formação de Público e Educação")</f>
        <v>Formação de Público e Educação</v>
      </c>
      <c r="H184" s="4" t="str">
        <f>IFERROR(__xludf.DUMMYFUNCTION("""COMPUTED_VALUE"""),"Cultura Popular")</f>
        <v>Cultura Popular</v>
      </c>
      <c r="I184" s="4" t="str">
        <f>IFERROR(__xludf.DUMMYFUNCTION("""COMPUTED_VALUE"""),"Cultura Popular de Matriz Africana")</f>
        <v>Cultura Popular de Matriz Africana</v>
      </c>
      <c r="J184" s="4" t="str">
        <f>IFERROR(__xludf.DUMMYFUNCTION("""COMPUTED_VALUE"""),"Cultura Digital e Geek")</f>
        <v>Cultura Digital e Geek</v>
      </c>
      <c r="K184" s="4" t="str">
        <f>IFERROR(__xludf.DUMMYFUNCTION("""COMPUTED_VALUE"""),"12 Regiões de Desenvolvimento")</f>
        <v>12 Regiões de Desenvolvimento</v>
      </c>
      <c r="L184" s="4" t="str">
        <f>IFERROR(__xludf.DUMMYFUNCTION("""COMPUTED_VALUE"""),"Linguagem Específica")</f>
        <v>Linguagem Específica</v>
      </c>
      <c r="M184" s="4" t="str">
        <f>IFERROR(__xludf.DUMMYFUNCTION("""COMPUTED_VALUE"""),"Técnicos")</f>
        <v>Técnicos</v>
      </c>
      <c r="N184" s="4" t="str">
        <f>IFERROR(__xludf.DUMMYFUNCTION("""COMPUTED_VALUE"""),"Circulação e Visibilidade")</f>
        <v>Circulação e Visibilidade</v>
      </c>
      <c r="O184" s="4" t="str">
        <f>IFERROR(__xludf.DUMMYFUNCTION("""COMPUTED_VALUE"""),"Iniciantes")</f>
        <v>Iniciantes</v>
      </c>
      <c r="P184" s="4" t="str">
        <f>IFERROR(__xludf.DUMMYFUNCTION("""COMPUTED_VALUE"""),"CEUs e Pontos(ões) de Cultura")</f>
        <v>CEUs e Pontos(ões) de Cultura</v>
      </c>
      <c r="Q184" s="4" t="str">
        <f>IFERROR(__xludf.DUMMYFUNCTION("""COMPUTED_VALUE"""),"Outros")</f>
        <v>Outros</v>
      </c>
    </row>
    <row r="185">
      <c r="A185" s="4" t="str">
        <f>IFERROR(__xludf.DUMMYFUNCTION("TRANSPOSE(FILTER(Filtro1!B:B,Filtro1!A:A=Caio!C185))"),"Transparência e Fiscalização")</f>
        <v>Transparência e Fiscalização</v>
      </c>
      <c r="B185" s="4" t="str">
        <f>IFERROR(__xludf.DUMMYFUNCTION("""COMPUTED_VALUE"""),"Pareceristas")</f>
        <v>Pareceristas</v>
      </c>
    </row>
    <row r="186">
      <c r="A186" s="4" t="str">
        <f>IFERROR(__xludf.DUMMYFUNCTION("TRANSPOSE(FILTER(Filtro1!B:B,Filtro1!A:A=Caio!C186))"),"Comunicacional")</f>
        <v>Comunicacional</v>
      </c>
      <c r="B186" s="4" t="str">
        <f>IFERROR(__xludf.DUMMYFUNCTION("""COMPUTED_VALUE"""),"Desburocratização")</f>
        <v>Desburocratização</v>
      </c>
      <c r="C186" s="4" t="str">
        <f>IFERROR(__xludf.DUMMYFUNCTION("""COMPUTED_VALUE"""),"Mapa Cultural")</f>
        <v>Mapa Cultural</v>
      </c>
      <c r="D186" s="4" t="str">
        <f>IFERROR(__xludf.DUMMYFUNCTION("""COMPUTED_VALUE"""),"Políticas Afirmativas")</f>
        <v>Políticas Afirmativas</v>
      </c>
    </row>
    <row r="187">
      <c r="A187" s="4" t="str">
        <f>IFERROR(__xludf.DUMMYFUNCTION("TRANSPOSE(FILTER(Filtro1!B:B,Filtro1!A:A=Caio!C187))"),"Aquisição de Bens e Serviços")</f>
        <v>Aquisição de Bens e Serviços</v>
      </c>
      <c r="B187" s="4" t="str">
        <f>IFERROR(__xludf.DUMMYFUNCTION("""COMPUTED_VALUE"""),"Cultura Periférica")</f>
        <v>Cultura Periférica</v>
      </c>
      <c r="C187" s="4" t="str">
        <f>IFERROR(__xludf.DUMMYFUNCTION("""COMPUTED_VALUE"""),"Comunidades Tradicionais ou Rurais")</f>
        <v>Comunidades Tradicionais ou Rurais</v>
      </c>
      <c r="D187" s="4" t="str">
        <f>IFERROR(__xludf.DUMMYFUNCTION("""COMPUTED_VALUE"""),"Equipamentos e Acervos")</f>
        <v>Equipamentos e Acervos</v>
      </c>
      <c r="E187" s="4" t="str">
        <f>IFERROR(__xludf.DUMMYFUNCTION("""COMPUTED_VALUE"""),"Premiação")</f>
        <v>Premiação</v>
      </c>
      <c r="F187" s="4" t="str">
        <f>IFERROR(__xludf.DUMMYFUNCTION("""COMPUTED_VALUE"""),"Bolsas e Intercâmbio")</f>
        <v>Bolsas e Intercâmbio</v>
      </c>
      <c r="G187" s="4" t="str">
        <f>IFERROR(__xludf.DUMMYFUNCTION("""COMPUTED_VALUE"""),"Formação de Público e Educação")</f>
        <v>Formação de Público e Educação</v>
      </c>
      <c r="H187" s="4" t="str">
        <f>IFERROR(__xludf.DUMMYFUNCTION("""COMPUTED_VALUE"""),"Cultura Popular")</f>
        <v>Cultura Popular</v>
      </c>
      <c r="I187" s="4" t="str">
        <f>IFERROR(__xludf.DUMMYFUNCTION("""COMPUTED_VALUE"""),"Cultura Popular de Matriz Africana")</f>
        <v>Cultura Popular de Matriz Africana</v>
      </c>
      <c r="J187" s="4" t="str">
        <f>IFERROR(__xludf.DUMMYFUNCTION("""COMPUTED_VALUE"""),"Cultura Digital e Geek")</f>
        <v>Cultura Digital e Geek</v>
      </c>
      <c r="K187" s="4" t="str">
        <f>IFERROR(__xludf.DUMMYFUNCTION("""COMPUTED_VALUE"""),"12 Regiões de Desenvolvimento")</f>
        <v>12 Regiões de Desenvolvimento</v>
      </c>
      <c r="L187" s="4" t="str">
        <f>IFERROR(__xludf.DUMMYFUNCTION("""COMPUTED_VALUE"""),"Linguagem Específica")</f>
        <v>Linguagem Específica</v>
      </c>
      <c r="M187" s="4" t="str">
        <f>IFERROR(__xludf.DUMMYFUNCTION("""COMPUTED_VALUE"""),"Técnicos")</f>
        <v>Técnicos</v>
      </c>
      <c r="N187" s="4" t="str">
        <f>IFERROR(__xludf.DUMMYFUNCTION("""COMPUTED_VALUE"""),"Circulação e Visibilidade")</f>
        <v>Circulação e Visibilidade</v>
      </c>
      <c r="O187" s="4" t="str">
        <f>IFERROR(__xludf.DUMMYFUNCTION("""COMPUTED_VALUE"""),"Iniciantes")</f>
        <v>Iniciantes</v>
      </c>
      <c r="P187" s="4" t="str">
        <f>IFERROR(__xludf.DUMMYFUNCTION("""COMPUTED_VALUE"""),"CEUs e Pontos(ões) de Cultura")</f>
        <v>CEUs e Pontos(ões) de Cultura</v>
      </c>
      <c r="Q187" s="4" t="str">
        <f>IFERROR(__xludf.DUMMYFUNCTION("""COMPUTED_VALUE"""),"Outros")</f>
        <v>Outros</v>
      </c>
    </row>
    <row r="188">
      <c r="A188" s="4" t="str">
        <f>IFERROR(__xludf.DUMMYFUNCTION("TRANSPOSE(FILTER(Filtro1!B:B,Filtro1!A:A=Caio!C188))"),"Aquisição de Bens e Serviços")</f>
        <v>Aquisição de Bens e Serviços</v>
      </c>
      <c r="B188" s="4" t="str">
        <f>IFERROR(__xludf.DUMMYFUNCTION("""COMPUTED_VALUE"""),"Cultura Periférica")</f>
        <v>Cultura Periférica</v>
      </c>
      <c r="C188" s="4" t="str">
        <f>IFERROR(__xludf.DUMMYFUNCTION("""COMPUTED_VALUE"""),"Comunidades Tradicionais ou Rurais")</f>
        <v>Comunidades Tradicionais ou Rurais</v>
      </c>
      <c r="D188" s="4" t="str">
        <f>IFERROR(__xludf.DUMMYFUNCTION("""COMPUTED_VALUE"""),"Equipamentos e Acervos")</f>
        <v>Equipamentos e Acervos</v>
      </c>
      <c r="E188" s="4" t="str">
        <f>IFERROR(__xludf.DUMMYFUNCTION("""COMPUTED_VALUE"""),"Premiação")</f>
        <v>Premiação</v>
      </c>
      <c r="F188" s="4" t="str">
        <f>IFERROR(__xludf.DUMMYFUNCTION("""COMPUTED_VALUE"""),"Bolsas e Intercâmbio")</f>
        <v>Bolsas e Intercâmbio</v>
      </c>
      <c r="G188" s="4" t="str">
        <f>IFERROR(__xludf.DUMMYFUNCTION("""COMPUTED_VALUE"""),"Formação de Público e Educação")</f>
        <v>Formação de Público e Educação</v>
      </c>
      <c r="H188" s="4" t="str">
        <f>IFERROR(__xludf.DUMMYFUNCTION("""COMPUTED_VALUE"""),"Cultura Popular")</f>
        <v>Cultura Popular</v>
      </c>
      <c r="I188" s="4" t="str">
        <f>IFERROR(__xludf.DUMMYFUNCTION("""COMPUTED_VALUE"""),"Cultura Popular de Matriz Africana")</f>
        <v>Cultura Popular de Matriz Africana</v>
      </c>
      <c r="J188" s="4" t="str">
        <f>IFERROR(__xludf.DUMMYFUNCTION("""COMPUTED_VALUE"""),"Cultura Digital e Geek")</f>
        <v>Cultura Digital e Geek</v>
      </c>
      <c r="K188" s="4" t="str">
        <f>IFERROR(__xludf.DUMMYFUNCTION("""COMPUTED_VALUE"""),"12 Regiões de Desenvolvimento")</f>
        <v>12 Regiões de Desenvolvimento</v>
      </c>
      <c r="L188" s="4" t="str">
        <f>IFERROR(__xludf.DUMMYFUNCTION("""COMPUTED_VALUE"""),"Linguagem Específica")</f>
        <v>Linguagem Específica</v>
      </c>
      <c r="M188" s="4" t="str">
        <f>IFERROR(__xludf.DUMMYFUNCTION("""COMPUTED_VALUE"""),"Técnicos")</f>
        <v>Técnicos</v>
      </c>
      <c r="N188" s="4" t="str">
        <f>IFERROR(__xludf.DUMMYFUNCTION("""COMPUTED_VALUE"""),"Circulação e Visibilidade")</f>
        <v>Circulação e Visibilidade</v>
      </c>
      <c r="O188" s="4" t="str">
        <f>IFERROR(__xludf.DUMMYFUNCTION("""COMPUTED_VALUE"""),"Iniciantes")</f>
        <v>Iniciantes</v>
      </c>
      <c r="P188" s="4" t="str">
        <f>IFERROR(__xludf.DUMMYFUNCTION("""COMPUTED_VALUE"""),"CEUs e Pontos(ões) de Cultura")</f>
        <v>CEUs e Pontos(ões) de Cultura</v>
      </c>
      <c r="Q188" s="4" t="str">
        <f>IFERROR(__xludf.DUMMYFUNCTION("""COMPUTED_VALUE"""),"Outros")</f>
        <v>Outros</v>
      </c>
    </row>
    <row r="189">
      <c r="A189" s="4" t="str">
        <f>IFERROR(__xludf.DUMMYFUNCTION("TRANSPOSE(FILTER(Filtro1!B:B,Filtro1!A:A=Caio!C189))"),"Aquisição de Bens e Serviços")</f>
        <v>Aquisição de Bens e Serviços</v>
      </c>
      <c r="B189" s="4" t="str">
        <f>IFERROR(__xludf.DUMMYFUNCTION("""COMPUTED_VALUE"""),"Cultura Periférica")</f>
        <v>Cultura Periférica</v>
      </c>
      <c r="C189" s="4" t="str">
        <f>IFERROR(__xludf.DUMMYFUNCTION("""COMPUTED_VALUE"""),"Comunidades Tradicionais ou Rurais")</f>
        <v>Comunidades Tradicionais ou Rurais</v>
      </c>
      <c r="D189" s="4" t="str">
        <f>IFERROR(__xludf.DUMMYFUNCTION("""COMPUTED_VALUE"""),"Equipamentos e Acervos")</f>
        <v>Equipamentos e Acervos</v>
      </c>
      <c r="E189" s="4" t="str">
        <f>IFERROR(__xludf.DUMMYFUNCTION("""COMPUTED_VALUE"""),"Premiação")</f>
        <v>Premiação</v>
      </c>
      <c r="F189" s="4" t="str">
        <f>IFERROR(__xludf.DUMMYFUNCTION("""COMPUTED_VALUE"""),"Bolsas e Intercâmbio")</f>
        <v>Bolsas e Intercâmbio</v>
      </c>
      <c r="G189" s="4" t="str">
        <f>IFERROR(__xludf.DUMMYFUNCTION("""COMPUTED_VALUE"""),"Formação de Público e Educação")</f>
        <v>Formação de Público e Educação</v>
      </c>
      <c r="H189" s="4" t="str">
        <f>IFERROR(__xludf.DUMMYFUNCTION("""COMPUTED_VALUE"""),"Cultura Popular")</f>
        <v>Cultura Popular</v>
      </c>
      <c r="I189" s="4" t="str">
        <f>IFERROR(__xludf.DUMMYFUNCTION("""COMPUTED_VALUE"""),"Cultura Popular de Matriz Africana")</f>
        <v>Cultura Popular de Matriz Africana</v>
      </c>
      <c r="J189" s="4" t="str">
        <f>IFERROR(__xludf.DUMMYFUNCTION("""COMPUTED_VALUE"""),"Cultura Digital e Geek")</f>
        <v>Cultura Digital e Geek</v>
      </c>
      <c r="K189" s="4" t="str">
        <f>IFERROR(__xludf.DUMMYFUNCTION("""COMPUTED_VALUE"""),"12 Regiões de Desenvolvimento")</f>
        <v>12 Regiões de Desenvolvimento</v>
      </c>
      <c r="L189" s="4" t="str">
        <f>IFERROR(__xludf.DUMMYFUNCTION("""COMPUTED_VALUE"""),"Linguagem Específica")</f>
        <v>Linguagem Específica</v>
      </c>
      <c r="M189" s="4" t="str">
        <f>IFERROR(__xludf.DUMMYFUNCTION("""COMPUTED_VALUE"""),"Técnicos")</f>
        <v>Técnicos</v>
      </c>
      <c r="N189" s="4" t="str">
        <f>IFERROR(__xludf.DUMMYFUNCTION("""COMPUTED_VALUE"""),"Circulação e Visibilidade")</f>
        <v>Circulação e Visibilidade</v>
      </c>
      <c r="O189" s="4" t="str">
        <f>IFERROR(__xludf.DUMMYFUNCTION("""COMPUTED_VALUE"""),"Iniciantes")</f>
        <v>Iniciantes</v>
      </c>
      <c r="P189" s="4" t="str">
        <f>IFERROR(__xludf.DUMMYFUNCTION("""COMPUTED_VALUE"""),"CEUs e Pontos(ões) de Cultura")</f>
        <v>CEUs e Pontos(ões) de Cultura</v>
      </c>
      <c r="Q189" s="4" t="str">
        <f>IFERROR(__xludf.DUMMYFUNCTION("""COMPUTED_VALUE"""),"Outros")</f>
        <v>Outros</v>
      </c>
    </row>
    <row r="190">
      <c r="A190" s="4" t="str">
        <f>IFERROR(__xludf.DUMMYFUNCTION("TRANSPOSE(FILTER(Filtro1!B:B,Filtro1!A:A=Caio!C190))"),"Comunicacional")</f>
        <v>Comunicacional</v>
      </c>
      <c r="B190" s="4" t="str">
        <f>IFERROR(__xludf.DUMMYFUNCTION("""COMPUTED_VALUE"""),"Desburocratização")</f>
        <v>Desburocratização</v>
      </c>
      <c r="C190" s="4" t="str">
        <f>IFERROR(__xludf.DUMMYFUNCTION("""COMPUTED_VALUE"""),"Mapa Cultural")</f>
        <v>Mapa Cultural</v>
      </c>
      <c r="D190" s="4" t="str">
        <f>IFERROR(__xludf.DUMMYFUNCTION("""COMPUTED_VALUE"""),"Políticas Afirmativas")</f>
        <v>Políticas Afirmativas</v>
      </c>
    </row>
    <row r="191">
      <c r="A191" s="4" t="str">
        <f>IFERROR(__xludf.DUMMYFUNCTION("TRANSPOSE(FILTER(Filtro1!B:B,Filtro1!A:A=Caio!C191))"),"Transparência e Fiscalização")</f>
        <v>Transparência e Fiscalização</v>
      </c>
      <c r="B191" s="4" t="str">
        <f>IFERROR(__xludf.DUMMYFUNCTION("""COMPUTED_VALUE"""),"Pareceristas")</f>
        <v>Pareceristas</v>
      </c>
    </row>
    <row r="192">
      <c r="A192" s="4" t="str">
        <f>IFERROR(__xludf.DUMMYFUNCTION("TRANSPOSE(FILTER(Filtro1!B:B,Filtro1!A:A=Caio!C192))"),"Aquisição de Bens e Serviços")</f>
        <v>Aquisição de Bens e Serviços</v>
      </c>
      <c r="B192" s="4" t="str">
        <f>IFERROR(__xludf.DUMMYFUNCTION("""COMPUTED_VALUE"""),"Cultura Periférica")</f>
        <v>Cultura Periférica</v>
      </c>
      <c r="C192" s="4" t="str">
        <f>IFERROR(__xludf.DUMMYFUNCTION("""COMPUTED_VALUE"""),"Comunidades Tradicionais ou Rurais")</f>
        <v>Comunidades Tradicionais ou Rurais</v>
      </c>
      <c r="D192" s="4" t="str">
        <f>IFERROR(__xludf.DUMMYFUNCTION("""COMPUTED_VALUE"""),"Equipamentos e Acervos")</f>
        <v>Equipamentos e Acervos</v>
      </c>
      <c r="E192" s="4" t="str">
        <f>IFERROR(__xludf.DUMMYFUNCTION("""COMPUTED_VALUE"""),"Premiação")</f>
        <v>Premiação</v>
      </c>
      <c r="F192" s="4" t="str">
        <f>IFERROR(__xludf.DUMMYFUNCTION("""COMPUTED_VALUE"""),"Bolsas e Intercâmbio")</f>
        <v>Bolsas e Intercâmbio</v>
      </c>
      <c r="G192" s="4" t="str">
        <f>IFERROR(__xludf.DUMMYFUNCTION("""COMPUTED_VALUE"""),"Formação de Público e Educação")</f>
        <v>Formação de Público e Educação</v>
      </c>
      <c r="H192" s="4" t="str">
        <f>IFERROR(__xludf.DUMMYFUNCTION("""COMPUTED_VALUE"""),"Cultura Popular")</f>
        <v>Cultura Popular</v>
      </c>
      <c r="I192" s="4" t="str">
        <f>IFERROR(__xludf.DUMMYFUNCTION("""COMPUTED_VALUE"""),"Cultura Popular de Matriz Africana")</f>
        <v>Cultura Popular de Matriz Africana</v>
      </c>
      <c r="J192" s="4" t="str">
        <f>IFERROR(__xludf.DUMMYFUNCTION("""COMPUTED_VALUE"""),"Cultura Digital e Geek")</f>
        <v>Cultura Digital e Geek</v>
      </c>
      <c r="K192" s="4" t="str">
        <f>IFERROR(__xludf.DUMMYFUNCTION("""COMPUTED_VALUE"""),"12 Regiões de Desenvolvimento")</f>
        <v>12 Regiões de Desenvolvimento</v>
      </c>
      <c r="L192" s="4" t="str">
        <f>IFERROR(__xludf.DUMMYFUNCTION("""COMPUTED_VALUE"""),"Linguagem Específica")</f>
        <v>Linguagem Específica</v>
      </c>
      <c r="M192" s="4" t="str">
        <f>IFERROR(__xludf.DUMMYFUNCTION("""COMPUTED_VALUE"""),"Técnicos")</f>
        <v>Técnicos</v>
      </c>
      <c r="N192" s="4" t="str">
        <f>IFERROR(__xludf.DUMMYFUNCTION("""COMPUTED_VALUE"""),"Circulação e Visibilidade")</f>
        <v>Circulação e Visibilidade</v>
      </c>
      <c r="O192" s="4" t="str">
        <f>IFERROR(__xludf.DUMMYFUNCTION("""COMPUTED_VALUE"""),"Iniciantes")</f>
        <v>Iniciantes</v>
      </c>
      <c r="P192" s="4" t="str">
        <f>IFERROR(__xludf.DUMMYFUNCTION("""COMPUTED_VALUE"""),"CEUs e Pontos(ões) de Cultura")</f>
        <v>CEUs e Pontos(ões) de Cultura</v>
      </c>
      <c r="Q192" s="4" t="str">
        <f>IFERROR(__xludf.DUMMYFUNCTION("""COMPUTED_VALUE"""),"Outros")</f>
        <v>Outros</v>
      </c>
    </row>
    <row r="193">
      <c r="A193" s="4" t="str">
        <f>IFERROR(__xludf.DUMMYFUNCTION("TRANSPOSE(FILTER(Filtro1!B:B,Filtro1!A:A=Caio!C193))"),"Aquisição de Bens e Serviços")</f>
        <v>Aquisição de Bens e Serviços</v>
      </c>
      <c r="B193" s="4" t="str">
        <f>IFERROR(__xludf.DUMMYFUNCTION("""COMPUTED_VALUE"""),"Cultura Periférica")</f>
        <v>Cultura Periférica</v>
      </c>
      <c r="C193" s="4" t="str">
        <f>IFERROR(__xludf.DUMMYFUNCTION("""COMPUTED_VALUE"""),"Comunidades Tradicionais ou Rurais")</f>
        <v>Comunidades Tradicionais ou Rurais</v>
      </c>
      <c r="D193" s="4" t="str">
        <f>IFERROR(__xludf.DUMMYFUNCTION("""COMPUTED_VALUE"""),"Equipamentos e Acervos")</f>
        <v>Equipamentos e Acervos</v>
      </c>
      <c r="E193" s="4" t="str">
        <f>IFERROR(__xludf.DUMMYFUNCTION("""COMPUTED_VALUE"""),"Premiação")</f>
        <v>Premiação</v>
      </c>
      <c r="F193" s="4" t="str">
        <f>IFERROR(__xludf.DUMMYFUNCTION("""COMPUTED_VALUE"""),"Bolsas e Intercâmbio")</f>
        <v>Bolsas e Intercâmbio</v>
      </c>
      <c r="G193" s="4" t="str">
        <f>IFERROR(__xludf.DUMMYFUNCTION("""COMPUTED_VALUE"""),"Formação de Público e Educação")</f>
        <v>Formação de Público e Educação</v>
      </c>
      <c r="H193" s="4" t="str">
        <f>IFERROR(__xludf.DUMMYFUNCTION("""COMPUTED_VALUE"""),"Cultura Popular")</f>
        <v>Cultura Popular</v>
      </c>
      <c r="I193" s="4" t="str">
        <f>IFERROR(__xludf.DUMMYFUNCTION("""COMPUTED_VALUE"""),"Cultura Popular de Matriz Africana")</f>
        <v>Cultura Popular de Matriz Africana</v>
      </c>
      <c r="J193" s="4" t="str">
        <f>IFERROR(__xludf.DUMMYFUNCTION("""COMPUTED_VALUE"""),"Cultura Digital e Geek")</f>
        <v>Cultura Digital e Geek</v>
      </c>
      <c r="K193" s="4" t="str">
        <f>IFERROR(__xludf.DUMMYFUNCTION("""COMPUTED_VALUE"""),"12 Regiões de Desenvolvimento")</f>
        <v>12 Regiões de Desenvolvimento</v>
      </c>
      <c r="L193" s="4" t="str">
        <f>IFERROR(__xludf.DUMMYFUNCTION("""COMPUTED_VALUE"""),"Linguagem Específica")</f>
        <v>Linguagem Específica</v>
      </c>
      <c r="M193" s="4" t="str">
        <f>IFERROR(__xludf.DUMMYFUNCTION("""COMPUTED_VALUE"""),"Técnicos")</f>
        <v>Técnicos</v>
      </c>
      <c r="N193" s="4" t="str">
        <f>IFERROR(__xludf.DUMMYFUNCTION("""COMPUTED_VALUE"""),"Circulação e Visibilidade")</f>
        <v>Circulação e Visibilidade</v>
      </c>
      <c r="O193" s="4" t="str">
        <f>IFERROR(__xludf.DUMMYFUNCTION("""COMPUTED_VALUE"""),"Iniciantes")</f>
        <v>Iniciantes</v>
      </c>
      <c r="P193" s="4" t="str">
        <f>IFERROR(__xludf.DUMMYFUNCTION("""COMPUTED_VALUE"""),"CEUs e Pontos(ões) de Cultura")</f>
        <v>CEUs e Pontos(ões) de Cultura</v>
      </c>
      <c r="Q193" s="4" t="str">
        <f>IFERROR(__xludf.DUMMYFUNCTION("""COMPUTED_VALUE"""),"Outros")</f>
        <v>Outros</v>
      </c>
    </row>
    <row r="194">
      <c r="A194" s="4" t="str">
        <f>IFERROR(__xludf.DUMMYFUNCTION("TRANSPOSE(FILTER(Filtro1!B:B,Filtro1!A:A=Caio!C194))"),"Aquisição de Bens e Serviços")</f>
        <v>Aquisição de Bens e Serviços</v>
      </c>
      <c r="B194" s="4" t="str">
        <f>IFERROR(__xludf.DUMMYFUNCTION("""COMPUTED_VALUE"""),"Cultura Periférica")</f>
        <v>Cultura Periférica</v>
      </c>
      <c r="C194" s="4" t="str">
        <f>IFERROR(__xludf.DUMMYFUNCTION("""COMPUTED_VALUE"""),"Comunidades Tradicionais ou Rurais")</f>
        <v>Comunidades Tradicionais ou Rurais</v>
      </c>
      <c r="D194" s="4" t="str">
        <f>IFERROR(__xludf.DUMMYFUNCTION("""COMPUTED_VALUE"""),"Equipamentos e Acervos")</f>
        <v>Equipamentos e Acervos</v>
      </c>
      <c r="E194" s="4" t="str">
        <f>IFERROR(__xludf.DUMMYFUNCTION("""COMPUTED_VALUE"""),"Premiação")</f>
        <v>Premiação</v>
      </c>
      <c r="F194" s="4" t="str">
        <f>IFERROR(__xludf.DUMMYFUNCTION("""COMPUTED_VALUE"""),"Bolsas e Intercâmbio")</f>
        <v>Bolsas e Intercâmbio</v>
      </c>
      <c r="G194" s="4" t="str">
        <f>IFERROR(__xludf.DUMMYFUNCTION("""COMPUTED_VALUE"""),"Formação de Público e Educação")</f>
        <v>Formação de Público e Educação</v>
      </c>
      <c r="H194" s="4" t="str">
        <f>IFERROR(__xludf.DUMMYFUNCTION("""COMPUTED_VALUE"""),"Cultura Popular")</f>
        <v>Cultura Popular</v>
      </c>
      <c r="I194" s="4" t="str">
        <f>IFERROR(__xludf.DUMMYFUNCTION("""COMPUTED_VALUE"""),"Cultura Popular de Matriz Africana")</f>
        <v>Cultura Popular de Matriz Africana</v>
      </c>
      <c r="J194" s="4" t="str">
        <f>IFERROR(__xludf.DUMMYFUNCTION("""COMPUTED_VALUE"""),"Cultura Digital e Geek")</f>
        <v>Cultura Digital e Geek</v>
      </c>
      <c r="K194" s="4" t="str">
        <f>IFERROR(__xludf.DUMMYFUNCTION("""COMPUTED_VALUE"""),"12 Regiões de Desenvolvimento")</f>
        <v>12 Regiões de Desenvolvimento</v>
      </c>
      <c r="L194" s="4" t="str">
        <f>IFERROR(__xludf.DUMMYFUNCTION("""COMPUTED_VALUE"""),"Linguagem Específica")</f>
        <v>Linguagem Específica</v>
      </c>
      <c r="M194" s="4" t="str">
        <f>IFERROR(__xludf.DUMMYFUNCTION("""COMPUTED_VALUE"""),"Técnicos")</f>
        <v>Técnicos</v>
      </c>
      <c r="N194" s="4" t="str">
        <f>IFERROR(__xludf.DUMMYFUNCTION("""COMPUTED_VALUE"""),"Circulação e Visibilidade")</f>
        <v>Circulação e Visibilidade</v>
      </c>
      <c r="O194" s="4" t="str">
        <f>IFERROR(__xludf.DUMMYFUNCTION("""COMPUTED_VALUE"""),"Iniciantes")</f>
        <v>Iniciantes</v>
      </c>
      <c r="P194" s="4" t="str">
        <f>IFERROR(__xludf.DUMMYFUNCTION("""COMPUTED_VALUE"""),"CEUs e Pontos(ões) de Cultura")</f>
        <v>CEUs e Pontos(ões) de Cultura</v>
      </c>
      <c r="Q194" s="4" t="str">
        <f>IFERROR(__xludf.DUMMYFUNCTION("""COMPUTED_VALUE"""),"Outros")</f>
        <v>Outros</v>
      </c>
    </row>
    <row r="195">
      <c r="A195" s="4" t="str">
        <f>IFERROR(__xludf.DUMMYFUNCTION("TRANSPOSE(FILTER(Filtro1!B:B,Filtro1!A:A=Caio!C195))"),"Aquisição de Bens e Serviços")</f>
        <v>Aquisição de Bens e Serviços</v>
      </c>
      <c r="B195" s="4" t="str">
        <f>IFERROR(__xludf.DUMMYFUNCTION("""COMPUTED_VALUE"""),"Cultura Periférica")</f>
        <v>Cultura Periférica</v>
      </c>
      <c r="C195" s="4" t="str">
        <f>IFERROR(__xludf.DUMMYFUNCTION("""COMPUTED_VALUE"""),"Comunidades Tradicionais ou Rurais")</f>
        <v>Comunidades Tradicionais ou Rurais</v>
      </c>
      <c r="D195" s="4" t="str">
        <f>IFERROR(__xludf.DUMMYFUNCTION("""COMPUTED_VALUE"""),"Equipamentos e Acervos")</f>
        <v>Equipamentos e Acervos</v>
      </c>
      <c r="E195" s="4" t="str">
        <f>IFERROR(__xludf.DUMMYFUNCTION("""COMPUTED_VALUE"""),"Premiação")</f>
        <v>Premiação</v>
      </c>
      <c r="F195" s="4" t="str">
        <f>IFERROR(__xludf.DUMMYFUNCTION("""COMPUTED_VALUE"""),"Bolsas e Intercâmbio")</f>
        <v>Bolsas e Intercâmbio</v>
      </c>
      <c r="G195" s="4" t="str">
        <f>IFERROR(__xludf.DUMMYFUNCTION("""COMPUTED_VALUE"""),"Formação de Público e Educação")</f>
        <v>Formação de Público e Educação</v>
      </c>
      <c r="H195" s="4" t="str">
        <f>IFERROR(__xludf.DUMMYFUNCTION("""COMPUTED_VALUE"""),"Cultura Popular")</f>
        <v>Cultura Popular</v>
      </c>
      <c r="I195" s="4" t="str">
        <f>IFERROR(__xludf.DUMMYFUNCTION("""COMPUTED_VALUE"""),"Cultura Popular de Matriz Africana")</f>
        <v>Cultura Popular de Matriz Africana</v>
      </c>
      <c r="J195" s="4" t="str">
        <f>IFERROR(__xludf.DUMMYFUNCTION("""COMPUTED_VALUE"""),"Cultura Digital e Geek")</f>
        <v>Cultura Digital e Geek</v>
      </c>
      <c r="K195" s="4" t="str">
        <f>IFERROR(__xludf.DUMMYFUNCTION("""COMPUTED_VALUE"""),"12 Regiões de Desenvolvimento")</f>
        <v>12 Regiões de Desenvolvimento</v>
      </c>
      <c r="L195" s="4" t="str">
        <f>IFERROR(__xludf.DUMMYFUNCTION("""COMPUTED_VALUE"""),"Linguagem Específica")</f>
        <v>Linguagem Específica</v>
      </c>
      <c r="M195" s="4" t="str">
        <f>IFERROR(__xludf.DUMMYFUNCTION("""COMPUTED_VALUE"""),"Técnicos")</f>
        <v>Técnicos</v>
      </c>
      <c r="N195" s="4" t="str">
        <f>IFERROR(__xludf.DUMMYFUNCTION("""COMPUTED_VALUE"""),"Circulação e Visibilidade")</f>
        <v>Circulação e Visibilidade</v>
      </c>
      <c r="O195" s="4" t="str">
        <f>IFERROR(__xludf.DUMMYFUNCTION("""COMPUTED_VALUE"""),"Iniciantes")</f>
        <v>Iniciantes</v>
      </c>
      <c r="P195" s="4" t="str">
        <f>IFERROR(__xludf.DUMMYFUNCTION("""COMPUTED_VALUE"""),"CEUs e Pontos(ões) de Cultura")</f>
        <v>CEUs e Pontos(ões) de Cultura</v>
      </c>
      <c r="Q195" s="4" t="str">
        <f>IFERROR(__xludf.DUMMYFUNCTION("""COMPUTED_VALUE"""),"Outros")</f>
        <v>Outros</v>
      </c>
    </row>
    <row r="196">
      <c r="A196" s="4" t="str">
        <f>IFERROR(__xludf.DUMMYFUNCTION("TRANSPOSE(FILTER(Filtro1!B:B,Filtro1!A:A=Caio!C196))"),"Aquisição de Bens e Serviços")</f>
        <v>Aquisição de Bens e Serviços</v>
      </c>
      <c r="B196" s="4" t="str">
        <f>IFERROR(__xludf.DUMMYFUNCTION("""COMPUTED_VALUE"""),"Cultura Periférica")</f>
        <v>Cultura Periférica</v>
      </c>
      <c r="C196" s="4" t="str">
        <f>IFERROR(__xludf.DUMMYFUNCTION("""COMPUTED_VALUE"""),"Comunidades Tradicionais ou Rurais")</f>
        <v>Comunidades Tradicionais ou Rurais</v>
      </c>
      <c r="D196" s="4" t="str">
        <f>IFERROR(__xludf.DUMMYFUNCTION("""COMPUTED_VALUE"""),"Equipamentos e Acervos")</f>
        <v>Equipamentos e Acervos</v>
      </c>
      <c r="E196" s="4" t="str">
        <f>IFERROR(__xludf.DUMMYFUNCTION("""COMPUTED_VALUE"""),"Premiação")</f>
        <v>Premiação</v>
      </c>
      <c r="F196" s="4" t="str">
        <f>IFERROR(__xludf.DUMMYFUNCTION("""COMPUTED_VALUE"""),"Bolsas e Intercâmbio")</f>
        <v>Bolsas e Intercâmbio</v>
      </c>
      <c r="G196" s="4" t="str">
        <f>IFERROR(__xludf.DUMMYFUNCTION("""COMPUTED_VALUE"""),"Formação de Público e Educação")</f>
        <v>Formação de Público e Educação</v>
      </c>
      <c r="H196" s="4" t="str">
        <f>IFERROR(__xludf.DUMMYFUNCTION("""COMPUTED_VALUE"""),"Cultura Popular")</f>
        <v>Cultura Popular</v>
      </c>
      <c r="I196" s="4" t="str">
        <f>IFERROR(__xludf.DUMMYFUNCTION("""COMPUTED_VALUE"""),"Cultura Popular de Matriz Africana")</f>
        <v>Cultura Popular de Matriz Africana</v>
      </c>
      <c r="J196" s="4" t="str">
        <f>IFERROR(__xludf.DUMMYFUNCTION("""COMPUTED_VALUE"""),"Cultura Digital e Geek")</f>
        <v>Cultura Digital e Geek</v>
      </c>
      <c r="K196" s="4" t="str">
        <f>IFERROR(__xludf.DUMMYFUNCTION("""COMPUTED_VALUE"""),"12 Regiões de Desenvolvimento")</f>
        <v>12 Regiões de Desenvolvimento</v>
      </c>
      <c r="L196" s="4" t="str">
        <f>IFERROR(__xludf.DUMMYFUNCTION("""COMPUTED_VALUE"""),"Linguagem Específica")</f>
        <v>Linguagem Específica</v>
      </c>
      <c r="M196" s="4" t="str">
        <f>IFERROR(__xludf.DUMMYFUNCTION("""COMPUTED_VALUE"""),"Técnicos")</f>
        <v>Técnicos</v>
      </c>
      <c r="N196" s="4" t="str">
        <f>IFERROR(__xludf.DUMMYFUNCTION("""COMPUTED_VALUE"""),"Circulação e Visibilidade")</f>
        <v>Circulação e Visibilidade</v>
      </c>
      <c r="O196" s="4" t="str">
        <f>IFERROR(__xludf.DUMMYFUNCTION("""COMPUTED_VALUE"""),"Iniciantes")</f>
        <v>Iniciantes</v>
      </c>
      <c r="P196" s="4" t="str">
        <f>IFERROR(__xludf.DUMMYFUNCTION("""COMPUTED_VALUE"""),"CEUs e Pontos(ões) de Cultura")</f>
        <v>CEUs e Pontos(ões) de Cultura</v>
      </c>
      <c r="Q196" s="4" t="str">
        <f>IFERROR(__xludf.DUMMYFUNCTION("""COMPUTED_VALUE"""),"Outros")</f>
        <v>Outros</v>
      </c>
    </row>
    <row r="197">
      <c r="A197" s="4" t="str">
        <f>IFERROR(__xludf.DUMMYFUNCTION("TRANSPOSE(FILTER(Filtro1!B:B,Filtro1!A:A=Caio!C197))"),"Aquisição de Bens e Serviços")</f>
        <v>Aquisição de Bens e Serviços</v>
      </c>
      <c r="B197" s="4" t="str">
        <f>IFERROR(__xludf.DUMMYFUNCTION("""COMPUTED_VALUE"""),"Cultura Periférica")</f>
        <v>Cultura Periférica</v>
      </c>
      <c r="C197" s="4" t="str">
        <f>IFERROR(__xludf.DUMMYFUNCTION("""COMPUTED_VALUE"""),"Comunidades Tradicionais ou Rurais")</f>
        <v>Comunidades Tradicionais ou Rurais</v>
      </c>
      <c r="D197" s="4" t="str">
        <f>IFERROR(__xludf.DUMMYFUNCTION("""COMPUTED_VALUE"""),"Equipamentos e Acervos")</f>
        <v>Equipamentos e Acervos</v>
      </c>
      <c r="E197" s="4" t="str">
        <f>IFERROR(__xludf.DUMMYFUNCTION("""COMPUTED_VALUE"""),"Premiação")</f>
        <v>Premiação</v>
      </c>
      <c r="F197" s="4" t="str">
        <f>IFERROR(__xludf.DUMMYFUNCTION("""COMPUTED_VALUE"""),"Bolsas e Intercâmbio")</f>
        <v>Bolsas e Intercâmbio</v>
      </c>
      <c r="G197" s="4" t="str">
        <f>IFERROR(__xludf.DUMMYFUNCTION("""COMPUTED_VALUE"""),"Formação de Público e Educação")</f>
        <v>Formação de Público e Educação</v>
      </c>
      <c r="H197" s="4" t="str">
        <f>IFERROR(__xludf.DUMMYFUNCTION("""COMPUTED_VALUE"""),"Cultura Popular")</f>
        <v>Cultura Popular</v>
      </c>
      <c r="I197" s="4" t="str">
        <f>IFERROR(__xludf.DUMMYFUNCTION("""COMPUTED_VALUE"""),"Cultura Popular de Matriz Africana")</f>
        <v>Cultura Popular de Matriz Africana</v>
      </c>
      <c r="J197" s="4" t="str">
        <f>IFERROR(__xludf.DUMMYFUNCTION("""COMPUTED_VALUE"""),"Cultura Digital e Geek")</f>
        <v>Cultura Digital e Geek</v>
      </c>
      <c r="K197" s="4" t="str">
        <f>IFERROR(__xludf.DUMMYFUNCTION("""COMPUTED_VALUE"""),"12 Regiões de Desenvolvimento")</f>
        <v>12 Regiões de Desenvolvimento</v>
      </c>
      <c r="L197" s="4" t="str">
        <f>IFERROR(__xludf.DUMMYFUNCTION("""COMPUTED_VALUE"""),"Linguagem Específica")</f>
        <v>Linguagem Específica</v>
      </c>
      <c r="M197" s="4" t="str">
        <f>IFERROR(__xludf.DUMMYFUNCTION("""COMPUTED_VALUE"""),"Técnicos")</f>
        <v>Técnicos</v>
      </c>
      <c r="N197" s="4" t="str">
        <f>IFERROR(__xludf.DUMMYFUNCTION("""COMPUTED_VALUE"""),"Circulação e Visibilidade")</f>
        <v>Circulação e Visibilidade</v>
      </c>
      <c r="O197" s="4" t="str">
        <f>IFERROR(__xludf.DUMMYFUNCTION("""COMPUTED_VALUE"""),"Iniciantes")</f>
        <v>Iniciantes</v>
      </c>
      <c r="P197" s="4" t="str">
        <f>IFERROR(__xludf.DUMMYFUNCTION("""COMPUTED_VALUE"""),"CEUs e Pontos(ões) de Cultura")</f>
        <v>CEUs e Pontos(ões) de Cultura</v>
      </c>
      <c r="Q197" s="4" t="str">
        <f>IFERROR(__xludf.DUMMYFUNCTION("""COMPUTED_VALUE"""),"Outros")</f>
        <v>Outros</v>
      </c>
    </row>
    <row r="198">
      <c r="A198" s="4" t="str">
        <f>IFERROR(__xludf.DUMMYFUNCTION("TRANSPOSE(FILTER(Filtro1!B:B,Filtro1!A:A=Caio!C198))"),"Aquisição de Bens e Serviços")</f>
        <v>Aquisição de Bens e Serviços</v>
      </c>
      <c r="B198" s="4" t="str">
        <f>IFERROR(__xludf.DUMMYFUNCTION("""COMPUTED_VALUE"""),"Cultura Periférica")</f>
        <v>Cultura Periférica</v>
      </c>
      <c r="C198" s="4" t="str">
        <f>IFERROR(__xludf.DUMMYFUNCTION("""COMPUTED_VALUE"""),"Comunidades Tradicionais ou Rurais")</f>
        <v>Comunidades Tradicionais ou Rurais</v>
      </c>
      <c r="D198" s="4" t="str">
        <f>IFERROR(__xludf.DUMMYFUNCTION("""COMPUTED_VALUE"""),"Equipamentos e Acervos")</f>
        <v>Equipamentos e Acervos</v>
      </c>
      <c r="E198" s="4" t="str">
        <f>IFERROR(__xludf.DUMMYFUNCTION("""COMPUTED_VALUE"""),"Premiação")</f>
        <v>Premiação</v>
      </c>
      <c r="F198" s="4" t="str">
        <f>IFERROR(__xludf.DUMMYFUNCTION("""COMPUTED_VALUE"""),"Bolsas e Intercâmbio")</f>
        <v>Bolsas e Intercâmbio</v>
      </c>
      <c r="G198" s="4" t="str">
        <f>IFERROR(__xludf.DUMMYFUNCTION("""COMPUTED_VALUE"""),"Formação de Público e Educação")</f>
        <v>Formação de Público e Educação</v>
      </c>
      <c r="H198" s="4" t="str">
        <f>IFERROR(__xludf.DUMMYFUNCTION("""COMPUTED_VALUE"""),"Cultura Popular")</f>
        <v>Cultura Popular</v>
      </c>
      <c r="I198" s="4" t="str">
        <f>IFERROR(__xludf.DUMMYFUNCTION("""COMPUTED_VALUE"""),"Cultura Popular de Matriz Africana")</f>
        <v>Cultura Popular de Matriz Africana</v>
      </c>
      <c r="J198" s="4" t="str">
        <f>IFERROR(__xludf.DUMMYFUNCTION("""COMPUTED_VALUE"""),"Cultura Digital e Geek")</f>
        <v>Cultura Digital e Geek</v>
      </c>
      <c r="K198" s="4" t="str">
        <f>IFERROR(__xludf.DUMMYFUNCTION("""COMPUTED_VALUE"""),"12 Regiões de Desenvolvimento")</f>
        <v>12 Regiões de Desenvolvimento</v>
      </c>
      <c r="L198" s="4" t="str">
        <f>IFERROR(__xludf.DUMMYFUNCTION("""COMPUTED_VALUE"""),"Linguagem Específica")</f>
        <v>Linguagem Específica</v>
      </c>
      <c r="M198" s="4" t="str">
        <f>IFERROR(__xludf.DUMMYFUNCTION("""COMPUTED_VALUE"""),"Técnicos")</f>
        <v>Técnicos</v>
      </c>
      <c r="N198" s="4" t="str">
        <f>IFERROR(__xludf.DUMMYFUNCTION("""COMPUTED_VALUE"""),"Circulação e Visibilidade")</f>
        <v>Circulação e Visibilidade</v>
      </c>
      <c r="O198" s="4" t="str">
        <f>IFERROR(__xludf.DUMMYFUNCTION("""COMPUTED_VALUE"""),"Iniciantes")</f>
        <v>Iniciantes</v>
      </c>
      <c r="P198" s="4" t="str">
        <f>IFERROR(__xludf.DUMMYFUNCTION("""COMPUTED_VALUE"""),"CEUs e Pontos(ões) de Cultura")</f>
        <v>CEUs e Pontos(ões) de Cultura</v>
      </c>
      <c r="Q198" s="4" t="str">
        <f>IFERROR(__xludf.DUMMYFUNCTION("""COMPUTED_VALUE"""),"Outros")</f>
        <v>Outros</v>
      </c>
    </row>
    <row r="199">
      <c r="A199" s="4" t="str">
        <f>IFERROR(__xludf.DUMMYFUNCTION("TRANSPOSE(FILTER(Filtro1!B:B,Filtro1!A:A=Caio!C199))"),"Aquisição de Bens e Serviços")</f>
        <v>Aquisição de Bens e Serviços</v>
      </c>
      <c r="B199" s="4" t="str">
        <f>IFERROR(__xludf.DUMMYFUNCTION("""COMPUTED_VALUE"""),"Cultura Periférica")</f>
        <v>Cultura Periférica</v>
      </c>
      <c r="C199" s="4" t="str">
        <f>IFERROR(__xludf.DUMMYFUNCTION("""COMPUTED_VALUE"""),"Comunidades Tradicionais ou Rurais")</f>
        <v>Comunidades Tradicionais ou Rurais</v>
      </c>
      <c r="D199" s="4" t="str">
        <f>IFERROR(__xludf.DUMMYFUNCTION("""COMPUTED_VALUE"""),"Equipamentos e Acervos")</f>
        <v>Equipamentos e Acervos</v>
      </c>
      <c r="E199" s="4" t="str">
        <f>IFERROR(__xludf.DUMMYFUNCTION("""COMPUTED_VALUE"""),"Premiação")</f>
        <v>Premiação</v>
      </c>
      <c r="F199" s="4" t="str">
        <f>IFERROR(__xludf.DUMMYFUNCTION("""COMPUTED_VALUE"""),"Bolsas e Intercâmbio")</f>
        <v>Bolsas e Intercâmbio</v>
      </c>
      <c r="G199" s="4" t="str">
        <f>IFERROR(__xludf.DUMMYFUNCTION("""COMPUTED_VALUE"""),"Formação de Público e Educação")</f>
        <v>Formação de Público e Educação</v>
      </c>
      <c r="H199" s="4" t="str">
        <f>IFERROR(__xludf.DUMMYFUNCTION("""COMPUTED_VALUE"""),"Cultura Popular")</f>
        <v>Cultura Popular</v>
      </c>
      <c r="I199" s="4" t="str">
        <f>IFERROR(__xludf.DUMMYFUNCTION("""COMPUTED_VALUE"""),"Cultura Popular de Matriz Africana")</f>
        <v>Cultura Popular de Matriz Africana</v>
      </c>
      <c r="J199" s="4" t="str">
        <f>IFERROR(__xludf.DUMMYFUNCTION("""COMPUTED_VALUE"""),"Cultura Digital e Geek")</f>
        <v>Cultura Digital e Geek</v>
      </c>
      <c r="K199" s="4" t="str">
        <f>IFERROR(__xludf.DUMMYFUNCTION("""COMPUTED_VALUE"""),"12 Regiões de Desenvolvimento")</f>
        <v>12 Regiões de Desenvolvimento</v>
      </c>
      <c r="L199" s="4" t="str">
        <f>IFERROR(__xludf.DUMMYFUNCTION("""COMPUTED_VALUE"""),"Linguagem Específica")</f>
        <v>Linguagem Específica</v>
      </c>
      <c r="M199" s="4" t="str">
        <f>IFERROR(__xludf.DUMMYFUNCTION("""COMPUTED_VALUE"""),"Técnicos")</f>
        <v>Técnicos</v>
      </c>
      <c r="N199" s="4" t="str">
        <f>IFERROR(__xludf.DUMMYFUNCTION("""COMPUTED_VALUE"""),"Circulação e Visibilidade")</f>
        <v>Circulação e Visibilidade</v>
      </c>
      <c r="O199" s="4" t="str">
        <f>IFERROR(__xludf.DUMMYFUNCTION("""COMPUTED_VALUE"""),"Iniciantes")</f>
        <v>Iniciantes</v>
      </c>
      <c r="P199" s="4" t="str">
        <f>IFERROR(__xludf.DUMMYFUNCTION("""COMPUTED_VALUE"""),"CEUs e Pontos(ões) de Cultura")</f>
        <v>CEUs e Pontos(ões) de Cultura</v>
      </c>
      <c r="Q199" s="4" t="str">
        <f>IFERROR(__xludf.DUMMYFUNCTION("""COMPUTED_VALUE"""),"Outros")</f>
        <v>Outros</v>
      </c>
    </row>
    <row r="200">
      <c r="A200" s="4" t="str">
        <f>IFERROR(__xludf.DUMMYFUNCTION("TRANSPOSE(FILTER(Filtro1!B:B,Filtro1!A:A=Caio!C200))"),"")</f>
        <v/>
      </c>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c r="A201" s="4" t="str">
        <f>IFERROR(__xludf.DUMMYFUNCTION("TRANSPOSE(FILTER(Filtro1!B:B,Filtro1!A:A=Caio!C201))"),"")</f>
        <v/>
      </c>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c r="A202" s="4" t="str">
        <f>IFERROR(__xludf.DUMMYFUNCTION("TRANSPOSE(FILTER(Filtro1!B:B,Filtro1!A:A=Caio!C202))"),"")</f>
        <v/>
      </c>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c r="A203" s="4" t="str">
        <f>IFERROR(__xludf.DUMMYFUNCTION("TRANSPOSE(FILTER(Filtro1!B:B,Filtro1!A:A=Caio!C203))"),"")</f>
        <v/>
      </c>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c r="A204" s="4" t="str">
        <f>IFERROR(__xludf.DUMMYFUNCTION("TRANSPOSE(FILTER(Filtro1!B:B,Filtro1!A:A=Caio!C204))"),"")</f>
        <v/>
      </c>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c r="A205" s="4" t="str">
        <f>IFERROR(__xludf.DUMMYFUNCTION("TRANSPOSE(FILTER(Filtro1!B:B,Filtro1!A:A=Caio!C205))"),"")</f>
        <v/>
      </c>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c r="A206" s="4" t="str">
        <f>IFERROR(__xludf.DUMMYFUNCTION("TRANSPOSE(FILTER(Filtro1!B:B,Filtro1!A:A=Caio!C206))"),"")</f>
        <v/>
      </c>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c r="A207" s="4" t="str">
        <f>IFERROR(__xludf.DUMMYFUNCTION("TRANSPOSE(FILTER(Filtro1!B:B,Filtro1!A:A=Caio!C207))"),"")</f>
        <v/>
      </c>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c r="A208" s="4" t="str">
        <f>IFERROR(__xludf.DUMMYFUNCTION("TRANSPOSE(FILTER(Filtro1!B:B,Filtro1!A:A=Caio!C208))"),"")</f>
        <v/>
      </c>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c r="A209" s="4" t="str">
        <f>IFERROR(__xludf.DUMMYFUNCTION("TRANSPOSE(FILTER(Filtro1!B:B,Filtro1!A:A=Caio!C209))"),"")</f>
        <v/>
      </c>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c r="A210" s="4" t="str">
        <f>IFERROR(__xludf.DUMMYFUNCTION("TRANSPOSE(FILTER(Filtro1!B:B,Filtro1!A:A=Caio!C210))"),"")</f>
        <v/>
      </c>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c r="A211" s="4" t="str">
        <f>IFERROR(__xludf.DUMMYFUNCTION("TRANSPOSE(FILTER(Filtro1!B:B,Filtro1!A:A=Caio!C211))"),"")</f>
        <v/>
      </c>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c r="A212" s="4" t="str">
        <f>IFERROR(__xludf.DUMMYFUNCTION("TRANSPOSE(FILTER(Filtro1!B:B,Filtro1!A:A=Caio!C212))"),"")</f>
        <v/>
      </c>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c r="A213" s="4" t="str">
        <f>IFERROR(__xludf.DUMMYFUNCTION("TRANSPOSE(FILTER(Filtro1!B:B,Filtro1!A:A=Caio!C213))"),"")</f>
        <v/>
      </c>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c r="A214" s="4" t="str">
        <f>IFERROR(__xludf.DUMMYFUNCTION("TRANSPOSE(FILTER(Filtro1!B:B,Filtro1!A:A=Caio!C214))"),"")</f>
        <v/>
      </c>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c r="A215" s="4" t="str">
        <f>IFERROR(__xludf.DUMMYFUNCTION("TRANSPOSE(FILTER(Filtro1!B:B,Filtro1!A:A=Caio!C215))"),"")</f>
        <v/>
      </c>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c r="A216" s="4" t="str">
        <f>IFERROR(__xludf.DUMMYFUNCTION("TRANSPOSE(FILTER(Filtro1!B:B,Filtro1!A:A=Caio!C216))"),"")</f>
        <v/>
      </c>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c r="A217" s="4" t="str">
        <f>IFERROR(__xludf.DUMMYFUNCTION("TRANSPOSE(FILTER(Filtro1!B:B,Filtro1!A:A=Caio!C217))"),"")</f>
        <v/>
      </c>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c r="A218" s="4" t="str">
        <f>IFERROR(__xludf.DUMMYFUNCTION("TRANSPOSE(FILTER(Filtro1!B:B,Filtro1!A:A=Caio!C218))"),"")</f>
        <v/>
      </c>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c r="A219" s="4" t="str">
        <f>IFERROR(__xludf.DUMMYFUNCTION("TRANSPOSE(FILTER(Filtro1!B:B,Filtro1!A:A=Caio!C219))"),"")</f>
        <v/>
      </c>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c r="A220" s="4" t="str">
        <f>IFERROR(__xludf.DUMMYFUNCTION("TRANSPOSE(FILTER(Filtro1!B:B,Filtro1!A:A=Caio!C220))"),"")</f>
        <v/>
      </c>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c r="A221" s="4" t="str">
        <f>IFERROR(__xludf.DUMMYFUNCTION("TRANSPOSE(FILTER(Filtro1!B:B,Filtro1!A:A=Caio!C221))"),"")</f>
        <v/>
      </c>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c r="A222" s="4" t="str">
        <f>IFERROR(__xludf.DUMMYFUNCTION("TRANSPOSE(FILTER(Filtro1!B:B,Filtro1!A:A=Caio!C222))"),"")</f>
        <v/>
      </c>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c r="A223" s="4" t="str">
        <f>IFERROR(__xludf.DUMMYFUNCTION("TRANSPOSE(FILTER(Filtro1!B:B,Filtro1!A:A=Caio!C223))"),"")</f>
        <v/>
      </c>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c r="A224" s="4" t="str">
        <f>IFERROR(__xludf.DUMMYFUNCTION("TRANSPOSE(FILTER(Filtro1!B:B,Filtro1!A:A=Caio!C224))"),"")</f>
        <v/>
      </c>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c r="A225" s="4" t="str">
        <f>IFERROR(__xludf.DUMMYFUNCTION("TRANSPOSE(FILTER(Filtro1!B:B,Filtro1!A:A=Caio!C225))"),"")</f>
        <v/>
      </c>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c r="A226" s="4" t="str">
        <f>IFERROR(__xludf.DUMMYFUNCTION("TRANSPOSE(FILTER(Filtro1!B:B,Filtro1!A:A=Caio!C226))"),"")</f>
        <v/>
      </c>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c r="A227" s="4" t="str">
        <f>IFERROR(__xludf.DUMMYFUNCTION("TRANSPOSE(FILTER(Filtro1!B:B,Filtro1!A:A=Caio!C227))"),"")</f>
        <v/>
      </c>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c r="A228" s="4" t="str">
        <f>IFERROR(__xludf.DUMMYFUNCTION("TRANSPOSE(FILTER(Filtro1!B:B,Filtro1!A:A=Caio!C228))"),"")</f>
        <v/>
      </c>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c r="A229" s="4" t="str">
        <f>IFERROR(__xludf.DUMMYFUNCTION("TRANSPOSE(FILTER(Filtro1!B:B,Filtro1!A:A=Caio!C229))"),"")</f>
        <v/>
      </c>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c r="A230" s="4" t="str">
        <f>IFERROR(__xludf.DUMMYFUNCTION("TRANSPOSE(FILTER(Filtro1!B:B,Filtro1!A:A=Caio!C230))"),"")</f>
        <v/>
      </c>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c r="A231" s="4" t="str">
        <f>IFERROR(__xludf.DUMMYFUNCTION("TRANSPOSE(FILTER(Filtro1!B:B,Filtro1!A:A=Caio!C231))"),"")</f>
        <v/>
      </c>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c r="A232" s="4" t="str">
        <f>IFERROR(__xludf.DUMMYFUNCTION("TRANSPOSE(FILTER(Filtro1!B:B,Filtro1!A:A=Caio!C232))"),"")</f>
        <v/>
      </c>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c r="A233" s="4" t="str">
        <f>IFERROR(__xludf.DUMMYFUNCTION("TRANSPOSE(FILTER(Filtro1!B:B,Filtro1!A:A=Caio!C233))"),"")</f>
        <v/>
      </c>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c r="A234" s="4" t="str">
        <f>IFERROR(__xludf.DUMMYFUNCTION("TRANSPOSE(FILTER(Filtro1!B:B,Filtro1!A:A=Caio!C234))"),"")</f>
        <v/>
      </c>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c r="A235" s="4" t="str">
        <f>IFERROR(__xludf.DUMMYFUNCTION("TRANSPOSE(FILTER(Filtro1!B:B,Filtro1!A:A=Caio!C235))"),"")</f>
        <v/>
      </c>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c r="A236" s="4" t="str">
        <f>IFERROR(__xludf.DUMMYFUNCTION("TRANSPOSE(FILTER(Filtro1!B:B,Filtro1!A:A=Caio!C236))"),"")</f>
        <v/>
      </c>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c r="A237" s="4" t="str">
        <f>IFERROR(__xludf.DUMMYFUNCTION("TRANSPOSE(FILTER(Filtro1!B:B,Filtro1!A:A=Caio!C237))"),"")</f>
        <v/>
      </c>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c r="A238" s="4" t="str">
        <f>IFERROR(__xludf.DUMMYFUNCTION("TRANSPOSE(FILTER(Filtro1!B:B,Filtro1!A:A=Caio!C238))"),"")</f>
        <v/>
      </c>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c r="A239" s="4" t="str">
        <f>IFERROR(__xludf.DUMMYFUNCTION("TRANSPOSE(FILTER(Filtro1!B:B,Filtro1!A:A=Caio!C239))"),"")</f>
        <v/>
      </c>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c r="A240" s="4" t="str">
        <f>IFERROR(__xludf.DUMMYFUNCTION("TRANSPOSE(FILTER(Filtro1!B:B,Filtro1!A:A=Caio!C240))"),"")</f>
        <v/>
      </c>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c r="A241" s="4" t="str">
        <f>IFERROR(__xludf.DUMMYFUNCTION("TRANSPOSE(FILTER(Filtro1!B:B,Filtro1!A:A=Caio!C241))"),"")</f>
        <v/>
      </c>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c r="A242" s="4" t="str">
        <f>IFERROR(__xludf.DUMMYFUNCTION("TRANSPOSE(FILTER(Filtro1!B:B,Filtro1!A:A=Caio!C242))"),"")</f>
        <v/>
      </c>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c r="A243" s="4" t="str">
        <f>IFERROR(__xludf.DUMMYFUNCTION("TRANSPOSE(FILTER(Filtro1!B:B,Filtro1!A:A=Caio!C243))"),"")</f>
        <v/>
      </c>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c r="A244" s="4" t="str">
        <f>IFERROR(__xludf.DUMMYFUNCTION("TRANSPOSE(FILTER(Filtro1!B:B,Filtro1!A:A=Caio!C244))"),"")</f>
        <v/>
      </c>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c r="A245" s="4" t="str">
        <f>IFERROR(__xludf.DUMMYFUNCTION("TRANSPOSE(FILTER(Filtro1!B:B,Filtro1!A:A=Caio!C245))"),"")</f>
        <v/>
      </c>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c r="A246" s="4" t="str">
        <f>IFERROR(__xludf.DUMMYFUNCTION("TRANSPOSE(FILTER(Filtro1!B:B,Filtro1!A:A=Caio!C246))"),"")</f>
        <v/>
      </c>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c r="A247" s="4" t="str">
        <f>IFERROR(__xludf.DUMMYFUNCTION("TRANSPOSE(FILTER(Filtro1!B:B,Filtro1!A:A=Caio!C247))"),"")</f>
        <v/>
      </c>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c r="A248" s="4" t="str">
        <f>IFERROR(__xludf.DUMMYFUNCTION("TRANSPOSE(FILTER(Filtro1!B:B,Filtro1!A:A=Caio!C248))"),"")</f>
        <v/>
      </c>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c r="A249" s="4" t="str">
        <f>IFERROR(__xludf.DUMMYFUNCTION("TRANSPOSE(FILTER(Filtro1!B:B,Filtro1!A:A=Caio!C249))"),"")</f>
        <v/>
      </c>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c r="A250" s="4" t="str">
        <f>IFERROR(__xludf.DUMMYFUNCTION("TRANSPOSE(FILTER(Filtro1!B:B,Filtro1!A:A=Caio!C250))"),"")</f>
        <v/>
      </c>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c r="A251" s="4" t="str">
        <f>IFERROR(__xludf.DUMMYFUNCTION("TRANSPOSE(FILTER(Filtro1!B:B,Filtro1!A:A=Caio!C251))"),"")</f>
        <v/>
      </c>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c r="A252" s="4" t="str">
        <f>IFERROR(__xludf.DUMMYFUNCTION("TRANSPOSE(FILTER(Filtro1!B:B,Filtro1!A:A=Caio!C252))"),"")</f>
        <v/>
      </c>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c r="A253" s="4" t="str">
        <f>IFERROR(__xludf.DUMMYFUNCTION("TRANSPOSE(FILTER(Filtro1!B:B,Filtro1!A:A=Caio!C253))"),"")</f>
        <v/>
      </c>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c r="A254" s="4" t="str">
        <f>IFERROR(__xludf.DUMMYFUNCTION("TRANSPOSE(FILTER(Filtro1!B:B,Filtro1!A:A=Caio!C254))"),"")</f>
        <v/>
      </c>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c r="A255" s="4" t="str">
        <f>IFERROR(__xludf.DUMMYFUNCTION("TRANSPOSE(FILTER(Filtro1!B:B,Filtro1!A:A=Caio!C255))"),"")</f>
        <v/>
      </c>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c r="A256" s="4" t="str">
        <f>IFERROR(__xludf.DUMMYFUNCTION("TRANSPOSE(FILTER(Filtro1!B:B,Filtro1!A:A=Caio!C256))"),"")</f>
        <v/>
      </c>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c r="A257" s="4" t="str">
        <f>IFERROR(__xludf.DUMMYFUNCTION("TRANSPOSE(FILTER(Filtro1!B:B,Filtro1!A:A=Caio!C257))"),"")</f>
        <v/>
      </c>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c r="A258" s="4" t="str">
        <f>IFERROR(__xludf.DUMMYFUNCTION("TRANSPOSE(FILTER(Filtro1!B:B,Filtro1!A:A=Caio!C258))"),"")</f>
        <v/>
      </c>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c r="A259" s="4" t="str">
        <f>IFERROR(__xludf.DUMMYFUNCTION("TRANSPOSE(FILTER(Filtro1!B:B,Filtro1!A:A=Caio!C259))"),"")</f>
        <v/>
      </c>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c r="A260" s="4" t="str">
        <f>IFERROR(__xludf.DUMMYFUNCTION("TRANSPOSE(FILTER(Filtro1!B:B,Filtro1!A:A=Caio!C260))"),"")</f>
        <v/>
      </c>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c r="A261" s="4" t="str">
        <f>IFERROR(__xludf.DUMMYFUNCTION("TRANSPOSE(FILTER(Filtro1!B:B,Filtro1!A:A=Caio!C261))"),"")</f>
        <v/>
      </c>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c r="A262" s="4" t="str">
        <f>IFERROR(__xludf.DUMMYFUNCTION("TRANSPOSE(FILTER(Filtro1!B:B,Filtro1!A:A=Caio!C262))"),"")</f>
        <v/>
      </c>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c r="A263" s="4" t="str">
        <f>IFERROR(__xludf.DUMMYFUNCTION("TRANSPOSE(FILTER(Filtro1!B:B,Filtro1!A:A=Caio!C263))"),"")</f>
        <v/>
      </c>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c r="A264" s="4" t="str">
        <f>IFERROR(__xludf.DUMMYFUNCTION("TRANSPOSE(FILTER(Filtro1!B:B,Filtro1!A:A=Caio!C264))"),"")</f>
        <v/>
      </c>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c r="A265" s="4" t="str">
        <f>IFERROR(__xludf.DUMMYFUNCTION("TRANSPOSE(FILTER(Filtro1!B:B,Filtro1!A:A=Caio!C265))"),"")</f>
        <v/>
      </c>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c r="A266" s="4" t="str">
        <f>IFERROR(__xludf.DUMMYFUNCTION("TRANSPOSE(FILTER(Filtro1!B:B,Filtro1!A:A=Caio!C266))"),"")</f>
        <v/>
      </c>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c r="A267" s="4" t="str">
        <f>IFERROR(__xludf.DUMMYFUNCTION("TRANSPOSE(FILTER(Filtro1!B:B,Filtro1!A:A=Caio!C267))"),"")</f>
        <v/>
      </c>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c r="A268" s="4" t="str">
        <f>IFERROR(__xludf.DUMMYFUNCTION("TRANSPOSE(FILTER(Filtro1!B:B,Filtro1!A:A=Caio!C268))"),"")</f>
        <v/>
      </c>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c r="A269" s="4" t="str">
        <f>IFERROR(__xludf.DUMMYFUNCTION("TRANSPOSE(FILTER(Filtro1!B:B,Filtro1!A:A=Caio!C269))"),"")</f>
        <v/>
      </c>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c r="A270" s="4" t="str">
        <f>IFERROR(__xludf.DUMMYFUNCTION("TRANSPOSE(FILTER(Filtro1!B:B,Filtro1!A:A=Caio!C270))"),"")</f>
        <v/>
      </c>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c r="A271" s="4" t="str">
        <f>IFERROR(__xludf.DUMMYFUNCTION("TRANSPOSE(FILTER(Filtro1!B:B,Filtro1!A:A=Caio!C271))"),"")</f>
        <v/>
      </c>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c r="A272" s="4" t="str">
        <f>IFERROR(__xludf.DUMMYFUNCTION("TRANSPOSE(FILTER(Filtro1!B:B,Filtro1!A:A=Caio!C272))"),"")</f>
        <v/>
      </c>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c r="A273" s="4" t="str">
        <f>IFERROR(__xludf.DUMMYFUNCTION("TRANSPOSE(FILTER(Filtro1!B:B,Filtro1!A:A=Caio!C273))"),"")</f>
        <v/>
      </c>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c r="A274" s="4" t="str">
        <f>IFERROR(__xludf.DUMMYFUNCTION("TRANSPOSE(FILTER(Filtro1!B:B,Filtro1!A:A=Caio!C274))"),"")</f>
        <v/>
      </c>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c r="A275" s="4" t="str">
        <f>IFERROR(__xludf.DUMMYFUNCTION("TRANSPOSE(FILTER(Filtro1!B:B,Filtro1!A:A=Caio!C275))"),"")</f>
        <v/>
      </c>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c r="A276" s="4" t="str">
        <f>IFERROR(__xludf.DUMMYFUNCTION("TRANSPOSE(FILTER(Filtro1!B:B,Filtro1!A:A=Caio!C276))"),"")</f>
        <v/>
      </c>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c r="A277" s="4" t="str">
        <f>IFERROR(__xludf.DUMMYFUNCTION("TRANSPOSE(FILTER(Filtro1!B:B,Filtro1!A:A=Caio!C277))"),"")</f>
        <v/>
      </c>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c r="A278" s="4" t="str">
        <f>IFERROR(__xludf.DUMMYFUNCTION("TRANSPOSE(FILTER(Filtro1!B:B,Filtro1!A:A=Caio!C278))"),"")</f>
        <v/>
      </c>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c r="A279" s="4" t="str">
        <f>IFERROR(__xludf.DUMMYFUNCTION("TRANSPOSE(FILTER(Filtro1!B:B,Filtro1!A:A=Caio!C279))"),"")</f>
        <v/>
      </c>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c r="A280" s="4" t="str">
        <f>IFERROR(__xludf.DUMMYFUNCTION("TRANSPOSE(FILTER(Filtro1!B:B,Filtro1!A:A=Caio!C280))"),"")</f>
        <v/>
      </c>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c r="A281" s="4" t="str">
        <f>IFERROR(__xludf.DUMMYFUNCTION("TRANSPOSE(FILTER(Filtro1!B:B,Filtro1!A:A=Caio!C281))"),"")</f>
        <v/>
      </c>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c r="A282" s="4" t="str">
        <f>IFERROR(__xludf.DUMMYFUNCTION("TRANSPOSE(FILTER(Filtro1!B:B,Filtro1!A:A=Caio!C282))"),"")</f>
        <v/>
      </c>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c r="A283" s="4" t="str">
        <f>IFERROR(__xludf.DUMMYFUNCTION("TRANSPOSE(FILTER(Filtro1!B:B,Filtro1!A:A=Caio!C283))"),"")</f>
        <v/>
      </c>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c r="A284" s="4" t="str">
        <f>IFERROR(__xludf.DUMMYFUNCTION("TRANSPOSE(FILTER(Filtro1!B:B,Filtro1!A:A=Caio!C284))"),"")</f>
        <v/>
      </c>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c r="A285" s="4" t="str">
        <f>IFERROR(__xludf.DUMMYFUNCTION("TRANSPOSE(FILTER(Filtro1!B:B,Filtro1!A:A=Caio!C285))"),"")</f>
        <v/>
      </c>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c r="A286" s="4" t="str">
        <f>IFERROR(__xludf.DUMMYFUNCTION("TRANSPOSE(FILTER(Filtro1!B:B,Filtro1!A:A=Caio!C286))"),"")</f>
        <v/>
      </c>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c r="A287" s="4" t="str">
        <f>IFERROR(__xludf.DUMMYFUNCTION("TRANSPOSE(FILTER(Filtro1!B:B,Filtro1!A:A=Caio!C287))"),"")</f>
        <v/>
      </c>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c r="A288" s="4" t="str">
        <f>IFERROR(__xludf.DUMMYFUNCTION("TRANSPOSE(FILTER(Filtro1!B:B,Filtro1!A:A=Caio!C288))"),"")</f>
        <v/>
      </c>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c r="A289" s="4" t="str">
        <f>IFERROR(__xludf.DUMMYFUNCTION("TRANSPOSE(FILTER(Filtro1!B:B,Filtro1!A:A=Caio!C289))"),"")</f>
        <v/>
      </c>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c r="A290" s="4" t="str">
        <f>IFERROR(__xludf.DUMMYFUNCTION("TRANSPOSE(FILTER(Filtro1!B:B,Filtro1!A:A=Caio!C290))"),"")</f>
        <v/>
      </c>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c r="A291" s="4" t="str">
        <f>IFERROR(__xludf.DUMMYFUNCTION("TRANSPOSE(FILTER(Filtro1!B:B,Filtro1!A:A=Caio!C291))"),"")</f>
        <v/>
      </c>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c r="A292" s="4" t="str">
        <f>IFERROR(__xludf.DUMMYFUNCTION("TRANSPOSE(FILTER(Filtro1!B:B,Filtro1!A:A=Caio!C292))"),"")</f>
        <v/>
      </c>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c r="A293" s="4" t="str">
        <f>IFERROR(__xludf.DUMMYFUNCTION("TRANSPOSE(FILTER(Filtro1!B:B,Filtro1!A:A=Caio!C293))"),"")</f>
        <v/>
      </c>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c r="A294" s="4" t="str">
        <f>IFERROR(__xludf.DUMMYFUNCTION("TRANSPOSE(FILTER(Filtro1!B:B,Filtro1!A:A=Caio!C294))"),"")</f>
        <v/>
      </c>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c r="A295" s="4" t="str">
        <f>IFERROR(__xludf.DUMMYFUNCTION("TRANSPOSE(FILTER(Filtro1!B:B,Filtro1!A:A=Caio!C295))"),"")</f>
        <v/>
      </c>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c r="A296" s="4" t="str">
        <f>IFERROR(__xludf.DUMMYFUNCTION("TRANSPOSE(FILTER(Filtro1!B:B,Filtro1!A:A=Caio!C296))"),"")</f>
        <v/>
      </c>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c r="A297" s="4" t="str">
        <f>IFERROR(__xludf.DUMMYFUNCTION("TRANSPOSE(FILTER(Filtro1!B:B,Filtro1!A:A=Caio!C297))"),"")</f>
        <v/>
      </c>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c r="A298" s="4" t="str">
        <f>IFERROR(__xludf.DUMMYFUNCTION("TRANSPOSE(FILTER(Filtro1!B:B,Filtro1!A:A=Caio!C298))"),"")</f>
        <v/>
      </c>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c r="A299" s="4" t="str">
        <f>IFERROR(__xludf.DUMMYFUNCTION("TRANSPOSE(FILTER(Filtro1!B:B,Filtro1!A:A=Caio!C299))"),"")</f>
        <v/>
      </c>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c r="A300" s="4" t="str">
        <f>IFERROR(__xludf.DUMMYFUNCTION("TRANSPOSE(FILTER(Filtro1!B:B,Filtro1!A:A=Caio!C300))"),"")</f>
        <v/>
      </c>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c r="A301" s="4" t="str">
        <f>IFERROR(__xludf.DUMMYFUNCTION("TRANSPOSE(FILTER(Filtro1!B:B,Filtro1!A:A=Caio!C301))"),"")</f>
        <v/>
      </c>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c r="A302" s="4" t="str">
        <f>IFERROR(__xludf.DUMMYFUNCTION("TRANSPOSE(FILTER(Filtro1!B:B,Filtro1!A:A=Caio!C302))"),"")</f>
        <v/>
      </c>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c r="A303" s="4" t="str">
        <f>IFERROR(__xludf.DUMMYFUNCTION("TRANSPOSE(FILTER(Filtro1!B:B,Filtro1!A:A=Caio!C303))"),"")</f>
        <v/>
      </c>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c r="A304" s="4" t="str">
        <f>IFERROR(__xludf.DUMMYFUNCTION("TRANSPOSE(FILTER(Filtro1!B:B,Filtro1!A:A=Caio!C304))"),"")</f>
        <v/>
      </c>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c r="A305" s="4" t="str">
        <f>IFERROR(__xludf.DUMMYFUNCTION("TRANSPOSE(FILTER(Filtro1!B:B,Filtro1!A:A=Caio!C305))"),"")</f>
        <v/>
      </c>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c r="A306" s="4" t="str">
        <f>IFERROR(__xludf.DUMMYFUNCTION("TRANSPOSE(FILTER(Filtro1!B:B,Filtro1!A:A=Caio!C306))"),"")</f>
        <v/>
      </c>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c r="A307" s="4" t="str">
        <f>IFERROR(__xludf.DUMMYFUNCTION("TRANSPOSE(FILTER(Filtro1!B:B,Filtro1!A:A=Caio!C307))"),"")</f>
        <v/>
      </c>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c r="A308" s="4" t="str">
        <f>IFERROR(__xludf.DUMMYFUNCTION("TRANSPOSE(FILTER(Filtro1!B:B,Filtro1!A:A=Caio!C308))"),"")</f>
        <v/>
      </c>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c r="A309" s="4" t="str">
        <f>IFERROR(__xludf.DUMMYFUNCTION("TRANSPOSE(FILTER(Filtro1!B:B,Filtro1!A:A=Caio!C309))"),"")</f>
        <v/>
      </c>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c r="A310" s="4" t="str">
        <f>IFERROR(__xludf.DUMMYFUNCTION("TRANSPOSE(FILTER(Filtro1!B:B,Filtro1!A:A=Caio!C310))"),"")</f>
        <v/>
      </c>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c r="A311" s="4" t="str">
        <f>IFERROR(__xludf.DUMMYFUNCTION("TRANSPOSE(FILTER(Filtro1!B:B,Filtro1!A:A=Caio!C311))"),"")</f>
        <v/>
      </c>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c r="A312" s="4" t="str">
        <f>IFERROR(__xludf.DUMMYFUNCTION("TRANSPOSE(FILTER(Filtro1!B:B,Filtro1!A:A=Caio!C312))"),"")</f>
        <v/>
      </c>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c r="A313" s="4" t="str">
        <f>IFERROR(__xludf.DUMMYFUNCTION("TRANSPOSE(FILTER(Filtro1!B:B,Filtro1!A:A=Caio!C313))"),"")</f>
        <v/>
      </c>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c r="A314" s="4" t="str">
        <f>IFERROR(__xludf.DUMMYFUNCTION("TRANSPOSE(FILTER(Filtro1!B:B,Filtro1!A:A=Caio!C314))"),"")</f>
        <v/>
      </c>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c r="A315" s="4" t="str">
        <f>IFERROR(__xludf.DUMMYFUNCTION("TRANSPOSE(FILTER(Filtro1!B:B,Filtro1!A:A=Caio!C315))"),"")</f>
        <v/>
      </c>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c r="A316" s="4" t="str">
        <f>IFERROR(__xludf.DUMMYFUNCTION("TRANSPOSE(FILTER(Filtro1!B:B,Filtro1!A:A=Caio!C316))"),"")</f>
        <v/>
      </c>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c r="A317" s="4" t="str">
        <f>IFERROR(__xludf.DUMMYFUNCTION("TRANSPOSE(FILTER(Filtro1!B:B,Filtro1!A:A=Caio!C317))"),"")</f>
        <v/>
      </c>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c r="A318" s="4" t="str">
        <f>IFERROR(__xludf.DUMMYFUNCTION("TRANSPOSE(FILTER(Filtro1!B:B,Filtro1!A:A=Caio!C318))"),"")</f>
        <v/>
      </c>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c r="A319" s="4" t="str">
        <f>IFERROR(__xludf.DUMMYFUNCTION("TRANSPOSE(FILTER(Filtro1!B:B,Filtro1!A:A=Caio!C319))"),"")</f>
        <v/>
      </c>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c r="A320" s="4" t="str">
        <f>IFERROR(__xludf.DUMMYFUNCTION("TRANSPOSE(FILTER(Filtro1!B:B,Filtro1!A:A=Caio!C320))"),"")</f>
        <v/>
      </c>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c r="A321" s="4" t="str">
        <f>IFERROR(__xludf.DUMMYFUNCTION("TRANSPOSE(FILTER(Filtro1!B:B,Filtro1!A:A=Caio!C321))"),"")</f>
        <v/>
      </c>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c r="A322" s="4" t="str">
        <f>IFERROR(__xludf.DUMMYFUNCTION("TRANSPOSE(FILTER(Filtro1!B:B,Filtro1!A:A=Caio!C322))"),"")</f>
        <v/>
      </c>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c r="A323" s="4" t="str">
        <f>IFERROR(__xludf.DUMMYFUNCTION("TRANSPOSE(FILTER(Filtro1!B:B,Filtro1!A:A=Caio!C323))"),"")</f>
        <v/>
      </c>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c r="A324" s="4" t="str">
        <f>IFERROR(__xludf.DUMMYFUNCTION("TRANSPOSE(FILTER(Filtro1!B:B,Filtro1!A:A=Caio!C324))"),"")</f>
        <v/>
      </c>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c r="A325" s="4" t="str">
        <f>IFERROR(__xludf.DUMMYFUNCTION("TRANSPOSE(FILTER(Filtro1!B:B,Filtro1!A:A=Caio!C325))"),"")</f>
        <v/>
      </c>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c r="A326" s="4" t="str">
        <f>IFERROR(__xludf.DUMMYFUNCTION("TRANSPOSE(FILTER(Filtro1!B:B,Filtro1!A:A=Caio!C326))"),"")</f>
        <v/>
      </c>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c r="A327" s="4" t="str">
        <f>IFERROR(__xludf.DUMMYFUNCTION("TRANSPOSE(FILTER(Filtro1!B:B,Filtro1!A:A=Caio!C327))"),"")</f>
        <v/>
      </c>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c r="A328" s="4" t="str">
        <f>IFERROR(__xludf.DUMMYFUNCTION("TRANSPOSE(FILTER(Filtro1!B:B,Filtro1!A:A=Caio!C328))"),"")</f>
        <v/>
      </c>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c r="A329" s="4" t="str">
        <f>IFERROR(__xludf.DUMMYFUNCTION("TRANSPOSE(FILTER(Filtro1!B:B,Filtro1!A:A=Caio!C329))"),"")</f>
        <v/>
      </c>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c r="A330" s="4" t="str">
        <f>IFERROR(__xludf.DUMMYFUNCTION("TRANSPOSE(FILTER(Filtro1!B:B,Filtro1!A:A=Caio!C330))"),"")</f>
        <v/>
      </c>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c r="A331" s="4" t="str">
        <f>IFERROR(__xludf.DUMMYFUNCTION("TRANSPOSE(FILTER(Filtro1!B:B,Filtro1!A:A=Caio!C331))"),"")</f>
        <v/>
      </c>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c r="A332" s="4" t="str">
        <f>IFERROR(__xludf.DUMMYFUNCTION("TRANSPOSE(FILTER(Filtro1!B:B,Filtro1!A:A=Caio!C332))"),"")</f>
        <v/>
      </c>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c r="A333" s="4" t="str">
        <f>IFERROR(__xludf.DUMMYFUNCTION("TRANSPOSE(FILTER(Filtro1!B:B,Filtro1!A:A=Caio!C333))"),"")</f>
        <v/>
      </c>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c r="A334" s="4" t="str">
        <f>IFERROR(__xludf.DUMMYFUNCTION("TRANSPOSE(FILTER(Filtro1!B:B,Filtro1!A:A=Caio!C334))"),"")</f>
        <v/>
      </c>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c r="A335" s="4" t="str">
        <f>IFERROR(__xludf.DUMMYFUNCTION("TRANSPOSE(FILTER(Filtro1!B:B,Filtro1!A:A=Caio!C335))"),"")</f>
        <v/>
      </c>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c r="A336" s="4" t="str">
        <f>IFERROR(__xludf.DUMMYFUNCTION("TRANSPOSE(FILTER(Filtro1!B:B,Filtro1!A:A=Caio!C336))"),"")</f>
        <v/>
      </c>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c r="A337" s="4" t="str">
        <f>IFERROR(__xludf.DUMMYFUNCTION("TRANSPOSE(FILTER(Filtro1!B:B,Filtro1!A:A=Caio!C337))"),"")</f>
        <v/>
      </c>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c r="A338" s="4" t="str">
        <f>IFERROR(__xludf.DUMMYFUNCTION("TRANSPOSE(FILTER(Filtro1!B:B,Filtro1!A:A=Caio!C338))"),"")</f>
        <v/>
      </c>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c r="A339" s="4" t="str">
        <f>IFERROR(__xludf.DUMMYFUNCTION("TRANSPOSE(FILTER(Filtro1!B:B,Filtro1!A:A=Caio!C339))"),"")</f>
        <v/>
      </c>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c r="A340" s="4" t="str">
        <f>IFERROR(__xludf.DUMMYFUNCTION("TRANSPOSE(FILTER(Filtro1!B:B,Filtro1!A:A=Caio!C340))"),"")</f>
        <v/>
      </c>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c r="A341" s="4" t="str">
        <f>IFERROR(__xludf.DUMMYFUNCTION("TRANSPOSE(FILTER(Filtro1!B:B,Filtro1!A:A=Caio!C341))"),"")</f>
        <v/>
      </c>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c r="A342" s="4" t="str">
        <f>IFERROR(__xludf.DUMMYFUNCTION("TRANSPOSE(FILTER(Filtro1!B:B,Filtro1!A:A=Caio!C342))"),"")</f>
        <v/>
      </c>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c r="A343" s="4" t="str">
        <f>IFERROR(__xludf.DUMMYFUNCTION("TRANSPOSE(FILTER(Filtro1!B:B,Filtro1!A:A=Caio!C340))"),"")</f>
        <v/>
      </c>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c r="A344" s="4" t="str">
        <f>IFERROR(__xludf.DUMMYFUNCTION("TRANSPOSE(FILTER(Filtro1!B:B,Filtro1!A:A=Caio!C341))"),"")</f>
        <v/>
      </c>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c r="A345" s="4" t="str">
        <f>IFERROR(__xludf.DUMMYFUNCTION("TRANSPOSE(FILTER(Filtro1!B:B,Filtro1!A:A=Caio!C342))"),"")</f>
        <v/>
      </c>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c r="A346" s="4" t="str">
        <f>IFERROR(__xludf.DUMMYFUNCTION("TRANSPOSE(FILTER(Filtro1!B:B,Filtro1!A:A=Caio!C343))"),"")</f>
        <v/>
      </c>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c r="A347" s="4" t="str">
        <f>IFERROR(__xludf.DUMMYFUNCTION("TRANSPOSE(FILTER(Filtro1!B:B,Filtro1!A:A=Caio!C344))"),"")</f>
        <v/>
      </c>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c r="A348" s="4" t="str">
        <f>IFERROR(__xludf.DUMMYFUNCTION("TRANSPOSE(FILTER(Filtro1!B:B,Filtro1!A:A=Caio!C345))"),"")</f>
        <v/>
      </c>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c r="A349" s="4" t="str">
        <f>IFERROR(__xludf.DUMMYFUNCTION("TRANSPOSE(FILTER(Filtro1!B:B,Filtro1!A:A=Caio!C346))"),"")</f>
        <v/>
      </c>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c r="A350" s="4" t="str">
        <f>IFERROR(__xludf.DUMMYFUNCTION("TRANSPOSE(FILTER(Filtro1!B:B,Filtro1!A:A=Caio!C347))"),"")</f>
        <v/>
      </c>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c r="A351" s="4" t="str">
        <f>IFERROR(__xludf.DUMMYFUNCTION("TRANSPOSE(FILTER(Filtro1!B:B,Filtro1!A:A=Caio!C348))"),"")</f>
        <v/>
      </c>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c r="A352" s="4" t="str">
        <f>IFERROR(__xludf.DUMMYFUNCTION("TRANSPOSE(FILTER(Filtro1!B:B,Filtro1!A:A=Caio!C349))"),"")</f>
        <v/>
      </c>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c r="A353" s="4" t="str">
        <f>IFERROR(__xludf.DUMMYFUNCTION("TRANSPOSE(FILTER(Filtro1!B:B,Filtro1!A:A=Caio!C350))"),"")</f>
        <v/>
      </c>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c r="A354" s="4" t="str">
        <f>IFERROR(__xludf.DUMMYFUNCTION("TRANSPOSE(FILTER(Filtro1!B:B,Filtro1!A:A=Caio!C351))"),"")</f>
        <v/>
      </c>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c r="A355" s="4" t="str">
        <f>IFERROR(__xludf.DUMMYFUNCTION("TRANSPOSE(FILTER(Filtro1!B:B,Filtro1!A:A=Caio!C352))"),"")</f>
        <v/>
      </c>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c r="A356" s="4" t="str">
        <f>IFERROR(__xludf.DUMMYFUNCTION("TRANSPOSE(FILTER(Filtro1!B:B,Filtro1!A:A=Caio!C353))"),"")</f>
        <v/>
      </c>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c r="A357" s="4" t="str">
        <f>IFERROR(__xludf.DUMMYFUNCTION("TRANSPOSE(FILTER(Filtro1!B:B,Filtro1!A:A=Caio!C354))"),"")</f>
        <v/>
      </c>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c r="A358" s="4" t="str">
        <f>IFERROR(__xludf.DUMMYFUNCTION("TRANSPOSE(FILTER(Filtro1!B:B,Filtro1!A:A=Caio!C355))"),"")</f>
        <v/>
      </c>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c r="A359" s="4" t="str">
        <f>IFERROR(__xludf.DUMMYFUNCTION("TRANSPOSE(FILTER(Filtro1!B:B,Filtro1!A:A=Caio!C356))"),"")</f>
        <v/>
      </c>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c r="A360" s="4" t="str">
        <f>IFERROR(__xludf.DUMMYFUNCTION("TRANSPOSE(FILTER(Filtro1!B:B,Filtro1!A:A=Caio!C357))"),"")</f>
        <v/>
      </c>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c r="A361" s="4" t="str">
        <f>IFERROR(__xludf.DUMMYFUNCTION("TRANSPOSE(FILTER(Filtro1!B:B,Filtro1!A:A=Caio!C358))"),"")</f>
        <v/>
      </c>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c r="A362" s="4" t="str">
        <f>IFERROR(__xludf.DUMMYFUNCTION("TRANSPOSE(FILTER(Filtro1!B:B,Filtro1!A:A=Caio!C359))"),"")</f>
        <v/>
      </c>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c r="A363" s="4" t="str">
        <f>IFERROR(__xludf.DUMMYFUNCTION("TRANSPOSE(FILTER(Filtro1!B:B,Filtro1!A:A=Caio!C360))"),"")</f>
        <v/>
      </c>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c r="A364" s="4" t="str">
        <f>IFERROR(__xludf.DUMMYFUNCTION("TRANSPOSE(FILTER(Filtro1!B:B,Filtro1!A:A=Caio!C361))"),"")</f>
        <v/>
      </c>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c r="A365" s="4" t="str">
        <f>IFERROR(__xludf.DUMMYFUNCTION("TRANSPOSE(FILTER(Filtro1!B:B,Filtro1!A:A=Caio!C362))"),"")</f>
        <v/>
      </c>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c r="A366" s="4" t="str">
        <f>IFERROR(__xludf.DUMMYFUNCTION("TRANSPOSE(FILTER(Filtro1!B:B,Filtro1!A:A=Caio!C363))"),"")</f>
        <v/>
      </c>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c r="A367" s="4" t="str">
        <f>IFERROR(__xludf.DUMMYFUNCTION("TRANSPOSE(FILTER(Filtro1!B:B,Filtro1!A:A=Caio!C364))"),"")</f>
        <v/>
      </c>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c r="A368" s="4" t="str">
        <f>IFERROR(__xludf.DUMMYFUNCTION("TRANSPOSE(FILTER(Filtro1!B:B,Filtro1!A:A=Caio!C365))"),"")</f>
        <v/>
      </c>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c r="A369" s="4" t="str">
        <f>IFERROR(__xludf.DUMMYFUNCTION("TRANSPOSE(FILTER(Filtro1!B:B,Filtro1!A:A=Caio!C366))"),"")</f>
        <v/>
      </c>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c r="A370" s="4" t="str">
        <f>IFERROR(__xludf.DUMMYFUNCTION("TRANSPOSE(FILTER(Filtro1!B:B,Filtro1!A:A=Caio!C367))"),"")</f>
        <v/>
      </c>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c r="A371" s="4" t="str">
        <f>IFERROR(__xludf.DUMMYFUNCTION("TRANSPOSE(FILTER(Filtro1!B:B,Filtro1!A:A=Caio!C368))"),"")</f>
        <v/>
      </c>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c r="A372" s="4" t="str">
        <f>IFERROR(__xludf.DUMMYFUNCTION("TRANSPOSE(FILTER(Filtro1!B:B,Filtro1!A:A=Caio!C369))"),"")</f>
        <v/>
      </c>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c r="A373" s="4" t="str">
        <f>IFERROR(__xludf.DUMMYFUNCTION("TRANSPOSE(FILTER(Filtro1!B:B,Filtro1!A:A=Caio!C370))"),"")</f>
        <v/>
      </c>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c r="A374" s="4" t="str">
        <f>IFERROR(__xludf.DUMMYFUNCTION("TRANSPOSE(FILTER(Filtro1!B:B,Filtro1!A:A=Caio!C371))"),"")</f>
        <v/>
      </c>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c r="A375" s="4" t="str">
        <f>IFERROR(__xludf.DUMMYFUNCTION("TRANSPOSE(FILTER(Filtro1!B:B,Filtro1!A:A=Caio!C372))"),"")</f>
        <v/>
      </c>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c r="A376" s="4" t="str">
        <f>IFERROR(__xludf.DUMMYFUNCTION("TRANSPOSE(FILTER(Filtro1!B:B,Filtro1!A:A=Caio!C373))"),"")</f>
        <v/>
      </c>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c r="A377" s="4" t="str">
        <f>IFERROR(__xludf.DUMMYFUNCTION("TRANSPOSE(FILTER(Filtro1!B:B,Filtro1!A:A=Caio!C374))"),"")</f>
        <v/>
      </c>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c r="A378" s="4" t="str">
        <f>IFERROR(__xludf.DUMMYFUNCTION("TRANSPOSE(FILTER(Filtro1!B:B,Filtro1!A:A=Caio!C375))"),"")</f>
        <v/>
      </c>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c r="A379" s="4" t="str">
        <f>IFERROR(__xludf.DUMMYFUNCTION("TRANSPOSE(FILTER(Filtro1!B:B,Filtro1!A:A=Caio!C376))"),"")</f>
        <v/>
      </c>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c r="A380" s="4" t="str">
        <f>IFERROR(__xludf.DUMMYFUNCTION("TRANSPOSE(FILTER(Filtro1!B:B,Filtro1!A:A=Caio!C377))"),"")</f>
        <v/>
      </c>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c r="A381" s="4" t="str">
        <f>IFERROR(__xludf.DUMMYFUNCTION("TRANSPOSE(FILTER(Filtro1!B:B,Filtro1!A:A=Caio!C378))"),"")</f>
        <v/>
      </c>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c r="A382" s="4" t="str">
        <f>IFERROR(__xludf.DUMMYFUNCTION("TRANSPOSE(FILTER(Filtro1!B:B,Filtro1!A:A=Caio!C379))"),"")</f>
        <v/>
      </c>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c r="A383" s="4" t="str">
        <f>IFERROR(__xludf.DUMMYFUNCTION("TRANSPOSE(FILTER(Filtro1!B:B,Filtro1!A:A=Caio!C380))"),"")</f>
        <v/>
      </c>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c r="A384" s="4" t="str">
        <f>IFERROR(__xludf.DUMMYFUNCTION("TRANSPOSE(FILTER(Filtro1!B:B,Filtro1!A:A=Caio!C381))"),"")</f>
        <v/>
      </c>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c r="A385" s="4" t="str">
        <f>IFERROR(__xludf.DUMMYFUNCTION("TRANSPOSE(FILTER(Filtro1!B:B,Filtro1!A:A=Caio!C382))"),"")</f>
        <v/>
      </c>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c r="A386" s="4" t="str">
        <f>IFERROR(__xludf.DUMMYFUNCTION("TRANSPOSE(FILTER(Filtro1!B:B,Filtro1!A:A=Caio!C383))"),"")</f>
        <v/>
      </c>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c r="A387" s="4" t="str">
        <f>IFERROR(__xludf.DUMMYFUNCTION("TRANSPOSE(FILTER(Filtro1!B:B,Filtro1!A:A=Caio!C384))"),"")</f>
        <v/>
      </c>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c r="A388" s="4" t="str">
        <f>IFERROR(__xludf.DUMMYFUNCTION("TRANSPOSE(FILTER(Filtro1!B:B,Filtro1!A:A=Caio!C385))"),"")</f>
        <v/>
      </c>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c r="A389" s="4" t="str">
        <f>IFERROR(__xludf.DUMMYFUNCTION("TRANSPOSE(FILTER(Filtro1!B:B,Filtro1!A:A=Caio!C386))"),"")</f>
        <v/>
      </c>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c r="A390" s="4" t="str">
        <f>IFERROR(__xludf.DUMMYFUNCTION("TRANSPOSE(FILTER(Filtro1!B:B,Filtro1!A:A=Caio!C387))"),"")</f>
        <v/>
      </c>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c r="A391" s="4" t="str">
        <f>IFERROR(__xludf.DUMMYFUNCTION("TRANSPOSE(FILTER(Filtro1!B:B,Filtro1!A:A=Caio!C388))"),"")</f>
        <v/>
      </c>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c r="A392" s="4" t="str">
        <f>IFERROR(__xludf.DUMMYFUNCTION("TRANSPOSE(FILTER(Filtro1!B:B,Filtro1!A:A=Caio!C389))"),"")</f>
        <v/>
      </c>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c r="A393" s="4" t="str">
        <f>IFERROR(__xludf.DUMMYFUNCTION("TRANSPOSE(FILTER(Filtro1!B:B,Filtro1!A:A=Caio!C390))"),"")</f>
        <v/>
      </c>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c r="A394" s="4" t="str">
        <f>IFERROR(__xludf.DUMMYFUNCTION("TRANSPOSE(FILTER(Filtro1!B:B,Filtro1!A:A=Caio!C391))"),"")</f>
        <v/>
      </c>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c r="A395" s="4" t="str">
        <f>IFERROR(__xludf.DUMMYFUNCTION("TRANSPOSE(FILTER(Filtro1!B:B,Filtro1!A:A=Caio!C392))"),"")</f>
        <v/>
      </c>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c r="A396" s="4" t="str">
        <f>IFERROR(__xludf.DUMMYFUNCTION("TRANSPOSE(FILTER(Filtro1!B:B,Filtro1!A:A=Caio!C393))"),"")</f>
        <v/>
      </c>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c r="A397" s="4" t="str">
        <f>IFERROR(__xludf.DUMMYFUNCTION("TRANSPOSE(FILTER(Filtro1!B:B,Filtro1!A:A=Caio!C394))"),"")</f>
        <v/>
      </c>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c r="A398" s="4" t="str">
        <f>IFERROR(__xludf.DUMMYFUNCTION("TRANSPOSE(FILTER(Filtro1!B:B,Filtro1!A:A=Caio!C395))"),"")</f>
        <v/>
      </c>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c r="A399" s="4" t="str">
        <f>IFERROR(__xludf.DUMMYFUNCTION("TRANSPOSE(FILTER(Filtro1!B:B,Filtro1!A:A=Caio!C396))"),"")</f>
        <v/>
      </c>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c r="A400" s="4" t="str">
        <f>IFERROR(__xludf.DUMMYFUNCTION("TRANSPOSE(FILTER(Filtro1!B:B,Filtro1!A:A=Caio!C397))"),"")</f>
        <v/>
      </c>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c r="A401" s="4" t="str">
        <f>IFERROR(__xludf.DUMMYFUNCTION("TRANSPOSE(FILTER(Filtro1!B:B,Filtro1!A:A=Caio!C398))"),"")</f>
        <v/>
      </c>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c r="A402" s="4" t="str">
        <f>IFERROR(__xludf.DUMMYFUNCTION("TRANSPOSE(FILTER(Filtro1!B:B,Filtro1!A:A=Caio!C399))"),"")</f>
        <v/>
      </c>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c r="A403" s="4" t="str">
        <f>IFERROR(__xludf.DUMMYFUNCTION("TRANSPOSE(FILTER(Filtro1!B:B,Filtro1!A:A=Caio!C400))"),"")</f>
        <v/>
      </c>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c r="A404" s="4" t="str">
        <f>IFERROR(__xludf.DUMMYFUNCTION("TRANSPOSE(FILTER(Filtro1!B:B,Filtro1!A:A=Caio!C401))"),"")</f>
        <v/>
      </c>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c r="A405" s="4" t="str">
        <f>IFERROR(__xludf.DUMMYFUNCTION("TRANSPOSE(FILTER(Filtro1!B:B,Filtro1!A:A=Caio!C402))"),"")</f>
        <v/>
      </c>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c r="A406" s="4" t="str">
        <f>IFERROR(__xludf.DUMMYFUNCTION("TRANSPOSE(FILTER(Filtro1!B:B,Filtro1!A:A=Caio!C403))"),"")</f>
        <v/>
      </c>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c r="A407" s="4" t="str">
        <f>IFERROR(__xludf.DUMMYFUNCTION("TRANSPOSE(FILTER(Filtro1!B:B,Filtro1!A:A=Caio!C404))"),"")</f>
        <v/>
      </c>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c r="A408" s="4" t="str">
        <f>IFERROR(__xludf.DUMMYFUNCTION("TRANSPOSE(FILTER(Filtro1!B:B,Filtro1!A:A=Caio!C405))"),"")</f>
        <v/>
      </c>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c r="A409" s="4" t="str">
        <f>IFERROR(__xludf.DUMMYFUNCTION("TRANSPOSE(FILTER(Filtro1!B:B,Filtro1!A:A=Caio!C406))"),"")</f>
        <v/>
      </c>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c r="A410" s="4" t="str">
        <f>IFERROR(__xludf.DUMMYFUNCTION("TRANSPOSE(FILTER(Filtro1!B:B,Filtro1!A:A=Caio!C407))"),"")</f>
        <v/>
      </c>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c r="A411" s="4" t="str">
        <f>IFERROR(__xludf.DUMMYFUNCTION("TRANSPOSE(FILTER(Filtro1!B:B,Filtro1!A:A=Caio!C408))"),"")</f>
        <v/>
      </c>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c r="A412" s="4" t="str">
        <f>IFERROR(__xludf.DUMMYFUNCTION("TRANSPOSE(FILTER(Filtro1!B:B,Filtro1!A:A=Caio!C409))"),"")</f>
        <v/>
      </c>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c r="A413" s="4" t="str">
        <f>IFERROR(__xludf.DUMMYFUNCTION("TRANSPOSE(FILTER(Filtro1!B:B,Filtro1!A:A=Caio!C410))"),"")</f>
        <v/>
      </c>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c r="A414" s="4" t="str">
        <f>IFERROR(__xludf.DUMMYFUNCTION("TRANSPOSE(FILTER(Filtro1!B:B,Filtro1!A:A=Caio!C411))"),"")</f>
        <v/>
      </c>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c r="A415" s="4" t="str">
        <f>IFERROR(__xludf.DUMMYFUNCTION("TRANSPOSE(FILTER(Filtro1!B:B,Filtro1!A:A=Caio!C412))"),"")</f>
        <v/>
      </c>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c r="A416" s="4" t="str">
        <f>IFERROR(__xludf.DUMMYFUNCTION("TRANSPOSE(FILTER(Filtro1!B:B,Filtro1!A:A=Caio!C413))"),"")</f>
        <v/>
      </c>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c r="A417" s="4" t="str">
        <f>IFERROR(__xludf.DUMMYFUNCTION("TRANSPOSE(FILTER(Filtro1!B:B,Filtro1!A:A=Caio!C414))"),"")</f>
        <v/>
      </c>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c r="A418" s="4" t="str">
        <f>IFERROR(__xludf.DUMMYFUNCTION("TRANSPOSE(FILTER(Filtro1!B:B,Filtro1!A:A=Caio!C415))"),"")</f>
        <v/>
      </c>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c r="A419" s="4" t="str">
        <f>IFERROR(__xludf.DUMMYFUNCTION("TRANSPOSE(FILTER(Filtro1!B:B,Filtro1!A:A=Caio!C416))"),"")</f>
        <v/>
      </c>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c r="A420" s="4" t="str">
        <f>IFERROR(__xludf.DUMMYFUNCTION("TRANSPOSE(FILTER(Filtro1!B:B,Filtro1!A:A=Caio!C417))"),"")</f>
        <v/>
      </c>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c r="A421" s="4" t="str">
        <f>IFERROR(__xludf.DUMMYFUNCTION("TRANSPOSE(FILTER(Filtro1!B:B,Filtro1!A:A=Caio!C418))"),"")</f>
        <v/>
      </c>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c r="A422" s="4" t="str">
        <f>IFERROR(__xludf.DUMMYFUNCTION("TRANSPOSE(FILTER(Filtro1!B:B,Filtro1!A:A=Caio!C419))"),"")</f>
        <v/>
      </c>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c r="A423" s="4" t="str">
        <f>IFERROR(__xludf.DUMMYFUNCTION("TRANSPOSE(FILTER(Filtro1!B:B,Filtro1!A:A=Caio!C420))"),"")</f>
        <v/>
      </c>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c r="A424" s="4" t="str">
        <f>IFERROR(__xludf.DUMMYFUNCTION("TRANSPOSE(FILTER(Filtro1!B:B,Filtro1!A:A=Caio!C421))"),"")</f>
        <v/>
      </c>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c r="A425" s="4" t="str">
        <f>IFERROR(__xludf.DUMMYFUNCTION("TRANSPOSE(FILTER(Filtro1!B:B,Filtro1!A:A=Caio!C422))"),"")</f>
        <v/>
      </c>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c r="A426" s="4" t="str">
        <f>IFERROR(__xludf.DUMMYFUNCTION("TRANSPOSE(FILTER(Filtro1!B:B,Filtro1!A:A=Caio!C423))"),"")</f>
        <v/>
      </c>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c r="A427" s="4" t="str">
        <f>IFERROR(__xludf.DUMMYFUNCTION("TRANSPOSE(FILTER(Filtro1!B:B,Filtro1!A:A=Caio!C424))"),"")</f>
        <v/>
      </c>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c r="A428" s="4" t="str">
        <f>IFERROR(__xludf.DUMMYFUNCTION("TRANSPOSE(FILTER(Filtro1!B:B,Filtro1!A:A=Caio!C425))"),"")</f>
        <v/>
      </c>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c r="A429" s="4" t="str">
        <f>IFERROR(__xludf.DUMMYFUNCTION("TRANSPOSE(FILTER(Filtro1!B:B,Filtro1!A:A=Caio!C426))"),"")</f>
        <v/>
      </c>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c r="A430" s="4" t="str">
        <f>IFERROR(__xludf.DUMMYFUNCTION("TRANSPOSE(FILTER(Filtro1!B:B,Filtro1!A:A=Caio!C427))"),"")</f>
        <v/>
      </c>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c r="A431" s="4" t="str">
        <f>IFERROR(__xludf.DUMMYFUNCTION("TRANSPOSE(FILTER(Filtro1!B:B,Filtro1!A:A=Caio!C428))"),"")</f>
        <v/>
      </c>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c r="A432" s="4" t="str">
        <f>IFERROR(__xludf.DUMMYFUNCTION("TRANSPOSE(FILTER(Filtro1!B:B,Filtro1!A:A=Caio!C429))"),"")</f>
        <v/>
      </c>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c r="A433" s="4" t="str">
        <f>IFERROR(__xludf.DUMMYFUNCTION("TRANSPOSE(FILTER(Filtro1!B:B,Filtro1!A:A=Caio!C430))"),"")</f>
        <v/>
      </c>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c r="A434" s="4" t="str">
        <f>IFERROR(__xludf.DUMMYFUNCTION("TRANSPOSE(FILTER(Filtro1!B:B,Filtro1!A:A=Caio!C431))"),"")</f>
        <v/>
      </c>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c r="A435" s="4" t="str">
        <f>IFERROR(__xludf.DUMMYFUNCTION("TRANSPOSE(FILTER(Filtro1!B:B,Filtro1!A:A=Caio!C432))"),"")</f>
        <v/>
      </c>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c r="A436" s="4" t="str">
        <f>IFERROR(__xludf.DUMMYFUNCTION("TRANSPOSE(FILTER(Filtro1!B:B,Filtro1!A:A=Caio!C433))"),"")</f>
        <v/>
      </c>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c r="A437" s="4" t="str">
        <f>IFERROR(__xludf.DUMMYFUNCTION("TRANSPOSE(FILTER(Filtro1!B:B,Filtro1!A:A=Caio!C434))"),"")</f>
        <v/>
      </c>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c r="A438" s="4" t="str">
        <f>IFERROR(__xludf.DUMMYFUNCTION("TRANSPOSE(FILTER(Filtro1!B:B,Filtro1!A:A=Caio!C435))"),"")</f>
        <v/>
      </c>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c r="A439" s="4" t="str">
        <f>IFERROR(__xludf.DUMMYFUNCTION("TRANSPOSE(FILTER(Filtro1!B:B,Filtro1!A:A=Caio!C436))"),"")</f>
        <v/>
      </c>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c r="A440" s="4" t="str">
        <f>IFERROR(__xludf.DUMMYFUNCTION("TRANSPOSE(FILTER(Filtro1!B:B,Filtro1!A:A=Caio!C437))"),"")</f>
        <v/>
      </c>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c r="A441" s="4" t="str">
        <f>IFERROR(__xludf.DUMMYFUNCTION("TRANSPOSE(FILTER(Filtro1!B:B,Filtro1!A:A=Caio!C438))"),"")</f>
        <v/>
      </c>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c r="A442" s="4" t="str">
        <f>IFERROR(__xludf.DUMMYFUNCTION("TRANSPOSE(FILTER(Filtro1!B:B,Filtro1!A:A=Caio!C439))"),"")</f>
        <v/>
      </c>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c r="A443" s="4" t="str">
        <f>IFERROR(__xludf.DUMMYFUNCTION("TRANSPOSE(FILTER(Filtro1!B:B,Filtro1!A:A=Caio!C440))"),"")</f>
        <v/>
      </c>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c r="A444" s="4" t="str">
        <f>IFERROR(__xludf.DUMMYFUNCTION("TRANSPOSE(FILTER(Filtro1!B:B,Filtro1!A:A=Caio!C441))"),"")</f>
        <v/>
      </c>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c r="A445" s="4" t="str">
        <f>IFERROR(__xludf.DUMMYFUNCTION("TRANSPOSE(FILTER(Filtro1!B:B,Filtro1!A:A=Caio!C442))"),"")</f>
        <v/>
      </c>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c r="A446" s="4" t="str">
        <f>IFERROR(__xludf.DUMMYFUNCTION("TRANSPOSE(FILTER(Filtro1!B:B,Filtro1!A:A=Caio!C443))"),"")</f>
        <v/>
      </c>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c r="A447" s="4" t="str">
        <f>IFERROR(__xludf.DUMMYFUNCTION("TRANSPOSE(FILTER(Filtro1!B:B,Filtro1!A:A=Caio!C444))"),"")</f>
        <v/>
      </c>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c r="A448" s="4" t="str">
        <f>IFERROR(__xludf.DUMMYFUNCTION("TRANSPOSE(FILTER(Filtro1!B:B,Filtro1!A:A=Caio!C445))"),"")</f>
        <v/>
      </c>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c r="A449" s="4" t="str">
        <f>IFERROR(__xludf.DUMMYFUNCTION("TRANSPOSE(FILTER(Filtro1!B:B,Filtro1!A:A=Caio!C446))"),"")</f>
        <v/>
      </c>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c r="A450" s="4" t="str">
        <f>IFERROR(__xludf.DUMMYFUNCTION("TRANSPOSE(FILTER(Filtro1!B:B,Filtro1!A:A=Caio!C447))"),"")</f>
        <v/>
      </c>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c r="A451" s="4" t="str">
        <f>IFERROR(__xludf.DUMMYFUNCTION("TRANSPOSE(FILTER(Filtro1!B:B,Filtro1!A:A=Caio!C448))"),"")</f>
        <v/>
      </c>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c r="A452" s="4" t="str">
        <f>IFERROR(__xludf.DUMMYFUNCTION("TRANSPOSE(FILTER(Filtro1!B:B,Filtro1!A:A=Caio!C449))"),"")</f>
        <v/>
      </c>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c r="A453" s="4" t="str">
        <f>IFERROR(__xludf.DUMMYFUNCTION("TRANSPOSE(FILTER(Filtro1!B:B,Filtro1!A:A=Caio!C450))"),"")</f>
        <v/>
      </c>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c r="A454" s="4" t="str">
        <f>IFERROR(__xludf.DUMMYFUNCTION("TRANSPOSE(FILTER(Filtro1!B:B,Filtro1!A:A=Caio!C451))"),"")</f>
        <v/>
      </c>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c r="A455" s="4" t="str">
        <f>IFERROR(__xludf.DUMMYFUNCTION("TRANSPOSE(FILTER(Filtro1!B:B,Filtro1!A:A=Caio!C452))"),"")</f>
        <v/>
      </c>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c r="A456" s="4" t="str">
        <f>IFERROR(__xludf.DUMMYFUNCTION("TRANSPOSE(FILTER(Filtro1!B:B,Filtro1!A:A=Caio!C453))"),"")</f>
        <v/>
      </c>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c r="A457" s="4" t="str">
        <f>IFERROR(__xludf.DUMMYFUNCTION("TRANSPOSE(FILTER(Filtro1!B:B,Filtro1!A:A=Caio!C454))"),"")</f>
        <v/>
      </c>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c r="A458" s="4" t="str">
        <f>IFERROR(__xludf.DUMMYFUNCTION("TRANSPOSE(FILTER(Filtro1!B:B,Filtro1!A:A=Caio!C455))"),"")</f>
        <v/>
      </c>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c r="A459" s="4" t="str">
        <f>IFERROR(__xludf.DUMMYFUNCTION("TRANSPOSE(FILTER(Filtro1!B:B,Filtro1!A:A=Caio!C456))"),"")</f>
        <v/>
      </c>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c r="A460" s="4" t="str">
        <f>IFERROR(__xludf.DUMMYFUNCTION("TRANSPOSE(FILTER(Filtro1!B:B,Filtro1!A:A=Caio!C457))"),"")</f>
        <v/>
      </c>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c r="A461" s="4" t="str">
        <f>IFERROR(__xludf.DUMMYFUNCTION("TRANSPOSE(FILTER(Filtro1!B:B,Filtro1!A:A=Caio!C458))"),"")</f>
        <v/>
      </c>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c r="A462" s="4" t="str">
        <f>IFERROR(__xludf.DUMMYFUNCTION("TRANSPOSE(FILTER(Filtro1!B:B,Filtro1!A:A=Caio!C459))"),"")</f>
        <v/>
      </c>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c r="A463" s="4" t="str">
        <f>IFERROR(__xludf.DUMMYFUNCTION("TRANSPOSE(FILTER(Filtro1!B:B,Filtro1!A:A=Caio!C460))"),"")</f>
        <v/>
      </c>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c r="A464" s="4" t="str">
        <f>IFERROR(__xludf.DUMMYFUNCTION("TRANSPOSE(FILTER(Filtro1!B:B,Filtro1!A:A=Caio!C461))"),"")</f>
        <v/>
      </c>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c r="A465" s="4" t="str">
        <f>IFERROR(__xludf.DUMMYFUNCTION("TRANSPOSE(FILTER(Filtro1!B:B,Filtro1!A:A=Caio!C462))"),"")</f>
        <v/>
      </c>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c r="A466" s="4" t="str">
        <f>IFERROR(__xludf.DUMMYFUNCTION("TRANSPOSE(FILTER(Filtro1!B:B,Filtro1!A:A=Caio!C463))"),"")</f>
        <v/>
      </c>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c r="A467" s="4" t="str">
        <f>IFERROR(__xludf.DUMMYFUNCTION("TRANSPOSE(FILTER(Filtro1!B:B,Filtro1!A:A=Caio!C464))"),"")</f>
        <v/>
      </c>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c r="A468" s="4" t="str">
        <f>IFERROR(__xludf.DUMMYFUNCTION("TRANSPOSE(FILTER(Filtro1!B:B,Filtro1!A:A=Caio!C465))"),"")</f>
        <v/>
      </c>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c r="A469" s="4" t="str">
        <f>IFERROR(__xludf.DUMMYFUNCTION("TRANSPOSE(FILTER(Filtro1!B:B,Filtro1!A:A=Caio!C466))"),"")</f>
        <v/>
      </c>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c r="A470" s="4" t="str">
        <f>IFERROR(__xludf.DUMMYFUNCTION("TRANSPOSE(FILTER(Filtro1!B:B,Filtro1!A:A=Caio!C467))"),"")</f>
        <v/>
      </c>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c r="A471" s="4" t="str">
        <f>IFERROR(__xludf.DUMMYFUNCTION("TRANSPOSE(FILTER(Filtro1!B:B,Filtro1!A:A=Caio!C468))"),"")</f>
        <v/>
      </c>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c r="A472" s="4" t="str">
        <f>IFERROR(__xludf.DUMMYFUNCTION("TRANSPOSE(FILTER(Filtro1!B:B,Filtro1!A:A=Caio!C469))"),"")</f>
        <v/>
      </c>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c r="A473" s="4" t="str">
        <f>IFERROR(__xludf.DUMMYFUNCTION("TRANSPOSE(FILTER(Filtro1!B:B,Filtro1!A:A=Caio!C470))"),"")</f>
        <v/>
      </c>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c r="A474" s="4" t="str">
        <f>IFERROR(__xludf.DUMMYFUNCTION("TRANSPOSE(FILTER(Filtro1!B:B,Filtro1!A:A=Caio!C471))"),"")</f>
        <v/>
      </c>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c r="A475" s="4" t="str">
        <f>IFERROR(__xludf.DUMMYFUNCTION("TRANSPOSE(FILTER(Filtro1!B:B,Filtro1!A:A=Caio!C472))"),"")</f>
        <v/>
      </c>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c r="A476" s="4" t="str">
        <f>IFERROR(__xludf.DUMMYFUNCTION("TRANSPOSE(FILTER(Filtro1!B:B,Filtro1!A:A=Caio!C473))"),"")</f>
        <v/>
      </c>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c r="A477" s="4" t="str">
        <f>IFERROR(__xludf.DUMMYFUNCTION("TRANSPOSE(FILTER(Filtro1!B:B,Filtro1!A:A=Caio!C474))"),"")</f>
        <v/>
      </c>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c r="A478" s="4" t="str">
        <f>IFERROR(__xludf.DUMMYFUNCTION("TRANSPOSE(FILTER(Filtro1!B:B,Filtro1!A:A=Caio!C475))"),"")</f>
        <v/>
      </c>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c r="A479" s="4" t="str">
        <f>IFERROR(__xludf.DUMMYFUNCTION("TRANSPOSE(FILTER(Filtro1!B:B,Filtro1!A:A=Caio!C476))"),"")</f>
        <v/>
      </c>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c r="A480" s="4" t="str">
        <f>IFERROR(__xludf.DUMMYFUNCTION("TRANSPOSE(FILTER(Filtro1!B:B,Filtro1!A:A=Caio!C477))"),"")</f>
        <v/>
      </c>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c r="A481" s="4" t="str">
        <f>IFERROR(__xludf.DUMMYFUNCTION("TRANSPOSE(FILTER(Filtro1!B:B,Filtro1!A:A=Caio!C478))"),"")</f>
        <v/>
      </c>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c r="A482" s="4" t="str">
        <f>IFERROR(__xludf.DUMMYFUNCTION("TRANSPOSE(FILTER(Filtro1!B:B,Filtro1!A:A=Caio!C479))"),"")</f>
        <v/>
      </c>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c r="A483" s="4" t="str">
        <f>IFERROR(__xludf.DUMMYFUNCTION("TRANSPOSE(FILTER(Filtro1!B:B,Filtro1!A:A=Caio!C480))"),"")</f>
        <v/>
      </c>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c r="A484" s="4" t="str">
        <f>IFERROR(__xludf.DUMMYFUNCTION("TRANSPOSE(FILTER(Filtro1!B:B,Filtro1!A:A=Caio!C481))"),"")</f>
        <v/>
      </c>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c r="A485" s="4" t="str">
        <f>IFERROR(__xludf.DUMMYFUNCTION("TRANSPOSE(FILTER(Filtro1!B:B,Filtro1!A:A=Caio!C482))"),"")</f>
        <v/>
      </c>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c r="A486" s="4" t="str">
        <f>IFERROR(__xludf.DUMMYFUNCTION("TRANSPOSE(FILTER(Filtro1!B:B,Filtro1!A:A=Caio!C483))"),"")</f>
        <v/>
      </c>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c r="A487" s="4" t="str">
        <f>IFERROR(__xludf.DUMMYFUNCTION("TRANSPOSE(FILTER(Filtro1!B:B,Filtro1!A:A=Caio!C484))"),"")</f>
        <v/>
      </c>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c r="A488" s="4" t="str">
        <f>IFERROR(__xludf.DUMMYFUNCTION("TRANSPOSE(FILTER(Filtro1!B:B,Filtro1!A:A=Caio!C485))"),"")</f>
        <v/>
      </c>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c r="A489" s="4" t="str">
        <f>IFERROR(__xludf.DUMMYFUNCTION("TRANSPOSE(FILTER(Filtro1!B:B,Filtro1!A:A=Caio!C486))"),"")</f>
        <v/>
      </c>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c r="A490" s="4" t="str">
        <f>IFERROR(__xludf.DUMMYFUNCTION("TRANSPOSE(FILTER(Filtro1!B:B,Filtro1!A:A=Caio!C487))"),"")</f>
        <v/>
      </c>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c r="A491" s="4" t="str">
        <f>IFERROR(__xludf.DUMMYFUNCTION("TRANSPOSE(FILTER(Filtro1!B:B,Filtro1!A:A=Caio!C488))"),"")</f>
        <v/>
      </c>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c r="A492" s="4" t="str">
        <f>IFERROR(__xludf.DUMMYFUNCTION("TRANSPOSE(FILTER(Filtro1!B:B,Filtro1!A:A=Caio!C489))"),"")</f>
        <v/>
      </c>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c r="A493" s="4" t="str">
        <f>IFERROR(__xludf.DUMMYFUNCTION("TRANSPOSE(FILTER(Filtro1!B:B,Filtro1!A:A=Caio!C490))"),"")</f>
        <v/>
      </c>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c r="A494" s="4" t="str">
        <f>IFERROR(__xludf.DUMMYFUNCTION("TRANSPOSE(FILTER(Filtro1!B:B,Filtro1!A:A=Caio!C491))"),"")</f>
        <v/>
      </c>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c r="A495" s="4" t="str">
        <f>IFERROR(__xludf.DUMMYFUNCTION("TRANSPOSE(FILTER(Filtro1!B:B,Filtro1!A:A=Caio!C492))"),"")</f>
        <v/>
      </c>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c r="A496" s="4" t="str">
        <f>IFERROR(__xludf.DUMMYFUNCTION("TRANSPOSE(FILTER(Filtro1!B:B,Filtro1!A:A=Caio!C493))"),"")</f>
        <v/>
      </c>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c r="A497" s="4" t="str">
        <f>IFERROR(__xludf.DUMMYFUNCTION("TRANSPOSE(FILTER(Filtro1!B:B,Filtro1!A:A=Caio!C494))"),"")</f>
        <v/>
      </c>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c r="A498" s="4" t="str">
        <f>IFERROR(__xludf.DUMMYFUNCTION("TRANSPOSE(FILTER(Filtro1!B:B,Filtro1!A:A=Caio!C495))"),"")</f>
        <v/>
      </c>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c r="A499" s="4" t="str">
        <f>IFERROR(__xludf.DUMMYFUNCTION("TRANSPOSE(FILTER(Filtro1!B:B,Filtro1!A:A=Caio!C496))"),"")</f>
        <v/>
      </c>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c r="A500" s="4" t="str">
        <f>IFERROR(__xludf.DUMMYFUNCTION("TRANSPOSE(FILTER(Filtro1!B:B,Filtro1!A:A=Caio!C497))"),"")</f>
        <v/>
      </c>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c r="A501" s="4" t="str">
        <f>IFERROR(__xludf.DUMMYFUNCTION("TRANSPOSE(FILTER(Filtro1!B:B,Filtro1!A:A=Caio!C498))"),"")</f>
        <v/>
      </c>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c r="A502" s="4" t="str">
        <f>IFERROR(__xludf.DUMMYFUNCTION("TRANSPOSE(FILTER(Filtro1!B:B,Filtro1!A:A=Caio!C499))"),"")</f>
        <v/>
      </c>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c r="A503" s="4" t="str">
        <f>IFERROR(__xludf.DUMMYFUNCTION("TRANSPOSE(FILTER(Filtro1!B:B,Filtro1!A:A=Caio!C500))"),"")</f>
        <v/>
      </c>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c r="A504" s="4" t="str">
        <f>IFERROR(__xludf.DUMMYFUNCTION("TRANSPOSE(FILTER(Filtro1!B:B,Filtro1!A:A=Caio!C501))"),"")</f>
        <v/>
      </c>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c r="A505" s="4" t="str">
        <f>IFERROR(__xludf.DUMMYFUNCTION("TRANSPOSE(FILTER(Filtro1!B:B,Filtro1!A:A=Caio!C502))"),"")</f>
        <v/>
      </c>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c r="A506" s="4" t="str">
        <f>IFERROR(__xludf.DUMMYFUNCTION("TRANSPOSE(FILTER(Filtro1!B:B,Filtro1!A:A=Caio!C503))"),"")</f>
        <v/>
      </c>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c r="A507" s="4" t="str">
        <f>IFERROR(__xludf.DUMMYFUNCTION("TRANSPOSE(FILTER(Filtro1!B:B,Filtro1!A:A=Caio!C504))"),"")</f>
        <v/>
      </c>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c r="A508" s="4" t="str">
        <f>IFERROR(__xludf.DUMMYFUNCTION("TRANSPOSE(FILTER(Filtro1!B:B,Filtro1!A:A=Caio!C505))"),"")</f>
        <v/>
      </c>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c r="A509" s="4" t="str">
        <f>IFERROR(__xludf.DUMMYFUNCTION("TRANSPOSE(FILTER(Filtro1!B:B,Filtro1!A:A=Caio!C506))"),"")</f>
        <v/>
      </c>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c r="A510" s="4" t="str">
        <f>IFERROR(__xludf.DUMMYFUNCTION("TRANSPOSE(FILTER(Filtro1!B:B,Filtro1!A:A=Caio!C507))"),"")</f>
        <v/>
      </c>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c r="A511" s="4" t="str">
        <f>IFERROR(__xludf.DUMMYFUNCTION("TRANSPOSE(FILTER(Filtro1!B:B,Filtro1!A:A=Caio!C508))"),"")</f>
        <v/>
      </c>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c r="A512" s="4" t="str">
        <f>IFERROR(__xludf.DUMMYFUNCTION("TRANSPOSE(FILTER(Filtro1!B:B,Filtro1!A:A=Caio!C509))"),"")</f>
        <v/>
      </c>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c r="A513" s="4" t="str">
        <f>IFERROR(__xludf.DUMMYFUNCTION("TRANSPOSE(FILTER(Filtro1!B:B,Filtro1!A:A=Caio!C510))"),"")</f>
        <v/>
      </c>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c r="A514" s="4" t="str">
        <f>IFERROR(__xludf.DUMMYFUNCTION("TRANSPOSE(FILTER(Filtro1!B:B,Filtro1!A:A=Caio!C511))"),"")</f>
        <v/>
      </c>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c r="A515" s="4" t="str">
        <f>IFERROR(__xludf.DUMMYFUNCTION("TRANSPOSE(FILTER(Filtro1!B:B,Filtro1!A:A=Caio!C512))"),"")</f>
        <v/>
      </c>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c r="A516" s="4" t="str">
        <f>IFERROR(__xludf.DUMMYFUNCTION("TRANSPOSE(FILTER(Filtro1!B:B,Filtro1!A:A=Caio!C513))"),"")</f>
        <v/>
      </c>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c r="A517" s="4" t="str">
        <f>IFERROR(__xludf.DUMMYFUNCTION("TRANSPOSE(FILTER(Filtro1!B:B,Filtro1!A:A=Caio!C514))"),"")</f>
        <v/>
      </c>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c r="A518" s="4" t="str">
        <f>IFERROR(__xludf.DUMMYFUNCTION("TRANSPOSE(FILTER(Filtro1!B:B,Filtro1!A:A=Caio!C515))"),"")</f>
        <v/>
      </c>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c r="A519" s="4" t="str">
        <f>IFERROR(__xludf.DUMMYFUNCTION("TRANSPOSE(FILTER(Filtro1!B:B,Filtro1!A:A=Caio!C516))"),"")</f>
        <v/>
      </c>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c r="A520" s="4" t="str">
        <f>IFERROR(__xludf.DUMMYFUNCTION("TRANSPOSE(FILTER(Filtro1!B:B,Filtro1!A:A=Caio!C517))"),"")</f>
        <v/>
      </c>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c r="A521" s="4" t="str">
        <f>IFERROR(__xludf.DUMMYFUNCTION("TRANSPOSE(FILTER(Filtro1!B:B,Filtro1!A:A=Caio!C518))"),"")</f>
        <v/>
      </c>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c r="A522" s="4" t="str">
        <f>IFERROR(__xludf.DUMMYFUNCTION("TRANSPOSE(FILTER(Filtro1!B:B,Filtro1!A:A=Caio!C519))"),"")</f>
        <v/>
      </c>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c r="A523" s="4" t="str">
        <f>IFERROR(__xludf.DUMMYFUNCTION("TRANSPOSE(FILTER(Filtro1!B:B,Filtro1!A:A=Caio!C520))"),"")</f>
        <v/>
      </c>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c r="A524" s="4" t="str">
        <f>IFERROR(__xludf.DUMMYFUNCTION("TRANSPOSE(FILTER(Filtro1!B:B,Filtro1!A:A=Caio!C521))"),"")</f>
        <v/>
      </c>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c r="A525" s="4" t="str">
        <f>IFERROR(__xludf.DUMMYFUNCTION("TRANSPOSE(FILTER(Filtro1!B:B,Filtro1!A:A=Caio!C522))"),"")</f>
        <v/>
      </c>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c r="A526" s="4" t="str">
        <f>IFERROR(__xludf.DUMMYFUNCTION("TRANSPOSE(FILTER(Filtro1!B:B,Filtro1!A:A=Caio!C523))"),"")</f>
        <v/>
      </c>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c r="A527" s="4" t="str">
        <f>IFERROR(__xludf.DUMMYFUNCTION("TRANSPOSE(FILTER(Filtro1!B:B,Filtro1!A:A=Caio!C524))"),"")</f>
        <v/>
      </c>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c r="A528" s="4" t="str">
        <f>IFERROR(__xludf.DUMMYFUNCTION("TRANSPOSE(FILTER(Filtro1!B:B,Filtro1!A:A=Caio!C525))"),"")</f>
        <v/>
      </c>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c r="A529" s="4" t="str">
        <f>IFERROR(__xludf.DUMMYFUNCTION("TRANSPOSE(FILTER(Filtro1!B:B,Filtro1!A:A=Caio!C526))"),"")</f>
        <v/>
      </c>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c r="A530" s="4" t="str">
        <f>IFERROR(__xludf.DUMMYFUNCTION("TRANSPOSE(FILTER(Filtro1!B:B,Filtro1!A:A=Caio!C527))"),"")</f>
        <v/>
      </c>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c r="A531" s="4" t="str">
        <f>IFERROR(__xludf.DUMMYFUNCTION("TRANSPOSE(FILTER(Filtro1!B:B,Filtro1!A:A=Caio!C528))"),"")</f>
        <v/>
      </c>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c r="A532" s="4" t="str">
        <f>IFERROR(__xludf.DUMMYFUNCTION("TRANSPOSE(FILTER(Filtro1!B:B,Filtro1!A:A=Caio!C529))"),"")</f>
        <v/>
      </c>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c r="A533" s="4" t="str">
        <f>IFERROR(__xludf.DUMMYFUNCTION("TRANSPOSE(FILTER(Filtro1!B:B,Filtro1!A:A=Caio!C530))"),"")</f>
        <v/>
      </c>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c r="A534" s="4" t="str">
        <f>IFERROR(__xludf.DUMMYFUNCTION("TRANSPOSE(FILTER(Filtro1!B:B,Filtro1!A:A=Caio!C531))"),"")</f>
        <v/>
      </c>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c r="A535" s="4" t="str">
        <f>IFERROR(__xludf.DUMMYFUNCTION("TRANSPOSE(FILTER(Filtro1!B:B,Filtro1!A:A=Caio!C532))"),"")</f>
        <v/>
      </c>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c r="A536" s="4" t="str">
        <f>IFERROR(__xludf.DUMMYFUNCTION("TRANSPOSE(FILTER(Filtro1!B:B,Filtro1!A:A=Caio!C533))"),"")</f>
        <v/>
      </c>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c r="A537" s="4" t="str">
        <f>IFERROR(__xludf.DUMMYFUNCTION("TRANSPOSE(FILTER(Filtro1!B:B,Filtro1!A:A=Caio!C534))"),"")</f>
        <v/>
      </c>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c r="A538" s="4" t="str">
        <f>IFERROR(__xludf.DUMMYFUNCTION("TRANSPOSE(FILTER(Filtro1!B:B,Filtro1!A:A=Caio!C535))"),"")</f>
        <v/>
      </c>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c r="A539" s="4" t="str">
        <f>IFERROR(__xludf.DUMMYFUNCTION("TRANSPOSE(FILTER(Filtro1!B:B,Filtro1!A:A=Caio!C536))"),"")</f>
        <v/>
      </c>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c r="A540" s="4" t="str">
        <f>IFERROR(__xludf.DUMMYFUNCTION("TRANSPOSE(FILTER(Filtro1!B:B,Filtro1!A:A=Caio!C537))"),"")</f>
        <v/>
      </c>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c r="A541" s="4" t="str">
        <f>IFERROR(__xludf.DUMMYFUNCTION("TRANSPOSE(FILTER(Filtro1!B:B,Filtro1!A:A=Caio!C538))"),"")</f>
        <v/>
      </c>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c r="A542" s="4" t="str">
        <f>IFERROR(__xludf.DUMMYFUNCTION("TRANSPOSE(FILTER(Filtro1!B:B,Filtro1!A:A=Caio!C539))"),"")</f>
        <v/>
      </c>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c r="A543" s="4" t="str">
        <f>IFERROR(__xludf.DUMMYFUNCTION("TRANSPOSE(FILTER(Filtro1!B:B,Filtro1!A:A=Caio!C540))"),"")</f>
        <v/>
      </c>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c r="A544" s="4" t="str">
        <f>IFERROR(__xludf.DUMMYFUNCTION("TRANSPOSE(FILTER(Filtro1!B:B,Filtro1!A:A=Caio!C541))"),"")</f>
        <v/>
      </c>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c r="A545" s="4" t="str">
        <f>IFERROR(__xludf.DUMMYFUNCTION("TRANSPOSE(FILTER(Filtro1!B:B,Filtro1!A:A=Caio!C542))"),"")</f>
        <v/>
      </c>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c r="A546" s="4" t="str">
        <f>IFERROR(__xludf.DUMMYFUNCTION("TRANSPOSE(FILTER(Filtro1!B:B,Filtro1!A:A=Caio!C543))"),"")</f>
        <v/>
      </c>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c r="A547" s="4" t="str">
        <f>IFERROR(__xludf.DUMMYFUNCTION("TRANSPOSE(FILTER(Filtro1!B:B,Filtro1!A:A=Caio!C544))"),"")</f>
        <v/>
      </c>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c r="A548" s="4" t="str">
        <f>IFERROR(__xludf.DUMMYFUNCTION("TRANSPOSE(FILTER(Filtro1!B:B,Filtro1!A:A=Caio!C545))"),"")</f>
        <v/>
      </c>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c r="A549" s="4" t="str">
        <f>IFERROR(__xludf.DUMMYFUNCTION("TRANSPOSE(FILTER(Filtro1!B:B,Filtro1!A:A=Caio!C546))"),"")</f>
        <v/>
      </c>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c r="A550" s="4" t="str">
        <f>IFERROR(__xludf.DUMMYFUNCTION("TRANSPOSE(FILTER(Filtro1!B:B,Filtro1!A:A=Caio!C547))"),"")</f>
        <v/>
      </c>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c r="A551" s="4" t="str">
        <f>IFERROR(__xludf.DUMMYFUNCTION("TRANSPOSE(FILTER(Filtro1!B:B,Filtro1!A:A=Caio!C548))"),"")</f>
        <v/>
      </c>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c r="A552" s="4" t="str">
        <f>IFERROR(__xludf.DUMMYFUNCTION("TRANSPOSE(FILTER(Filtro1!B:B,Filtro1!A:A=Caio!C549))"),"")</f>
        <v/>
      </c>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c r="A553" s="4" t="str">
        <f>IFERROR(__xludf.DUMMYFUNCTION("TRANSPOSE(FILTER(Filtro1!B:B,Filtro1!A:A=Caio!C550))"),"")</f>
        <v/>
      </c>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c r="A554" s="4" t="str">
        <f>IFERROR(__xludf.DUMMYFUNCTION("TRANSPOSE(FILTER(Filtro1!B:B,Filtro1!A:A=Caio!C551))"),"")</f>
        <v/>
      </c>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c r="A555" s="4" t="str">
        <f>IFERROR(__xludf.DUMMYFUNCTION("TRANSPOSE(FILTER(Filtro1!B:B,Filtro1!A:A=Caio!C552))"),"")</f>
        <v/>
      </c>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c r="A556" s="4" t="str">
        <f>IFERROR(__xludf.DUMMYFUNCTION("TRANSPOSE(FILTER(Filtro1!B:B,Filtro1!A:A=Caio!C553))"),"")</f>
        <v/>
      </c>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c r="A557" s="4" t="str">
        <f>IFERROR(__xludf.DUMMYFUNCTION("TRANSPOSE(FILTER(Filtro1!B:B,Filtro1!A:A=Caio!C554))"),"")</f>
        <v/>
      </c>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c r="A558" s="4" t="str">
        <f>IFERROR(__xludf.DUMMYFUNCTION("TRANSPOSE(FILTER(Filtro1!B:B,Filtro1!A:A=Caio!C555))"),"")</f>
        <v/>
      </c>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c r="A559" s="4" t="str">
        <f>IFERROR(__xludf.DUMMYFUNCTION("TRANSPOSE(FILTER(Filtro1!B:B,Filtro1!A:A=Caio!C556))"),"")</f>
        <v/>
      </c>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c r="A560" s="4" t="str">
        <f>IFERROR(__xludf.DUMMYFUNCTION("TRANSPOSE(FILTER(Filtro1!B:B,Filtro1!A:A=Caio!C557))"),"")</f>
        <v/>
      </c>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c r="A561" s="4" t="str">
        <f>IFERROR(__xludf.DUMMYFUNCTION("TRANSPOSE(FILTER(Filtro1!B:B,Filtro1!A:A=Caio!C558))"),"")</f>
        <v/>
      </c>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c r="A562" s="4" t="str">
        <f>IFERROR(__xludf.DUMMYFUNCTION("TRANSPOSE(FILTER(Filtro1!B:B,Filtro1!A:A=Caio!C559))"),"")</f>
        <v/>
      </c>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c r="A563" s="4" t="str">
        <f>IFERROR(__xludf.DUMMYFUNCTION("TRANSPOSE(FILTER(Filtro1!B:B,Filtro1!A:A=Caio!C560))"),"")</f>
        <v/>
      </c>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c r="A564" s="4" t="str">
        <f>IFERROR(__xludf.DUMMYFUNCTION("TRANSPOSE(FILTER(Filtro1!B:B,Filtro1!A:A=Caio!C561))"),"")</f>
        <v/>
      </c>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c r="A565" s="4" t="str">
        <f>IFERROR(__xludf.DUMMYFUNCTION("TRANSPOSE(FILTER(Filtro1!B:B,Filtro1!A:A=Caio!C562))"),"")</f>
        <v/>
      </c>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c r="A566" s="4" t="str">
        <f>IFERROR(__xludf.DUMMYFUNCTION("TRANSPOSE(FILTER(Filtro1!B:B,Filtro1!A:A=Caio!C563))"),"")</f>
        <v/>
      </c>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c r="A567" s="4" t="str">
        <f>IFERROR(__xludf.DUMMYFUNCTION("TRANSPOSE(FILTER(Filtro1!B:B,Filtro1!A:A=Caio!C564))"),"")</f>
        <v/>
      </c>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c r="A568" s="4" t="str">
        <f>IFERROR(__xludf.DUMMYFUNCTION("TRANSPOSE(FILTER(Filtro1!B:B,Filtro1!A:A=Caio!C565))"),"")</f>
        <v/>
      </c>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c r="A569" s="4" t="str">
        <f>IFERROR(__xludf.DUMMYFUNCTION("TRANSPOSE(FILTER(Filtro1!B:B,Filtro1!A:A=Caio!C566))"),"")</f>
        <v/>
      </c>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c r="A570" s="4" t="str">
        <f>IFERROR(__xludf.DUMMYFUNCTION("TRANSPOSE(FILTER(Filtro1!B:B,Filtro1!A:A=Caio!C567))"),"")</f>
        <v/>
      </c>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c r="A571" s="4" t="str">
        <f>IFERROR(__xludf.DUMMYFUNCTION("TRANSPOSE(FILTER(Filtro1!B:B,Filtro1!A:A=Caio!C568))"),"")</f>
        <v/>
      </c>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c r="A572" s="4" t="str">
        <f>IFERROR(__xludf.DUMMYFUNCTION("TRANSPOSE(FILTER(Filtro1!B:B,Filtro1!A:A=Caio!C569))"),"")</f>
        <v/>
      </c>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c r="A573" s="4" t="str">
        <f>IFERROR(__xludf.DUMMYFUNCTION("TRANSPOSE(FILTER(Filtro1!B:B,Filtro1!A:A=Caio!C570))"),"")</f>
        <v/>
      </c>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c r="A574" s="4" t="str">
        <f>IFERROR(__xludf.DUMMYFUNCTION("TRANSPOSE(FILTER(Filtro1!B:B,Filtro1!A:A=Caio!C571))"),"")</f>
        <v/>
      </c>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c r="A575" s="4" t="str">
        <f>IFERROR(__xludf.DUMMYFUNCTION("TRANSPOSE(FILTER(Filtro1!B:B,Filtro1!A:A=Caio!C572))"),"")</f>
        <v/>
      </c>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c r="A576" s="4" t="str">
        <f>IFERROR(__xludf.DUMMYFUNCTION("TRANSPOSE(FILTER(Filtro1!B:B,Filtro1!A:A=Caio!C573))"),"")</f>
        <v/>
      </c>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c r="A577" s="4" t="str">
        <f>IFERROR(__xludf.DUMMYFUNCTION("TRANSPOSE(FILTER(Filtro1!B:B,Filtro1!A:A=Caio!C574))"),"")</f>
        <v/>
      </c>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c r="A578" s="4" t="str">
        <f>IFERROR(__xludf.DUMMYFUNCTION("TRANSPOSE(FILTER(Filtro1!B:B,Filtro1!A:A=Caio!C575))"),"")</f>
        <v/>
      </c>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c r="A579" s="4" t="str">
        <f>IFERROR(__xludf.DUMMYFUNCTION("TRANSPOSE(FILTER(Filtro1!B:B,Filtro1!A:A=Caio!C576))"),"")</f>
        <v/>
      </c>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c r="A580" s="4" t="str">
        <f>IFERROR(__xludf.DUMMYFUNCTION("TRANSPOSE(FILTER(Filtro1!B:B,Filtro1!A:A=Caio!C577))"),"")</f>
        <v/>
      </c>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c r="A581" s="4" t="str">
        <f>IFERROR(__xludf.DUMMYFUNCTION("TRANSPOSE(FILTER(Filtro1!B:B,Filtro1!A:A=Caio!C578))"),"")</f>
        <v/>
      </c>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c r="A582" s="4" t="str">
        <f>IFERROR(__xludf.DUMMYFUNCTION("TRANSPOSE(FILTER(Filtro1!B:B,Filtro1!A:A=Caio!C579))"),"")</f>
        <v/>
      </c>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c r="A583" s="4" t="str">
        <f>IFERROR(__xludf.DUMMYFUNCTION("TRANSPOSE(FILTER(Filtro1!B:B,Filtro1!A:A=Caio!C580))"),"")</f>
        <v/>
      </c>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c r="A584" s="4" t="str">
        <f>IFERROR(__xludf.DUMMYFUNCTION("TRANSPOSE(FILTER(Filtro1!B:B,Filtro1!A:A=Caio!C581))"),"")</f>
        <v/>
      </c>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c r="A585" s="4" t="str">
        <f>IFERROR(__xludf.DUMMYFUNCTION("TRANSPOSE(FILTER(Filtro1!B:B,Filtro1!A:A=Caio!C582))"),"")</f>
        <v/>
      </c>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c r="A586" s="4" t="str">
        <f>IFERROR(__xludf.DUMMYFUNCTION("TRANSPOSE(FILTER(Filtro1!B:B,Filtro1!A:A=Caio!C583))"),"")</f>
        <v/>
      </c>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c r="A587" s="4" t="str">
        <f>IFERROR(__xludf.DUMMYFUNCTION("TRANSPOSE(FILTER(Filtro1!B:B,Filtro1!A:A=Caio!C584))"),"")</f>
        <v/>
      </c>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c r="A588" s="4" t="str">
        <f>IFERROR(__xludf.DUMMYFUNCTION("TRANSPOSE(FILTER(Filtro1!B:B,Filtro1!A:A=Caio!C585))"),"")</f>
        <v/>
      </c>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c r="A589" s="4" t="str">
        <f>IFERROR(__xludf.DUMMYFUNCTION("TRANSPOSE(FILTER(Filtro1!B:B,Filtro1!A:A=Caio!C586))"),"")</f>
        <v/>
      </c>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c r="A590" s="4" t="str">
        <f>IFERROR(__xludf.DUMMYFUNCTION("TRANSPOSE(FILTER(Filtro1!B:B,Filtro1!A:A=Caio!C587))"),"")</f>
        <v/>
      </c>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c r="A591" s="4" t="str">
        <f>IFERROR(__xludf.DUMMYFUNCTION("TRANSPOSE(FILTER(Filtro1!B:B,Filtro1!A:A=Caio!C588))"),"")</f>
        <v/>
      </c>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c r="A592" s="4" t="str">
        <f>IFERROR(__xludf.DUMMYFUNCTION("TRANSPOSE(FILTER(Filtro1!B:B,Filtro1!A:A=Caio!C589))"),"")</f>
        <v/>
      </c>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c r="A593" s="4" t="str">
        <f>IFERROR(__xludf.DUMMYFUNCTION("TRANSPOSE(FILTER(Filtro1!B:B,Filtro1!A:A=Caio!C590))"),"")</f>
        <v/>
      </c>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c r="A594" s="4" t="str">
        <f>IFERROR(__xludf.DUMMYFUNCTION("TRANSPOSE(FILTER(Filtro1!B:B,Filtro1!A:A=Caio!C591))"),"")</f>
        <v/>
      </c>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c r="A595" s="4" t="str">
        <f>IFERROR(__xludf.DUMMYFUNCTION("TRANSPOSE(FILTER(Filtro1!B:B,Filtro1!A:A=Caio!C592))"),"")</f>
        <v/>
      </c>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c r="A596" s="4" t="str">
        <f>IFERROR(__xludf.DUMMYFUNCTION("TRANSPOSE(FILTER(Filtro1!B:B,Filtro1!A:A=Caio!C593))"),"")</f>
        <v/>
      </c>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c r="A597" s="4" t="str">
        <f>IFERROR(__xludf.DUMMYFUNCTION("TRANSPOSE(FILTER(Filtro1!B:B,Filtro1!A:A=Caio!C594))"),"")</f>
        <v/>
      </c>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c r="A598" s="4" t="str">
        <f>IFERROR(__xludf.DUMMYFUNCTION("TRANSPOSE(FILTER(Filtro1!B:B,Filtro1!A:A=Caio!C595))"),"")</f>
        <v/>
      </c>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c r="A599" s="4" t="str">
        <f>IFERROR(__xludf.DUMMYFUNCTION("TRANSPOSE(FILTER(Filtro1!B:B,Filtro1!A:A=Caio!C596))"),"")</f>
        <v/>
      </c>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c r="A600" s="4" t="str">
        <f>IFERROR(__xludf.DUMMYFUNCTION("TRANSPOSE(FILTER(Filtro1!B:B,Filtro1!A:A=Caio!C597))"),"")</f>
        <v/>
      </c>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c r="A601" s="4" t="str">
        <f>IFERROR(__xludf.DUMMYFUNCTION("TRANSPOSE(FILTER(Filtro1!B:B,Filtro1!A:A=Caio!C598))"),"")</f>
        <v/>
      </c>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c r="A602" s="4" t="str">
        <f>IFERROR(__xludf.DUMMYFUNCTION("TRANSPOSE(FILTER(Filtro1!B:B,Filtro1!A:A=Caio!C599))"),"")</f>
        <v/>
      </c>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c r="A603" s="4" t="str">
        <f>IFERROR(__xludf.DUMMYFUNCTION("TRANSPOSE(FILTER(Filtro1!B:B,Filtro1!A:A=Caio!C600))"),"")</f>
        <v/>
      </c>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c r="A604" s="4" t="str">
        <f>IFERROR(__xludf.DUMMYFUNCTION("TRANSPOSE(FILTER(Filtro1!B:B,Filtro1!A:A=Caio!C601))"),"")</f>
        <v/>
      </c>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c r="A605" s="4" t="str">
        <f>IFERROR(__xludf.DUMMYFUNCTION("TRANSPOSE(FILTER(Filtro1!B:B,Filtro1!A:A=Caio!C602))"),"")</f>
        <v/>
      </c>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c r="A606" s="4" t="str">
        <f>IFERROR(__xludf.DUMMYFUNCTION("TRANSPOSE(FILTER(Filtro1!B:B,Filtro1!A:A=Caio!C603))"),"")</f>
        <v/>
      </c>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c r="A607" s="4" t="str">
        <f>IFERROR(__xludf.DUMMYFUNCTION("TRANSPOSE(FILTER(Filtro1!B:B,Filtro1!A:A=Caio!C604))"),"")</f>
        <v/>
      </c>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c r="A608" s="4" t="str">
        <f>IFERROR(__xludf.DUMMYFUNCTION("TRANSPOSE(FILTER(Filtro1!B:B,Filtro1!A:A=Caio!C605))"),"")</f>
        <v/>
      </c>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c r="A609" s="4" t="str">
        <f>IFERROR(__xludf.DUMMYFUNCTION("TRANSPOSE(FILTER(Filtro1!B:B,Filtro1!A:A=Caio!C606))"),"")</f>
        <v/>
      </c>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c r="A610" s="4" t="str">
        <f>IFERROR(__xludf.DUMMYFUNCTION("TRANSPOSE(FILTER(Filtro1!B:B,Filtro1!A:A=Caio!C607))"),"")</f>
        <v/>
      </c>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c r="A611" s="4" t="str">
        <f>IFERROR(__xludf.DUMMYFUNCTION("TRANSPOSE(FILTER(Filtro1!B:B,Filtro1!A:A=Caio!C608))"),"")</f>
        <v/>
      </c>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c r="A612" s="4" t="str">
        <f>IFERROR(__xludf.DUMMYFUNCTION("TRANSPOSE(FILTER(Filtro1!B:B,Filtro1!A:A=Caio!C609))"),"")</f>
        <v/>
      </c>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c r="A613" s="4" t="str">
        <f>IFERROR(__xludf.DUMMYFUNCTION("TRANSPOSE(FILTER(Filtro1!B:B,Filtro1!A:A=Caio!C610))"),"")</f>
        <v/>
      </c>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c r="A614" s="4" t="str">
        <f>IFERROR(__xludf.DUMMYFUNCTION("TRANSPOSE(FILTER(Filtro1!B:B,Filtro1!A:A=Caio!C611))"),"")</f>
        <v/>
      </c>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c r="A615" s="4" t="str">
        <f>IFERROR(__xludf.DUMMYFUNCTION("TRANSPOSE(FILTER(Filtro1!B:B,Filtro1!A:A=Caio!C612))"),"")</f>
        <v/>
      </c>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c r="A616" s="4" t="str">
        <f>IFERROR(__xludf.DUMMYFUNCTION("TRANSPOSE(FILTER(Filtro1!B:B,Filtro1!A:A=Caio!C613))"),"")</f>
        <v/>
      </c>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c r="A617" s="4" t="str">
        <f>IFERROR(__xludf.DUMMYFUNCTION("TRANSPOSE(FILTER(Filtro1!B:B,Filtro1!A:A=Caio!C614))"),"")</f>
        <v/>
      </c>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c r="A618" s="4" t="str">
        <f>IFERROR(__xludf.DUMMYFUNCTION("TRANSPOSE(FILTER(Filtro1!B:B,Filtro1!A:A=Caio!C615))"),"")</f>
        <v/>
      </c>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c r="A619" s="4" t="str">
        <f>IFERROR(__xludf.DUMMYFUNCTION("TRANSPOSE(FILTER(Filtro1!B:B,Filtro1!A:A=Caio!C616))"),"")</f>
        <v/>
      </c>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c r="A620" s="4" t="str">
        <f>IFERROR(__xludf.DUMMYFUNCTION("TRANSPOSE(FILTER(Filtro1!B:B,Filtro1!A:A=Caio!C617))"),"")</f>
        <v/>
      </c>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c r="A621" s="4" t="str">
        <f>IFERROR(__xludf.DUMMYFUNCTION("TRANSPOSE(FILTER(Filtro1!B:B,Filtro1!A:A=Caio!C618))"),"")</f>
        <v/>
      </c>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c r="A622" s="4" t="str">
        <f>IFERROR(__xludf.DUMMYFUNCTION("TRANSPOSE(FILTER(Filtro1!B:B,Filtro1!A:A=Caio!C619))"),"")</f>
        <v/>
      </c>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c r="A623" s="4" t="str">
        <f>IFERROR(__xludf.DUMMYFUNCTION("TRANSPOSE(FILTER(Filtro1!B:B,Filtro1!A:A=Caio!C620))"),"")</f>
        <v/>
      </c>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c r="A624" s="4" t="str">
        <f>IFERROR(__xludf.DUMMYFUNCTION("TRANSPOSE(FILTER(Filtro1!B:B,Filtro1!A:A=Caio!C621))"),"")</f>
        <v/>
      </c>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c r="A625" s="4" t="str">
        <f>IFERROR(__xludf.DUMMYFUNCTION("TRANSPOSE(FILTER(Filtro1!B:B,Filtro1!A:A=Caio!C622))"),"")</f>
        <v/>
      </c>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c r="A626" s="4" t="str">
        <f>IFERROR(__xludf.DUMMYFUNCTION("TRANSPOSE(FILTER(Filtro1!B:B,Filtro1!A:A=Caio!C623))"),"")</f>
        <v/>
      </c>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c r="A627" s="4" t="str">
        <f>IFERROR(__xludf.DUMMYFUNCTION("TRANSPOSE(FILTER(Filtro1!B:B,Filtro1!A:A=Caio!C624))"),"")</f>
        <v/>
      </c>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c r="A628" s="4" t="str">
        <f>IFERROR(__xludf.DUMMYFUNCTION("TRANSPOSE(FILTER(Filtro1!B:B,Filtro1!A:A=Caio!C625))"),"")</f>
        <v/>
      </c>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c r="A629" s="4" t="str">
        <f>IFERROR(__xludf.DUMMYFUNCTION("TRANSPOSE(FILTER(Filtro1!B:B,Filtro1!A:A=Caio!C626))"),"")</f>
        <v/>
      </c>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c r="A630" s="4" t="str">
        <f>IFERROR(__xludf.DUMMYFUNCTION("TRANSPOSE(FILTER(Filtro1!B:B,Filtro1!A:A=Caio!C627))"),"")</f>
        <v/>
      </c>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c r="A631" s="4" t="str">
        <f>IFERROR(__xludf.DUMMYFUNCTION("TRANSPOSE(FILTER(Filtro1!B:B,Filtro1!A:A=Caio!C628))"),"")</f>
        <v/>
      </c>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c r="A632" s="4" t="str">
        <f>IFERROR(__xludf.DUMMYFUNCTION("TRANSPOSE(FILTER(Filtro1!B:B,Filtro1!A:A=Caio!C629))"),"")</f>
        <v/>
      </c>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c r="A633" s="4" t="str">
        <f>IFERROR(__xludf.DUMMYFUNCTION("TRANSPOSE(FILTER(Filtro1!B:B,Filtro1!A:A=Caio!C630))"),"")</f>
        <v/>
      </c>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c r="A634" s="4" t="str">
        <f>IFERROR(__xludf.DUMMYFUNCTION("TRANSPOSE(FILTER(Filtro1!B:B,Filtro1!A:A=Caio!C631))"),"")</f>
        <v/>
      </c>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c r="A635" s="4" t="str">
        <f>IFERROR(__xludf.DUMMYFUNCTION("TRANSPOSE(FILTER(Filtro1!B:B,Filtro1!A:A=Caio!C632))"),"")</f>
        <v/>
      </c>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c r="A636" s="4" t="str">
        <f>IFERROR(__xludf.DUMMYFUNCTION("TRANSPOSE(FILTER(Filtro1!B:B,Filtro1!A:A=Caio!C633))"),"")</f>
        <v/>
      </c>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c r="A637" s="4" t="str">
        <f>IFERROR(__xludf.DUMMYFUNCTION("TRANSPOSE(FILTER(Filtro1!B:B,Filtro1!A:A=Caio!C634))"),"")</f>
        <v/>
      </c>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c r="A638" s="4" t="str">
        <f>IFERROR(__xludf.DUMMYFUNCTION("TRANSPOSE(FILTER(Filtro1!B:B,Filtro1!A:A=Caio!C635))"),"")</f>
        <v/>
      </c>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c r="A639" s="4" t="str">
        <f>IFERROR(__xludf.DUMMYFUNCTION("TRANSPOSE(FILTER(Filtro1!B:B,Filtro1!A:A=Caio!C636))"),"")</f>
        <v/>
      </c>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c r="A640" s="4" t="str">
        <f>IFERROR(__xludf.DUMMYFUNCTION("TRANSPOSE(FILTER(Filtro1!B:B,Filtro1!A:A=Caio!C637))"),"")</f>
        <v/>
      </c>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c r="A641" s="4" t="str">
        <f>IFERROR(__xludf.DUMMYFUNCTION("TRANSPOSE(FILTER(Filtro1!B:B,Filtro1!A:A=Caio!C638))"),"")</f>
        <v/>
      </c>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c r="A642" s="4" t="str">
        <f>IFERROR(__xludf.DUMMYFUNCTION("TRANSPOSE(FILTER(Filtro1!B:B,Filtro1!A:A=Caio!C639))"),"")</f>
        <v/>
      </c>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c r="A643" s="4" t="str">
        <f>IFERROR(__xludf.DUMMYFUNCTION("TRANSPOSE(FILTER(Filtro1!B:B,Filtro1!A:A=Caio!C640))"),"")</f>
        <v/>
      </c>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c r="A644" s="4" t="str">
        <f>IFERROR(__xludf.DUMMYFUNCTION("TRANSPOSE(FILTER(Filtro1!B:B,Filtro1!A:A=Caio!C641))"),"")</f>
        <v/>
      </c>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c r="A645" s="4" t="str">
        <f>IFERROR(__xludf.DUMMYFUNCTION("TRANSPOSE(FILTER(Filtro1!B:B,Filtro1!A:A=Caio!C642))"),"")</f>
        <v/>
      </c>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c r="A646" s="4" t="str">
        <f>IFERROR(__xludf.DUMMYFUNCTION("TRANSPOSE(FILTER(Filtro1!B:B,Filtro1!A:A=Caio!C643))"),"")</f>
        <v/>
      </c>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c r="A647" s="4" t="str">
        <f>IFERROR(__xludf.DUMMYFUNCTION("TRANSPOSE(FILTER(Filtro1!B:B,Filtro1!A:A=Caio!C644))"),"")</f>
        <v/>
      </c>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c r="A648" s="4" t="str">
        <f>IFERROR(__xludf.DUMMYFUNCTION("TRANSPOSE(FILTER(Filtro1!B:B,Filtro1!A:A=Caio!C645))"),"")</f>
        <v/>
      </c>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c r="A649" s="4" t="str">
        <f>IFERROR(__xludf.DUMMYFUNCTION("TRANSPOSE(FILTER(Filtro1!B:B,Filtro1!A:A=Caio!C646))"),"")</f>
        <v/>
      </c>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c r="A650" s="4" t="str">
        <f>IFERROR(__xludf.DUMMYFUNCTION("TRANSPOSE(FILTER(Filtro1!B:B,Filtro1!A:A=Caio!C647))"),"")</f>
        <v/>
      </c>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c r="A651" s="4" t="str">
        <f>IFERROR(__xludf.DUMMYFUNCTION("TRANSPOSE(FILTER(Filtro1!B:B,Filtro1!A:A=Caio!C648))"),"")</f>
        <v/>
      </c>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c r="A652" s="4" t="str">
        <f>IFERROR(__xludf.DUMMYFUNCTION("TRANSPOSE(FILTER(Filtro1!B:B,Filtro1!A:A=Caio!C649))"),"")</f>
        <v/>
      </c>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c r="A653" s="4" t="str">
        <f>IFERROR(__xludf.DUMMYFUNCTION("TRANSPOSE(FILTER(Filtro1!B:B,Filtro1!A:A=Caio!C650))"),"")</f>
        <v/>
      </c>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c r="A654" s="4" t="str">
        <f>IFERROR(__xludf.DUMMYFUNCTION("TRANSPOSE(FILTER(Filtro1!B:B,Filtro1!A:A=Caio!C651))"),"")</f>
        <v/>
      </c>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c r="A655" s="4" t="str">
        <f>IFERROR(__xludf.DUMMYFUNCTION("TRANSPOSE(FILTER(Filtro1!B:B,Filtro1!A:A=Caio!C652))"),"")</f>
        <v/>
      </c>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c r="A656" s="4" t="str">
        <f>IFERROR(__xludf.DUMMYFUNCTION("TRANSPOSE(FILTER(Filtro1!B:B,Filtro1!A:A=Caio!C653))"),"")</f>
        <v/>
      </c>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c r="A657" s="4" t="str">
        <f>IFERROR(__xludf.DUMMYFUNCTION("TRANSPOSE(FILTER(Filtro1!B:B,Filtro1!A:A=Caio!C654))"),"")</f>
        <v/>
      </c>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c r="A658" s="4" t="str">
        <f>IFERROR(__xludf.DUMMYFUNCTION("TRANSPOSE(FILTER(Filtro1!B:B,Filtro1!A:A=Caio!C655))"),"")</f>
        <v/>
      </c>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c r="A659" s="4" t="str">
        <f>IFERROR(__xludf.DUMMYFUNCTION("TRANSPOSE(FILTER(Filtro1!B:B,Filtro1!A:A=Caio!C656))"),"")</f>
        <v/>
      </c>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c r="A660" s="4" t="str">
        <f>IFERROR(__xludf.DUMMYFUNCTION("TRANSPOSE(FILTER(Filtro1!B:B,Filtro1!A:A=Caio!C657))"),"")</f>
        <v/>
      </c>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c r="A661" s="4" t="str">
        <f>IFERROR(__xludf.DUMMYFUNCTION("TRANSPOSE(FILTER(Filtro1!B:B,Filtro1!A:A=Caio!C658))"),"")</f>
        <v/>
      </c>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c r="A662" s="4" t="str">
        <f>IFERROR(__xludf.DUMMYFUNCTION("TRANSPOSE(FILTER(Filtro1!B:B,Filtro1!A:A=Caio!C659))"),"")</f>
        <v/>
      </c>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c r="A663" s="4" t="str">
        <f>IFERROR(__xludf.DUMMYFUNCTION("TRANSPOSE(FILTER(Filtro1!B:B,Filtro1!A:A=Caio!C660))"),"")</f>
        <v/>
      </c>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c r="A664" s="4" t="str">
        <f>IFERROR(__xludf.DUMMYFUNCTION("TRANSPOSE(FILTER(Filtro1!B:B,Filtro1!A:A=Caio!C661))"),"")</f>
        <v/>
      </c>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c r="A665" s="4" t="str">
        <f>IFERROR(__xludf.DUMMYFUNCTION("TRANSPOSE(FILTER(Filtro1!B:B,Filtro1!A:A=Caio!C662))"),"")</f>
        <v/>
      </c>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c r="A666" s="4" t="str">
        <f>IFERROR(__xludf.DUMMYFUNCTION("TRANSPOSE(FILTER(Filtro1!B:B,Filtro1!A:A=Caio!C663))"),"")</f>
        <v/>
      </c>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c r="A667" s="4" t="str">
        <f>IFERROR(__xludf.DUMMYFUNCTION("TRANSPOSE(FILTER(Filtro1!B:B,Filtro1!A:A=Caio!C664))"),"")</f>
        <v/>
      </c>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c r="A668" s="4" t="str">
        <f>IFERROR(__xludf.DUMMYFUNCTION("TRANSPOSE(FILTER(Filtro1!B:B,Filtro1!A:A=Caio!C665))"),"")</f>
        <v/>
      </c>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c r="A669" s="4" t="str">
        <f>IFERROR(__xludf.DUMMYFUNCTION("TRANSPOSE(FILTER(Filtro1!B:B,Filtro1!A:A=Caio!C666))"),"")</f>
        <v/>
      </c>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c r="A670" s="4" t="str">
        <f>IFERROR(__xludf.DUMMYFUNCTION("TRANSPOSE(FILTER(Filtro1!B:B,Filtro1!A:A=Caio!C667))"),"")</f>
        <v/>
      </c>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c r="A671" s="4" t="str">
        <f>IFERROR(__xludf.DUMMYFUNCTION("TRANSPOSE(FILTER(Filtro1!B:B,Filtro1!A:A=Caio!C668))"),"")</f>
        <v/>
      </c>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c r="A672" s="4" t="str">
        <f>IFERROR(__xludf.DUMMYFUNCTION("TRANSPOSE(FILTER(Filtro1!B:B,Filtro1!A:A=Caio!C669))"),"")</f>
        <v/>
      </c>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c r="A673" s="4" t="str">
        <f>IFERROR(__xludf.DUMMYFUNCTION("TRANSPOSE(FILTER(Filtro1!B:B,Filtro1!A:A=Caio!C670))"),"")</f>
        <v/>
      </c>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c r="A674" s="4" t="str">
        <f>IFERROR(__xludf.DUMMYFUNCTION("TRANSPOSE(FILTER(Filtro1!B:B,Filtro1!A:A=Caio!C671))"),"")</f>
        <v/>
      </c>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c r="A675" s="4" t="str">
        <f>IFERROR(__xludf.DUMMYFUNCTION("TRANSPOSE(FILTER(Filtro1!B:B,Filtro1!A:A=Caio!C672))"),"")</f>
        <v/>
      </c>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c r="A676" s="4" t="str">
        <f>IFERROR(__xludf.DUMMYFUNCTION("TRANSPOSE(FILTER(Filtro1!B:B,Filtro1!A:A=Caio!C673))"),"")</f>
        <v/>
      </c>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c r="A677" s="4" t="str">
        <f>IFERROR(__xludf.DUMMYFUNCTION("TRANSPOSE(FILTER(Filtro1!B:B,Filtro1!A:A=Caio!C674))"),"")</f>
        <v/>
      </c>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c r="A678" s="4" t="str">
        <f>IFERROR(__xludf.DUMMYFUNCTION("TRANSPOSE(FILTER(Filtro1!B:B,Filtro1!A:A=Caio!C675))"),"")</f>
        <v/>
      </c>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c r="A679" s="4" t="str">
        <f>IFERROR(__xludf.DUMMYFUNCTION("TRANSPOSE(FILTER(Filtro1!B:B,Filtro1!A:A=Caio!C676))"),"")</f>
        <v/>
      </c>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c r="A680" s="4" t="str">
        <f>IFERROR(__xludf.DUMMYFUNCTION("TRANSPOSE(FILTER(Filtro1!B:B,Filtro1!A:A=Caio!C677))"),"")</f>
        <v/>
      </c>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c r="A681" s="4" t="str">
        <f>IFERROR(__xludf.DUMMYFUNCTION("TRANSPOSE(FILTER(Filtro1!B:B,Filtro1!A:A=Caio!C678))"),"")</f>
        <v/>
      </c>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c r="A682" s="4" t="str">
        <f>IFERROR(__xludf.DUMMYFUNCTION("TRANSPOSE(FILTER(Filtro1!B:B,Filtro1!A:A=Caio!C679))"),"")</f>
        <v/>
      </c>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c r="A683" s="4" t="str">
        <f>IFERROR(__xludf.DUMMYFUNCTION("TRANSPOSE(FILTER(Filtro1!B:B,Filtro1!A:A=Caio!C680))"),"")</f>
        <v/>
      </c>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c r="A684" s="4" t="str">
        <f>IFERROR(__xludf.DUMMYFUNCTION("TRANSPOSE(FILTER(Filtro1!B:B,Filtro1!A:A=Caio!C681))"),"")</f>
        <v/>
      </c>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c r="A685" s="4" t="str">
        <f>IFERROR(__xludf.DUMMYFUNCTION("TRANSPOSE(FILTER(Filtro1!B:B,Filtro1!A:A=Caio!C682))"),"")</f>
        <v/>
      </c>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c r="A686" s="4" t="str">
        <f>IFERROR(__xludf.DUMMYFUNCTION("TRANSPOSE(FILTER(Filtro1!B:B,Filtro1!A:A=Caio!C683))"),"")</f>
        <v/>
      </c>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c r="A687" s="4" t="str">
        <f>IFERROR(__xludf.DUMMYFUNCTION("TRANSPOSE(FILTER(Filtro1!B:B,Filtro1!A:A=Caio!C684))"),"")</f>
        <v/>
      </c>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c r="A688" s="4" t="str">
        <f>IFERROR(__xludf.DUMMYFUNCTION("TRANSPOSE(FILTER(Filtro1!B:B,Filtro1!A:A=Caio!C685))"),"")</f>
        <v/>
      </c>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c r="A689" s="4" t="str">
        <f>IFERROR(__xludf.DUMMYFUNCTION("TRANSPOSE(FILTER(Filtro1!B:B,Filtro1!A:A=Caio!C686))"),"")</f>
        <v/>
      </c>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c r="A690" s="4" t="str">
        <f>IFERROR(__xludf.DUMMYFUNCTION("TRANSPOSE(FILTER(Filtro1!B:B,Filtro1!A:A=Caio!C687))"),"")</f>
        <v/>
      </c>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c r="A691" s="4" t="str">
        <f>IFERROR(__xludf.DUMMYFUNCTION("TRANSPOSE(FILTER(Filtro1!B:B,Filtro1!A:A=Caio!C688))"),"")</f>
        <v/>
      </c>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c r="A692" s="4" t="str">
        <f>IFERROR(__xludf.DUMMYFUNCTION("TRANSPOSE(FILTER(Filtro1!B:B,Filtro1!A:A=Caio!C689))"),"")</f>
        <v/>
      </c>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c r="A693" s="4" t="str">
        <f>IFERROR(__xludf.DUMMYFUNCTION("TRANSPOSE(FILTER(Filtro1!B:B,Filtro1!A:A=Caio!C690))"),"")</f>
        <v/>
      </c>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c r="A694" s="4" t="str">
        <f>IFERROR(__xludf.DUMMYFUNCTION("TRANSPOSE(FILTER(Filtro1!B:B,Filtro1!A:A=Caio!C691))"),"")</f>
        <v/>
      </c>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c r="A695" s="4" t="str">
        <f>IFERROR(__xludf.DUMMYFUNCTION("TRANSPOSE(FILTER(Filtro1!B:B,Filtro1!A:A=Caio!C692))"),"")</f>
        <v/>
      </c>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c r="A696" s="4" t="str">
        <f>IFERROR(__xludf.DUMMYFUNCTION("TRANSPOSE(FILTER(Filtro1!B:B,Filtro1!A:A=Caio!C693))"),"")</f>
        <v/>
      </c>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c r="A697" s="4" t="str">
        <f>IFERROR(__xludf.DUMMYFUNCTION("TRANSPOSE(FILTER(Filtro1!B:B,Filtro1!A:A=Caio!C694))"),"")</f>
        <v/>
      </c>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6" t="s">
        <v>3</v>
      </c>
    </row>
    <row r="2">
      <c r="A2" s="4" t="str">
        <f>IFERROR(__xludf.DUMMYFUNCTION("TRANSPOSE(FILTER(Filtro1!B:B,Filtro1!A:A=Lili!C2))"),"")</f>
        <v/>
      </c>
    </row>
    <row r="3">
      <c r="A3" s="4" t="str">
        <f>IFERROR(__xludf.DUMMYFUNCTION("TRANSPOSE(FILTER(Filtro1!B:B,Filtro1!A:A=Lili!C3))"),"Cronograma ")</f>
        <v>Cronograma </v>
      </c>
      <c r="B3" s="4" t="str">
        <f>IFERROR(__xludf.DUMMYFUNCTION("""COMPUTED_VALUE"""),"Inscrições e Impedimentos")</f>
        <v>Inscrições e Impedimentos</v>
      </c>
    </row>
    <row r="4">
      <c r="A4" s="4" t="str">
        <f>IFERROR(__xludf.DUMMYFUNCTION("TRANSPOSE(FILTER(Filtro1!B:B,Filtro1!A:A=Lili!C4))"),"Transparência e Fiscalização")</f>
        <v>Transparência e Fiscalização</v>
      </c>
      <c r="B4" s="4" t="str">
        <f>IFERROR(__xludf.DUMMYFUNCTION("""COMPUTED_VALUE"""),"Pareceristas")</f>
        <v>Pareceristas</v>
      </c>
    </row>
    <row r="5">
      <c r="A5" s="4" t="str">
        <f>IFERROR(__xludf.DUMMYFUNCTION("TRANSPOSE(FILTER(Filtro1!B:B,Filtro1!A:A=Lili!C5))"),"Cronograma ")</f>
        <v>Cronograma </v>
      </c>
      <c r="B5" s="4" t="str">
        <f>IFERROR(__xludf.DUMMYFUNCTION("""COMPUTED_VALUE"""),"Inscrições e Impedimentos")</f>
        <v>Inscrições e Impedimentos</v>
      </c>
    </row>
    <row r="6">
      <c r="A6" s="4" t="str">
        <f>IFERROR(__xludf.DUMMYFUNCTION("TRANSPOSE(FILTER(Filtro1!B:B,Filtro1!A:A=Lili!C6))"),"Comunicacional")</f>
        <v>Comunicacional</v>
      </c>
      <c r="B6" s="4" t="str">
        <f>IFERROR(__xludf.DUMMYFUNCTION("""COMPUTED_VALUE"""),"Desburocratização")</f>
        <v>Desburocratização</v>
      </c>
      <c r="C6" s="4" t="str">
        <f>IFERROR(__xludf.DUMMYFUNCTION("""COMPUTED_VALUE"""),"Mapa Cultural")</f>
        <v>Mapa Cultural</v>
      </c>
      <c r="D6" s="4" t="str">
        <f>IFERROR(__xludf.DUMMYFUNCTION("""COMPUTED_VALUE"""),"Políticas Afirmativas")</f>
        <v>Políticas Afirmativas</v>
      </c>
    </row>
    <row r="7">
      <c r="A7" s="4" t="str">
        <f>IFERROR(__xludf.DUMMYFUNCTION("TRANSPOSE(FILTER(Filtro1!B:B,Filtro1!A:A=Lili!C7))"),"Transparência e Fiscalização")</f>
        <v>Transparência e Fiscalização</v>
      </c>
      <c r="B7" s="4" t="str">
        <f>IFERROR(__xludf.DUMMYFUNCTION("""COMPUTED_VALUE"""),"Pareceristas")</f>
        <v>Pareceristas</v>
      </c>
    </row>
    <row r="8">
      <c r="A8" s="4" t="str">
        <f>IFERROR(__xludf.DUMMYFUNCTION("TRANSPOSE(FILTER(Filtro1!B:B,Filtro1!A:A=Lili!C8))"),"Cronograma ")</f>
        <v>Cronograma </v>
      </c>
      <c r="B8" s="4" t="str">
        <f>IFERROR(__xludf.DUMMYFUNCTION("""COMPUTED_VALUE"""),"Inscrições e Impedimentos")</f>
        <v>Inscrições e Impedimentos</v>
      </c>
    </row>
    <row r="9">
      <c r="A9" s="4" t="str">
        <f>IFERROR(__xludf.DUMMYFUNCTION("TRANSPOSE(FILTER(Filtro1!B:B,Filtro1!A:A=Lili!C9))"),"Aquisição de Bens e Serviços")</f>
        <v>Aquisição de Bens e Serviços</v>
      </c>
      <c r="B9" s="4" t="str">
        <f>IFERROR(__xludf.DUMMYFUNCTION("""COMPUTED_VALUE"""),"Cultura Periférica")</f>
        <v>Cultura Periférica</v>
      </c>
      <c r="C9" s="4" t="str">
        <f>IFERROR(__xludf.DUMMYFUNCTION("""COMPUTED_VALUE"""),"Comunidades Tradicionais ou Rurais")</f>
        <v>Comunidades Tradicionais ou Rurais</v>
      </c>
      <c r="D9" s="4" t="str">
        <f>IFERROR(__xludf.DUMMYFUNCTION("""COMPUTED_VALUE"""),"Equipamentos e Acervos")</f>
        <v>Equipamentos e Acervos</v>
      </c>
      <c r="E9" s="4" t="str">
        <f>IFERROR(__xludf.DUMMYFUNCTION("""COMPUTED_VALUE"""),"Premiação")</f>
        <v>Premiação</v>
      </c>
      <c r="F9" s="4" t="str">
        <f>IFERROR(__xludf.DUMMYFUNCTION("""COMPUTED_VALUE"""),"Bolsas e Intercâmbio")</f>
        <v>Bolsas e Intercâmbio</v>
      </c>
      <c r="G9" s="4" t="str">
        <f>IFERROR(__xludf.DUMMYFUNCTION("""COMPUTED_VALUE"""),"Formação de Público e Educação")</f>
        <v>Formação de Público e Educação</v>
      </c>
      <c r="H9" s="4" t="str">
        <f>IFERROR(__xludf.DUMMYFUNCTION("""COMPUTED_VALUE"""),"Cultura Popular")</f>
        <v>Cultura Popular</v>
      </c>
      <c r="I9" s="4" t="str">
        <f>IFERROR(__xludf.DUMMYFUNCTION("""COMPUTED_VALUE"""),"Cultura Popular de Matriz Africana")</f>
        <v>Cultura Popular de Matriz Africana</v>
      </c>
      <c r="J9" s="4" t="str">
        <f>IFERROR(__xludf.DUMMYFUNCTION("""COMPUTED_VALUE"""),"Cultura Digital e Geek")</f>
        <v>Cultura Digital e Geek</v>
      </c>
      <c r="K9" s="4" t="str">
        <f>IFERROR(__xludf.DUMMYFUNCTION("""COMPUTED_VALUE"""),"12 Regiões de Desenvolvimento")</f>
        <v>12 Regiões de Desenvolvimento</v>
      </c>
      <c r="L9" s="4" t="str">
        <f>IFERROR(__xludf.DUMMYFUNCTION("""COMPUTED_VALUE"""),"Linguagem Específica")</f>
        <v>Linguagem Específica</v>
      </c>
      <c r="M9" s="4" t="str">
        <f>IFERROR(__xludf.DUMMYFUNCTION("""COMPUTED_VALUE"""),"Técnicos")</f>
        <v>Técnicos</v>
      </c>
      <c r="N9" s="4" t="str">
        <f>IFERROR(__xludf.DUMMYFUNCTION("""COMPUTED_VALUE"""),"Circulação e Visibilidade")</f>
        <v>Circulação e Visibilidade</v>
      </c>
      <c r="O9" s="4" t="str">
        <f>IFERROR(__xludf.DUMMYFUNCTION("""COMPUTED_VALUE"""),"Iniciantes")</f>
        <v>Iniciantes</v>
      </c>
      <c r="P9" s="4" t="str">
        <f>IFERROR(__xludf.DUMMYFUNCTION("""COMPUTED_VALUE"""),"CEUs e Pontos(ões) de Cultura")</f>
        <v>CEUs e Pontos(ões) de Cultura</v>
      </c>
      <c r="Q9" s="4" t="str">
        <f>IFERROR(__xludf.DUMMYFUNCTION("""COMPUTED_VALUE"""),"Outros")</f>
        <v>Outros</v>
      </c>
    </row>
    <row r="10">
      <c r="A10" s="4" t="str">
        <f>IFERROR(__xludf.DUMMYFUNCTION("TRANSPOSE(FILTER(Filtro1!B:B,Filtro1!A:A=Lili!C10))"),"Transparência e Fiscalização")</f>
        <v>Transparência e Fiscalização</v>
      </c>
      <c r="B10" s="4" t="str">
        <f>IFERROR(__xludf.DUMMYFUNCTION("""COMPUTED_VALUE"""),"Pareceristas")</f>
        <v>Pareceristas</v>
      </c>
    </row>
    <row r="11">
      <c r="A11" s="4" t="str">
        <f>IFERROR(__xludf.DUMMYFUNCTION("TRANSPOSE(FILTER(Filtro1!B:B,Filtro1!A:A=Lili!C11))"),"Transparência e Fiscalização")</f>
        <v>Transparência e Fiscalização</v>
      </c>
      <c r="B11" s="4" t="str">
        <f>IFERROR(__xludf.DUMMYFUNCTION("""COMPUTED_VALUE"""),"Pareceristas")</f>
        <v>Pareceristas</v>
      </c>
    </row>
    <row r="12">
      <c r="A12" s="4" t="str">
        <f>IFERROR(__xludf.DUMMYFUNCTION("TRANSPOSE(FILTER(Filtro1!B:B,Filtro1!A:A=Lili!C12))"),"Transparência e Fiscalização")</f>
        <v>Transparência e Fiscalização</v>
      </c>
      <c r="B12" s="4" t="str">
        <f>IFERROR(__xludf.DUMMYFUNCTION("""COMPUTED_VALUE"""),"Pareceristas")</f>
        <v>Pareceristas</v>
      </c>
    </row>
    <row r="13">
      <c r="A13" s="4" t="str">
        <f>IFERROR(__xludf.DUMMYFUNCTION("TRANSPOSE(FILTER(Filtro1!B:B,Filtro1!A:A=Lili!C13))"),"Aquisição de Bens e Serviços")</f>
        <v>Aquisição de Bens e Serviços</v>
      </c>
      <c r="B13" s="4" t="str">
        <f>IFERROR(__xludf.DUMMYFUNCTION("""COMPUTED_VALUE"""),"Cultura Periférica")</f>
        <v>Cultura Periférica</v>
      </c>
      <c r="C13" s="4" t="str">
        <f>IFERROR(__xludf.DUMMYFUNCTION("""COMPUTED_VALUE"""),"Comunidades Tradicionais ou Rurais")</f>
        <v>Comunidades Tradicionais ou Rurais</v>
      </c>
      <c r="D13" s="4" t="str">
        <f>IFERROR(__xludf.DUMMYFUNCTION("""COMPUTED_VALUE"""),"Equipamentos e Acervos")</f>
        <v>Equipamentos e Acervos</v>
      </c>
      <c r="E13" s="4" t="str">
        <f>IFERROR(__xludf.DUMMYFUNCTION("""COMPUTED_VALUE"""),"Premiação")</f>
        <v>Premiação</v>
      </c>
      <c r="F13" s="4" t="str">
        <f>IFERROR(__xludf.DUMMYFUNCTION("""COMPUTED_VALUE"""),"Bolsas e Intercâmbio")</f>
        <v>Bolsas e Intercâmbio</v>
      </c>
      <c r="G13" s="4" t="str">
        <f>IFERROR(__xludf.DUMMYFUNCTION("""COMPUTED_VALUE"""),"Formação de Público e Educação")</f>
        <v>Formação de Público e Educação</v>
      </c>
      <c r="H13" s="4" t="str">
        <f>IFERROR(__xludf.DUMMYFUNCTION("""COMPUTED_VALUE"""),"Cultura Popular")</f>
        <v>Cultura Popular</v>
      </c>
      <c r="I13" s="4" t="str">
        <f>IFERROR(__xludf.DUMMYFUNCTION("""COMPUTED_VALUE"""),"Cultura Popular de Matriz Africana")</f>
        <v>Cultura Popular de Matriz Africana</v>
      </c>
      <c r="J13" s="4" t="str">
        <f>IFERROR(__xludf.DUMMYFUNCTION("""COMPUTED_VALUE"""),"Cultura Digital e Geek")</f>
        <v>Cultura Digital e Geek</v>
      </c>
      <c r="K13" s="4" t="str">
        <f>IFERROR(__xludf.DUMMYFUNCTION("""COMPUTED_VALUE"""),"12 Regiões de Desenvolvimento")</f>
        <v>12 Regiões de Desenvolvimento</v>
      </c>
      <c r="L13" s="4" t="str">
        <f>IFERROR(__xludf.DUMMYFUNCTION("""COMPUTED_VALUE"""),"Linguagem Específica")</f>
        <v>Linguagem Específica</v>
      </c>
      <c r="M13" s="4" t="str">
        <f>IFERROR(__xludf.DUMMYFUNCTION("""COMPUTED_VALUE"""),"Técnicos")</f>
        <v>Técnicos</v>
      </c>
      <c r="N13" s="4" t="str">
        <f>IFERROR(__xludf.DUMMYFUNCTION("""COMPUTED_VALUE"""),"Circulação e Visibilidade")</f>
        <v>Circulação e Visibilidade</v>
      </c>
      <c r="O13" s="4" t="str">
        <f>IFERROR(__xludf.DUMMYFUNCTION("""COMPUTED_VALUE"""),"Iniciantes")</f>
        <v>Iniciantes</v>
      </c>
      <c r="P13" s="4" t="str">
        <f>IFERROR(__xludf.DUMMYFUNCTION("""COMPUTED_VALUE"""),"CEUs e Pontos(ões) de Cultura")</f>
        <v>CEUs e Pontos(ões) de Cultura</v>
      </c>
      <c r="Q13" s="4" t="str">
        <f>IFERROR(__xludf.DUMMYFUNCTION("""COMPUTED_VALUE"""),"Outros")</f>
        <v>Outros</v>
      </c>
    </row>
    <row r="14">
      <c r="A14" s="4" t="str">
        <f>IFERROR(__xludf.DUMMYFUNCTION("TRANSPOSE(FILTER(Filtro1!B:B,Filtro1!A:A=Lili!C14))"),"Comunicacional")</f>
        <v>Comunicacional</v>
      </c>
      <c r="B14" s="4" t="str">
        <f>IFERROR(__xludf.DUMMYFUNCTION("""COMPUTED_VALUE"""),"Desburocratização")</f>
        <v>Desburocratização</v>
      </c>
      <c r="C14" s="4" t="str">
        <f>IFERROR(__xludf.DUMMYFUNCTION("""COMPUTED_VALUE"""),"Mapa Cultural")</f>
        <v>Mapa Cultural</v>
      </c>
      <c r="D14" s="4" t="str">
        <f>IFERROR(__xludf.DUMMYFUNCTION("""COMPUTED_VALUE"""),"Políticas Afirmativas")</f>
        <v>Políticas Afirmativas</v>
      </c>
    </row>
    <row r="15">
      <c r="A15" s="4" t="str">
        <f>IFERROR(__xludf.DUMMYFUNCTION("TRANSPOSE(FILTER(Filtro1!B:B,Filtro1!A:A=Lili!C15))"),"CPF")</f>
        <v>CPF</v>
      </c>
      <c r="B15" s="4" t="str">
        <f>IFERROR(__xludf.DUMMYFUNCTION("""COMPUTED_VALUE"""),"Apoio")</f>
        <v>Apoio</v>
      </c>
      <c r="C15" s="4" t="str">
        <f>IFERROR(__xludf.DUMMYFUNCTION("""COMPUTED_VALUE"""),"Descentralização")</f>
        <v>Descentralização</v>
      </c>
      <c r="D15" s="4" t="str">
        <f>IFERROR(__xludf.DUMMYFUNCTION("""COMPUTED_VALUE"""),"Políticas Municipais")</f>
        <v>Políticas Municipais</v>
      </c>
    </row>
    <row r="16">
      <c r="A16" s="4" t="str">
        <f>IFERROR(__xludf.DUMMYFUNCTION("TRANSPOSE(FILTER(Filtro1!B:B,Filtro1!A:A=Lili!C16))"),"Comunicacional")</f>
        <v>Comunicacional</v>
      </c>
      <c r="B16" s="4" t="str">
        <f>IFERROR(__xludf.DUMMYFUNCTION("""COMPUTED_VALUE"""),"Desburocratização")</f>
        <v>Desburocratização</v>
      </c>
      <c r="C16" s="4" t="str">
        <f>IFERROR(__xludf.DUMMYFUNCTION("""COMPUTED_VALUE"""),"Mapa Cultural")</f>
        <v>Mapa Cultural</v>
      </c>
      <c r="D16" s="4" t="str">
        <f>IFERROR(__xludf.DUMMYFUNCTION("""COMPUTED_VALUE"""),"Políticas Afirmativas")</f>
        <v>Políticas Afirmativas</v>
      </c>
    </row>
    <row r="17">
      <c r="A17" s="4" t="str">
        <f>IFERROR(__xludf.DUMMYFUNCTION("TRANSPOSE(FILTER(Filtro1!B:B,Filtro1!A:A=Lili!C17))"),"Transparência e Fiscalização")</f>
        <v>Transparência e Fiscalização</v>
      </c>
      <c r="B17" s="4" t="str">
        <f>IFERROR(__xludf.DUMMYFUNCTION("""COMPUTED_VALUE"""),"Pareceristas")</f>
        <v>Pareceristas</v>
      </c>
    </row>
    <row r="18">
      <c r="A18" s="4" t="str">
        <f>IFERROR(__xludf.DUMMYFUNCTION("TRANSPOSE(FILTER(Filtro1!B:B,Filtro1!A:A=Lili!C18))"),"")</f>
        <v/>
      </c>
    </row>
    <row r="19">
      <c r="A19" s="4" t="str">
        <f>IFERROR(__xludf.DUMMYFUNCTION("TRANSPOSE(FILTER(Filtro1!B:B,Filtro1!A:A=Lili!C19))"),"Comunicacional")</f>
        <v>Comunicacional</v>
      </c>
      <c r="B19" s="4" t="str">
        <f>IFERROR(__xludf.DUMMYFUNCTION("""COMPUTED_VALUE"""),"Desburocratização")</f>
        <v>Desburocratização</v>
      </c>
      <c r="C19" s="4" t="str">
        <f>IFERROR(__xludf.DUMMYFUNCTION("""COMPUTED_VALUE"""),"Mapa Cultural")</f>
        <v>Mapa Cultural</v>
      </c>
      <c r="D19" s="4" t="str">
        <f>IFERROR(__xludf.DUMMYFUNCTION("""COMPUTED_VALUE"""),"Políticas Afirmativas")</f>
        <v>Políticas Afirmativas</v>
      </c>
    </row>
    <row r="20">
      <c r="A20" s="4" t="str">
        <f>IFERROR(__xludf.DUMMYFUNCTION("TRANSPOSE(FILTER(Filtro1!B:B,Filtro1!A:A=Lili!C20))"),"Comunicacional")</f>
        <v>Comunicacional</v>
      </c>
      <c r="B20" s="4" t="str">
        <f>IFERROR(__xludf.DUMMYFUNCTION("""COMPUTED_VALUE"""),"Desburocratização")</f>
        <v>Desburocratização</v>
      </c>
      <c r="C20" s="4" t="str">
        <f>IFERROR(__xludf.DUMMYFUNCTION("""COMPUTED_VALUE"""),"Mapa Cultural")</f>
        <v>Mapa Cultural</v>
      </c>
      <c r="D20" s="4" t="str">
        <f>IFERROR(__xludf.DUMMYFUNCTION("""COMPUTED_VALUE"""),"Políticas Afirmativas")</f>
        <v>Políticas Afirmativas</v>
      </c>
    </row>
    <row r="21">
      <c r="A21" s="4" t="str">
        <f>IFERROR(__xludf.DUMMYFUNCTION("TRANSPOSE(FILTER(Filtro1!B:B,Filtro1!A:A=Lili!C21))"),"")</f>
        <v/>
      </c>
    </row>
    <row r="22">
      <c r="A22" s="4" t="str">
        <f>IFERROR(__xludf.DUMMYFUNCTION("TRANSPOSE(FILTER(Filtro1!B:B,Filtro1!A:A=Lili!C22))"),"Aquisição de Bens e Serviços")</f>
        <v>Aquisição de Bens e Serviços</v>
      </c>
      <c r="B22" s="4" t="str">
        <f>IFERROR(__xludf.DUMMYFUNCTION("""COMPUTED_VALUE"""),"Cultura Periférica")</f>
        <v>Cultura Periférica</v>
      </c>
      <c r="C22" s="4" t="str">
        <f>IFERROR(__xludf.DUMMYFUNCTION("""COMPUTED_VALUE"""),"Comunidades Tradicionais ou Rurais")</f>
        <v>Comunidades Tradicionais ou Rurais</v>
      </c>
      <c r="D22" s="4" t="str">
        <f>IFERROR(__xludf.DUMMYFUNCTION("""COMPUTED_VALUE"""),"Equipamentos e Acervos")</f>
        <v>Equipamentos e Acervos</v>
      </c>
      <c r="E22" s="4" t="str">
        <f>IFERROR(__xludf.DUMMYFUNCTION("""COMPUTED_VALUE"""),"Premiação")</f>
        <v>Premiação</v>
      </c>
      <c r="F22" s="4" t="str">
        <f>IFERROR(__xludf.DUMMYFUNCTION("""COMPUTED_VALUE"""),"Bolsas e Intercâmbio")</f>
        <v>Bolsas e Intercâmbio</v>
      </c>
      <c r="G22" s="4" t="str">
        <f>IFERROR(__xludf.DUMMYFUNCTION("""COMPUTED_VALUE"""),"Formação de Público e Educação")</f>
        <v>Formação de Público e Educação</v>
      </c>
      <c r="H22" s="4" t="str">
        <f>IFERROR(__xludf.DUMMYFUNCTION("""COMPUTED_VALUE"""),"Cultura Popular")</f>
        <v>Cultura Popular</v>
      </c>
      <c r="I22" s="4" t="str">
        <f>IFERROR(__xludf.DUMMYFUNCTION("""COMPUTED_VALUE"""),"Cultura Popular de Matriz Africana")</f>
        <v>Cultura Popular de Matriz Africana</v>
      </c>
      <c r="J22" s="4" t="str">
        <f>IFERROR(__xludf.DUMMYFUNCTION("""COMPUTED_VALUE"""),"Cultura Digital e Geek")</f>
        <v>Cultura Digital e Geek</v>
      </c>
      <c r="K22" s="4" t="str">
        <f>IFERROR(__xludf.DUMMYFUNCTION("""COMPUTED_VALUE"""),"12 Regiões de Desenvolvimento")</f>
        <v>12 Regiões de Desenvolvimento</v>
      </c>
      <c r="L22" s="4" t="str">
        <f>IFERROR(__xludf.DUMMYFUNCTION("""COMPUTED_VALUE"""),"Linguagem Específica")</f>
        <v>Linguagem Específica</v>
      </c>
      <c r="M22" s="4" t="str">
        <f>IFERROR(__xludf.DUMMYFUNCTION("""COMPUTED_VALUE"""),"Técnicos")</f>
        <v>Técnicos</v>
      </c>
      <c r="N22" s="4" t="str">
        <f>IFERROR(__xludf.DUMMYFUNCTION("""COMPUTED_VALUE"""),"Circulação e Visibilidade")</f>
        <v>Circulação e Visibilidade</v>
      </c>
      <c r="O22" s="4" t="str">
        <f>IFERROR(__xludf.DUMMYFUNCTION("""COMPUTED_VALUE"""),"Iniciantes")</f>
        <v>Iniciantes</v>
      </c>
      <c r="P22" s="4" t="str">
        <f>IFERROR(__xludf.DUMMYFUNCTION("""COMPUTED_VALUE"""),"CEUs e Pontos(ões) de Cultura")</f>
        <v>CEUs e Pontos(ões) de Cultura</v>
      </c>
      <c r="Q22" s="4" t="str">
        <f>IFERROR(__xludf.DUMMYFUNCTION("""COMPUTED_VALUE"""),"Outros")</f>
        <v>Outros</v>
      </c>
    </row>
    <row r="23">
      <c r="A23" s="4" t="str">
        <f>IFERROR(__xludf.DUMMYFUNCTION("TRANSPOSE(FILTER(Filtro1!B:B,Filtro1!A:A=Lili!C23))"),"Linguagem")</f>
        <v>Linguagem</v>
      </c>
      <c r="B23" s="4" t="str">
        <f>IFERROR(__xludf.DUMMYFUNCTION("""COMPUTED_VALUE"""),"Regionalização")</f>
        <v>Regionalização</v>
      </c>
      <c r="C23" s="4" t="str">
        <f>IFERROR(__xludf.DUMMYFUNCTION("""COMPUTED_VALUE"""),"Remanejamento de Recursos e Rendimentos")</f>
        <v>Remanejamento de Recursos e Rendimentos</v>
      </c>
    </row>
    <row r="24">
      <c r="A24" s="4" t="str">
        <f>IFERROR(__xludf.DUMMYFUNCTION("TRANSPOSE(FILTER(Filtro1!B:B,Filtro1!A:A=Lili!C24))"),"Transparência e Fiscalização")</f>
        <v>Transparência e Fiscalização</v>
      </c>
      <c r="B24" s="4" t="str">
        <f>IFERROR(__xludf.DUMMYFUNCTION("""COMPUTED_VALUE"""),"Pareceristas")</f>
        <v>Pareceristas</v>
      </c>
    </row>
    <row r="25">
      <c r="A25" s="4" t="str">
        <f>IFERROR(__xludf.DUMMYFUNCTION("TRANSPOSE(FILTER(Filtro1!B:B,Filtro1!A:A=Lili!C25))"),"")</f>
        <v/>
      </c>
    </row>
    <row r="26">
      <c r="A26" s="4" t="str">
        <f>IFERROR(__xludf.DUMMYFUNCTION("TRANSPOSE(FILTER(Filtro1!B:B,Filtro1!A:A=Lili!C26))"),"")</f>
        <v/>
      </c>
    </row>
    <row r="27">
      <c r="A27" s="4" t="str">
        <f>IFERROR(__xludf.DUMMYFUNCTION("TRANSPOSE(FILTER(Filtro1!B:B,Filtro1!A:A=Lili!C27))"),"Cronograma ")</f>
        <v>Cronograma </v>
      </c>
      <c r="B27" s="4" t="str">
        <f>IFERROR(__xludf.DUMMYFUNCTION("""COMPUTED_VALUE"""),"Inscrições e Impedimentos")</f>
        <v>Inscrições e Impedimentos</v>
      </c>
    </row>
    <row r="28">
      <c r="A28" s="4" t="str">
        <f>IFERROR(__xludf.DUMMYFUNCTION("TRANSPOSE(FILTER(Filtro1!B:B,Filtro1!A:A=Lili!C28))"),"Treinamento - Agente")</f>
        <v>Treinamento - Agente</v>
      </c>
      <c r="B28" s="4" t="str">
        <f>IFERROR(__xludf.DUMMYFUNCTION("""COMPUTED_VALUE"""),"Treinamento - Gestor")</f>
        <v>Treinamento - Gestor</v>
      </c>
    </row>
    <row r="29">
      <c r="A29" s="4" t="str">
        <f>IFERROR(__xludf.DUMMYFUNCTION("TRANSPOSE(FILTER(Filtro1!B:B,Filtro1!A:A=Lili!C29))"),"")</f>
        <v/>
      </c>
    </row>
    <row r="30">
      <c r="A30" s="4" t="str">
        <f>IFERROR(__xludf.DUMMYFUNCTION("TRANSPOSE(FILTER(Filtro1!B:B,Filtro1!A:A=Lili!C30))"),"Treinamento - Agente")</f>
        <v>Treinamento - Agente</v>
      </c>
      <c r="B30" s="4" t="str">
        <f>IFERROR(__xludf.DUMMYFUNCTION("""COMPUTED_VALUE"""),"Treinamento - Gestor")</f>
        <v>Treinamento - Gestor</v>
      </c>
    </row>
    <row r="31">
      <c r="A31" s="4" t="str">
        <f>IFERROR(__xludf.DUMMYFUNCTION("TRANSPOSE(FILTER(Filtro1!B:B,Filtro1!A:A=Lili!C31))"),"Treinamento - Agente")</f>
        <v>Treinamento - Agente</v>
      </c>
      <c r="B31" s="4" t="str">
        <f>IFERROR(__xludf.DUMMYFUNCTION("""COMPUTED_VALUE"""),"Treinamento - Gestor")</f>
        <v>Treinamento - Gestor</v>
      </c>
    </row>
    <row r="32">
      <c r="A32" s="4" t="str">
        <f>IFERROR(__xludf.DUMMYFUNCTION("TRANSPOSE(FILTER(Filtro1!B:B,Filtro1!A:A=Lili!C32))"),"")</f>
        <v/>
      </c>
    </row>
    <row r="33">
      <c r="A33" s="4" t="str">
        <f>IFERROR(__xludf.DUMMYFUNCTION("TRANSPOSE(FILTER(Filtro1!B:B,Filtro1!A:A=Lili!C33))"),"Aquisição de Bens e Serviços")</f>
        <v>Aquisição de Bens e Serviços</v>
      </c>
      <c r="B33" s="4" t="str">
        <f>IFERROR(__xludf.DUMMYFUNCTION("""COMPUTED_VALUE"""),"Cultura Periférica")</f>
        <v>Cultura Periférica</v>
      </c>
      <c r="C33" s="4" t="str">
        <f>IFERROR(__xludf.DUMMYFUNCTION("""COMPUTED_VALUE"""),"Comunidades Tradicionais ou Rurais")</f>
        <v>Comunidades Tradicionais ou Rurais</v>
      </c>
      <c r="D33" s="4" t="str">
        <f>IFERROR(__xludf.DUMMYFUNCTION("""COMPUTED_VALUE"""),"Equipamentos e Acervos")</f>
        <v>Equipamentos e Acervos</v>
      </c>
      <c r="E33" s="4" t="str">
        <f>IFERROR(__xludf.DUMMYFUNCTION("""COMPUTED_VALUE"""),"Premiação")</f>
        <v>Premiação</v>
      </c>
      <c r="F33" s="4" t="str">
        <f>IFERROR(__xludf.DUMMYFUNCTION("""COMPUTED_VALUE"""),"Bolsas e Intercâmbio")</f>
        <v>Bolsas e Intercâmbio</v>
      </c>
      <c r="G33" s="4" t="str">
        <f>IFERROR(__xludf.DUMMYFUNCTION("""COMPUTED_VALUE"""),"Formação de Público e Educação")</f>
        <v>Formação de Público e Educação</v>
      </c>
      <c r="H33" s="4" t="str">
        <f>IFERROR(__xludf.DUMMYFUNCTION("""COMPUTED_VALUE"""),"Cultura Popular")</f>
        <v>Cultura Popular</v>
      </c>
      <c r="I33" s="4" t="str">
        <f>IFERROR(__xludf.DUMMYFUNCTION("""COMPUTED_VALUE"""),"Cultura Popular de Matriz Africana")</f>
        <v>Cultura Popular de Matriz Africana</v>
      </c>
      <c r="J33" s="4" t="str">
        <f>IFERROR(__xludf.DUMMYFUNCTION("""COMPUTED_VALUE"""),"Cultura Digital e Geek")</f>
        <v>Cultura Digital e Geek</v>
      </c>
      <c r="K33" s="4" t="str">
        <f>IFERROR(__xludf.DUMMYFUNCTION("""COMPUTED_VALUE"""),"12 Regiões de Desenvolvimento")</f>
        <v>12 Regiões de Desenvolvimento</v>
      </c>
      <c r="L33" s="4" t="str">
        <f>IFERROR(__xludf.DUMMYFUNCTION("""COMPUTED_VALUE"""),"Linguagem Específica")</f>
        <v>Linguagem Específica</v>
      </c>
      <c r="M33" s="4" t="str">
        <f>IFERROR(__xludf.DUMMYFUNCTION("""COMPUTED_VALUE"""),"Técnicos")</f>
        <v>Técnicos</v>
      </c>
      <c r="N33" s="4" t="str">
        <f>IFERROR(__xludf.DUMMYFUNCTION("""COMPUTED_VALUE"""),"Circulação e Visibilidade")</f>
        <v>Circulação e Visibilidade</v>
      </c>
      <c r="O33" s="4" t="str">
        <f>IFERROR(__xludf.DUMMYFUNCTION("""COMPUTED_VALUE"""),"Iniciantes")</f>
        <v>Iniciantes</v>
      </c>
      <c r="P33" s="4" t="str">
        <f>IFERROR(__xludf.DUMMYFUNCTION("""COMPUTED_VALUE"""),"CEUs e Pontos(ões) de Cultura")</f>
        <v>CEUs e Pontos(ões) de Cultura</v>
      </c>
      <c r="Q33" s="4" t="str">
        <f>IFERROR(__xludf.DUMMYFUNCTION("""COMPUTED_VALUE"""),"Outros")</f>
        <v>Outros</v>
      </c>
    </row>
    <row r="34">
      <c r="A34" s="4" t="str">
        <f>IFERROR(__xludf.DUMMYFUNCTION("TRANSPOSE(FILTER(Filtro1!B:B,Filtro1!A:A=Lili!C34))"),"Comunicacional")</f>
        <v>Comunicacional</v>
      </c>
      <c r="B34" s="4" t="str">
        <f>IFERROR(__xludf.DUMMYFUNCTION("""COMPUTED_VALUE"""),"Desburocratização")</f>
        <v>Desburocratização</v>
      </c>
      <c r="C34" s="4" t="str">
        <f>IFERROR(__xludf.DUMMYFUNCTION("""COMPUTED_VALUE"""),"Mapa Cultural")</f>
        <v>Mapa Cultural</v>
      </c>
      <c r="D34" s="4" t="str">
        <f>IFERROR(__xludf.DUMMYFUNCTION("""COMPUTED_VALUE"""),"Políticas Afirmativas")</f>
        <v>Políticas Afirmativas</v>
      </c>
    </row>
    <row r="35">
      <c r="A35" s="4" t="str">
        <f>IFERROR(__xludf.DUMMYFUNCTION("TRANSPOSE(FILTER(Filtro1!B:B,Filtro1!A:A=Lili!C35))"),"Transparência e Fiscalização")</f>
        <v>Transparência e Fiscalização</v>
      </c>
      <c r="B35" s="4" t="str">
        <f>IFERROR(__xludf.DUMMYFUNCTION("""COMPUTED_VALUE"""),"Pareceristas")</f>
        <v>Pareceristas</v>
      </c>
    </row>
    <row r="36">
      <c r="A36" s="4" t="str">
        <f>IFERROR(__xludf.DUMMYFUNCTION("TRANSPOSE(FILTER(Filtro1!B:B,Filtro1!A:A=Lili!C36))"),"Treinamento - Agente")</f>
        <v>Treinamento - Agente</v>
      </c>
      <c r="B36" s="4" t="str">
        <f>IFERROR(__xludf.DUMMYFUNCTION("""COMPUTED_VALUE"""),"Treinamento - Gestor")</f>
        <v>Treinamento - Gestor</v>
      </c>
    </row>
    <row r="37">
      <c r="A37" s="4" t="str">
        <f>IFERROR(__xludf.DUMMYFUNCTION("TRANSPOSE(FILTER(Filtro1!B:B,Filtro1!A:A=Lili!C37))"),"Aquisição de Bens e Serviços")</f>
        <v>Aquisição de Bens e Serviços</v>
      </c>
      <c r="B37" s="4" t="str">
        <f>IFERROR(__xludf.DUMMYFUNCTION("""COMPUTED_VALUE"""),"Cultura Periférica")</f>
        <v>Cultura Periférica</v>
      </c>
      <c r="C37" s="4" t="str">
        <f>IFERROR(__xludf.DUMMYFUNCTION("""COMPUTED_VALUE"""),"Comunidades Tradicionais ou Rurais")</f>
        <v>Comunidades Tradicionais ou Rurais</v>
      </c>
      <c r="D37" s="4" t="str">
        <f>IFERROR(__xludf.DUMMYFUNCTION("""COMPUTED_VALUE"""),"Equipamentos e Acervos")</f>
        <v>Equipamentos e Acervos</v>
      </c>
      <c r="E37" s="4" t="str">
        <f>IFERROR(__xludf.DUMMYFUNCTION("""COMPUTED_VALUE"""),"Premiação")</f>
        <v>Premiação</v>
      </c>
      <c r="F37" s="4" t="str">
        <f>IFERROR(__xludf.DUMMYFUNCTION("""COMPUTED_VALUE"""),"Bolsas e Intercâmbio")</f>
        <v>Bolsas e Intercâmbio</v>
      </c>
      <c r="G37" s="4" t="str">
        <f>IFERROR(__xludf.DUMMYFUNCTION("""COMPUTED_VALUE"""),"Formação de Público e Educação")</f>
        <v>Formação de Público e Educação</v>
      </c>
      <c r="H37" s="4" t="str">
        <f>IFERROR(__xludf.DUMMYFUNCTION("""COMPUTED_VALUE"""),"Cultura Popular")</f>
        <v>Cultura Popular</v>
      </c>
      <c r="I37" s="4" t="str">
        <f>IFERROR(__xludf.DUMMYFUNCTION("""COMPUTED_VALUE"""),"Cultura Popular de Matriz Africana")</f>
        <v>Cultura Popular de Matriz Africana</v>
      </c>
      <c r="J37" s="4" t="str">
        <f>IFERROR(__xludf.DUMMYFUNCTION("""COMPUTED_VALUE"""),"Cultura Digital e Geek")</f>
        <v>Cultura Digital e Geek</v>
      </c>
      <c r="K37" s="4" t="str">
        <f>IFERROR(__xludf.DUMMYFUNCTION("""COMPUTED_VALUE"""),"12 Regiões de Desenvolvimento")</f>
        <v>12 Regiões de Desenvolvimento</v>
      </c>
      <c r="L37" s="4" t="str">
        <f>IFERROR(__xludf.DUMMYFUNCTION("""COMPUTED_VALUE"""),"Linguagem Específica")</f>
        <v>Linguagem Específica</v>
      </c>
      <c r="M37" s="4" t="str">
        <f>IFERROR(__xludf.DUMMYFUNCTION("""COMPUTED_VALUE"""),"Técnicos")</f>
        <v>Técnicos</v>
      </c>
      <c r="N37" s="4" t="str">
        <f>IFERROR(__xludf.DUMMYFUNCTION("""COMPUTED_VALUE"""),"Circulação e Visibilidade")</f>
        <v>Circulação e Visibilidade</v>
      </c>
      <c r="O37" s="4" t="str">
        <f>IFERROR(__xludf.DUMMYFUNCTION("""COMPUTED_VALUE"""),"Iniciantes")</f>
        <v>Iniciantes</v>
      </c>
      <c r="P37" s="4" t="str">
        <f>IFERROR(__xludf.DUMMYFUNCTION("""COMPUTED_VALUE"""),"CEUs e Pontos(ões) de Cultura")</f>
        <v>CEUs e Pontos(ões) de Cultura</v>
      </c>
      <c r="Q37" s="4" t="str">
        <f>IFERROR(__xludf.DUMMYFUNCTION("""COMPUTED_VALUE"""),"Outros")</f>
        <v>Outros</v>
      </c>
    </row>
    <row r="38">
      <c r="A38" s="4" t="str">
        <f>IFERROR(__xludf.DUMMYFUNCTION("TRANSPOSE(FILTER(Filtro1!B:B,Filtro1!A:A=Lili!C38))"),"Aquisição de Bens e Serviços")</f>
        <v>Aquisição de Bens e Serviços</v>
      </c>
      <c r="B38" s="4" t="str">
        <f>IFERROR(__xludf.DUMMYFUNCTION("""COMPUTED_VALUE"""),"Cultura Periférica")</f>
        <v>Cultura Periférica</v>
      </c>
      <c r="C38" s="4" t="str">
        <f>IFERROR(__xludf.DUMMYFUNCTION("""COMPUTED_VALUE"""),"Comunidades Tradicionais ou Rurais")</f>
        <v>Comunidades Tradicionais ou Rurais</v>
      </c>
      <c r="D38" s="4" t="str">
        <f>IFERROR(__xludf.DUMMYFUNCTION("""COMPUTED_VALUE"""),"Equipamentos e Acervos")</f>
        <v>Equipamentos e Acervos</v>
      </c>
      <c r="E38" s="4" t="str">
        <f>IFERROR(__xludf.DUMMYFUNCTION("""COMPUTED_VALUE"""),"Premiação")</f>
        <v>Premiação</v>
      </c>
      <c r="F38" s="4" t="str">
        <f>IFERROR(__xludf.DUMMYFUNCTION("""COMPUTED_VALUE"""),"Bolsas e Intercâmbio")</f>
        <v>Bolsas e Intercâmbio</v>
      </c>
      <c r="G38" s="4" t="str">
        <f>IFERROR(__xludf.DUMMYFUNCTION("""COMPUTED_VALUE"""),"Formação de Público e Educação")</f>
        <v>Formação de Público e Educação</v>
      </c>
      <c r="H38" s="4" t="str">
        <f>IFERROR(__xludf.DUMMYFUNCTION("""COMPUTED_VALUE"""),"Cultura Popular")</f>
        <v>Cultura Popular</v>
      </c>
      <c r="I38" s="4" t="str">
        <f>IFERROR(__xludf.DUMMYFUNCTION("""COMPUTED_VALUE"""),"Cultura Popular de Matriz Africana")</f>
        <v>Cultura Popular de Matriz Africana</v>
      </c>
      <c r="J38" s="4" t="str">
        <f>IFERROR(__xludf.DUMMYFUNCTION("""COMPUTED_VALUE"""),"Cultura Digital e Geek")</f>
        <v>Cultura Digital e Geek</v>
      </c>
      <c r="K38" s="4" t="str">
        <f>IFERROR(__xludf.DUMMYFUNCTION("""COMPUTED_VALUE"""),"12 Regiões de Desenvolvimento")</f>
        <v>12 Regiões de Desenvolvimento</v>
      </c>
      <c r="L38" s="4" t="str">
        <f>IFERROR(__xludf.DUMMYFUNCTION("""COMPUTED_VALUE"""),"Linguagem Específica")</f>
        <v>Linguagem Específica</v>
      </c>
      <c r="M38" s="4" t="str">
        <f>IFERROR(__xludf.DUMMYFUNCTION("""COMPUTED_VALUE"""),"Técnicos")</f>
        <v>Técnicos</v>
      </c>
      <c r="N38" s="4" t="str">
        <f>IFERROR(__xludf.DUMMYFUNCTION("""COMPUTED_VALUE"""),"Circulação e Visibilidade")</f>
        <v>Circulação e Visibilidade</v>
      </c>
      <c r="O38" s="4" t="str">
        <f>IFERROR(__xludf.DUMMYFUNCTION("""COMPUTED_VALUE"""),"Iniciantes")</f>
        <v>Iniciantes</v>
      </c>
      <c r="P38" s="4" t="str">
        <f>IFERROR(__xludf.DUMMYFUNCTION("""COMPUTED_VALUE"""),"CEUs e Pontos(ões) de Cultura")</f>
        <v>CEUs e Pontos(ões) de Cultura</v>
      </c>
      <c r="Q38" s="4" t="str">
        <f>IFERROR(__xludf.DUMMYFUNCTION("""COMPUTED_VALUE"""),"Outros")</f>
        <v>Outros</v>
      </c>
    </row>
    <row r="39">
      <c r="A39" s="4" t="str">
        <f>IFERROR(__xludf.DUMMYFUNCTION("TRANSPOSE(FILTER(Filtro1!B:B,Filtro1!A:A=Lili!C39))"),"Comunicacional")</f>
        <v>Comunicacional</v>
      </c>
      <c r="B39" s="4" t="str">
        <f>IFERROR(__xludf.DUMMYFUNCTION("""COMPUTED_VALUE"""),"Desburocratização")</f>
        <v>Desburocratização</v>
      </c>
      <c r="C39" s="4" t="str">
        <f>IFERROR(__xludf.DUMMYFUNCTION("""COMPUTED_VALUE"""),"Mapa Cultural")</f>
        <v>Mapa Cultural</v>
      </c>
      <c r="D39" s="4" t="str">
        <f>IFERROR(__xludf.DUMMYFUNCTION("""COMPUTED_VALUE"""),"Políticas Afirmativas")</f>
        <v>Políticas Afirmativas</v>
      </c>
    </row>
    <row r="40">
      <c r="A40" s="4" t="str">
        <f>IFERROR(__xludf.DUMMYFUNCTION("TRANSPOSE(FILTER(Filtro1!B:B,Filtro1!A:A=Lili!C40))"),"Comunicacional")</f>
        <v>Comunicacional</v>
      </c>
      <c r="B40" s="4" t="str">
        <f>IFERROR(__xludf.DUMMYFUNCTION("""COMPUTED_VALUE"""),"Desburocratização")</f>
        <v>Desburocratização</v>
      </c>
      <c r="C40" s="4" t="str">
        <f>IFERROR(__xludf.DUMMYFUNCTION("""COMPUTED_VALUE"""),"Mapa Cultural")</f>
        <v>Mapa Cultural</v>
      </c>
      <c r="D40" s="4" t="str">
        <f>IFERROR(__xludf.DUMMYFUNCTION("""COMPUTED_VALUE"""),"Políticas Afirmativas")</f>
        <v>Políticas Afirmativas</v>
      </c>
    </row>
    <row r="41">
      <c r="A41" s="4" t="str">
        <f>IFERROR(__xludf.DUMMYFUNCTION("TRANSPOSE(FILTER(Filtro1!B:B,Filtro1!A:A=Lili!C41))"),"Linguagem")</f>
        <v>Linguagem</v>
      </c>
      <c r="B41" s="4" t="str">
        <f>IFERROR(__xludf.DUMMYFUNCTION("""COMPUTED_VALUE"""),"Regionalização")</f>
        <v>Regionalização</v>
      </c>
      <c r="C41" s="4" t="str">
        <f>IFERROR(__xludf.DUMMYFUNCTION("""COMPUTED_VALUE"""),"Remanejamento de Recursos e Rendimentos")</f>
        <v>Remanejamento de Recursos e Rendimentos</v>
      </c>
    </row>
    <row r="42">
      <c r="A42" s="4" t="str">
        <f>IFERROR(__xludf.DUMMYFUNCTION("TRANSPOSE(FILTER(Filtro1!B:B,Filtro1!A:A=Lili!C42))"),"")</f>
        <v/>
      </c>
      <c r="B42" s="4"/>
    </row>
    <row r="43">
      <c r="A43" s="4" t="str">
        <f>IFERROR(__xludf.DUMMYFUNCTION("TRANSPOSE(FILTER(Filtro1!B:B,Filtro1!A:A=Lili!C43))"),"Aquisição de Bens e Serviços")</f>
        <v>Aquisição de Bens e Serviços</v>
      </c>
      <c r="B43" s="4" t="str">
        <f>IFERROR(__xludf.DUMMYFUNCTION("""COMPUTED_VALUE"""),"Cultura Periférica")</f>
        <v>Cultura Periférica</v>
      </c>
      <c r="C43" s="4" t="str">
        <f>IFERROR(__xludf.DUMMYFUNCTION("""COMPUTED_VALUE"""),"Comunidades Tradicionais ou Rurais")</f>
        <v>Comunidades Tradicionais ou Rurais</v>
      </c>
      <c r="D43" s="4" t="str">
        <f>IFERROR(__xludf.DUMMYFUNCTION("""COMPUTED_VALUE"""),"Equipamentos e Acervos")</f>
        <v>Equipamentos e Acervos</v>
      </c>
      <c r="E43" s="4" t="str">
        <f>IFERROR(__xludf.DUMMYFUNCTION("""COMPUTED_VALUE"""),"Premiação")</f>
        <v>Premiação</v>
      </c>
      <c r="F43" s="4" t="str">
        <f>IFERROR(__xludf.DUMMYFUNCTION("""COMPUTED_VALUE"""),"Bolsas e Intercâmbio")</f>
        <v>Bolsas e Intercâmbio</v>
      </c>
      <c r="G43" s="4" t="str">
        <f>IFERROR(__xludf.DUMMYFUNCTION("""COMPUTED_VALUE"""),"Formação de Público e Educação")</f>
        <v>Formação de Público e Educação</v>
      </c>
      <c r="H43" s="4" t="str">
        <f>IFERROR(__xludf.DUMMYFUNCTION("""COMPUTED_VALUE"""),"Cultura Popular")</f>
        <v>Cultura Popular</v>
      </c>
      <c r="I43" s="4" t="str">
        <f>IFERROR(__xludf.DUMMYFUNCTION("""COMPUTED_VALUE"""),"Cultura Popular de Matriz Africana")</f>
        <v>Cultura Popular de Matriz Africana</v>
      </c>
      <c r="J43" s="4" t="str">
        <f>IFERROR(__xludf.DUMMYFUNCTION("""COMPUTED_VALUE"""),"Cultura Digital e Geek")</f>
        <v>Cultura Digital e Geek</v>
      </c>
      <c r="K43" s="4" t="str">
        <f>IFERROR(__xludf.DUMMYFUNCTION("""COMPUTED_VALUE"""),"12 Regiões de Desenvolvimento")</f>
        <v>12 Regiões de Desenvolvimento</v>
      </c>
      <c r="L43" s="4" t="str">
        <f>IFERROR(__xludf.DUMMYFUNCTION("""COMPUTED_VALUE"""),"Linguagem Específica")</f>
        <v>Linguagem Específica</v>
      </c>
      <c r="M43" s="4" t="str">
        <f>IFERROR(__xludf.DUMMYFUNCTION("""COMPUTED_VALUE"""),"Técnicos")</f>
        <v>Técnicos</v>
      </c>
      <c r="N43" s="4" t="str">
        <f>IFERROR(__xludf.DUMMYFUNCTION("""COMPUTED_VALUE"""),"Circulação e Visibilidade")</f>
        <v>Circulação e Visibilidade</v>
      </c>
      <c r="O43" s="4" t="str">
        <f>IFERROR(__xludf.DUMMYFUNCTION("""COMPUTED_VALUE"""),"Iniciantes")</f>
        <v>Iniciantes</v>
      </c>
      <c r="P43" s="4" t="str">
        <f>IFERROR(__xludf.DUMMYFUNCTION("""COMPUTED_VALUE"""),"CEUs e Pontos(ões) de Cultura")</f>
        <v>CEUs e Pontos(ões) de Cultura</v>
      </c>
      <c r="Q43" s="4" t="str">
        <f>IFERROR(__xludf.DUMMYFUNCTION("""COMPUTED_VALUE"""),"Outros")</f>
        <v>Outros</v>
      </c>
    </row>
    <row r="44">
      <c r="A44" s="4" t="str">
        <f>IFERROR(__xludf.DUMMYFUNCTION("TRANSPOSE(FILTER(Filtro1!B:B,Filtro1!A:A=Lili!C44))"),"")</f>
        <v/>
      </c>
    </row>
    <row r="45">
      <c r="A45" s="4" t="str">
        <f>IFERROR(__xludf.DUMMYFUNCTION("TRANSPOSE(FILTER(Filtro1!B:B,Filtro1!A:A=Lili!C45))"),"Transparência e Fiscalização")</f>
        <v>Transparência e Fiscalização</v>
      </c>
      <c r="B45" s="4" t="str">
        <f>IFERROR(__xludf.DUMMYFUNCTION("""COMPUTED_VALUE"""),"Pareceristas")</f>
        <v>Pareceristas</v>
      </c>
    </row>
    <row r="46">
      <c r="A46" s="4" t="str">
        <f>IFERROR(__xludf.DUMMYFUNCTION("TRANSPOSE(FILTER(Filtro1!B:B,Filtro1!A:A=Lili!C46))"),"Treinamento - Agente")</f>
        <v>Treinamento - Agente</v>
      </c>
      <c r="B46" s="4" t="str">
        <f>IFERROR(__xludf.DUMMYFUNCTION("""COMPUTED_VALUE"""),"Treinamento - Gestor")</f>
        <v>Treinamento - Gestor</v>
      </c>
    </row>
    <row r="47">
      <c r="A47" s="4" t="str">
        <f>IFERROR(__xludf.DUMMYFUNCTION("TRANSPOSE(FILTER(Filtro1!B:B,Filtro1!A:A=Lili!C47))"),"Comunicacional")</f>
        <v>Comunicacional</v>
      </c>
      <c r="B47" s="4" t="str">
        <f>IFERROR(__xludf.DUMMYFUNCTION("""COMPUTED_VALUE"""),"Desburocratização")</f>
        <v>Desburocratização</v>
      </c>
      <c r="C47" s="4" t="str">
        <f>IFERROR(__xludf.DUMMYFUNCTION("""COMPUTED_VALUE"""),"Mapa Cultural")</f>
        <v>Mapa Cultural</v>
      </c>
      <c r="D47" s="4" t="str">
        <f>IFERROR(__xludf.DUMMYFUNCTION("""COMPUTED_VALUE"""),"Políticas Afirmativas")</f>
        <v>Políticas Afirmativas</v>
      </c>
    </row>
    <row r="48">
      <c r="A48" s="4" t="str">
        <f>IFERROR(__xludf.DUMMYFUNCTION("TRANSPOSE(FILTER(Filtro1!B:B,Filtro1!A:A=Lili!C48))"),"Aquisição de Bens e Serviços")</f>
        <v>Aquisição de Bens e Serviços</v>
      </c>
      <c r="B48" s="4" t="str">
        <f>IFERROR(__xludf.DUMMYFUNCTION("""COMPUTED_VALUE"""),"Cultura Periférica")</f>
        <v>Cultura Periférica</v>
      </c>
      <c r="C48" s="4" t="str">
        <f>IFERROR(__xludf.DUMMYFUNCTION("""COMPUTED_VALUE"""),"Comunidades Tradicionais ou Rurais")</f>
        <v>Comunidades Tradicionais ou Rurais</v>
      </c>
      <c r="D48" s="4" t="str">
        <f>IFERROR(__xludf.DUMMYFUNCTION("""COMPUTED_VALUE"""),"Equipamentos e Acervos")</f>
        <v>Equipamentos e Acervos</v>
      </c>
      <c r="E48" s="4" t="str">
        <f>IFERROR(__xludf.DUMMYFUNCTION("""COMPUTED_VALUE"""),"Premiação")</f>
        <v>Premiação</v>
      </c>
      <c r="F48" s="4" t="str">
        <f>IFERROR(__xludf.DUMMYFUNCTION("""COMPUTED_VALUE"""),"Bolsas e Intercâmbio")</f>
        <v>Bolsas e Intercâmbio</v>
      </c>
      <c r="G48" s="4" t="str">
        <f>IFERROR(__xludf.DUMMYFUNCTION("""COMPUTED_VALUE"""),"Formação de Público e Educação")</f>
        <v>Formação de Público e Educação</v>
      </c>
      <c r="H48" s="4" t="str">
        <f>IFERROR(__xludf.DUMMYFUNCTION("""COMPUTED_VALUE"""),"Cultura Popular")</f>
        <v>Cultura Popular</v>
      </c>
      <c r="I48" s="4" t="str">
        <f>IFERROR(__xludf.DUMMYFUNCTION("""COMPUTED_VALUE"""),"Cultura Popular de Matriz Africana")</f>
        <v>Cultura Popular de Matriz Africana</v>
      </c>
      <c r="J48" s="4" t="str">
        <f>IFERROR(__xludf.DUMMYFUNCTION("""COMPUTED_VALUE"""),"Cultura Digital e Geek")</f>
        <v>Cultura Digital e Geek</v>
      </c>
      <c r="K48" s="4" t="str">
        <f>IFERROR(__xludf.DUMMYFUNCTION("""COMPUTED_VALUE"""),"12 Regiões de Desenvolvimento")</f>
        <v>12 Regiões de Desenvolvimento</v>
      </c>
      <c r="L48" s="4" t="str">
        <f>IFERROR(__xludf.DUMMYFUNCTION("""COMPUTED_VALUE"""),"Linguagem Específica")</f>
        <v>Linguagem Específica</v>
      </c>
      <c r="M48" s="4" t="str">
        <f>IFERROR(__xludf.DUMMYFUNCTION("""COMPUTED_VALUE"""),"Técnicos")</f>
        <v>Técnicos</v>
      </c>
      <c r="N48" s="4" t="str">
        <f>IFERROR(__xludf.DUMMYFUNCTION("""COMPUTED_VALUE"""),"Circulação e Visibilidade")</f>
        <v>Circulação e Visibilidade</v>
      </c>
      <c r="O48" s="4" t="str">
        <f>IFERROR(__xludf.DUMMYFUNCTION("""COMPUTED_VALUE"""),"Iniciantes")</f>
        <v>Iniciantes</v>
      </c>
      <c r="P48" s="4" t="str">
        <f>IFERROR(__xludf.DUMMYFUNCTION("""COMPUTED_VALUE"""),"CEUs e Pontos(ões) de Cultura")</f>
        <v>CEUs e Pontos(ões) de Cultura</v>
      </c>
      <c r="Q48" s="4" t="str">
        <f>IFERROR(__xludf.DUMMYFUNCTION("""COMPUTED_VALUE"""),"Outros")</f>
        <v>Outros</v>
      </c>
    </row>
    <row r="49">
      <c r="A49" s="4" t="str">
        <f>IFERROR(__xludf.DUMMYFUNCTION("TRANSPOSE(FILTER(Filtro1!B:B,Filtro1!A:A=Lili!C49))"),"Aquisição de Bens e Serviços")</f>
        <v>Aquisição de Bens e Serviços</v>
      </c>
      <c r="B49" s="4" t="str">
        <f>IFERROR(__xludf.DUMMYFUNCTION("""COMPUTED_VALUE"""),"Cultura Periférica")</f>
        <v>Cultura Periférica</v>
      </c>
      <c r="C49" s="4" t="str">
        <f>IFERROR(__xludf.DUMMYFUNCTION("""COMPUTED_VALUE"""),"Comunidades Tradicionais ou Rurais")</f>
        <v>Comunidades Tradicionais ou Rurais</v>
      </c>
      <c r="D49" s="4" t="str">
        <f>IFERROR(__xludf.DUMMYFUNCTION("""COMPUTED_VALUE"""),"Equipamentos e Acervos")</f>
        <v>Equipamentos e Acervos</v>
      </c>
      <c r="E49" s="4" t="str">
        <f>IFERROR(__xludf.DUMMYFUNCTION("""COMPUTED_VALUE"""),"Premiação")</f>
        <v>Premiação</v>
      </c>
      <c r="F49" s="4" t="str">
        <f>IFERROR(__xludf.DUMMYFUNCTION("""COMPUTED_VALUE"""),"Bolsas e Intercâmbio")</f>
        <v>Bolsas e Intercâmbio</v>
      </c>
      <c r="G49" s="4" t="str">
        <f>IFERROR(__xludf.DUMMYFUNCTION("""COMPUTED_VALUE"""),"Formação de Público e Educação")</f>
        <v>Formação de Público e Educação</v>
      </c>
      <c r="H49" s="4" t="str">
        <f>IFERROR(__xludf.DUMMYFUNCTION("""COMPUTED_VALUE"""),"Cultura Popular")</f>
        <v>Cultura Popular</v>
      </c>
      <c r="I49" s="4" t="str">
        <f>IFERROR(__xludf.DUMMYFUNCTION("""COMPUTED_VALUE"""),"Cultura Popular de Matriz Africana")</f>
        <v>Cultura Popular de Matriz Africana</v>
      </c>
      <c r="J49" s="4" t="str">
        <f>IFERROR(__xludf.DUMMYFUNCTION("""COMPUTED_VALUE"""),"Cultura Digital e Geek")</f>
        <v>Cultura Digital e Geek</v>
      </c>
      <c r="K49" s="4" t="str">
        <f>IFERROR(__xludf.DUMMYFUNCTION("""COMPUTED_VALUE"""),"12 Regiões de Desenvolvimento")</f>
        <v>12 Regiões de Desenvolvimento</v>
      </c>
      <c r="L49" s="4" t="str">
        <f>IFERROR(__xludf.DUMMYFUNCTION("""COMPUTED_VALUE"""),"Linguagem Específica")</f>
        <v>Linguagem Específica</v>
      </c>
      <c r="M49" s="4" t="str">
        <f>IFERROR(__xludf.DUMMYFUNCTION("""COMPUTED_VALUE"""),"Técnicos")</f>
        <v>Técnicos</v>
      </c>
      <c r="N49" s="4" t="str">
        <f>IFERROR(__xludf.DUMMYFUNCTION("""COMPUTED_VALUE"""),"Circulação e Visibilidade")</f>
        <v>Circulação e Visibilidade</v>
      </c>
      <c r="O49" s="4" t="str">
        <f>IFERROR(__xludf.DUMMYFUNCTION("""COMPUTED_VALUE"""),"Iniciantes")</f>
        <v>Iniciantes</v>
      </c>
      <c r="P49" s="4" t="str">
        <f>IFERROR(__xludf.DUMMYFUNCTION("""COMPUTED_VALUE"""),"CEUs e Pontos(ões) de Cultura")</f>
        <v>CEUs e Pontos(ões) de Cultura</v>
      </c>
      <c r="Q49" s="4" t="str">
        <f>IFERROR(__xludf.DUMMYFUNCTION("""COMPUTED_VALUE"""),"Outros")</f>
        <v>Outros</v>
      </c>
    </row>
    <row r="50">
      <c r="A50" s="4" t="str">
        <f>IFERROR(__xludf.DUMMYFUNCTION("TRANSPOSE(FILTER(Filtro1!B:B,Filtro1!A:A=Lili!C50))"),"Treinamento - Agente")</f>
        <v>Treinamento - Agente</v>
      </c>
      <c r="B50" s="4" t="str">
        <f>IFERROR(__xludf.DUMMYFUNCTION("""COMPUTED_VALUE"""),"Treinamento - Gestor")</f>
        <v>Treinamento - Gestor</v>
      </c>
    </row>
    <row r="51">
      <c r="A51" s="4" t="str">
        <f>IFERROR(__xludf.DUMMYFUNCTION("TRANSPOSE(FILTER(Filtro1!B:B,Filtro1!A:A=Lili!C51))"),"Comunicacional")</f>
        <v>Comunicacional</v>
      </c>
      <c r="B51" s="4" t="str">
        <f>IFERROR(__xludf.DUMMYFUNCTION("""COMPUTED_VALUE"""),"Desburocratização")</f>
        <v>Desburocratização</v>
      </c>
      <c r="C51" s="4" t="str">
        <f>IFERROR(__xludf.DUMMYFUNCTION("""COMPUTED_VALUE"""),"Mapa Cultural")</f>
        <v>Mapa Cultural</v>
      </c>
      <c r="D51" s="4" t="str">
        <f>IFERROR(__xludf.DUMMYFUNCTION("""COMPUTED_VALUE"""),"Políticas Afirmativas")</f>
        <v>Políticas Afirmativas</v>
      </c>
    </row>
    <row r="52">
      <c r="A52" s="4" t="str">
        <f>IFERROR(__xludf.DUMMYFUNCTION("TRANSPOSE(FILTER(Filtro1!B:B,Filtro1!A:A=Lili!C52))"),"Aquisição de Bens e Serviços")</f>
        <v>Aquisição de Bens e Serviços</v>
      </c>
      <c r="B52" s="4" t="str">
        <f>IFERROR(__xludf.DUMMYFUNCTION("""COMPUTED_VALUE"""),"Cultura Periférica")</f>
        <v>Cultura Periférica</v>
      </c>
      <c r="C52" s="4" t="str">
        <f>IFERROR(__xludf.DUMMYFUNCTION("""COMPUTED_VALUE"""),"Comunidades Tradicionais ou Rurais")</f>
        <v>Comunidades Tradicionais ou Rurais</v>
      </c>
      <c r="D52" s="4" t="str">
        <f>IFERROR(__xludf.DUMMYFUNCTION("""COMPUTED_VALUE"""),"Equipamentos e Acervos")</f>
        <v>Equipamentos e Acervos</v>
      </c>
      <c r="E52" s="4" t="str">
        <f>IFERROR(__xludf.DUMMYFUNCTION("""COMPUTED_VALUE"""),"Premiação")</f>
        <v>Premiação</v>
      </c>
      <c r="F52" s="4" t="str">
        <f>IFERROR(__xludf.DUMMYFUNCTION("""COMPUTED_VALUE"""),"Bolsas e Intercâmbio")</f>
        <v>Bolsas e Intercâmbio</v>
      </c>
      <c r="G52" s="4" t="str">
        <f>IFERROR(__xludf.DUMMYFUNCTION("""COMPUTED_VALUE"""),"Formação de Público e Educação")</f>
        <v>Formação de Público e Educação</v>
      </c>
      <c r="H52" s="4" t="str">
        <f>IFERROR(__xludf.DUMMYFUNCTION("""COMPUTED_VALUE"""),"Cultura Popular")</f>
        <v>Cultura Popular</v>
      </c>
      <c r="I52" s="4" t="str">
        <f>IFERROR(__xludf.DUMMYFUNCTION("""COMPUTED_VALUE"""),"Cultura Popular de Matriz Africana")</f>
        <v>Cultura Popular de Matriz Africana</v>
      </c>
      <c r="J52" s="4" t="str">
        <f>IFERROR(__xludf.DUMMYFUNCTION("""COMPUTED_VALUE"""),"Cultura Digital e Geek")</f>
        <v>Cultura Digital e Geek</v>
      </c>
      <c r="K52" s="4" t="str">
        <f>IFERROR(__xludf.DUMMYFUNCTION("""COMPUTED_VALUE"""),"12 Regiões de Desenvolvimento")</f>
        <v>12 Regiões de Desenvolvimento</v>
      </c>
      <c r="L52" s="4" t="str">
        <f>IFERROR(__xludf.DUMMYFUNCTION("""COMPUTED_VALUE"""),"Linguagem Específica")</f>
        <v>Linguagem Específica</v>
      </c>
      <c r="M52" s="4" t="str">
        <f>IFERROR(__xludf.DUMMYFUNCTION("""COMPUTED_VALUE"""),"Técnicos")</f>
        <v>Técnicos</v>
      </c>
      <c r="N52" s="4" t="str">
        <f>IFERROR(__xludf.DUMMYFUNCTION("""COMPUTED_VALUE"""),"Circulação e Visibilidade")</f>
        <v>Circulação e Visibilidade</v>
      </c>
      <c r="O52" s="4" t="str">
        <f>IFERROR(__xludf.DUMMYFUNCTION("""COMPUTED_VALUE"""),"Iniciantes")</f>
        <v>Iniciantes</v>
      </c>
      <c r="P52" s="4" t="str">
        <f>IFERROR(__xludf.DUMMYFUNCTION("""COMPUTED_VALUE"""),"CEUs e Pontos(ões) de Cultura")</f>
        <v>CEUs e Pontos(ões) de Cultura</v>
      </c>
      <c r="Q52" s="4" t="str">
        <f>IFERROR(__xludf.DUMMYFUNCTION("""COMPUTED_VALUE"""),"Outros")</f>
        <v>Outros</v>
      </c>
    </row>
    <row r="53">
      <c r="A53" s="4" t="str">
        <f>IFERROR(__xludf.DUMMYFUNCTION("TRANSPOSE(FILTER(Filtro1!B:B,Filtro1!A:A=Lili!C53))"),"")</f>
        <v/>
      </c>
      <c r="B53" s="4"/>
      <c r="C53" s="4"/>
      <c r="D53" s="4"/>
      <c r="E53" s="4"/>
      <c r="F53" s="4"/>
      <c r="G53" s="4"/>
      <c r="H53" s="4"/>
      <c r="I53" s="4"/>
      <c r="J53" s="4"/>
      <c r="K53" s="4"/>
      <c r="L53" s="4"/>
      <c r="M53" s="4"/>
      <c r="N53" s="4"/>
      <c r="O53" s="4"/>
      <c r="P53" s="4"/>
      <c r="Q53" s="4"/>
    </row>
    <row r="54">
      <c r="A54" s="4" t="str">
        <f>IFERROR(__xludf.DUMMYFUNCTION("TRANSPOSE(FILTER(Filtro1!B:B,Filtro1!A:A=Lili!C54))"),"Cronograma ")</f>
        <v>Cronograma </v>
      </c>
      <c r="B54" s="4" t="str">
        <f>IFERROR(__xludf.DUMMYFUNCTION("""COMPUTED_VALUE"""),"Inscrições e Impedimentos")</f>
        <v>Inscrições e Impedimentos</v>
      </c>
    </row>
    <row r="55">
      <c r="A55" s="4" t="str">
        <f>IFERROR(__xludf.DUMMYFUNCTION("TRANSPOSE(FILTER(Filtro1!B:B,Filtro1!A:A=Lili!C55))"),"Comunicacional")</f>
        <v>Comunicacional</v>
      </c>
      <c r="B55" s="4" t="str">
        <f>IFERROR(__xludf.DUMMYFUNCTION("""COMPUTED_VALUE"""),"Desburocratização")</f>
        <v>Desburocratização</v>
      </c>
      <c r="C55" s="4" t="str">
        <f>IFERROR(__xludf.DUMMYFUNCTION("""COMPUTED_VALUE"""),"Mapa Cultural")</f>
        <v>Mapa Cultural</v>
      </c>
      <c r="D55" s="4" t="str">
        <f>IFERROR(__xludf.DUMMYFUNCTION("""COMPUTED_VALUE"""),"Políticas Afirmativas")</f>
        <v>Políticas Afirmativas</v>
      </c>
    </row>
    <row r="56">
      <c r="A56" s="4" t="str">
        <f>IFERROR(__xludf.DUMMYFUNCTION("TRANSPOSE(FILTER(Filtro1!B:B,Filtro1!A:A=Lili!C56))"),"Cronograma ")</f>
        <v>Cronograma </v>
      </c>
      <c r="B56" s="4" t="str">
        <f>IFERROR(__xludf.DUMMYFUNCTION("""COMPUTED_VALUE"""),"Inscrições e Impedimentos")</f>
        <v>Inscrições e Impedimentos</v>
      </c>
    </row>
    <row r="57">
      <c r="A57" s="4" t="str">
        <f>IFERROR(__xludf.DUMMYFUNCTION("TRANSPOSE(FILTER(Filtro1!B:B,Filtro1!A:A=Lili!C57))"),"Aquisição de Bens e Serviços")</f>
        <v>Aquisição de Bens e Serviços</v>
      </c>
      <c r="B57" s="4" t="str">
        <f>IFERROR(__xludf.DUMMYFUNCTION("""COMPUTED_VALUE"""),"Cultura Periférica")</f>
        <v>Cultura Periférica</v>
      </c>
      <c r="C57" s="4" t="str">
        <f>IFERROR(__xludf.DUMMYFUNCTION("""COMPUTED_VALUE"""),"Comunidades Tradicionais ou Rurais")</f>
        <v>Comunidades Tradicionais ou Rurais</v>
      </c>
      <c r="D57" s="4" t="str">
        <f>IFERROR(__xludf.DUMMYFUNCTION("""COMPUTED_VALUE"""),"Equipamentos e Acervos")</f>
        <v>Equipamentos e Acervos</v>
      </c>
      <c r="E57" s="4" t="str">
        <f>IFERROR(__xludf.DUMMYFUNCTION("""COMPUTED_VALUE"""),"Premiação")</f>
        <v>Premiação</v>
      </c>
      <c r="F57" s="4" t="str">
        <f>IFERROR(__xludf.DUMMYFUNCTION("""COMPUTED_VALUE"""),"Bolsas e Intercâmbio")</f>
        <v>Bolsas e Intercâmbio</v>
      </c>
      <c r="G57" s="4" t="str">
        <f>IFERROR(__xludf.DUMMYFUNCTION("""COMPUTED_VALUE"""),"Formação de Público e Educação")</f>
        <v>Formação de Público e Educação</v>
      </c>
      <c r="H57" s="4" t="str">
        <f>IFERROR(__xludf.DUMMYFUNCTION("""COMPUTED_VALUE"""),"Cultura Popular")</f>
        <v>Cultura Popular</v>
      </c>
      <c r="I57" s="4" t="str">
        <f>IFERROR(__xludf.DUMMYFUNCTION("""COMPUTED_VALUE"""),"Cultura Popular de Matriz Africana")</f>
        <v>Cultura Popular de Matriz Africana</v>
      </c>
      <c r="J57" s="4" t="str">
        <f>IFERROR(__xludf.DUMMYFUNCTION("""COMPUTED_VALUE"""),"Cultura Digital e Geek")</f>
        <v>Cultura Digital e Geek</v>
      </c>
      <c r="K57" s="4" t="str">
        <f>IFERROR(__xludf.DUMMYFUNCTION("""COMPUTED_VALUE"""),"12 Regiões de Desenvolvimento")</f>
        <v>12 Regiões de Desenvolvimento</v>
      </c>
      <c r="L57" s="4" t="str">
        <f>IFERROR(__xludf.DUMMYFUNCTION("""COMPUTED_VALUE"""),"Linguagem Específica")</f>
        <v>Linguagem Específica</v>
      </c>
      <c r="M57" s="4" t="str">
        <f>IFERROR(__xludf.DUMMYFUNCTION("""COMPUTED_VALUE"""),"Técnicos")</f>
        <v>Técnicos</v>
      </c>
      <c r="N57" s="4" t="str">
        <f>IFERROR(__xludf.DUMMYFUNCTION("""COMPUTED_VALUE"""),"Circulação e Visibilidade")</f>
        <v>Circulação e Visibilidade</v>
      </c>
      <c r="O57" s="4" t="str">
        <f>IFERROR(__xludf.DUMMYFUNCTION("""COMPUTED_VALUE"""),"Iniciantes")</f>
        <v>Iniciantes</v>
      </c>
      <c r="P57" s="4" t="str">
        <f>IFERROR(__xludf.DUMMYFUNCTION("""COMPUTED_VALUE"""),"CEUs e Pontos(ões) de Cultura")</f>
        <v>CEUs e Pontos(ões) de Cultura</v>
      </c>
      <c r="Q57" s="4" t="str">
        <f>IFERROR(__xludf.DUMMYFUNCTION("""COMPUTED_VALUE"""),"Outros")</f>
        <v>Outros</v>
      </c>
    </row>
    <row r="58">
      <c r="A58" s="4" t="str">
        <f>IFERROR(__xludf.DUMMYFUNCTION("TRANSPOSE(FILTER(Filtro1!B:B,Filtro1!A:A=Lili!C58))"),"Aquisição de Bens e Serviços")</f>
        <v>Aquisição de Bens e Serviços</v>
      </c>
      <c r="B58" s="4" t="str">
        <f>IFERROR(__xludf.DUMMYFUNCTION("""COMPUTED_VALUE"""),"Cultura Periférica")</f>
        <v>Cultura Periférica</v>
      </c>
      <c r="C58" s="4" t="str">
        <f>IFERROR(__xludf.DUMMYFUNCTION("""COMPUTED_VALUE"""),"Comunidades Tradicionais ou Rurais")</f>
        <v>Comunidades Tradicionais ou Rurais</v>
      </c>
      <c r="D58" s="4" t="str">
        <f>IFERROR(__xludf.DUMMYFUNCTION("""COMPUTED_VALUE"""),"Equipamentos e Acervos")</f>
        <v>Equipamentos e Acervos</v>
      </c>
      <c r="E58" s="4" t="str">
        <f>IFERROR(__xludf.DUMMYFUNCTION("""COMPUTED_VALUE"""),"Premiação")</f>
        <v>Premiação</v>
      </c>
      <c r="F58" s="4" t="str">
        <f>IFERROR(__xludf.DUMMYFUNCTION("""COMPUTED_VALUE"""),"Bolsas e Intercâmbio")</f>
        <v>Bolsas e Intercâmbio</v>
      </c>
      <c r="G58" s="4" t="str">
        <f>IFERROR(__xludf.DUMMYFUNCTION("""COMPUTED_VALUE"""),"Formação de Público e Educação")</f>
        <v>Formação de Público e Educação</v>
      </c>
      <c r="H58" s="4" t="str">
        <f>IFERROR(__xludf.DUMMYFUNCTION("""COMPUTED_VALUE"""),"Cultura Popular")</f>
        <v>Cultura Popular</v>
      </c>
      <c r="I58" s="4" t="str">
        <f>IFERROR(__xludf.DUMMYFUNCTION("""COMPUTED_VALUE"""),"Cultura Popular de Matriz Africana")</f>
        <v>Cultura Popular de Matriz Africana</v>
      </c>
      <c r="J58" s="4" t="str">
        <f>IFERROR(__xludf.DUMMYFUNCTION("""COMPUTED_VALUE"""),"Cultura Digital e Geek")</f>
        <v>Cultura Digital e Geek</v>
      </c>
      <c r="K58" s="4" t="str">
        <f>IFERROR(__xludf.DUMMYFUNCTION("""COMPUTED_VALUE"""),"12 Regiões de Desenvolvimento")</f>
        <v>12 Regiões de Desenvolvimento</v>
      </c>
      <c r="L58" s="4" t="str">
        <f>IFERROR(__xludf.DUMMYFUNCTION("""COMPUTED_VALUE"""),"Linguagem Específica")</f>
        <v>Linguagem Específica</v>
      </c>
      <c r="M58" s="4" t="str">
        <f>IFERROR(__xludf.DUMMYFUNCTION("""COMPUTED_VALUE"""),"Técnicos")</f>
        <v>Técnicos</v>
      </c>
      <c r="N58" s="4" t="str">
        <f>IFERROR(__xludf.DUMMYFUNCTION("""COMPUTED_VALUE"""),"Circulação e Visibilidade")</f>
        <v>Circulação e Visibilidade</v>
      </c>
      <c r="O58" s="4" t="str">
        <f>IFERROR(__xludf.DUMMYFUNCTION("""COMPUTED_VALUE"""),"Iniciantes")</f>
        <v>Iniciantes</v>
      </c>
      <c r="P58" s="4" t="str">
        <f>IFERROR(__xludf.DUMMYFUNCTION("""COMPUTED_VALUE"""),"CEUs e Pontos(ões) de Cultura")</f>
        <v>CEUs e Pontos(ões) de Cultura</v>
      </c>
      <c r="Q58" s="4" t="str">
        <f>IFERROR(__xludf.DUMMYFUNCTION("""COMPUTED_VALUE"""),"Outros")</f>
        <v>Outros</v>
      </c>
    </row>
    <row r="59">
      <c r="A59" s="4" t="str">
        <f>IFERROR(__xludf.DUMMYFUNCTION("TRANSPOSE(FILTER(Filtro1!B:B,Filtro1!A:A=Lili!C59))"),"Cronograma ")</f>
        <v>Cronograma </v>
      </c>
      <c r="B59" s="4" t="str">
        <f>IFERROR(__xludf.DUMMYFUNCTION("""COMPUTED_VALUE"""),"Inscrições e Impedimentos")</f>
        <v>Inscrições e Impedimentos</v>
      </c>
    </row>
    <row r="60">
      <c r="A60" s="4" t="str">
        <f>IFERROR(__xludf.DUMMYFUNCTION("TRANSPOSE(FILTER(Filtro1!B:B,Filtro1!A:A=Lili!C60))"),"Aquisição de Bens e Serviços")</f>
        <v>Aquisição de Bens e Serviços</v>
      </c>
      <c r="B60" s="4" t="str">
        <f>IFERROR(__xludf.DUMMYFUNCTION("""COMPUTED_VALUE"""),"Cultura Periférica")</f>
        <v>Cultura Periférica</v>
      </c>
      <c r="C60" s="4" t="str">
        <f>IFERROR(__xludf.DUMMYFUNCTION("""COMPUTED_VALUE"""),"Comunidades Tradicionais ou Rurais")</f>
        <v>Comunidades Tradicionais ou Rurais</v>
      </c>
      <c r="D60" s="4" t="str">
        <f>IFERROR(__xludf.DUMMYFUNCTION("""COMPUTED_VALUE"""),"Equipamentos e Acervos")</f>
        <v>Equipamentos e Acervos</v>
      </c>
      <c r="E60" s="4" t="str">
        <f>IFERROR(__xludf.DUMMYFUNCTION("""COMPUTED_VALUE"""),"Premiação")</f>
        <v>Premiação</v>
      </c>
      <c r="F60" s="4" t="str">
        <f>IFERROR(__xludf.DUMMYFUNCTION("""COMPUTED_VALUE"""),"Bolsas e Intercâmbio")</f>
        <v>Bolsas e Intercâmbio</v>
      </c>
      <c r="G60" s="4" t="str">
        <f>IFERROR(__xludf.DUMMYFUNCTION("""COMPUTED_VALUE"""),"Formação de Público e Educação")</f>
        <v>Formação de Público e Educação</v>
      </c>
      <c r="H60" s="4" t="str">
        <f>IFERROR(__xludf.DUMMYFUNCTION("""COMPUTED_VALUE"""),"Cultura Popular")</f>
        <v>Cultura Popular</v>
      </c>
      <c r="I60" s="4" t="str">
        <f>IFERROR(__xludf.DUMMYFUNCTION("""COMPUTED_VALUE"""),"Cultura Popular de Matriz Africana")</f>
        <v>Cultura Popular de Matriz Africana</v>
      </c>
      <c r="J60" s="4" t="str">
        <f>IFERROR(__xludf.DUMMYFUNCTION("""COMPUTED_VALUE"""),"Cultura Digital e Geek")</f>
        <v>Cultura Digital e Geek</v>
      </c>
      <c r="K60" s="4" t="str">
        <f>IFERROR(__xludf.DUMMYFUNCTION("""COMPUTED_VALUE"""),"12 Regiões de Desenvolvimento")</f>
        <v>12 Regiões de Desenvolvimento</v>
      </c>
      <c r="L60" s="4" t="str">
        <f>IFERROR(__xludf.DUMMYFUNCTION("""COMPUTED_VALUE"""),"Linguagem Específica")</f>
        <v>Linguagem Específica</v>
      </c>
      <c r="M60" s="4" t="str">
        <f>IFERROR(__xludf.DUMMYFUNCTION("""COMPUTED_VALUE"""),"Técnicos")</f>
        <v>Técnicos</v>
      </c>
      <c r="N60" s="4" t="str">
        <f>IFERROR(__xludf.DUMMYFUNCTION("""COMPUTED_VALUE"""),"Circulação e Visibilidade")</f>
        <v>Circulação e Visibilidade</v>
      </c>
      <c r="O60" s="4" t="str">
        <f>IFERROR(__xludf.DUMMYFUNCTION("""COMPUTED_VALUE"""),"Iniciantes")</f>
        <v>Iniciantes</v>
      </c>
      <c r="P60" s="4" t="str">
        <f>IFERROR(__xludf.DUMMYFUNCTION("""COMPUTED_VALUE"""),"CEUs e Pontos(ões) de Cultura")</f>
        <v>CEUs e Pontos(ões) de Cultura</v>
      </c>
      <c r="Q60" s="4" t="str">
        <f>IFERROR(__xludf.DUMMYFUNCTION("""COMPUTED_VALUE"""),"Outros")</f>
        <v>Outros</v>
      </c>
    </row>
    <row r="61">
      <c r="A61" s="4" t="str">
        <f>IFERROR(__xludf.DUMMYFUNCTION("TRANSPOSE(FILTER(Filtro1!B:B,Filtro1!A:A=Lili!C61))"),"")</f>
        <v/>
      </c>
      <c r="B61" s="4"/>
      <c r="C61" s="4"/>
      <c r="D61" s="4"/>
    </row>
    <row r="62">
      <c r="A62" s="4" t="str">
        <f>IFERROR(__xludf.DUMMYFUNCTION("TRANSPOSE(FILTER(Filtro1!B:B,Filtro1!A:A=Lili!C62))"),"Linguagem")</f>
        <v>Linguagem</v>
      </c>
      <c r="B62" s="4" t="str">
        <f>IFERROR(__xludf.DUMMYFUNCTION("""COMPUTED_VALUE"""),"Regionalização")</f>
        <v>Regionalização</v>
      </c>
      <c r="C62" s="4" t="str">
        <f>IFERROR(__xludf.DUMMYFUNCTION("""COMPUTED_VALUE"""),"Remanejamento de Recursos e Rendimentos")</f>
        <v>Remanejamento de Recursos e Rendimentos</v>
      </c>
    </row>
    <row r="63">
      <c r="A63" s="4" t="str">
        <f>IFERROR(__xludf.DUMMYFUNCTION("TRANSPOSE(FILTER(Filtro1!B:B,Filtro1!A:A=Lili!C63))"),"Transparência e Fiscalização")</f>
        <v>Transparência e Fiscalização</v>
      </c>
      <c r="B63" s="4" t="str">
        <f>IFERROR(__xludf.DUMMYFUNCTION("""COMPUTED_VALUE"""),"Pareceristas")</f>
        <v>Pareceristas</v>
      </c>
    </row>
    <row r="64">
      <c r="A64" s="4" t="str">
        <f>IFERROR(__xludf.DUMMYFUNCTION("TRANSPOSE(FILTER(Filtro1!B:B,Filtro1!A:A=Lili!C64))"),"Cronograma ")</f>
        <v>Cronograma </v>
      </c>
      <c r="B64" s="4" t="str">
        <f>IFERROR(__xludf.DUMMYFUNCTION("""COMPUTED_VALUE"""),"Inscrições e Impedimentos")</f>
        <v>Inscrições e Impedimentos</v>
      </c>
    </row>
    <row r="65">
      <c r="A65" s="4" t="str">
        <f>IFERROR(__xludf.DUMMYFUNCTION("TRANSPOSE(FILTER(Filtro1!B:B,Filtro1!A:A=Lili!C65))"),"Comunicacional")</f>
        <v>Comunicacional</v>
      </c>
      <c r="B65" s="4" t="str">
        <f>IFERROR(__xludf.DUMMYFUNCTION("""COMPUTED_VALUE"""),"Desburocratização")</f>
        <v>Desburocratização</v>
      </c>
      <c r="C65" s="4" t="str">
        <f>IFERROR(__xludf.DUMMYFUNCTION("""COMPUTED_VALUE"""),"Mapa Cultural")</f>
        <v>Mapa Cultural</v>
      </c>
      <c r="D65" s="4" t="str">
        <f>IFERROR(__xludf.DUMMYFUNCTION("""COMPUTED_VALUE"""),"Políticas Afirmativas")</f>
        <v>Políticas Afirmativas</v>
      </c>
    </row>
    <row r="66">
      <c r="A66" s="4" t="str">
        <f>IFERROR(__xludf.DUMMYFUNCTION("TRANSPOSE(FILTER(Filtro1!B:B,Filtro1!A:A=Lili!C66))"),"Comunicacional")</f>
        <v>Comunicacional</v>
      </c>
      <c r="B66" s="4" t="str">
        <f>IFERROR(__xludf.DUMMYFUNCTION("""COMPUTED_VALUE"""),"Desburocratização")</f>
        <v>Desburocratização</v>
      </c>
      <c r="C66" s="4" t="str">
        <f>IFERROR(__xludf.DUMMYFUNCTION("""COMPUTED_VALUE"""),"Mapa Cultural")</f>
        <v>Mapa Cultural</v>
      </c>
      <c r="D66" s="4" t="str">
        <f>IFERROR(__xludf.DUMMYFUNCTION("""COMPUTED_VALUE"""),"Políticas Afirmativas")</f>
        <v>Políticas Afirmativas</v>
      </c>
    </row>
    <row r="67">
      <c r="A67" s="4" t="str">
        <f>IFERROR(__xludf.DUMMYFUNCTION("TRANSPOSE(FILTER(Filtro1!B:B,Filtro1!A:A=Lili!C67))"),"Cronograma ")</f>
        <v>Cronograma </v>
      </c>
      <c r="B67" s="4" t="str">
        <f>IFERROR(__xludf.DUMMYFUNCTION("""COMPUTED_VALUE"""),"Inscrições e Impedimentos")</f>
        <v>Inscrições e Impedimentos</v>
      </c>
    </row>
    <row r="68">
      <c r="A68" s="4" t="str">
        <f>IFERROR(__xludf.DUMMYFUNCTION("TRANSPOSE(FILTER(Filtro1!B:B,Filtro1!A:A=Lili!C68))"),"Aquisição de Bens e Serviços")</f>
        <v>Aquisição de Bens e Serviços</v>
      </c>
      <c r="B68" s="4" t="str">
        <f>IFERROR(__xludf.DUMMYFUNCTION("""COMPUTED_VALUE"""),"Cultura Periférica")</f>
        <v>Cultura Periférica</v>
      </c>
      <c r="C68" s="4" t="str">
        <f>IFERROR(__xludf.DUMMYFUNCTION("""COMPUTED_VALUE"""),"Comunidades Tradicionais ou Rurais")</f>
        <v>Comunidades Tradicionais ou Rurais</v>
      </c>
      <c r="D68" s="4" t="str">
        <f>IFERROR(__xludf.DUMMYFUNCTION("""COMPUTED_VALUE"""),"Equipamentos e Acervos")</f>
        <v>Equipamentos e Acervos</v>
      </c>
      <c r="E68" s="4" t="str">
        <f>IFERROR(__xludf.DUMMYFUNCTION("""COMPUTED_VALUE"""),"Premiação")</f>
        <v>Premiação</v>
      </c>
      <c r="F68" s="4" t="str">
        <f>IFERROR(__xludf.DUMMYFUNCTION("""COMPUTED_VALUE"""),"Bolsas e Intercâmbio")</f>
        <v>Bolsas e Intercâmbio</v>
      </c>
      <c r="G68" s="4" t="str">
        <f>IFERROR(__xludf.DUMMYFUNCTION("""COMPUTED_VALUE"""),"Formação de Público e Educação")</f>
        <v>Formação de Público e Educação</v>
      </c>
      <c r="H68" s="4" t="str">
        <f>IFERROR(__xludf.DUMMYFUNCTION("""COMPUTED_VALUE"""),"Cultura Popular")</f>
        <v>Cultura Popular</v>
      </c>
      <c r="I68" s="4" t="str">
        <f>IFERROR(__xludf.DUMMYFUNCTION("""COMPUTED_VALUE"""),"Cultura Popular de Matriz Africana")</f>
        <v>Cultura Popular de Matriz Africana</v>
      </c>
      <c r="J68" s="4" t="str">
        <f>IFERROR(__xludf.DUMMYFUNCTION("""COMPUTED_VALUE"""),"Cultura Digital e Geek")</f>
        <v>Cultura Digital e Geek</v>
      </c>
      <c r="K68" s="4" t="str">
        <f>IFERROR(__xludf.DUMMYFUNCTION("""COMPUTED_VALUE"""),"12 Regiões de Desenvolvimento")</f>
        <v>12 Regiões de Desenvolvimento</v>
      </c>
      <c r="L68" s="4" t="str">
        <f>IFERROR(__xludf.DUMMYFUNCTION("""COMPUTED_VALUE"""),"Linguagem Específica")</f>
        <v>Linguagem Específica</v>
      </c>
      <c r="M68" s="4" t="str">
        <f>IFERROR(__xludf.DUMMYFUNCTION("""COMPUTED_VALUE"""),"Técnicos")</f>
        <v>Técnicos</v>
      </c>
      <c r="N68" s="4" t="str">
        <f>IFERROR(__xludf.DUMMYFUNCTION("""COMPUTED_VALUE"""),"Circulação e Visibilidade")</f>
        <v>Circulação e Visibilidade</v>
      </c>
      <c r="O68" s="4" t="str">
        <f>IFERROR(__xludf.DUMMYFUNCTION("""COMPUTED_VALUE"""),"Iniciantes")</f>
        <v>Iniciantes</v>
      </c>
      <c r="P68" s="4" t="str">
        <f>IFERROR(__xludf.DUMMYFUNCTION("""COMPUTED_VALUE"""),"CEUs e Pontos(ões) de Cultura")</f>
        <v>CEUs e Pontos(ões) de Cultura</v>
      </c>
      <c r="Q68" s="4" t="str">
        <f>IFERROR(__xludf.DUMMYFUNCTION("""COMPUTED_VALUE"""),"Outros")</f>
        <v>Outros</v>
      </c>
    </row>
    <row r="69">
      <c r="A69" s="4" t="str">
        <f>IFERROR(__xludf.DUMMYFUNCTION("TRANSPOSE(FILTER(Filtro1!B:B,Filtro1!A:A=Lili!C69))"),"Comunicacional")</f>
        <v>Comunicacional</v>
      </c>
      <c r="B69" s="4" t="str">
        <f>IFERROR(__xludf.DUMMYFUNCTION("""COMPUTED_VALUE"""),"Desburocratização")</f>
        <v>Desburocratização</v>
      </c>
      <c r="C69" s="4" t="str">
        <f>IFERROR(__xludf.DUMMYFUNCTION("""COMPUTED_VALUE"""),"Mapa Cultural")</f>
        <v>Mapa Cultural</v>
      </c>
      <c r="D69" s="4" t="str">
        <f>IFERROR(__xludf.DUMMYFUNCTION("""COMPUTED_VALUE"""),"Políticas Afirmativas")</f>
        <v>Políticas Afirmativas</v>
      </c>
    </row>
    <row r="70">
      <c r="A70" s="4" t="str">
        <f>IFERROR(__xludf.DUMMYFUNCTION("TRANSPOSE(FILTER(Filtro1!B:B,Filtro1!A:A=Lili!C70))"),"Cronograma ")</f>
        <v>Cronograma </v>
      </c>
      <c r="B70" s="4" t="str">
        <f>IFERROR(__xludf.DUMMYFUNCTION("""COMPUTED_VALUE"""),"Inscrições e Impedimentos")</f>
        <v>Inscrições e Impedimentos</v>
      </c>
    </row>
    <row r="71">
      <c r="A71" s="4" t="str">
        <f>IFERROR(__xludf.DUMMYFUNCTION("TRANSPOSE(FILTER(Filtro1!B:B,Filtro1!A:A=Lili!C71))"),"Cronograma ")</f>
        <v>Cronograma </v>
      </c>
      <c r="B71" s="4" t="str">
        <f>IFERROR(__xludf.DUMMYFUNCTION("""COMPUTED_VALUE"""),"Inscrições e Impedimentos")</f>
        <v>Inscrições e Impedimentos</v>
      </c>
    </row>
    <row r="72">
      <c r="A72" s="4" t="str">
        <f>IFERROR(__xludf.DUMMYFUNCTION("TRANSPOSE(FILTER(Filtro1!B:B,Filtro1!A:A=Lili!C72))"),"Transparência e Fiscalização")</f>
        <v>Transparência e Fiscalização</v>
      </c>
      <c r="B72" s="4" t="str">
        <f>IFERROR(__xludf.DUMMYFUNCTION("""COMPUTED_VALUE"""),"Pareceristas")</f>
        <v>Pareceristas</v>
      </c>
    </row>
    <row r="73">
      <c r="A73" s="4" t="str">
        <f>IFERROR(__xludf.DUMMYFUNCTION("TRANSPOSE(FILTER(Filtro1!B:B,Filtro1!A:A=Lili!C73))"),"Comunicacional")</f>
        <v>Comunicacional</v>
      </c>
      <c r="B73" s="4" t="str">
        <f>IFERROR(__xludf.DUMMYFUNCTION("""COMPUTED_VALUE"""),"Desburocratização")</f>
        <v>Desburocratização</v>
      </c>
      <c r="C73" s="4" t="str">
        <f>IFERROR(__xludf.DUMMYFUNCTION("""COMPUTED_VALUE"""),"Mapa Cultural")</f>
        <v>Mapa Cultural</v>
      </c>
      <c r="D73" s="4" t="str">
        <f>IFERROR(__xludf.DUMMYFUNCTION("""COMPUTED_VALUE"""),"Políticas Afirmativas")</f>
        <v>Políticas Afirmativas</v>
      </c>
    </row>
    <row r="74">
      <c r="A74" s="4" t="str">
        <f>IFERROR(__xludf.DUMMYFUNCTION("TRANSPOSE(FILTER(Filtro1!B:B,Filtro1!A:A=Lili!C74))"),"CPF")</f>
        <v>CPF</v>
      </c>
      <c r="B74" s="4" t="str">
        <f>IFERROR(__xludf.DUMMYFUNCTION("""COMPUTED_VALUE"""),"Apoio")</f>
        <v>Apoio</v>
      </c>
      <c r="C74" s="4" t="str">
        <f>IFERROR(__xludf.DUMMYFUNCTION("""COMPUTED_VALUE"""),"Descentralização")</f>
        <v>Descentralização</v>
      </c>
      <c r="D74" s="4" t="str">
        <f>IFERROR(__xludf.DUMMYFUNCTION("""COMPUTED_VALUE"""),"Políticas Municipais")</f>
        <v>Políticas Municipais</v>
      </c>
    </row>
    <row r="75">
      <c r="A75" s="4" t="str">
        <f>IFERROR(__xludf.DUMMYFUNCTION("TRANSPOSE(FILTER(Filtro1!B:B,Filtro1!A:A=Lili!C75))"),"")</f>
        <v/>
      </c>
      <c r="B75" s="4"/>
      <c r="C75" s="4"/>
      <c r="D75" s="4"/>
      <c r="E75" s="4"/>
      <c r="F75" s="4"/>
      <c r="G75" s="4"/>
      <c r="H75" s="4"/>
      <c r="I75" s="4"/>
      <c r="J75" s="4"/>
      <c r="K75" s="4"/>
      <c r="L75" s="4"/>
      <c r="M75" s="4"/>
      <c r="N75" s="4"/>
      <c r="O75" s="4"/>
      <c r="P75" s="4"/>
      <c r="Q75" s="4"/>
      <c r="R75" s="4"/>
      <c r="S75" s="4"/>
      <c r="T75" s="4"/>
      <c r="U75" s="4"/>
      <c r="V75" s="4"/>
      <c r="W75" s="4"/>
      <c r="X75" s="4"/>
      <c r="Y75" s="4"/>
      <c r="Z75" s="4"/>
    </row>
    <row r="76">
      <c r="A76" s="4" t="str">
        <f>IFERROR(__xludf.DUMMYFUNCTION("TRANSPOSE(FILTER(Filtro1!B:B,Filtro1!A:A=Lili!C76))"),"Comunicacional")</f>
        <v>Comunicacional</v>
      </c>
      <c r="B76" s="4" t="str">
        <f>IFERROR(__xludf.DUMMYFUNCTION("""COMPUTED_VALUE"""),"Desburocratização")</f>
        <v>Desburocratização</v>
      </c>
      <c r="C76" s="4" t="str">
        <f>IFERROR(__xludf.DUMMYFUNCTION("""COMPUTED_VALUE"""),"Mapa Cultural")</f>
        <v>Mapa Cultural</v>
      </c>
      <c r="D76" s="4" t="str">
        <f>IFERROR(__xludf.DUMMYFUNCTION("""COMPUTED_VALUE"""),"Políticas Afirmativas")</f>
        <v>Políticas Afirmativas</v>
      </c>
    </row>
    <row r="77">
      <c r="A77" s="4" t="str">
        <f>IFERROR(__xludf.DUMMYFUNCTION("TRANSPOSE(FILTER(Filtro1!B:B,Filtro1!A:A=Lili!C77))"),"Aquisição de Bens e Serviços")</f>
        <v>Aquisição de Bens e Serviços</v>
      </c>
      <c r="B77" s="4" t="str">
        <f>IFERROR(__xludf.DUMMYFUNCTION("""COMPUTED_VALUE"""),"Cultura Periférica")</f>
        <v>Cultura Periférica</v>
      </c>
      <c r="C77" s="4" t="str">
        <f>IFERROR(__xludf.DUMMYFUNCTION("""COMPUTED_VALUE"""),"Comunidades Tradicionais ou Rurais")</f>
        <v>Comunidades Tradicionais ou Rurais</v>
      </c>
      <c r="D77" s="4" t="str">
        <f>IFERROR(__xludf.DUMMYFUNCTION("""COMPUTED_VALUE"""),"Equipamentos e Acervos")</f>
        <v>Equipamentos e Acervos</v>
      </c>
      <c r="E77" s="4" t="str">
        <f>IFERROR(__xludf.DUMMYFUNCTION("""COMPUTED_VALUE"""),"Premiação")</f>
        <v>Premiação</v>
      </c>
      <c r="F77" s="4" t="str">
        <f>IFERROR(__xludf.DUMMYFUNCTION("""COMPUTED_VALUE"""),"Bolsas e Intercâmbio")</f>
        <v>Bolsas e Intercâmbio</v>
      </c>
      <c r="G77" s="4" t="str">
        <f>IFERROR(__xludf.DUMMYFUNCTION("""COMPUTED_VALUE"""),"Formação de Público e Educação")</f>
        <v>Formação de Público e Educação</v>
      </c>
      <c r="H77" s="4" t="str">
        <f>IFERROR(__xludf.DUMMYFUNCTION("""COMPUTED_VALUE"""),"Cultura Popular")</f>
        <v>Cultura Popular</v>
      </c>
      <c r="I77" s="4" t="str">
        <f>IFERROR(__xludf.DUMMYFUNCTION("""COMPUTED_VALUE"""),"Cultura Popular de Matriz Africana")</f>
        <v>Cultura Popular de Matriz Africana</v>
      </c>
      <c r="J77" s="4" t="str">
        <f>IFERROR(__xludf.DUMMYFUNCTION("""COMPUTED_VALUE"""),"Cultura Digital e Geek")</f>
        <v>Cultura Digital e Geek</v>
      </c>
      <c r="K77" s="4" t="str">
        <f>IFERROR(__xludf.DUMMYFUNCTION("""COMPUTED_VALUE"""),"12 Regiões de Desenvolvimento")</f>
        <v>12 Regiões de Desenvolvimento</v>
      </c>
      <c r="L77" s="4" t="str">
        <f>IFERROR(__xludf.DUMMYFUNCTION("""COMPUTED_VALUE"""),"Linguagem Específica")</f>
        <v>Linguagem Específica</v>
      </c>
      <c r="M77" s="4" t="str">
        <f>IFERROR(__xludf.DUMMYFUNCTION("""COMPUTED_VALUE"""),"Técnicos")</f>
        <v>Técnicos</v>
      </c>
      <c r="N77" s="4" t="str">
        <f>IFERROR(__xludf.DUMMYFUNCTION("""COMPUTED_VALUE"""),"Circulação e Visibilidade")</f>
        <v>Circulação e Visibilidade</v>
      </c>
      <c r="O77" s="4" t="str">
        <f>IFERROR(__xludf.DUMMYFUNCTION("""COMPUTED_VALUE"""),"Iniciantes")</f>
        <v>Iniciantes</v>
      </c>
      <c r="P77" s="4" t="str">
        <f>IFERROR(__xludf.DUMMYFUNCTION("""COMPUTED_VALUE"""),"CEUs e Pontos(ões) de Cultura")</f>
        <v>CEUs e Pontos(ões) de Cultura</v>
      </c>
      <c r="Q77" s="4" t="str">
        <f>IFERROR(__xludf.DUMMYFUNCTION("""COMPUTED_VALUE"""),"Outros")</f>
        <v>Outros</v>
      </c>
    </row>
    <row r="78">
      <c r="A78" s="4" t="str">
        <f>IFERROR(__xludf.DUMMYFUNCTION("TRANSPOSE(FILTER(Filtro1!B:B,Filtro1!A:A=#REF!))"),"#N/A")</f>
        <v>#N/A</v>
      </c>
    </row>
    <row r="79">
      <c r="A79" s="4" t="str">
        <f>IFERROR(__xludf.DUMMYFUNCTION("TRANSPOSE(FILTER(Filtro1!B:B,Filtro1!A:A=Lili!C78))"),"Cronograma ")</f>
        <v>Cronograma </v>
      </c>
      <c r="B79" s="4" t="str">
        <f>IFERROR(__xludf.DUMMYFUNCTION("""COMPUTED_VALUE"""),"Inscrições e Impedimentos")</f>
        <v>Inscrições e Impedimentos</v>
      </c>
    </row>
    <row r="80">
      <c r="A80" s="4" t="str">
        <f>IFERROR(__xludf.DUMMYFUNCTION("TRANSPOSE(FILTER(Filtro1!B:B,Filtro1!A:A=Lili!C79))"),"Aquisição de Bens e Serviços")</f>
        <v>Aquisição de Bens e Serviços</v>
      </c>
      <c r="B80" s="4" t="str">
        <f>IFERROR(__xludf.DUMMYFUNCTION("""COMPUTED_VALUE"""),"Cultura Periférica")</f>
        <v>Cultura Periférica</v>
      </c>
      <c r="C80" s="4" t="str">
        <f>IFERROR(__xludf.DUMMYFUNCTION("""COMPUTED_VALUE"""),"Comunidades Tradicionais ou Rurais")</f>
        <v>Comunidades Tradicionais ou Rurais</v>
      </c>
      <c r="D80" s="4" t="str">
        <f>IFERROR(__xludf.DUMMYFUNCTION("""COMPUTED_VALUE"""),"Equipamentos e Acervos")</f>
        <v>Equipamentos e Acervos</v>
      </c>
      <c r="E80" s="4" t="str">
        <f>IFERROR(__xludf.DUMMYFUNCTION("""COMPUTED_VALUE"""),"Premiação")</f>
        <v>Premiação</v>
      </c>
      <c r="F80" s="4" t="str">
        <f>IFERROR(__xludf.DUMMYFUNCTION("""COMPUTED_VALUE"""),"Bolsas e Intercâmbio")</f>
        <v>Bolsas e Intercâmbio</v>
      </c>
      <c r="G80" s="4" t="str">
        <f>IFERROR(__xludf.DUMMYFUNCTION("""COMPUTED_VALUE"""),"Formação de Público e Educação")</f>
        <v>Formação de Público e Educação</v>
      </c>
      <c r="H80" s="4" t="str">
        <f>IFERROR(__xludf.DUMMYFUNCTION("""COMPUTED_VALUE"""),"Cultura Popular")</f>
        <v>Cultura Popular</v>
      </c>
      <c r="I80" s="4" t="str">
        <f>IFERROR(__xludf.DUMMYFUNCTION("""COMPUTED_VALUE"""),"Cultura Popular de Matriz Africana")</f>
        <v>Cultura Popular de Matriz Africana</v>
      </c>
      <c r="J80" s="4" t="str">
        <f>IFERROR(__xludf.DUMMYFUNCTION("""COMPUTED_VALUE"""),"Cultura Digital e Geek")</f>
        <v>Cultura Digital e Geek</v>
      </c>
      <c r="K80" s="4" t="str">
        <f>IFERROR(__xludf.DUMMYFUNCTION("""COMPUTED_VALUE"""),"12 Regiões de Desenvolvimento")</f>
        <v>12 Regiões de Desenvolvimento</v>
      </c>
      <c r="L80" s="4" t="str">
        <f>IFERROR(__xludf.DUMMYFUNCTION("""COMPUTED_VALUE"""),"Linguagem Específica")</f>
        <v>Linguagem Específica</v>
      </c>
      <c r="M80" s="4" t="str">
        <f>IFERROR(__xludf.DUMMYFUNCTION("""COMPUTED_VALUE"""),"Técnicos")</f>
        <v>Técnicos</v>
      </c>
      <c r="N80" s="4" t="str">
        <f>IFERROR(__xludf.DUMMYFUNCTION("""COMPUTED_VALUE"""),"Circulação e Visibilidade")</f>
        <v>Circulação e Visibilidade</v>
      </c>
      <c r="O80" s="4" t="str">
        <f>IFERROR(__xludf.DUMMYFUNCTION("""COMPUTED_VALUE"""),"Iniciantes")</f>
        <v>Iniciantes</v>
      </c>
      <c r="P80" s="4" t="str">
        <f>IFERROR(__xludf.DUMMYFUNCTION("""COMPUTED_VALUE"""),"CEUs e Pontos(ões) de Cultura")</f>
        <v>CEUs e Pontos(ões) de Cultura</v>
      </c>
      <c r="Q80" s="4" t="str">
        <f>IFERROR(__xludf.DUMMYFUNCTION("""COMPUTED_VALUE"""),"Outros")</f>
        <v>Outros</v>
      </c>
    </row>
    <row r="81">
      <c r="A81" s="4" t="str">
        <f>IFERROR(__xludf.DUMMYFUNCTION("TRANSPOSE(FILTER(Filtro1!B:B,Filtro1!A:A=Lili!C80))"),"Transparência e Fiscalização")</f>
        <v>Transparência e Fiscalização</v>
      </c>
      <c r="B81" s="4" t="str">
        <f>IFERROR(__xludf.DUMMYFUNCTION("""COMPUTED_VALUE"""),"Pareceristas")</f>
        <v>Pareceristas</v>
      </c>
    </row>
    <row r="82">
      <c r="A82" s="4" t="str">
        <f>IFERROR(__xludf.DUMMYFUNCTION("TRANSPOSE(FILTER(Filtro1!B:B,Filtro1!A:A=Lili!C81))"),"Cronograma ")</f>
        <v>Cronograma </v>
      </c>
      <c r="B82" s="4" t="str">
        <f>IFERROR(__xludf.DUMMYFUNCTION("""COMPUTED_VALUE"""),"Inscrições e Impedimentos")</f>
        <v>Inscrições e Impedimentos</v>
      </c>
    </row>
    <row r="83">
      <c r="A83" s="4" t="str">
        <f>IFERROR(__xludf.DUMMYFUNCTION("TRANSPOSE(FILTER(Filtro1!B:B,Filtro1!A:A=Lili!C82))"),"Cronograma ")</f>
        <v>Cronograma </v>
      </c>
      <c r="B83" s="4" t="str">
        <f>IFERROR(__xludf.DUMMYFUNCTION("""COMPUTED_VALUE"""),"Inscrições e Impedimentos")</f>
        <v>Inscrições e Impedimentos</v>
      </c>
    </row>
    <row r="84">
      <c r="A84" s="4" t="str">
        <f>IFERROR(__xludf.DUMMYFUNCTION("TRANSPOSE(FILTER(Filtro1!B:B,Filtro1!A:A=Lili!C83))"),"Comunicacional")</f>
        <v>Comunicacional</v>
      </c>
      <c r="B84" s="4" t="str">
        <f>IFERROR(__xludf.DUMMYFUNCTION("""COMPUTED_VALUE"""),"Desburocratização")</f>
        <v>Desburocratização</v>
      </c>
      <c r="C84" s="4" t="str">
        <f>IFERROR(__xludf.DUMMYFUNCTION("""COMPUTED_VALUE"""),"Mapa Cultural")</f>
        <v>Mapa Cultural</v>
      </c>
      <c r="D84" s="4" t="str">
        <f>IFERROR(__xludf.DUMMYFUNCTION("""COMPUTED_VALUE"""),"Políticas Afirmativas")</f>
        <v>Políticas Afirmativas</v>
      </c>
    </row>
    <row r="85">
      <c r="A85" s="4" t="str">
        <f>IFERROR(__xludf.DUMMYFUNCTION("TRANSPOSE(FILTER(Filtro1!B:B,Filtro1!A:A=Lili!C84))"),"Treinamento - Agente")</f>
        <v>Treinamento - Agente</v>
      </c>
      <c r="B85" s="4" t="str">
        <f>IFERROR(__xludf.DUMMYFUNCTION("""COMPUTED_VALUE"""),"Treinamento - Gestor")</f>
        <v>Treinamento - Gestor</v>
      </c>
    </row>
    <row r="86">
      <c r="A86" s="4" t="str">
        <f>IFERROR(__xludf.DUMMYFUNCTION("TRANSPOSE(FILTER(Filtro1!B:B,Filtro1!A:A=Lili!C85))"),"Linguagem")</f>
        <v>Linguagem</v>
      </c>
      <c r="B86" s="4" t="str">
        <f>IFERROR(__xludf.DUMMYFUNCTION("""COMPUTED_VALUE"""),"Regionalização")</f>
        <v>Regionalização</v>
      </c>
      <c r="C86" s="4" t="str">
        <f>IFERROR(__xludf.DUMMYFUNCTION("""COMPUTED_VALUE"""),"Remanejamento de Recursos e Rendimentos")</f>
        <v>Remanejamento de Recursos e Rendimentos</v>
      </c>
    </row>
    <row r="87">
      <c r="A87" s="4" t="str">
        <f>IFERROR(__xludf.DUMMYFUNCTION("TRANSPOSE(FILTER(Filtro1!B:B,Filtro1!A:A=Lili!C86))"),"Transparência e Fiscalização")</f>
        <v>Transparência e Fiscalização</v>
      </c>
      <c r="B87" s="4" t="str">
        <f>IFERROR(__xludf.DUMMYFUNCTION("""COMPUTED_VALUE"""),"Pareceristas")</f>
        <v>Pareceristas</v>
      </c>
    </row>
    <row r="88">
      <c r="A88" s="4" t="str">
        <f>IFERROR(__xludf.DUMMYFUNCTION("TRANSPOSE(FILTER(Filtro1!B:B,Filtro1!A:A=Lili!C87))"),"Comunicacional")</f>
        <v>Comunicacional</v>
      </c>
      <c r="B88" s="4" t="str">
        <f>IFERROR(__xludf.DUMMYFUNCTION("""COMPUTED_VALUE"""),"Desburocratização")</f>
        <v>Desburocratização</v>
      </c>
      <c r="C88" s="4" t="str">
        <f>IFERROR(__xludf.DUMMYFUNCTION("""COMPUTED_VALUE"""),"Mapa Cultural")</f>
        <v>Mapa Cultural</v>
      </c>
      <c r="D88" s="4" t="str">
        <f>IFERROR(__xludf.DUMMYFUNCTION("""COMPUTED_VALUE"""),"Políticas Afirmativas")</f>
        <v>Políticas Afirmativas</v>
      </c>
    </row>
    <row r="89">
      <c r="A89" s="4" t="str">
        <f>IFERROR(__xludf.DUMMYFUNCTION("TRANSPOSE(FILTER(Filtro1!B:B,Filtro1!A:A=Lili!C88))"),"")</f>
        <v/>
      </c>
      <c r="B89" s="4"/>
      <c r="C89" s="4"/>
      <c r="D89" s="4"/>
      <c r="E89" s="4"/>
      <c r="F89" s="4"/>
      <c r="G89" s="4"/>
      <c r="H89" s="4"/>
      <c r="I89" s="4"/>
      <c r="J89" s="4"/>
      <c r="K89" s="4"/>
      <c r="L89" s="4"/>
      <c r="M89" s="4"/>
      <c r="N89" s="4"/>
      <c r="O89" s="4"/>
      <c r="P89" s="4"/>
      <c r="Q89" s="4"/>
      <c r="R89" s="4"/>
      <c r="S89" s="4"/>
      <c r="T89" s="4"/>
      <c r="U89" s="4"/>
      <c r="V89" s="4"/>
      <c r="W89" s="4"/>
      <c r="X89" s="4"/>
      <c r="Y89" s="4"/>
      <c r="Z89" s="4"/>
    </row>
    <row r="90">
      <c r="A90" s="4" t="str">
        <f>IFERROR(__xludf.DUMMYFUNCTION("TRANSPOSE(FILTER(Filtro1!B:B,Filtro1!A:A=Lili!C89))"),"Aquisição de Bens e Serviços")</f>
        <v>Aquisição de Bens e Serviços</v>
      </c>
      <c r="B90" s="4" t="str">
        <f>IFERROR(__xludf.DUMMYFUNCTION("""COMPUTED_VALUE"""),"Cultura Periférica")</f>
        <v>Cultura Periférica</v>
      </c>
      <c r="C90" s="4" t="str">
        <f>IFERROR(__xludf.DUMMYFUNCTION("""COMPUTED_VALUE"""),"Comunidades Tradicionais ou Rurais")</f>
        <v>Comunidades Tradicionais ou Rurais</v>
      </c>
      <c r="D90" s="4" t="str">
        <f>IFERROR(__xludf.DUMMYFUNCTION("""COMPUTED_VALUE"""),"Equipamentos e Acervos")</f>
        <v>Equipamentos e Acervos</v>
      </c>
      <c r="E90" s="4" t="str">
        <f>IFERROR(__xludf.DUMMYFUNCTION("""COMPUTED_VALUE"""),"Premiação")</f>
        <v>Premiação</v>
      </c>
      <c r="F90" s="4" t="str">
        <f>IFERROR(__xludf.DUMMYFUNCTION("""COMPUTED_VALUE"""),"Bolsas e Intercâmbio")</f>
        <v>Bolsas e Intercâmbio</v>
      </c>
      <c r="G90" s="4" t="str">
        <f>IFERROR(__xludf.DUMMYFUNCTION("""COMPUTED_VALUE"""),"Formação de Público e Educação")</f>
        <v>Formação de Público e Educação</v>
      </c>
      <c r="H90" s="4" t="str">
        <f>IFERROR(__xludf.DUMMYFUNCTION("""COMPUTED_VALUE"""),"Cultura Popular")</f>
        <v>Cultura Popular</v>
      </c>
      <c r="I90" s="4" t="str">
        <f>IFERROR(__xludf.DUMMYFUNCTION("""COMPUTED_VALUE"""),"Cultura Popular de Matriz Africana")</f>
        <v>Cultura Popular de Matriz Africana</v>
      </c>
      <c r="J90" s="4" t="str">
        <f>IFERROR(__xludf.DUMMYFUNCTION("""COMPUTED_VALUE"""),"Cultura Digital e Geek")</f>
        <v>Cultura Digital e Geek</v>
      </c>
      <c r="K90" s="4" t="str">
        <f>IFERROR(__xludf.DUMMYFUNCTION("""COMPUTED_VALUE"""),"12 Regiões de Desenvolvimento")</f>
        <v>12 Regiões de Desenvolvimento</v>
      </c>
      <c r="L90" s="4" t="str">
        <f>IFERROR(__xludf.DUMMYFUNCTION("""COMPUTED_VALUE"""),"Linguagem Específica")</f>
        <v>Linguagem Específica</v>
      </c>
      <c r="M90" s="4" t="str">
        <f>IFERROR(__xludf.DUMMYFUNCTION("""COMPUTED_VALUE"""),"Técnicos")</f>
        <v>Técnicos</v>
      </c>
      <c r="N90" s="4" t="str">
        <f>IFERROR(__xludf.DUMMYFUNCTION("""COMPUTED_VALUE"""),"Circulação e Visibilidade")</f>
        <v>Circulação e Visibilidade</v>
      </c>
      <c r="O90" s="4" t="str">
        <f>IFERROR(__xludf.DUMMYFUNCTION("""COMPUTED_VALUE"""),"Iniciantes")</f>
        <v>Iniciantes</v>
      </c>
      <c r="P90" s="4" t="str">
        <f>IFERROR(__xludf.DUMMYFUNCTION("""COMPUTED_VALUE"""),"CEUs e Pontos(ões) de Cultura")</f>
        <v>CEUs e Pontos(ões) de Cultura</v>
      </c>
      <c r="Q90" s="4" t="str">
        <f>IFERROR(__xludf.DUMMYFUNCTION("""COMPUTED_VALUE"""),"Outros")</f>
        <v>Outros</v>
      </c>
    </row>
    <row r="91">
      <c r="A91" s="4" t="str">
        <f>IFERROR(__xludf.DUMMYFUNCTION("TRANSPOSE(FILTER(Filtro1!B:B,Filtro1!A:A=Lili!C90))"),"Cronograma ")</f>
        <v>Cronograma </v>
      </c>
      <c r="B91" s="4" t="str">
        <f>IFERROR(__xludf.DUMMYFUNCTION("""COMPUTED_VALUE"""),"Inscrições e Impedimentos")</f>
        <v>Inscrições e Impedimentos</v>
      </c>
    </row>
    <row r="92">
      <c r="A92" s="4" t="str">
        <f>IFERROR(__xludf.DUMMYFUNCTION("TRANSPOSE(FILTER(Filtro1!B:B,Filtro1!A:A=Lili!C91))"),"Comunicacional")</f>
        <v>Comunicacional</v>
      </c>
      <c r="B92" s="4" t="str">
        <f>IFERROR(__xludf.DUMMYFUNCTION("""COMPUTED_VALUE"""),"Desburocratização")</f>
        <v>Desburocratização</v>
      </c>
      <c r="C92" s="4" t="str">
        <f>IFERROR(__xludf.DUMMYFUNCTION("""COMPUTED_VALUE"""),"Mapa Cultural")</f>
        <v>Mapa Cultural</v>
      </c>
      <c r="D92" s="4" t="str">
        <f>IFERROR(__xludf.DUMMYFUNCTION("""COMPUTED_VALUE"""),"Políticas Afirmativas")</f>
        <v>Políticas Afirmativas</v>
      </c>
    </row>
    <row r="93">
      <c r="A93" s="4" t="str">
        <f>IFERROR(__xludf.DUMMYFUNCTION("TRANSPOSE(FILTER(Filtro1!B:B,Filtro1!A:A=Lili!C92))"),"Comunicacional")</f>
        <v>Comunicacional</v>
      </c>
      <c r="B93" s="4" t="str">
        <f>IFERROR(__xludf.DUMMYFUNCTION("""COMPUTED_VALUE"""),"Desburocratização")</f>
        <v>Desburocratização</v>
      </c>
      <c r="C93" s="4" t="str">
        <f>IFERROR(__xludf.DUMMYFUNCTION("""COMPUTED_VALUE"""),"Mapa Cultural")</f>
        <v>Mapa Cultural</v>
      </c>
      <c r="D93" s="4" t="str">
        <f>IFERROR(__xludf.DUMMYFUNCTION("""COMPUTED_VALUE"""),"Políticas Afirmativas")</f>
        <v>Políticas Afirmativas</v>
      </c>
    </row>
    <row r="94">
      <c r="A94" s="4" t="str">
        <f>IFERROR(__xludf.DUMMYFUNCTION("TRANSPOSE(FILTER(Filtro1!B:B,Filtro1!A:A=Lili!C93))"),"Treinamento - Agente")</f>
        <v>Treinamento - Agente</v>
      </c>
      <c r="B94" s="4" t="str">
        <f>IFERROR(__xludf.DUMMYFUNCTION("""COMPUTED_VALUE"""),"Treinamento - Gestor")</f>
        <v>Treinamento - Gestor</v>
      </c>
    </row>
    <row r="95">
      <c r="A95" s="4" t="str">
        <f>IFERROR(__xludf.DUMMYFUNCTION("TRANSPOSE(FILTER(Filtro1!B:B,Filtro1!A:A=Lili!C94))"),"Linguagem")</f>
        <v>Linguagem</v>
      </c>
      <c r="B95" s="4" t="str">
        <f>IFERROR(__xludf.DUMMYFUNCTION("""COMPUTED_VALUE"""),"Regionalização")</f>
        <v>Regionalização</v>
      </c>
      <c r="C95" s="4" t="str">
        <f>IFERROR(__xludf.DUMMYFUNCTION("""COMPUTED_VALUE"""),"Remanejamento de Recursos e Rendimentos")</f>
        <v>Remanejamento de Recursos e Rendimentos</v>
      </c>
    </row>
    <row r="96">
      <c r="A96" s="4" t="str">
        <f>IFERROR(__xludf.DUMMYFUNCTION("TRANSPOSE(FILTER(Filtro1!B:B,Filtro1!A:A=Lili!C95))"),"Comunicacional")</f>
        <v>Comunicacional</v>
      </c>
      <c r="B96" s="4" t="str">
        <f>IFERROR(__xludf.DUMMYFUNCTION("""COMPUTED_VALUE"""),"Desburocratização")</f>
        <v>Desburocratização</v>
      </c>
      <c r="C96" s="4" t="str">
        <f>IFERROR(__xludf.DUMMYFUNCTION("""COMPUTED_VALUE"""),"Mapa Cultural")</f>
        <v>Mapa Cultural</v>
      </c>
      <c r="D96" s="4" t="str">
        <f>IFERROR(__xludf.DUMMYFUNCTION("""COMPUTED_VALUE"""),"Políticas Afirmativas")</f>
        <v>Políticas Afirmativas</v>
      </c>
    </row>
    <row r="97">
      <c r="A97" s="4" t="str">
        <f>IFERROR(__xludf.DUMMYFUNCTION("TRANSPOSE(FILTER(Filtro1!B:B,Filtro1!A:A=Lili!C96))"),"Comunicacional")</f>
        <v>Comunicacional</v>
      </c>
      <c r="B97" s="4" t="str">
        <f>IFERROR(__xludf.DUMMYFUNCTION("""COMPUTED_VALUE"""),"Desburocratização")</f>
        <v>Desburocratização</v>
      </c>
      <c r="C97" s="4" t="str">
        <f>IFERROR(__xludf.DUMMYFUNCTION("""COMPUTED_VALUE"""),"Mapa Cultural")</f>
        <v>Mapa Cultural</v>
      </c>
      <c r="D97" s="4" t="str">
        <f>IFERROR(__xludf.DUMMYFUNCTION("""COMPUTED_VALUE"""),"Políticas Afirmativas")</f>
        <v>Políticas Afirmativas</v>
      </c>
    </row>
    <row r="98">
      <c r="A98" s="4" t="str">
        <f>IFERROR(__xludf.DUMMYFUNCTION("TRANSPOSE(FILTER(Filtro1!B:B,Filtro1!A:A=Lili!C97))"),"Aquisição de Bens e Serviços")</f>
        <v>Aquisição de Bens e Serviços</v>
      </c>
      <c r="B98" s="4" t="str">
        <f>IFERROR(__xludf.DUMMYFUNCTION("""COMPUTED_VALUE"""),"Cultura Periférica")</f>
        <v>Cultura Periférica</v>
      </c>
      <c r="C98" s="4" t="str">
        <f>IFERROR(__xludf.DUMMYFUNCTION("""COMPUTED_VALUE"""),"Comunidades Tradicionais ou Rurais")</f>
        <v>Comunidades Tradicionais ou Rurais</v>
      </c>
      <c r="D98" s="4" t="str">
        <f>IFERROR(__xludf.DUMMYFUNCTION("""COMPUTED_VALUE"""),"Equipamentos e Acervos")</f>
        <v>Equipamentos e Acervos</v>
      </c>
      <c r="E98" s="4" t="str">
        <f>IFERROR(__xludf.DUMMYFUNCTION("""COMPUTED_VALUE"""),"Premiação")</f>
        <v>Premiação</v>
      </c>
      <c r="F98" s="4" t="str">
        <f>IFERROR(__xludf.DUMMYFUNCTION("""COMPUTED_VALUE"""),"Bolsas e Intercâmbio")</f>
        <v>Bolsas e Intercâmbio</v>
      </c>
      <c r="G98" s="4" t="str">
        <f>IFERROR(__xludf.DUMMYFUNCTION("""COMPUTED_VALUE"""),"Formação de Público e Educação")</f>
        <v>Formação de Público e Educação</v>
      </c>
      <c r="H98" s="4" t="str">
        <f>IFERROR(__xludf.DUMMYFUNCTION("""COMPUTED_VALUE"""),"Cultura Popular")</f>
        <v>Cultura Popular</v>
      </c>
      <c r="I98" s="4" t="str">
        <f>IFERROR(__xludf.DUMMYFUNCTION("""COMPUTED_VALUE"""),"Cultura Popular de Matriz Africana")</f>
        <v>Cultura Popular de Matriz Africana</v>
      </c>
      <c r="J98" s="4" t="str">
        <f>IFERROR(__xludf.DUMMYFUNCTION("""COMPUTED_VALUE"""),"Cultura Digital e Geek")</f>
        <v>Cultura Digital e Geek</v>
      </c>
      <c r="K98" s="4" t="str">
        <f>IFERROR(__xludf.DUMMYFUNCTION("""COMPUTED_VALUE"""),"12 Regiões de Desenvolvimento")</f>
        <v>12 Regiões de Desenvolvimento</v>
      </c>
      <c r="L98" s="4" t="str">
        <f>IFERROR(__xludf.DUMMYFUNCTION("""COMPUTED_VALUE"""),"Linguagem Específica")</f>
        <v>Linguagem Específica</v>
      </c>
      <c r="M98" s="4" t="str">
        <f>IFERROR(__xludf.DUMMYFUNCTION("""COMPUTED_VALUE"""),"Técnicos")</f>
        <v>Técnicos</v>
      </c>
      <c r="N98" s="4" t="str">
        <f>IFERROR(__xludf.DUMMYFUNCTION("""COMPUTED_VALUE"""),"Circulação e Visibilidade")</f>
        <v>Circulação e Visibilidade</v>
      </c>
      <c r="O98" s="4" t="str">
        <f>IFERROR(__xludf.DUMMYFUNCTION("""COMPUTED_VALUE"""),"Iniciantes")</f>
        <v>Iniciantes</v>
      </c>
      <c r="P98" s="4" t="str">
        <f>IFERROR(__xludf.DUMMYFUNCTION("""COMPUTED_VALUE"""),"CEUs e Pontos(ões) de Cultura")</f>
        <v>CEUs e Pontos(ões) de Cultura</v>
      </c>
      <c r="Q98" s="4" t="str">
        <f>IFERROR(__xludf.DUMMYFUNCTION("""COMPUTED_VALUE"""),"Outros")</f>
        <v>Outros</v>
      </c>
    </row>
    <row r="99">
      <c r="A99" s="4" t="str">
        <f>IFERROR(__xludf.DUMMYFUNCTION("TRANSPOSE(FILTER(Filtro1!B:B,Filtro1!A:A=Lili!C98))"),"Aquisição de Bens e Serviços")</f>
        <v>Aquisição de Bens e Serviços</v>
      </c>
      <c r="B99" s="4" t="str">
        <f>IFERROR(__xludf.DUMMYFUNCTION("""COMPUTED_VALUE"""),"Cultura Periférica")</f>
        <v>Cultura Periférica</v>
      </c>
      <c r="C99" s="4" t="str">
        <f>IFERROR(__xludf.DUMMYFUNCTION("""COMPUTED_VALUE"""),"Comunidades Tradicionais ou Rurais")</f>
        <v>Comunidades Tradicionais ou Rurais</v>
      </c>
      <c r="D99" s="4" t="str">
        <f>IFERROR(__xludf.DUMMYFUNCTION("""COMPUTED_VALUE"""),"Equipamentos e Acervos")</f>
        <v>Equipamentos e Acervos</v>
      </c>
      <c r="E99" s="4" t="str">
        <f>IFERROR(__xludf.DUMMYFUNCTION("""COMPUTED_VALUE"""),"Premiação")</f>
        <v>Premiação</v>
      </c>
      <c r="F99" s="4" t="str">
        <f>IFERROR(__xludf.DUMMYFUNCTION("""COMPUTED_VALUE"""),"Bolsas e Intercâmbio")</f>
        <v>Bolsas e Intercâmbio</v>
      </c>
      <c r="G99" s="4" t="str">
        <f>IFERROR(__xludf.DUMMYFUNCTION("""COMPUTED_VALUE"""),"Formação de Público e Educação")</f>
        <v>Formação de Público e Educação</v>
      </c>
      <c r="H99" s="4" t="str">
        <f>IFERROR(__xludf.DUMMYFUNCTION("""COMPUTED_VALUE"""),"Cultura Popular")</f>
        <v>Cultura Popular</v>
      </c>
      <c r="I99" s="4" t="str">
        <f>IFERROR(__xludf.DUMMYFUNCTION("""COMPUTED_VALUE"""),"Cultura Popular de Matriz Africana")</f>
        <v>Cultura Popular de Matriz Africana</v>
      </c>
      <c r="J99" s="4" t="str">
        <f>IFERROR(__xludf.DUMMYFUNCTION("""COMPUTED_VALUE"""),"Cultura Digital e Geek")</f>
        <v>Cultura Digital e Geek</v>
      </c>
      <c r="K99" s="4" t="str">
        <f>IFERROR(__xludf.DUMMYFUNCTION("""COMPUTED_VALUE"""),"12 Regiões de Desenvolvimento")</f>
        <v>12 Regiões de Desenvolvimento</v>
      </c>
      <c r="L99" s="4" t="str">
        <f>IFERROR(__xludf.DUMMYFUNCTION("""COMPUTED_VALUE"""),"Linguagem Específica")</f>
        <v>Linguagem Específica</v>
      </c>
      <c r="M99" s="4" t="str">
        <f>IFERROR(__xludf.DUMMYFUNCTION("""COMPUTED_VALUE"""),"Técnicos")</f>
        <v>Técnicos</v>
      </c>
      <c r="N99" s="4" t="str">
        <f>IFERROR(__xludf.DUMMYFUNCTION("""COMPUTED_VALUE"""),"Circulação e Visibilidade")</f>
        <v>Circulação e Visibilidade</v>
      </c>
      <c r="O99" s="4" t="str">
        <f>IFERROR(__xludf.DUMMYFUNCTION("""COMPUTED_VALUE"""),"Iniciantes")</f>
        <v>Iniciantes</v>
      </c>
      <c r="P99" s="4" t="str">
        <f>IFERROR(__xludf.DUMMYFUNCTION("""COMPUTED_VALUE"""),"CEUs e Pontos(ões) de Cultura")</f>
        <v>CEUs e Pontos(ões) de Cultura</v>
      </c>
      <c r="Q99" s="4" t="str">
        <f>IFERROR(__xludf.DUMMYFUNCTION("""COMPUTED_VALUE"""),"Outros")</f>
        <v>Outros</v>
      </c>
    </row>
    <row r="100">
      <c r="A100" s="4" t="str">
        <f>IFERROR(__xludf.DUMMYFUNCTION("TRANSPOSE(FILTER(Filtro1!B:B,Filtro1!A:A=Lili!C99))"),"Aquisição de Bens e Serviços")</f>
        <v>Aquisição de Bens e Serviços</v>
      </c>
      <c r="B100" s="4" t="str">
        <f>IFERROR(__xludf.DUMMYFUNCTION("""COMPUTED_VALUE"""),"Cultura Periférica")</f>
        <v>Cultura Periférica</v>
      </c>
      <c r="C100" s="4" t="str">
        <f>IFERROR(__xludf.DUMMYFUNCTION("""COMPUTED_VALUE"""),"Comunidades Tradicionais ou Rurais")</f>
        <v>Comunidades Tradicionais ou Rurais</v>
      </c>
      <c r="D100" s="4" t="str">
        <f>IFERROR(__xludf.DUMMYFUNCTION("""COMPUTED_VALUE"""),"Equipamentos e Acervos")</f>
        <v>Equipamentos e Acervos</v>
      </c>
      <c r="E100" s="4" t="str">
        <f>IFERROR(__xludf.DUMMYFUNCTION("""COMPUTED_VALUE"""),"Premiação")</f>
        <v>Premiação</v>
      </c>
      <c r="F100" s="4" t="str">
        <f>IFERROR(__xludf.DUMMYFUNCTION("""COMPUTED_VALUE"""),"Bolsas e Intercâmbio")</f>
        <v>Bolsas e Intercâmbio</v>
      </c>
      <c r="G100" s="4" t="str">
        <f>IFERROR(__xludf.DUMMYFUNCTION("""COMPUTED_VALUE"""),"Formação de Público e Educação")</f>
        <v>Formação de Público e Educação</v>
      </c>
      <c r="H100" s="4" t="str">
        <f>IFERROR(__xludf.DUMMYFUNCTION("""COMPUTED_VALUE"""),"Cultura Popular")</f>
        <v>Cultura Popular</v>
      </c>
      <c r="I100" s="4" t="str">
        <f>IFERROR(__xludf.DUMMYFUNCTION("""COMPUTED_VALUE"""),"Cultura Popular de Matriz Africana")</f>
        <v>Cultura Popular de Matriz Africana</v>
      </c>
      <c r="J100" s="4" t="str">
        <f>IFERROR(__xludf.DUMMYFUNCTION("""COMPUTED_VALUE"""),"Cultura Digital e Geek")</f>
        <v>Cultura Digital e Geek</v>
      </c>
      <c r="K100" s="4" t="str">
        <f>IFERROR(__xludf.DUMMYFUNCTION("""COMPUTED_VALUE"""),"12 Regiões de Desenvolvimento")</f>
        <v>12 Regiões de Desenvolvimento</v>
      </c>
      <c r="L100" s="4" t="str">
        <f>IFERROR(__xludf.DUMMYFUNCTION("""COMPUTED_VALUE"""),"Linguagem Específica")</f>
        <v>Linguagem Específica</v>
      </c>
      <c r="M100" s="4" t="str">
        <f>IFERROR(__xludf.DUMMYFUNCTION("""COMPUTED_VALUE"""),"Técnicos")</f>
        <v>Técnicos</v>
      </c>
      <c r="N100" s="4" t="str">
        <f>IFERROR(__xludf.DUMMYFUNCTION("""COMPUTED_VALUE"""),"Circulação e Visibilidade")</f>
        <v>Circulação e Visibilidade</v>
      </c>
      <c r="O100" s="4" t="str">
        <f>IFERROR(__xludf.DUMMYFUNCTION("""COMPUTED_VALUE"""),"Iniciantes")</f>
        <v>Iniciantes</v>
      </c>
      <c r="P100" s="4" t="str">
        <f>IFERROR(__xludf.DUMMYFUNCTION("""COMPUTED_VALUE"""),"CEUs e Pontos(ões) de Cultura")</f>
        <v>CEUs e Pontos(ões) de Cultura</v>
      </c>
      <c r="Q100" s="4" t="str">
        <f>IFERROR(__xludf.DUMMYFUNCTION("""COMPUTED_VALUE"""),"Outros")</f>
        <v>Outros</v>
      </c>
    </row>
    <row r="101">
      <c r="A101" s="4" t="str">
        <f>IFERROR(__xludf.DUMMYFUNCTION("TRANSPOSE(FILTER(Filtro1!B:B,Filtro1!A:A=Lili!C100))"),"Comunicacional")</f>
        <v>Comunicacional</v>
      </c>
      <c r="B101" s="4" t="str">
        <f>IFERROR(__xludf.DUMMYFUNCTION("""COMPUTED_VALUE"""),"Desburocratização")</f>
        <v>Desburocratização</v>
      </c>
      <c r="C101" s="4" t="str">
        <f>IFERROR(__xludf.DUMMYFUNCTION("""COMPUTED_VALUE"""),"Mapa Cultural")</f>
        <v>Mapa Cultural</v>
      </c>
      <c r="D101" s="4" t="str">
        <f>IFERROR(__xludf.DUMMYFUNCTION("""COMPUTED_VALUE"""),"Políticas Afirmativas")</f>
        <v>Políticas Afirmativas</v>
      </c>
    </row>
    <row r="102">
      <c r="A102" s="4" t="str">
        <f>IFERROR(__xludf.DUMMYFUNCTION("TRANSPOSE(FILTER(Filtro1!B:B,Filtro1!A:A=Lili!C101))"),"Linguagem")</f>
        <v>Linguagem</v>
      </c>
      <c r="B102" s="4" t="str">
        <f>IFERROR(__xludf.DUMMYFUNCTION("""COMPUTED_VALUE"""),"Regionalização")</f>
        <v>Regionalização</v>
      </c>
      <c r="C102" s="4" t="str">
        <f>IFERROR(__xludf.DUMMYFUNCTION("""COMPUTED_VALUE"""),"Remanejamento de Recursos e Rendimentos")</f>
        <v>Remanejamento de Recursos e Rendimentos</v>
      </c>
    </row>
    <row r="103">
      <c r="A103" s="4" t="str">
        <f>IFERROR(__xludf.DUMMYFUNCTION("TRANSPOSE(FILTER(Filtro1!B:B,Filtro1!A:A=Lili!C102))"),"Comunicacional")</f>
        <v>Comunicacional</v>
      </c>
      <c r="B103" s="4" t="str">
        <f>IFERROR(__xludf.DUMMYFUNCTION("""COMPUTED_VALUE"""),"Desburocratização")</f>
        <v>Desburocratização</v>
      </c>
      <c r="C103" s="4" t="str">
        <f>IFERROR(__xludf.DUMMYFUNCTION("""COMPUTED_VALUE"""),"Mapa Cultural")</f>
        <v>Mapa Cultural</v>
      </c>
      <c r="D103" s="4" t="str">
        <f>IFERROR(__xludf.DUMMYFUNCTION("""COMPUTED_VALUE"""),"Políticas Afirmativas")</f>
        <v>Políticas Afirmativas</v>
      </c>
    </row>
    <row r="104">
      <c r="A104" s="4" t="str">
        <f>IFERROR(__xludf.DUMMYFUNCTION("TRANSPOSE(FILTER(Filtro1!B:B,Filtro1!A:A=Lili!C103))"),"Comunicacional")</f>
        <v>Comunicacional</v>
      </c>
      <c r="B104" s="4" t="str">
        <f>IFERROR(__xludf.DUMMYFUNCTION("""COMPUTED_VALUE"""),"Desburocratização")</f>
        <v>Desburocratização</v>
      </c>
      <c r="C104" s="4" t="str">
        <f>IFERROR(__xludf.DUMMYFUNCTION("""COMPUTED_VALUE"""),"Mapa Cultural")</f>
        <v>Mapa Cultural</v>
      </c>
      <c r="D104" s="4" t="str">
        <f>IFERROR(__xludf.DUMMYFUNCTION("""COMPUTED_VALUE"""),"Políticas Afirmativas")</f>
        <v>Políticas Afirmativas</v>
      </c>
    </row>
    <row r="105">
      <c r="A105" s="4" t="str">
        <f>IFERROR(__xludf.DUMMYFUNCTION("TRANSPOSE(FILTER(Filtro1!B:B,Filtro1!A:A=Lili!C104))"),"Comunicacional")</f>
        <v>Comunicacional</v>
      </c>
      <c r="B105" s="4" t="str">
        <f>IFERROR(__xludf.DUMMYFUNCTION("""COMPUTED_VALUE"""),"Desburocratização")</f>
        <v>Desburocratização</v>
      </c>
      <c r="C105" s="4" t="str">
        <f>IFERROR(__xludf.DUMMYFUNCTION("""COMPUTED_VALUE"""),"Mapa Cultural")</f>
        <v>Mapa Cultural</v>
      </c>
      <c r="D105" s="4" t="str">
        <f>IFERROR(__xludf.DUMMYFUNCTION("""COMPUTED_VALUE"""),"Políticas Afirmativas")</f>
        <v>Políticas Afirmativas</v>
      </c>
    </row>
    <row r="106">
      <c r="A106" s="4" t="str">
        <f>IFERROR(__xludf.DUMMYFUNCTION("TRANSPOSE(FILTER(Filtro1!B:B,Filtro1!A:A=Lili!C105))"),"Linguagem")</f>
        <v>Linguagem</v>
      </c>
      <c r="B106" s="4" t="str">
        <f>IFERROR(__xludf.DUMMYFUNCTION("""COMPUTED_VALUE"""),"Regionalização")</f>
        <v>Regionalização</v>
      </c>
      <c r="C106" s="4" t="str">
        <f>IFERROR(__xludf.DUMMYFUNCTION("""COMPUTED_VALUE"""),"Remanejamento de Recursos e Rendimentos")</f>
        <v>Remanejamento de Recursos e Rendimentos</v>
      </c>
    </row>
    <row r="107">
      <c r="A107" s="4" t="str">
        <f>IFERROR(__xludf.DUMMYFUNCTION("TRANSPOSE(FILTER(Filtro1!B:B,Filtro1!A:A=Lili!C106))"),"Cronograma ")</f>
        <v>Cronograma </v>
      </c>
      <c r="B107" s="4" t="str">
        <f>IFERROR(__xludf.DUMMYFUNCTION("""COMPUTED_VALUE"""),"Inscrições e Impedimentos")</f>
        <v>Inscrições e Impedimentos</v>
      </c>
    </row>
    <row r="108">
      <c r="A108" s="4" t="str">
        <f>IFERROR(__xludf.DUMMYFUNCTION("TRANSPOSE(FILTER(Filtro1!B:B,Filtro1!A:A=Lili!C107))"),"Linguagem")</f>
        <v>Linguagem</v>
      </c>
      <c r="B108" s="4" t="str">
        <f>IFERROR(__xludf.DUMMYFUNCTION("""COMPUTED_VALUE"""),"Regionalização")</f>
        <v>Regionalização</v>
      </c>
      <c r="C108" s="4" t="str">
        <f>IFERROR(__xludf.DUMMYFUNCTION("""COMPUTED_VALUE"""),"Remanejamento de Recursos e Rendimentos")</f>
        <v>Remanejamento de Recursos e Rendimentos</v>
      </c>
    </row>
    <row r="109">
      <c r="A109" s="4" t="str">
        <f>IFERROR(__xludf.DUMMYFUNCTION("TRANSPOSE(FILTER(Filtro1!B:B,Filtro1!A:A=Lili!C108))"),"Cronograma ")</f>
        <v>Cronograma </v>
      </c>
      <c r="B109" s="4" t="str">
        <f>IFERROR(__xludf.DUMMYFUNCTION("""COMPUTED_VALUE"""),"Inscrições e Impedimentos")</f>
        <v>Inscrições e Impedimentos</v>
      </c>
    </row>
    <row r="110">
      <c r="A110" s="4" t="str">
        <f>IFERROR(__xludf.DUMMYFUNCTION("TRANSPOSE(FILTER(Filtro1!B:B,Filtro1!A:A=Lili!C109))"),"Comunicacional")</f>
        <v>Comunicacional</v>
      </c>
      <c r="B110" s="4" t="str">
        <f>IFERROR(__xludf.DUMMYFUNCTION("""COMPUTED_VALUE"""),"Desburocratização")</f>
        <v>Desburocratização</v>
      </c>
      <c r="C110" s="4" t="str">
        <f>IFERROR(__xludf.DUMMYFUNCTION("""COMPUTED_VALUE"""),"Mapa Cultural")</f>
        <v>Mapa Cultural</v>
      </c>
      <c r="D110" s="4" t="str">
        <f>IFERROR(__xludf.DUMMYFUNCTION("""COMPUTED_VALUE"""),"Políticas Afirmativas")</f>
        <v>Políticas Afirmativas</v>
      </c>
    </row>
    <row r="111">
      <c r="A111" s="4" t="str">
        <f>IFERROR(__xludf.DUMMYFUNCTION("TRANSPOSE(FILTER(Filtro1!B:B,Filtro1!A:A=Lili!C110))"),"Linguagem")</f>
        <v>Linguagem</v>
      </c>
      <c r="B111" s="4" t="str">
        <f>IFERROR(__xludf.DUMMYFUNCTION("""COMPUTED_VALUE"""),"Regionalização")</f>
        <v>Regionalização</v>
      </c>
      <c r="C111" s="4" t="str">
        <f>IFERROR(__xludf.DUMMYFUNCTION("""COMPUTED_VALUE"""),"Remanejamento de Recursos e Rendimentos")</f>
        <v>Remanejamento de Recursos e Rendimentos</v>
      </c>
    </row>
    <row r="112">
      <c r="A112" s="4" t="str">
        <f>IFERROR(__xludf.DUMMYFUNCTION("TRANSPOSE(FILTER(Filtro1!B:B,Filtro1!A:A=Lili!C111))"),"Treinamento - Agente")</f>
        <v>Treinamento - Agente</v>
      </c>
      <c r="B112" s="4" t="str">
        <f>IFERROR(__xludf.DUMMYFUNCTION("""COMPUTED_VALUE"""),"Treinamento - Gestor")</f>
        <v>Treinamento - Gestor</v>
      </c>
    </row>
    <row r="113">
      <c r="A113" s="4" t="str">
        <f>IFERROR(__xludf.DUMMYFUNCTION("TRANSPOSE(FILTER(Filtro1!B:B,Filtro1!A:A=Lili!C112))"),"Cronograma ")</f>
        <v>Cronograma </v>
      </c>
      <c r="B113" s="4" t="str">
        <f>IFERROR(__xludf.DUMMYFUNCTION("""COMPUTED_VALUE"""),"Inscrições e Impedimentos")</f>
        <v>Inscrições e Impedimentos</v>
      </c>
    </row>
    <row r="114">
      <c r="A114" s="4" t="str">
        <f>IFERROR(__xludf.DUMMYFUNCTION("TRANSPOSE(FILTER(Filtro1!B:B,Filtro1!A:A=Lili!C113))"),"")</f>
        <v/>
      </c>
    </row>
    <row r="115">
      <c r="A115" s="4" t="str">
        <f>IFERROR(__xludf.DUMMYFUNCTION("TRANSPOSE(FILTER(Filtro1!B:B,Filtro1!A:A=Lili!C114))"),"Linguagem")</f>
        <v>Linguagem</v>
      </c>
      <c r="B115" s="4" t="str">
        <f>IFERROR(__xludf.DUMMYFUNCTION("""COMPUTED_VALUE"""),"Regionalização")</f>
        <v>Regionalização</v>
      </c>
      <c r="C115" s="4" t="str">
        <f>IFERROR(__xludf.DUMMYFUNCTION("""COMPUTED_VALUE"""),"Remanejamento de Recursos e Rendimentos")</f>
        <v>Remanejamento de Recursos e Rendimentos</v>
      </c>
    </row>
    <row r="116">
      <c r="A116" s="4" t="str">
        <f>IFERROR(__xludf.DUMMYFUNCTION("TRANSPOSE(FILTER(Filtro1!B:B,Filtro1!A:A=Lili!C115))"),"")</f>
        <v/>
      </c>
    </row>
    <row r="117">
      <c r="A117" s="4" t="str">
        <f>IFERROR(__xludf.DUMMYFUNCTION("TRANSPOSE(FILTER(Filtro1!B:B,Filtro1!A:A=Lili!C116))"),"")</f>
        <v/>
      </c>
      <c r="B117" s="4"/>
    </row>
    <row r="118">
      <c r="A118" s="4" t="str">
        <f>IFERROR(__xludf.DUMMYFUNCTION("TRANSPOSE(FILTER(Filtro1!B:B,Filtro1!A:A=Lili!C117))"),"")</f>
        <v/>
      </c>
      <c r="B118" s="4"/>
      <c r="C118" s="4"/>
      <c r="D118" s="4"/>
      <c r="E118" s="4"/>
      <c r="F118" s="4"/>
      <c r="G118" s="4"/>
      <c r="H118" s="4"/>
      <c r="I118" s="4"/>
      <c r="J118" s="4"/>
      <c r="K118" s="4"/>
      <c r="L118" s="4"/>
      <c r="M118" s="4"/>
      <c r="N118" s="4"/>
      <c r="O118" s="4"/>
      <c r="P118" s="4"/>
      <c r="Q118" s="4"/>
    </row>
    <row r="119">
      <c r="A119" s="4" t="str">
        <f>IFERROR(__xludf.DUMMYFUNCTION("TRANSPOSE(FILTER(Filtro1!B:B,Filtro1!A:A=Lili!C118))"),"Aquisição de Bens e Serviços")</f>
        <v>Aquisição de Bens e Serviços</v>
      </c>
      <c r="B119" s="4" t="str">
        <f>IFERROR(__xludf.DUMMYFUNCTION("""COMPUTED_VALUE"""),"Cultura Periférica")</f>
        <v>Cultura Periférica</v>
      </c>
      <c r="C119" s="4" t="str">
        <f>IFERROR(__xludf.DUMMYFUNCTION("""COMPUTED_VALUE"""),"Comunidades Tradicionais ou Rurais")</f>
        <v>Comunidades Tradicionais ou Rurais</v>
      </c>
      <c r="D119" s="4" t="str">
        <f>IFERROR(__xludf.DUMMYFUNCTION("""COMPUTED_VALUE"""),"Equipamentos e Acervos")</f>
        <v>Equipamentos e Acervos</v>
      </c>
      <c r="E119" s="4" t="str">
        <f>IFERROR(__xludf.DUMMYFUNCTION("""COMPUTED_VALUE"""),"Premiação")</f>
        <v>Premiação</v>
      </c>
      <c r="F119" s="4" t="str">
        <f>IFERROR(__xludf.DUMMYFUNCTION("""COMPUTED_VALUE"""),"Bolsas e Intercâmbio")</f>
        <v>Bolsas e Intercâmbio</v>
      </c>
      <c r="G119" s="4" t="str">
        <f>IFERROR(__xludf.DUMMYFUNCTION("""COMPUTED_VALUE"""),"Formação de Público e Educação")</f>
        <v>Formação de Público e Educação</v>
      </c>
      <c r="H119" s="4" t="str">
        <f>IFERROR(__xludf.DUMMYFUNCTION("""COMPUTED_VALUE"""),"Cultura Popular")</f>
        <v>Cultura Popular</v>
      </c>
      <c r="I119" s="4" t="str">
        <f>IFERROR(__xludf.DUMMYFUNCTION("""COMPUTED_VALUE"""),"Cultura Popular de Matriz Africana")</f>
        <v>Cultura Popular de Matriz Africana</v>
      </c>
      <c r="J119" s="4" t="str">
        <f>IFERROR(__xludf.DUMMYFUNCTION("""COMPUTED_VALUE"""),"Cultura Digital e Geek")</f>
        <v>Cultura Digital e Geek</v>
      </c>
      <c r="K119" s="4" t="str">
        <f>IFERROR(__xludf.DUMMYFUNCTION("""COMPUTED_VALUE"""),"12 Regiões de Desenvolvimento")</f>
        <v>12 Regiões de Desenvolvimento</v>
      </c>
      <c r="L119" s="4" t="str">
        <f>IFERROR(__xludf.DUMMYFUNCTION("""COMPUTED_VALUE"""),"Linguagem Específica")</f>
        <v>Linguagem Específica</v>
      </c>
      <c r="M119" s="4" t="str">
        <f>IFERROR(__xludf.DUMMYFUNCTION("""COMPUTED_VALUE"""),"Técnicos")</f>
        <v>Técnicos</v>
      </c>
      <c r="N119" s="4" t="str">
        <f>IFERROR(__xludf.DUMMYFUNCTION("""COMPUTED_VALUE"""),"Circulação e Visibilidade")</f>
        <v>Circulação e Visibilidade</v>
      </c>
      <c r="O119" s="4" t="str">
        <f>IFERROR(__xludf.DUMMYFUNCTION("""COMPUTED_VALUE"""),"Iniciantes")</f>
        <v>Iniciantes</v>
      </c>
      <c r="P119" s="4" t="str">
        <f>IFERROR(__xludf.DUMMYFUNCTION("""COMPUTED_VALUE"""),"CEUs e Pontos(ões) de Cultura")</f>
        <v>CEUs e Pontos(ões) de Cultura</v>
      </c>
      <c r="Q119" s="4" t="str">
        <f>IFERROR(__xludf.DUMMYFUNCTION("""COMPUTED_VALUE"""),"Outros")</f>
        <v>Outros</v>
      </c>
    </row>
    <row r="120">
      <c r="A120" s="4" t="str">
        <f>IFERROR(__xludf.DUMMYFUNCTION("TRANSPOSE(FILTER(Filtro1!B:B,Filtro1!A:A=Lili!C119))"),"")</f>
        <v/>
      </c>
      <c r="B120" s="4"/>
      <c r="C120" s="4"/>
      <c r="D120" s="4"/>
      <c r="E120" s="4"/>
      <c r="F120" s="4"/>
      <c r="G120" s="4"/>
      <c r="H120" s="4"/>
      <c r="I120" s="4"/>
      <c r="J120" s="4"/>
      <c r="K120" s="4"/>
      <c r="L120" s="4"/>
      <c r="M120" s="4"/>
      <c r="N120" s="4"/>
      <c r="O120" s="4"/>
      <c r="P120" s="4"/>
      <c r="Q120" s="4"/>
    </row>
    <row r="121">
      <c r="A121" s="4" t="str">
        <f>IFERROR(__xludf.DUMMYFUNCTION("TRANSPOSE(FILTER(Filtro1!B:B,Filtro1!A:A=Lili!C120))"),"Aquisição de Bens e Serviços")</f>
        <v>Aquisição de Bens e Serviços</v>
      </c>
      <c r="B121" s="4" t="str">
        <f>IFERROR(__xludf.DUMMYFUNCTION("""COMPUTED_VALUE"""),"Cultura Periférica")</f>
        <v>Cultura Periférica</v>
      </c>
      <c r="C121" s="4" t="str">
        <f>IFERROR(__xludf.DUMMYFUNCTION("""COMPUTED_VALUE"""),"Comunidades Tradicionais ou Rurais")</f>
        <v>Comunidades Tradicionais ou Rurais</v>
      </c>
      <c r="D121" s="4" t="str">
        <f>IFERROR(__xludf.DUMMYFUNCTION("""COMPUTED_VALUE"""),"Equipamentos e Acervos")</f>
        <v>Equipamentos e Acervos</v>
      </c>
      <c r="E121" s="4" t="str">
        <f>IFERROR(__xludf.DUMMYFUNCTION("""COMPUTED_VALUE"""),"Premiação")</f>
        <v>Premiação</v>
      </c>
      <c r="F121" s="4" t="str">
        <f>IFERROR(__xludf.DUMMYFUNCTION("""COMPUTED_VALUE"""),"Bolsas e Intercâmbio")</f>
        <v>Bolsas e Intercâmbio</v>
      </c>
      <c r="G121" s="4" t="str">
        <f>IFERROR(__xludf.DUMMYFUNCTION("""COMPUTED_VALUE"""),"Formação de Público e Educação")</f>
        <v>Formação de Público e Educação</v>
      </c>
      <c r="H121" s="4" t="str">
        <f>IFERROR(__xludf.DUMMYFUNCTION("""COMPUTED_VALUE"""),"Cultura Popular")</f>
        <v>Cultura Popular</v>
      </c>
      <c r="I121" s="4" t="str">
        <f>IFERROR(__xludf.DUMMYFUNCTION("""COMPUTED_VALUE"""),"Cultura Popular de Matriz Africana")</f>
        <v>Cultura Popular de Matriz Africana</v>
      </c>
      <c r="J121" s="4" t="str">
        <f>IFERROR(__xludf.DUMMYFUNCTION("""COMPUTED_VALUE"""),"Cultura Digital e Geek")</f>
        <v>Cultura Digital e Geek</v>
      </c>
      <c r="K121" s="4" t="str">
        <f>IFERROR(__xludf.DUMMYFUNCTION("""COMPUTED_VALUE"""),"12 Regiões de Desenvolvimento")</f>
        <v>12 Regiões de Desenvolvimento</v>
      </c>
      <c r="L121" s="4" t="str">
        <f>IFERROR(__xludf.DUMMYFUNCTION("""COMPUTED_VALUE"""),"Linguagem Específica")</f>
        <v>Linguagem Específica</v>
      </c>
      <c r="M121" s="4" t="str">
        <f>IFERROR(__xludf.DUMMYFUNCTION("""COMPUTED_VALUE"""),"Técnicos")</f>
        <v>Técnicos</v>
      </c>
      <c r="N121" s="4" t="str">
        <f>IFERROR(__xludf.DUMMYFUNCTION("""COMPUTED_VALUE"""),"Circulação e Visibilidade")</f>
        <v>Circulação e Visibilidade</v>
      </c>
      <c r="O121" s="4" t="str">
        <f>IFERROR(__xludf.DUMMYFUNCTION("""COMPUTED_VALUE"""),"Iniciantes")</f>
        <v>Iniciantes</v>
      </c>
      <c r="P121" s="4" t="str">
        <f>IFERROR(__xludf.DUMMYFUNCTION("""COMPUTED_VALUE"""),"CEUs e Pontos(ões) de Cultura")</f>
        <v>CEUs e Pontos(ões) de Cultura</v>
      </c>
      <c r="Q121" s="4" t="str">
        <f>IFERROR(__xludf.DUMMYFUNCTION("""COMPUTED_VALUE"""),"Outros")</f>
        <v>Outros</v>
      </c>
    </row>
    <row r="122">
      <c r="A122" s="4" t="str">
        <f>IFERROR(__xludf.DUMMYFUNCTION("TRANSPOSE(FILTER(Filtro1!B:B,Filtro1!A:A=Lili!C121))"),"")</f>
        <v/>
      </c>
      <c r="B122" s="4"/>
      <c r="C122" s="4"/>
      <c r="D122" s="4"/>
      <c r="E122" s="4"/>
      <c r="F122" s="4"/>
      <c r="G122" s="4"/>
      <c r="H122" s="4"/>
      <c r="I122" s="4"/>
      <c r="J122" s="4"/>
      <c r="K122" s="4"/>
      <c r="L122" s="4"/>
      <c r="M122" s="4"/>
      <c r="N122" s="4"/>
      <c r="O122" s="4"/>
      <c r="P122" s="4"/>
      <c r="Q122" s="4"/>
    </row>
    <row r="123">
      <c r="A123" s="4" t="str">
        <f>IFERROR(__xludf.DUMMYFUNCTION("TRANSPOSE(FILTER(Filtro1!B:B,Filtro1!A:A=Lili!C122))"),"Treinamento - Agente")</f>
        <v>Treinamento - Agente</v>
      </c>
      <c r="B123" s="4" t="str">
        <f>IFERROR(__xludf.DUMMYFUNCTION("""COMPUTED_VALUE"""),"Treinamento - Gestor")</f>
        <v>Treinamento - Gestor</v>
      </c>
    </row>
    <row r="124">
      <c r="A124" s="4" t="str">
        <f>IFERROR(__xludf.DUMMYFUNCTION("TRANSPOSE(FILTER(Filtro1!B:B,Filtro1!A:A=Lili!C123))"),"Aquisição de Bens e Serviços")</f>
        <v>Aquisição de Bens e Serviços</v>
      </c>
      <c r="B124" s="4" t="str">
        <f>IFERROR(__xludf.DUMMYFUNCTION("""COMPUTED_VALUE"""),"Cultura Periférica")</f>
        <v>Cultura Periférica</v>
      </c>
      <c r="C124" s="4" t="str">
        <f>IFERROR(__xludf.DUMMYFUNCTION("""COMPUTED_VALUE"""),"Comunidades Tradicionais ou Rurais")</f>
        <v>Comunidades Tradicionais ou Rurais</v>
      </c>
      <c r="D124" s="4" t="str">
        <f>IFERROR(__xludf.DUMMYFUNCTION("""COMPUTED_VALUE"""),"Equipamentos e Acervos")</f>
        <v>Equipamentos e Acervos</v>
      </c>
      <c r="E124" s="4" t="str">
        <f>IFERROR(__xludf.DUMMYFUNCTION("""COMPUTED_VALUE"""),"Premiação")</f>
        <v>Premiação</v>
      </c>
      <c r="F124" s="4" t="str">
        <f>IFERROR(__xludf.DUMMYFUNCTION("""COMPUTED_VALUE"""),"Bolsas e Intercâmbio")</f>
        <v>Bolsas e Intercâmbio</v>
      </c>
      <c r="G124" s="4" t="str">
        <f>IFERROR(__xludf.DUMMYFUNCTION("""COMPUTED_VALUE"""),"Formação de Público e Educação")</f>
        <v>Formação de Público e Educação</v>
      </c>
      <c r="H124" s="4" t="str">
        <f>IFERROR(__xludf.DUMMYFUNCTION("""COMPUTED_VALUE"""),"Cultura Popular")</f>
        <v>Cultura Popular</v>
      </c>
      <c r="I124" s="4" t="str">
        <f>IFERROR(__xludf.DUMMYFUNCTION("""COMPUTED_VALUE"""),"Cultura Popular de Matriz Africana")</f>
        <v>Cultura Popular de Matriz Africana</v>
      </c>
      <c r="J124" s="4" t="str">
        <f>IFERROR(__xludf.DUMMYFUNCTION("""COMPUTED_VALUE"""),"Cultura Digital e Geek")</f>
        <v>Cultura Digital e Geek</v>
      </c>
      <c r="K124" s="4" t="str">
        <f>IFERROR(__xludf.DUMMYFUNCTION("""COMPUTED_VALUE"""),"12 Regiões de Desenvolvimento")</f>
        <v>12 Regiões de Desenvolvimento</v>
      </c>
      <c r="L124" s="4" t="str">
        <f>IFERROR(__xludf.DUMMYFUNCTION("""COMPUTED_VALUE"""),"Linguagem Específica")</f>
        <v>Linguagem Específica</v>
      </c>
      <c r="M124" s="4" t="str">
        <f>IFERROR(__xludf.DUMMYFUNCTION("""COMPUTED_VALUE"""),"Técnicos")</f>
        <v>Técnicos</v>
      </c>
      <c r="N124" s="4" t="str">
        <f>IFERROR(__xludf.DUMMYFUNCTION("""COMPUTED_VALUE"""),"Circulação e Visibilidade")</f>
        <v>Circulação e Visibilidade</v>
      </c>
      <c r="O124" s="4" t="str">
        <f>IFERROR(__xludf.DUMMYFUNCTION("""COMPUTED_VALUE"""),"Iniciantes")</f>
        <v>Iniciantes</v>
      </c>
      <c r="P124" s="4" t="str">
        <f>IFERROR(__xludf.DUMMYFUNCTION("""COMPUTED_VALUE"""),"CEUs e Pontos(ões) de Cultura")</f>
        <v>CEUs e Pontos(ões) de Cultura</v>
      </c>
      <c r="Q124" s="4" t="str">
        <f>IFERROR(__xludf.DUMMYFUNCTION("""COMPUTED_VALUE"""),"Outros")</f>
        <v>Outros</v>
      </c>
    </row>
    <row r="125">
      <c r="A125" s="4" t="str">
        <f>IFERROR(__xludf.DUMMYFUNCTION("TRANSPOSE(FILTER(Filtro1!B:B,Filtro1!A:A=Lili!C124))"),"Aquisição de Bens e Serviços")</f>
        <v>Aquisição de Bens e Serviços</v>
      </c>
      <c r="B125" s="4" t="str">
        <f>IFERROR(__xludf.DUMMYFUNCTION("""COMPUTED_VALUE"""),"Cultura Periférica")</f>
        <v>Cultura Periférica</v>
      </c>
      <c r="C125" s="4" t="str">
        <f>IFERROR(__xludf.DUMMYFUNCTION("""COMPUTED_VALUE"""),"Comunidades Tradicionais ou Rurais")</f>
        <v>Comunidades Tradicionais ou Rurais</v>
      </c>
      <c r="D125" s="4" t="str">
        <f>IFERROR(__xludf.DUMMYFUNCTION("""COMPUTED_VALUE"""),"Equipamentos e Acervos")</f>
        <v>Equipamentos e Acervos</v>
      </c>
      <c r="E125" s="4" t="str">
        <f>IFERROR(__xludf.DUMMYFUNCTION("""COMPUTED_VALUE"""),"Premiação")</f>
        <v>Premiação</v>
      </c>
      <c r="F125" s="4" t="str">
        <f>IFERROR(__xludf.DUMMYFUNCTION("""COMPUTED_VALUE"""),"Bolsas e Intercâmbio")</f>
        <v>Bolsas e Intercâmbio</v>
      </c>
      <c r="G125" s="4" t="str">
        <f>IFERROR(__xludf.DUMMYFUNCTION("""COMPUTED_VALUE"""),"Formação de Público e Educação")</f>
        <v>Formação de Público e Educação</v>
      </c>
      <c r="H125" s="4" t="str">
        <f>IFERROR(__xludf.DUMMYFUNCTION("""COMPUTED_VALUE"""),"Cultura Popular")</f>
        <v>Cultura Popular</v>
      </c>
      <c r="I125" s="4" t="str">
        <f>IFERROR(__xludf.DUMMYFUNCTION("""COMPUTED_VALUE"""),"Cultura Popular de Matriz Africana")</f>
        <v>Cultura Popular de Matriz Africana</v>
      </c>
      <c r="J125" s="4" t="str">
        <f>IFERROR(__xludf.DUMMYFUNCTION("""COMPUTED_VALUE"""),"Cultura Digital e Geek")</f>
        <v>Cultura Digital e Geek</v>
      </c>
      <c r="K125" s="4" t="str">
        <f>IFERROR(__xludf.DUMMYFUNCTION("""COMPUTED_VALUE"""),"12 Regiões de Desenvolvimento")</f>
        <v>12 Regiões de Desenvolvimento</v>
      </c>
      <c r="L125" s="4" t="str">
        <f>IFERROR(__xludf.DUMMYFUNCTION("""COMPUTED_VALUE"""),"Linguagem Específica")</f>
        <v>Linguagem Específica</v>
      </c>
      <c r="M125" s="4" t="str">
        <f>IFERROR(__xludf.DUMMYFUNCTION("""COMPUTED_VALUE"""),"Técnicos")</f>
        <v>Técnicos</v>
      </c>
      <c r="N125" s="4" t="str">
        <f>IFERROR(__xludf.DUMMYFUNCTION("""COMPUTED_VALUE"""),"Circulação e Visibilidade")</f>
        <v>Circulação e Visibilidade</v>
      </c>
      <c r="O125" s="4" t="str">
        <f>IFERROR(__xludf.DUMMYFUNCTION("""COMPUTED_VALUE"""),"Iniciantes")</f>
        <v>Iniciantes</v>
      </c>
      <c r="P125" s="4" t="str">
        <f>IFERROR(__xludf.DUMMYFUNCTION("""COMPUTED_VALUE"""),"CEUs e Pontos(ões) de Cultura")</f>
        <v>CEUs e Pontos(ões) de Cultura</v>
      </c>
      <c r="Q125" s="4" t="str">
        <f>IFERROR(__xludf.DUMMYFUNCTION("""COMPUTED_VALUE"""),"Outros")</f>
        <v>Outros</v>
      </c>
    </row>
    <row r="126">
      <c r="A126" s="4" t="str">
        <f>IFERROR(__xludf.DUMMYFUNCTION("TRANSPOSE(FILTER(Filtro1!B:B,Filtro1!A:A=Lili!C125))"),"Aquisição de Bens e Serviços")</f>
        <v>Aquisição de Bens e Serviços</v>
      </c>
      <c r="B126" s="4" t="str">
        <f>IFERROR(__xludf.DUMMYFUNCTION("""COMPUTED_VALUE"""),"Cultura Periférica")</f>
        <v>Cultura Periférica</v>
      </c>
      <c r="C126" s="4" t="str">
        <f>IFERROR(__xludf.DUMMYFUNCTION("""COMPUTED_VALUE"""),"Comunidades Tradicionais ou Rurais")</f>
        <v>Comunidades Tradicionais ou Rurais</v>
      </c>
      <c r="D126" s="4" t="str">
        <f>IFERROR(__xludf.DUMMYFUNCTION("""COMPUTED_VALUE"""),"Equipamentos e Acervos")</f>
        <v>Equipamentos e Acervos</v>
      </c>
      <c r="E126" s="4" t="str">
        <f>IFERROR(__xludf.DUMMYFUNCTION("""COMPUTED_VALUE"""),"Premiação")</f>
        <v>Premiação</v>
      </c>
      <c r="F126" s="4" t="str">
        <f>IFERROR(__xludf.DUMMYFUNCTION("""COMPUTED_VALUE"""),"Bolsas e Intercâmbio")</f>
        <v>Bolsas e Intercâmbio</v>
      </c>
      <c r="G126" s="4" t="str">
        <f>IFERROR(__xludf.DUMMYFUNCTION("""COMPUTED_VALUE"""),"Formação de Público e Educação")</f>
        <v>Formação de Público e Educação</v>
      </c>
      <c r="H126" s="4" t="str">
        <f>IFERROR(__xludf.DUMMYFUNCTION("""COMPUTED_VALUE"""),"Cultura Popular")</f>
        <v>Cultura Popular</v>
      </c>
      <c r="I126" s="4" t="str">
        <f>IFERROR(__xludf.DUMMYFUNCTION("""COMPUTED_VALUE"""),"Cultura Popular de Matriz Africana")</f>
        <v>Cultura Popular de Matriz Africana</v>
      </c>
      <c r="J126" s="4" t="str">
        <f>IFERROR(__xludf.DUMMYFUNCTION("""COMPUTED_VALUE"""),"Cultura Digital e Geek")</f>
        <v>Cultura Digital e Geek</v>
      </c>
      <c r="K126" s="4" t="str">
        <f>IFERROR(__xludf.DUMMYFUNCTION("""COMPUTED_VALUE"""),"12 Regiões de Desenvolvimento")</f>
        <v>12 Regiões de Desenvolvimento</v>
      </c>
      <c r="L126" s="4" t="str">
        <f>IFERROR(__xludf.DUMMYFUNCTION("""COMPUTED_VALUE"""),"Linguagem Específica")</f>
        <v>Linguagem Específica</v>
      </c>
      <c r="M126" s="4" t="str">
        <f>IFERROR(__xludf.DUMMYFUNCTION("""COMPUTED_VALUE"""),"Técnicos")</f>
        <v>Técnicos</v>
      </c>
      <c r="N126" s="4" t="str">
        <f>IFERROR(__xludf.DUMMYFUNCTION("""COMPUTED_VALUE"""),"Circulação e Visibilidade")</f>
        <v>Circulação e Visibilidade</v>
      </c>
      <c r="O126" s="4" t="str">
        <f>IFERROR(__xludf.DUMMYFUNCTION("""COMPUTED_VALUE"""),"Iniciantes")</f>
        <v>Iniciantes</v>
      </c>
      <c r="P126" s="4" t="str">
        <f>IFERROR(__xludf.DUMMYFUNCTION("""COMPUTED_VALUE"""),"CEUs e Pontos(ões) de Cultura")</f>
        <v>CEUs e Pontos(ões) de Cultura</v>
      </c>
      <c r="Q126" s="4" t="str">
        <f>IFERROR(__xludf.DUMMYFUNCTION("""COMPUTED_VALUE"""),"Outros")</f>
        <v>Outros</v>
      </c>
    </row>
    <row r="127">
      <c r="A127" s="4" t="str">
        <f>IFERROR(__xludf.DUMMYFUNCTION("TRANSPOSE(FILTER(Filtro1!B:B,Filtro1!A:A=Lili!C126))"),"Transparência e Fiscalização")</f>
        <v>Transparência e Fiscalização</v>
      </c>
      <c r="B127" s="4" t="str">
        <f>IFERROR(__xludf.DUMMYFUNCTION("""COMPUTED_VALUE"""),"Pareceristas")</f>
        <v>Pareceristas</v>
      </c>
    </row>
    <row r="128">
      <c r="A128" s="4" t="str">
        <f>IFERROR(__xludf.DUMMYFUNCTION("TRANSPOSE(FILTER(Filtro1!B:B,Filtro1!A:A=Lili!C127))"),"Aquisição de Bens e Serviços")</f>
        <v>Aquisição de Bens e Serviços</v>
      </c>
      <c r="B128" s="4" t="str">
        <f>IFERROR(__xludf.DUMMYFUNCTION("""COMPUTED_VALUE"""),"Cultura Periférica")</f>
        <v>Cultura Periférica</v>
      </c>
      <c r="C128" s="4" t="str">
        <f>IFERROR(__xludf.DUMMYFUNCTION("""COMPUTED_VALUE"""),"Comunidades Tradicionais ou Rurais")</f>
        <v>Comunidades Tradicionais ou Rurais</v>
      </c>
      <c r="D128" s="4" t="str">
        <f>IFERROR(__xludf.DUMMYFUNCTION("""COMPUTED_VALUE"""),"Equipamentos e Acervos")</f>
        <v>Equipamentos e Acervos</v>
      </c>
      <c r="E128" s="4" t="str">
        <f>IFERROR(__xludf.DUMMYFUNCTION("""COMPUTED_VALUE"""),"Premiação")</f>
        <v>Premiação</v>
      </c>
      <c r="F128" s="4" t="str">
        <f>IFERROR(__xludf.DUMMYFUNCTION("""COMPUTED_VALUE"""),"Bolsas e Intercâmbio")</f>
        <v>Bolsas e Intercâmbio</v>
      </c>
      <c r="G128" s="4" t="str">
        <f>IFERROR(__xludf.DUMMYFUNCTION("""COMPUTED_VALUE"""),"Formação de Público e Educação")</f>
        <v>Formação de Público e Educação</v>
      </c>
      <c r="H128" s="4" t="str">
        <f>IFERROR(__xludf.DUMMYFUNCTION("""COMPUTED_VALUE"""),"Cultura Popular")</f>
        <v>Cultura Popular</v>
      </c>
      <c r="I128" s="4" t="str">
        <f>IFERROR(__xludf.DUMMYFUNCTION("""COMPUTED_VALUE"""),"Cultura Popular de Matriz Africana")</f>
        <v>Cultura Popular de Matriz Africana</v>
      </c>
      <c r="J128" s="4" t="str">
        <f>IFERROR(__xludf.DUMMYFUNCTION("""COMPUTED_VALUE"""),"Cultura Digital e Geek")</f>
        <v>Cultura Digital e Geek</v>
      </c>
      <c r="K128" s="4" t="str">
        <f>IFERROR(__xludf.DUMMYFUNCTION("""COMPUTED_VALUE"""),"12 Regiões de Desenvolvimento")</f>
        <v>12 Regiões de Desenvolvimento</v>
      </c>
      <c r="L128" s="4" t="str">
        <f>IFERROR(__xludf.DUMMYFUNCTION("""COMPUTED_VALUE"""),"Linguagem Específica")</f>
        <v>Linguagem Específica</v>
      </c>
      <c r="M128" s="4" t="str">
        <f>IFERROR(__xludf.DUMMYFUNCTION("""COMPUTED_VALUE"""),"Técnicos")</f>
        <v>Técnicos</v>
      </c>
      <c r="N128" s="4" t="str">
        <f>IFERROR(__xludf.DUMMYFUNCTION("""COMPUTED_VALUE"""),"Circulação e Visibilidade")</f>
        <v>Circulação e Visibilidade</v>
      </c>
      <c r="O128" s="4" t="str">
        <f>IFERROR(__xludf.DUMMYFUNCTION("""COMPUTED_VALUE"""),"Iniciantes")</f>
        <v>Iniciantes</v>
      </c>
      <c r="P128" s="4" t="str">
        <f>IFERROR(__xludf.DUMMYFUNCTION("""COMPUTED_VALUE"""),"CEUs e Pontos(ões) de Cultura")</f>
        <v>CEUs e Pontos(ões) de Cultura</v>
      </c>
      <c r="Q128" s="4" t="str">
        <f>IFERROR(__xludf.DUMMYFUNCTION("""COMPUTED_VALUE"""),"Outros")</f>
        <v>Outros</v>
      </c>
    </row>
    <row r="129">
      <c r="A129" s="4" t="str">
        <f>IFERROR(__xludf.DUMMYFUNCTION("TRANSPOSE(FILTER(Filtro1!B:B,Filtro1!A:A=Lili!C128))"),"Treinamento - Agente")</f>
        <v>Treinamento - Agente</v>
      </c>
      <c r="B129" s="4" t="str">
        <f>IFERROR(__xludf.DUMMYFUNCTION("""COMPUTED_VALUE"""),"Treinamento - Gestor")</f>
        <v>Treinamento - Gestor</v>
      </c>
    </row>
    <row r="130">
      <c r="A130" s="4" t="str">
        <f>IFERROR(__xludf.DUMMYFUNCTION("TRANSPOSE(FILTER(Filtro1!B:B,Filtro1!A:A=Lili!C129))"),"Aquisição de Bens e Serviços")</f>
        <v>Aquisição de Bens e Serviços</v>
      </c>
      <c r="B130" s="4" t="str">
        <f>IFERROR(__xludf.DUMMYFUNCTION("""COMPUTED_VALUE"""),"Cultura Periférica")</f>
        <v>Cultura Periférica</v>
      </c>
      <c r="C130" s="4" t="str">
        <f>IFERROR(__xludf.DUMMYFUNCTION("""COMPUTED_VALUE"""),"Comunidades Tradicionais ou Rurais")</f>
        <v>Comunidades Tradicionais ou Rurais</v>
      </c>
      <c r="D130" s="4" t="str">
        <f>IFERROR(__xludf.DUMMYFUNCTION("""COMPUTED_VALUE"""),"Equipamentos e Acervos")</f>
        <v>Equipamentos e Acervos</v>
      </c>
      <c r="E130" s="4" t="str">
        <f>IFERROR(__xludf.DUMMYFUNCTION("""COMPUTED_VALUE"""),"Premiação")</f>
        <v>Premiação</v>
      </c>
      <c r="F130" s="4" t="str">
        <f>IFERROR(__xludf.DUMMYFUNCTION("""COMPUTED_VALUE"""),"Bolsas e Intercâmbio")</f>
        <v>Bolsas e Intercâmbio</v>
      </c>
      <c r="G130" s="4" t="str">
        <f>IFERROR(__xludf.DUMMYFUNCTION("""COMPUTED_VALUE"""),"Formação de Público e Educação")</f>
        <v>Formação de Público e Educação</v>
      </c>
      <c r="H130" s="4" t="str">
        <f>IFERROR(__xludf.DUMMYFUNCTION("""COMPUTED_VALUE"""),"Cultura Popular")</f>
        <v>Cultura Popular</v>
      </c>
      <c r="I130" s="4" t="str">
        <f>IFERROR(__xludf.DUMMYFUNCTION("""COMPUTED_VALUE"""),"Cultura Popular de Matriz Africana")</f>
        <v>Cultura Popular de Matriz Africana</v>
      </c>
      <c r="J130" s="4" t="str">
        <f>IFERROR(__xludf.DUMMYFUNCTION("""COMPUTED_VALUE"""),"Cultura Digital e Geek")</f>
        <v>Cultura Digital e Geek</v>
      </c>
      <c r="K130" s="4" t="str">
        <f>IFERROR(__xludf.DUMMYFUNCTION("""COMPUTED_VALUE"""),"12 Regiões de Desenvolvimento")</f>
        <v>12 Regiões de Desenvolvimento</v>
      </c>
      <c r="L130" s="4" t="str">
        <f>IFERROR(__xludf.DUMMYFUNCTION("""COMPUTED_VALUE"""),"Linguagem Específica")</f>
        <v>Linguagem Específica</v>
      </c>
      <c r="M130" s="4" t="str">
        <f>IFERROR(__xludf.DUMMYFUNCTION("""COMPUTED_VALUE"""),"Técnicos")</f>
        <v>Técnicos</v>
      </c>
      <c r="N130" s="4" t="str">
        <f>IFERROR(__xludf.DUMMYFUNCTION("""COMPUTED_VALUE"""),"Circulação e Visibilidade")</f>
        <v>Circulação e Visibilidade</v>
      </c>
      <c r="O130" s="4" t="str">
        <f>IFERROR(__xludf.DUMMYFUNCTION("""COMPUTED_VALUE"""),"Iniciantes")</f>
        <v>Iniciantes</v>
      </c>
      <c r="P130" s="4" t="str">
        <f>IFERROR(__xludf.DUMMYFUNCTION("""COMPUTED_VALUE"""),"CEUs e Pontos(ões) de Cultura")</f>
        <v>CEUs e Pontos(ões) de Cultura</v>
      </c>
      <c r="Q130" s="4" t="str">
        <f>IFERROR(__xludf.DUMMYFUNCTION("""COMPUTED_VALUE"""),"Outros")</f>
        <v>Outros</v>
      </c>
    </row>
    <row r="131">
      <c r="A131" s="4" t="str">
        <f>IFERROR(__xludf.DUMMYFUNCTION("TRANSPOSE(FILTER(Filtro1!B:B,Filtro1!A:A=Lili!C130))"),"Aquisição de Bens e Serviços")</f>
        <v>Aquisição de Bens e Serviços</v>
      </c>
      <c r="B131" s="4" t="str">
        <f>IFERROR(__xludf.DUMMYFUNCTION("""COMPUTED_VALUE"""),"Cultura Periférica")</f>
        <v>Cultura Periférica</v>
      </c>
      <c r="C131" s="4" t="str">
        <f>IFERROR(__xludf.DUMMYFUNCTION("""COMPUTED_VALUE"""),"Comunidades Tradicionais ou Rurais")</f>
        <v>Comunidades Tradicionais ou Rurais</v>
      </c>
      <c r="D131" s="4" t="str">
        <f>IFERROR(__xludf.DUMMYFUNCTION("""COMPUTED_VALUE"""),"Equipamentos e Acervos")</f>
        <v>Equipamentos e Acervos</v>
      </c>
      <c r="E131" s="4" t="str">
        <f>IFERROR(__xludf.DUMMYFUNCTION("""COMPUTED_VALUE"""),"Premiação")</f>
        <v>Premiação</v>
      </c>
      <c r="F131" s="4" t="str">
        <f>IFERROR(__xludf.DUMMYFUNCTION("""COMPUTED_VALUE"""),"Bolsas e Intercâmbio")</f>
        <v>Bolsas e Intercâmbio</v>
      </c>
      <c r="G131" s="4" t="str">
        <f>IFERROR(__xludf.DUMMYFUNCTION("""COMPUTED_VALUE"""),"Formação de Público e Educação")</f>
        <v>Formação de Público e Educação</v>
      </c>
      <c r="H131" s="4" t="str">
        <f>IFERROR(__xludf.DUMMYFUNCTION("""COMPUTED_VALUE"""),"Cultura Popular")</f>
        <v>Cultura Popular</v>
      </c>
      <c r="I131" s="4" t="str">
        <f>IFERROR(__xludf.DUMMYFUNCTION("""COMPUTED_VALUE"""),"Cultura Popular de Matriz Africana")</f>
        <v>Cultura Popular de Matriz Africana</v>
      </c>
      <c r="J131" s="4" t="str">
        <f>IFERROR(__xludf.DUMMYFUNCTION("""COMPUTED_VALUE"""),"Cultura Digital e Geek")</f>
        <v>Cultura Digital e Geek</v>
      </c>
      <c r="K131" s="4" t="str">
        <f>IFERROR(__xludf.DUMMYFUNCTION("""COMPUTED_VALUE"""),"12 Regiões de Desenvolvimento")</f>
        <v>12 Regiões de Desenvolvimento</v>
      </c>
      <c r="L131" s="4" t="str">
        <f>IFERROR(__xludf.DUMMYFUNCTION("""COMPUTED_VALUE"""),"Linguagem Específica")</f>
        <v>Linguagem Específica</v>
      </c>
      <c r="M131" s="4" t="str">
        <f>IFERROR(__xludf.DUMMYFUNCTION("""COMPUTED_VALUE"""),"Técnicos")</f>
        <v>Técnicos</v>
      </c>
      <c r="N131" s="4" t="str">
        <f>IFERROR(__xludf.DUMMYFUNCTION("""COMPUTED_VALUE"""),"Circulação e Visibilidade")</f>
        <v>Circulação e Visibilidade</v>
      </c>
      <c r="O131" s="4" t="str">
        <f>IFERROR(__xludf.DUMMYFUNCTION("""COMPUTED_VALUE"""),"Iniciantes")</f>
        <v>Iniciantes</v>
      </c>
      <c r="P131" s="4" t="str">
        <f>IFERROR(__xludf.DUMMYFUNCTION("""COMPUTED_VALUE"""),"CEUs e Pontos(ões) de Cultura")</f>
        <v>CEUs e Pontos(ões) de Cultura</v>
      </c>
      <c r="Q131" s="4" t="str">
        <f>IFERROR(__xludf.DUMMYFUNCTION("""COMPUTED_VALUE"""),"Outros")</f>
        <v>Outros</v>
      </c>
    </row>
    <row r="132">
      <c r="A132" s="4" t="str">
        <f>IFERROR(__xludf.DUMMYFUNCTION("TRANSPOSE(FILTER(Filtro1!B:B,Filtro1!A:A=Lili!C131))"),"Aquisição de Bens e Serviços")</f>
        <v>Aquisição de Bens e Serviços</v>
      </c>
      <c r="B132" s="4" t="str">
        <f>IFERROR(__xludf.DUMMYFUNCTION("""COMPUTED_VALUE"""),"Cultura Periférica")</f>
        <v>Cultura Periférica</v>
      </c>
      <c r="C132" s="4" t="str">
        <f>IFERROR(__xludf.DUMMYFUNCTION("""COMPUTED_VALUE"""),"Comunidades Tradicionais ou Rurais")</f>
        <v>Comunidades Tradicionais ou Rurais</v>
      </c>
      <c r="D132" s="4" t="str">
        <f>IFERROR(__xludf.DUMMYFUNCTION("""COMPUTED_VALUE"""),"Equipamentos e Acervos")</f>
        <v>Equipamentos e Acervos</v>
      </c>
      <c r="E132" s="4" t="str">
        <f>IFERROR(__xludf.DUMMYFUNCTION("""COMPUTED_VALUE"""),"Premiação")</f>
        <v>Premiação</v>
      </c>
      <c r="F132" s="4" t="str">
        <f>IFERROR(__xludf.DUMMYFUNCTION("""COMPUTED_VALUE"""),"Bolsas e Intercâmbio")</f>
        <v>Bolsas e Intercâmbio</v>
      </c>
      <c r="G132" s="4" t="str">
        <f>IFERROR(__xludf.DUMMYFUNCTION("""COMPUTED_VALUE"""),"Formação de Público e Educação")</f>
        <v>Formação de Público e Educação</v>
      </c>
      <c r="H132" s="4" t="str">
        <f>IFERROR(__xludf.DUMMYFUNCTION("""COMPUTED_VALUE"""),"Cultura Popular")</f>
        <v>Cultura Popular</v>
      </c>
      <c r="I132" s="4" t="str">
        <f>IFERROR(__xludf.DUMMYFUNCTION("""COMPUTED_VALUE"""),"Cultura Popular de Matriz Africana")</f>
        <v>Cultura Popular de Matriz Africana</v>
      </c>
      <c r="J132" s="4" t="str">
        <f>IFERROR(__xludf.DUMMYFUNCTION("""COMPUTED_VALUE"""),"Cultura Digital e Geek")</f>
        <v>Cultura Digital e Geek</v>
      </c>
      <c r="K132" s="4" t="str">
        <f>IFERROR(__xludf.DUMMYFUNCTION("""COMPUTED_VALUE"""),"12 Regiões de Desenvolvimento")</f>
        <v>12 Regiões de Desenvolvimento</v>
      </c>
      <c r="L132" s="4" t="str">
        <f>IFERROR(__xludf.DUMMYFUNCTION("""COMPUTED_VALUE"""),"Linguagem Específica")</f>
        <v>Linguagem Específica</v>
      </c>
      <c r="M132" s="4" t="str">
        <f>IFERROR(__xludf.DUMMYFUNCTION("""COMPUTED_VALUE"""),"Técnicos")</f>
        <v>Técnicos</v>
      </c>
      <c r="N132" s="4" t="str">
        <f>IFERROR(__xludf.DUMMYFUNCTION("""COMPUTED_VALUE"""),"Circulação e Visibilidade")</f>
        <v>Circulação e Visibilidade</v>
      </c>
      <c r="O132" s="4" t="str">
        <f>IFERROR(__xludf.DUMMYFUNCTION("""COMPUTED_VALUE"""),"Iniciantes")</f>
        <v>Iniciantes</v>
      </c>
      <c r="P132" s="4" t="str">
        <f>IFERROR(__xludf.DUMMYFUNCTION("""COMPUTED_VALUE"""),"CEUs e Pontos(ões) de Cultura")</f>
        <v>CEUs e Pontos(ões) de Cultura</v>
      </c>
      <c r="Q132" s="4" t="str">
        <f>IFERROR(__xludf.DUMMYFUNCTION("""COMPUTED_VALUE"""),"Outros")</f>
        <v>Outros</v>
      </c>
    </row>
    <row r="133">
      <c r="A133" s="4" t="str">
        <f>IFERROR(__xludf.DUMMYFUNCTION("TRANSPOSE(FILTER(Filtro1!B:B,Filtro1!A:A=Lili!C132))"),"Transparência e Fiscalização")</f>
        <v>Transparência e Fiscalização</v>
      </c>
      <c r="B133" s="4" t="str">
        <f>IFERROR(__xludf.DUMMYFUNCTION("""COMPUTED_VALUE"""),"Pareceristas")</f>
        <v>Pareceristas</v>
      </c>
    </row>
    <row r="134">
      <c r="A134" s="4" t="str">
        <f>IFERROR(__xludf.DUMMYFUNCTION("TRANSPOSE(FILTER(Filtro1!B:B,Filtro1!A:A=Lili!C133))"),"Aquisição de Bens e Serviços")</f>
        <v>Aquisição de Bens e Serviços</v>
      </c>
      <c r="B134" s="4" t="str">
        <f>IFERROR(__xludf.DUMMYFUNCTION("""COMPUTED_VALUE"""),"Cultura Periférica")</f>
        <v>Cultura Periférica</v>
      </c>
      <c r="C134" s="4" t="str">
        <f>IFERROR(__xludf.DUMMYFUNCTION("""COMPUTED_VALUE"""),"Comunidades Tradicionais ou Rurais")</f>
        <v>Comunidades Tradicionais ou Rurais</v>
      </c>
      <c r="D134" s="4" t="str">
        <f>IFERROR(__xludf.DUMMYFUNCTION("""COMPUTED_VALUE"""),"Equipamentos e Acervos")</f>
        <v>Equipamentos e Acervos</v>
      </c>
      <c r="E134" s="4" t="str">
        <f>IFERROR(__xludf.DUMMYFUNCTION("""COMPUTED_VALUE"""),"Premiação")</f>
        <v>Premiação</v>
      </c>
      <c r="F134" s="4" t="str">
        <f>IFERROR(__xludf.DUMMYFUNCTION("""COMPUTED_VALUE"""),"Bolsas e Intercâmbio")</f>
        <v>Bolsas e Intercâmbio</v>
      </c>
      <c r="G134" s="4" t="str">
        <f>IFERROR(__xludf.DUMMYFUNCTION("""COMPUTED_VALUE"""),"Formação de Público e Educação")</f>
        <v>Formação de Público e Educação</v>
      </c>
      <c r="H134" s="4" t="str">
        <f>IFERROR(__xludf.DUMMYFUNCTION("""COMPUTED_VALUE"""),"Cultura Popular")</f>
        <v>Cultura Popular</v>
      </c>
      <c r="I134" s="4" t="str">
        <f>IFERROR(__xludf.DUMMYFUNCTION("""COMPUTED_VALUE"""),"Cultura Popular de Matriz Africana")</f>
        <v>Cultura Popular de Matriz Africana</v>
      </c>
      <c r="J134" s="4" t="str">
        <f>IFERROR(__xludf.DUMMYFUNCTION("""COMPUTED_VALUE"""),"Cultura Digital e Geek")</f>
        <v>Cultura Digital e Geek</v>
      </c>
      <c r="K134" s="4" t="str">
        <f>IFERROR(__xludf.DUMMYFUNCTION("""COMPUTED_VALUE"""),"12 Regiões de Desenvolvimento")</f>
        <v>12 Regiões de Desenvolvimento</v>
      </c>
      <c r="L134" s="4" t="str">
        <f>IFERROR(__xludf.DUMMYFUNCTION("""COMPUTED_VALUE"""),"Linguagem Específica")</f>
        <v>Linguagem Específica</v>
      </c>
      <c r="M134" s="4" t="str">
        <f>IFERROR(__xludf.DUMMYFUNCTION("""COMPUTED_VALUE"""),"Técnicos")</f>
        <v>Técnicos</v>
      </c>
      <c r="N134" s="4" t="str">
        <f>IFERROR(__xludf.DUMMYFUNCTION("""COMPUTED_VALUE"""),"Circulação e Visibilidade")</f>
        <v>Circulação e Visibilidade</v>
      </c>
      <c r="O134" s="4" t="str">
        <f>IFERROR(__xludf.DUMMYFUNCTION("""COMPUTED_VALUE"""),"Iniciantes")</f>
        <v>Iniciantes</v>
      </c>
      <c r="P134" s="4" t="str">
        <f>IFERROR(__xludf.DUMMYFUNCTION("""COMPUTED_VALUE"""),"CEUs e Pontos(ões) de Cultura")</f>
        <v>CEUs e Pontos(ões) de Cultura</v>
      </c>
      <c r="Q134" s="4" t="str">
        <f>IFERROR(__xludf.DUMMYFUNCTION("""COMPUTED_VALUE"""),"Outros")</f>
        <v>Outros</v>
      </c>
    </row>
    <row r="135">
      <c r="A135" s="4" t="str">
        <f>IFERROR(__xludf.DUMMYFUNCTION("TRANSPOSE(FILTER(Filtro1!B:B,Filtro1!A:A=Lili!C134))"),"Aquisição de Bens e Serviços")</f>
        <v>Aquisição de Bens e Serviços</v>
      </c>
      <c r="B135" s="4" t="str">
        <f>IFERROR(__xludf.DUMMYFUNCTION("""COMPUTED_VALUE"""),"Cultura Periférica")</f>
        <v>Cultura Periférica</v>
      </c>
      <c r="C135" s="4" t="str">
        <f>IFERROR(__xludf.DUMMYFUNCTION("""COMPUTED_VALUE"""),"Comunidades Tradicionais ou Rurais")</f>
        <v>Comunidades Tradicionais ou Rurais</v>
      </c>
      <c r="D135" s="4" t="str">
        <f>IFERROR(__xludf.DUMMYFUNCTION("""COMPUTED_VALUE"""),"Equipamentos e Acervos")</f>
        <v>Equipamentos e Acervos</v>
      </c>
      <c r="E135" s="4" t="str">
        <f>IFERROR(__xludf.DUMMYFUNCTION("""COMPUTED_VALUE"""),"Premiação")</f>
        <v>Premiação</v>
      </c>
      <c r="F135" s="4" t="str">
        <f>IFERROR(__xludf.DUMMYFUNCTION("""COMPUTED_VALUE"""),"Bolsas e Intercâmbio")</f>
        <v>Bolsas e Intercâmbio</v>
      </c>
      <c r="G135" s="4" t="str">
        <f>IFERROR(__xludf.DUMMYFUNCTION("""COMPUTED_VALUE"""),"Formação de Público e Educação")</f>
        <v>Formação de Público e Educação</v>
      </c>
      <c r="H135" s="4" t="str">
        <f>IFERROR(__xludf.DUMMYFUNCTION("""COMPUTED_VALUE"""),"Cultura Popular")</f>
        <v>Cultura Popular</v>
      </c>
      <c r="I135" s="4" t="str">
        <f>IFERROR(__xludf.DUMMYFUNCTION("""COMPUTED_VALUE"""),"Cultura Popular de Matriz Africana")</f>
        <v>Cultura Popular de Matriz Africana</v>
      </c>
      <c r="J135" s="4" t="str">
        <f>IFERROR(__xludf.DUMMYFUNCTION("""COMPUTED_VALUE"""),"Cultura Digital e Geek")</f>
        <v>Cultura Digital e Geek</v>
      </c>
      <c r="K135" s="4" t="str">
        <f>IFERROR(__xludf.DUMMYFUNCTION("""COMPUTED_VALUE"""),"12 Regiões de Desenvolvimento")</f>
        <v>12 Regiões de Desenvolvimento</v>
      </c>
      <c r="L135" s="4" t="str">
        <f>IFERROR(__xludf.DUMMYFUNCTION("""COMPUTED_VALUE"""),"Linguagem Específica")</f>
        <v>Linguagem Específica</v>
      </c>
      <c r="M135" s="4" t="str">
        <f>IFERROR(__xludf.DUMMYFUNCTION("""COMPUTED_VALUE"""),"Técnicos")</f>
        <v>Técnicos</v>
      </c>
      <c r="N135" s="4" t="str">
        <f>IFERROR(__xludf.DUMMYFUNCTION("""COMPUTED_VALUE"""),"Circulação e Visibilidade")</f>
        <v>Circulação e Visibilidade</v>
      </c>
      <c r="O135" s="4" t="str">
        <f>IFERROR(__xludf.DUMMYFUNCTION("""COMPUTED_VALUE"""),"Iniciantes")</f>
        <v>Iniciantes</v>
      </c>
      <c r="P135" s="4" t="str">
        <f>IFERROR(__xludf.DUMMYFUNCTION("""COMPUTED_VALUE"""),"CEUs e Pontos(ões) de Cultura")</f>
        <v>CEUs e Pontos(ões) de Cultura</v>
      </c>
      <c r="Q135" s="4" t="str">
        <f>IFERROR(__xludf.DUMMYFUNCTION("""COMPUTED_VALUE"""),"Outros")</f>
        <v>Outros</v>
      </c>
    </row>
    <row r="136">
      <c r="A136" s="4" t="str">
        <f>IFERROR(__xludf.DUMMYFUNCTION("TRANSPOSE(FILTER(Filtro1!B:B,Filtro1!A:A=Lili!C135))"),"Comunicacional")</f>
        <v>Comunicacional</v>
      </c>
      <c r="B136" s="4" t="str">
        <f>IFERROR(__xludf.DUMMYFUNCTION("""COMPUTED_VALUE"""),"Desburocratização")</f>
        <v>Desburocratização</v>
      </c>
      <c r="C136" s="4" t="str">
        <f>IFERROR(__xludf.DUMMYFUNCTION("""COMPUTED_VALUE"""),"Mapa Cultural")</f>
        <v>Mapa Cultural</v>
      </c>
      <c r="D136" s="4" t="str">
        <f>IFERROR(__xludf.DUMMYFUNCTION("""COMPUTED_VALUE"""),"Políticas Afirmativas")</f>
        <v>Políticas Afirmativas</v>
      </c>
    </row>
    <row r="137">
      <c r="A137" s="4" t="str">
        <f>IFERROR(__xludf.DUMMYFUNCTION("TRANSPOSE(FILTER(Filtro1!B:B,Filtro1!A:A=Lili!C136))"),"Comunicacional")</f>
        <v>Comunicacional</v>
      </c>
      <c r="B137" s="4" t="str">
        <f>IFERROR(__xludf.DUMMYFUNCTION("""COMPUTED_VALUE"""),"Desburocratização")</f>
        <v>Desburocratização</v>
      </c>
      <c r="C137" s="4" t="str">
        <f>IFERROR(__xludf.DUMMYFUNCTION("""COMPUTED_VALUE"""),"Mapa Cultural")</f>
        <v>Mapa Cultural</v>
      </c>
      <c r="D137" s="4" t="str">
        <f>IFERROR(__xludf.DUMMYFUNCTION("""COMPUTED_VALUE"""),"Políticas Afirmativas")</f>
        <v>Políticas Afirmativas</v>
      </c>
    </row>
    <row r="138">
      <c r="A138" s="4" t="str">
        <f>IFERROR(__xludf.DUMMYFUNCTION("TRANSPOSE(FILTER(Filtro1!B:B,Filtro1!A:A=Lili!C137))"),"Comunicacional")</f>
        <v>Comunicacional</v>
      </c>
      <c r="B138" s="4" t="str">
        <f>IFERROR(__xludf.DUMMYFUNCTION("""COMPUTED_VALUE"""),"Desburocratização")</f>
        <v>Desburocratização</v>
      </c>
      <c r="C138" s="4" t="str">
        <f>IFERROR(__xludf.DUMMYFUNCTION("""COMPUTED_VALUE"""),"Mapa Cultural")</f>
        <v>Mapa Cultural</v>
      </c>
      <c r="D138" s="4" t="str">
        <f>IFERROR(__xludf.DUMMYFUNCTION("""COMPUTED_VALUE"""),"Políticas Afirmativas")</f>
        <v>Políticas Afirmativas</v>
      </c>
    </row>
    <row r="139">
      <c r="A139" s="4" t="str">
        <f>IFERROR(__xludf.DUMMYFUNCTION("TRANSPOSE(FILTER(Filtro1!B:B,Filtro1!A:A=Lili!C138))"),"Aquisição de Bens e Serviços")</f>
        <v>Aquisição de Bens e Serviços</v>
      </c>
      <c r="B139" s="4" t="str">
        <f>IFERROR(__xludf.DUMMYFUNCTION("""COMPUTED_VALUE"""),"Cultura Periférica")</f>
        <v>Cultura Periférica</v>
      </c>
      <c r="C139" s="4" t="str">
        <f>IFERROR(__xludf.DUMMYFUNCTION("""COMPUTED_VALUE"""),"Comunidades Tradicionais ou Rurais")</f>
        <v>Comunidades Tradicionais ou Rurais</v>
      </c>
      <c r="D139" s="4" t="str">
        <f>IFERROR(__xludf.DUMMYFUNCTION("""COMPUTED_VALUE"""),"Equipamentos e Acervos")</f>
        <v>Equipamentos e Acervos</v>
      </c>
      <c r="E139" s="4" t="str">
        <f>IFERROR(__xludf.DUMMYFUNCTION("""COMPUTED_VALUE"""),"Premiação")</f>
        <v>Premiação</v>
      </c>
      <c r="F139" s="4" t="str">
        <f>IFERROR(__xludf.DUMMYFUNCTION("""COMPUTED_VALUE"""),"Bolsas e Intercâmbio")</f>
        <v>Bolsas e Intercâmbio</v>
      </c>
      <c r="G139" s="4" t="str">
        <f>IFERROR(__xludf.DUMMYFUNCTION("""COMPUTED_VALUE"""),"Formação de Público e Educação")</f>
        <v>Formação de Público e Educação</v>
      </c>
      <c r="H139" s="4" t="str">
        <f>IFERROR(__xludf.DUMMYFUNCTION("""COMPUTED_VALUE"""),"Cultura Popular")</f>
        <v>Cultura Popular</v>
      </c>
      <c r="I139" s="4" t="str">
        <f>IFERROR(__xludf.DUMMYFUNCTION("""COMPUTED_VALUE"""),"Cultura Popular de Matriz Africana")</f>
        <v>Cultura Popular de Matriz Africana</v>
      </c>
      <c r="J139" s="4" t="str">
        <f>IFERROR(__xludf.DUMMYFUNCTION("""COMPUTED_VALUE"""),"Cultura Digital e Geek")</f>
        <v>Cultura Digital e Geek</v>
      </c>
      <c r="K139" s="4" t="str">
        <f>IFERROR(__xludf.DUMMYFUNCTION("""COMPUTED_VALUE"""),"12 Regiões de Desenvolvimento")</f>
        <v>12 Regiões de Desenvolvimento</v>
      </c>
      <c r="L139" s="4" t="str">
        <f>IFERROR(__xludf.DUMMYFUNCTION("""COMPUTED_VALUE"""),"Linguagem Específica")</f>
        <v>Linguagem Específica</v>
      </c>
      <c r="M139" s="4" t="str">
        <f>IFERROR(__xludf.DUMMYFUNCTION("""COMPUTED_VALUE"""),"Técnicos")</f>
        <v>Técnicos</v>
      </c>
      <c r="N139" s="4" t="str">
        <f>IFERROR(__xludf.DUMMYFUNCTION("""COMPUTED_VALUE"""),"Circulação e Visibilidade")</f>
        <v>Circulação e Visibilidade</v>
      </c>
      <c r="O139" s="4" t="str">
        <f>IFERROR(__xludf.DUMMYFUNCTION("""COMPUTED_VALUE"""),"Iniciantes")</f>
        <v>Iniciantes</v>
      </c>
      <c r="P139" s="4" t="str">
        <f>IFERROR(__xludf.DUMMYFUNCTION("""COMPUTED_VALUE"""),"CEUs e Pontos(ões) de Cultura")</f>
        <v>CEUs e Pontos(ões) de Cultura</v>
      </c>
      <c r="Q139" s="4" t="str">
        <f>IFERROR(__xludf.DUMMYFUNCTION("""COMPUTED_VALUE"""),"Outros")</f>
        <v>Outros</v>
      </c>
    </row>
    <row r="140">
      <c r="A140" s="4" t="str">
        <f>IFERROR(__xludf.DUMMYFUNCTION("TRANSPOSE(FILTER(Filtro1!B:B,Filtro1!A:A=Lili!C139))"),"Aquisição de Bens e Serviços")</f>
        <v>Aquisição de Bens e Serviços</v>
      </c>
      <c r="B140" s="4" t="str">
        <f>IFERROR(__xludf.DUMMYFUNCTION("""COMPUTED_VALUE"""),"Cultura Periférica")</f>
        <v>Cultura Periférica</v>
      </c>
      <c r="C140" s="4" t="str">
        <f>IFERROR(__xludf.DUMMYFUNCTION("""COMPUTED_VALUE"""),"Comunidades Tradicionais ou Rurais")</f>
        <v>Comunidades Tradicionais ou Rurais</v>
      </c>
      <c r="D140" s="4" t="str">
        <f>IFERROR(__xludf.DUMMYFUNCTION("""COMPUTED_VALUE"""),"Equipamentos e Acervos")</f>
        <v>Equipamentos e Acervos</v>
      </c>
      <c r="E140" s="4" t="str">
        <f>IFERROR(__xludf.DUMMYFUNCTION("""COMPUTED_VALUE"""),"Premiação")</f>
        <v>Premiação</v>
      </c>
      <c r="F140" s="4" t="str">
        <f>IFERROR(__xludf.DUMMYFUNCTION("""COMPUTED_VALUE"""),"Bolsas e Intercâmbio")</f>
        <v>Bolsas e Intercâmbio</v>
      </c>
      <c r="G140" s="4" t="str">
        <f>IFERROR(__xludf.DUMMYFUNCTION("""COMPUTED_VALUE"""),"Formação de Público e Educação")</f>
        <v>Formação de Público e Educação</v>
      </c>
      <c r="H140" s="4" t="str">
        <f>IFERROR(__xludf.DUMMYFUNCTION("""COMPUTED_VALUE"""),"Cultura Popular")</f>
        <v>Cultura Popular</v>
      </c>
      <c r="I140" s="4" t="str">
        <f>IFERROR(__xludf.DUMMYFUNCTION("""COMPUTED_VALUE"""),"Cultura Popular de Matriz Africana")</f>
        <v>Cultura Popular de Matriz Africana</v>
      </c>
      <c r="J140" s="4" t="str">
        <f>IFERROR(__xludf.DUMMYFUNCTION("""COMPUTED_VALUE"""),"Cultura Digital e Geek")</f>
        <v>Cultura Digital e Geek</v>
      </c>
      <c r="K140" s="4" t="str">
        <f>IFERROR(__xludf.DUMMYFUNCTION("""COMPUTED_VALUE"""),"12 Regiões de Desenvolvimento")</f>
        <v>12 Regiões de Desenvolvimento</v>
      </c>
      <c r="L140" s="4" t="str">
        <f>IFERROR(__xludf.DUMMYFUNCTION("""COMPUTED_VALUE"""),"Linguagem Específica")</f>
        <v>Linguagem Específica</v>
      </c>
      <c r="M140" s="4" t="str">
        <f>IFERROR(__xludf.DUMMYFUNCTION("""COMPUTED_VALUE"""),"Técnicos")</f>
        <v>Técnicos</v>
      </c>
      <c r="N140" s="4" t="str">
        <f>IFERROR(__xludf.DUMMYFUNCTION("""COMPUTED_VALUE"""),"Circulação e Visibilidade")</f>
        <v>Circulação e Visibilidade</v>
      </c>
      <c r="O140" s="4" t="str">
        <f>IFERROR(__xludf.DUMMYFUNCTION("""COMPUTED_VALUE"""),"Iniciantes")</f>
        <v>Iniciantes</v>
      </c>
      <c r="P140" s="4" t="str">
        <f>IFERROR(__xludf.DUMMYFUNCTION("""COMPUTED_VALUE"""),"CEUs e Pontos(ões) de Cultura")</f>
        <v>CEUs e Pontos(ões) de Cultura</v>
      </c>
      <c r="Q140" s="4" t="str">
        <f>IFERROR(__xludf.DUMMYFUNCTION("""COMPUTED_VALUE"""),"Outros")</f>
        <v>Outros</v>
      </c>
    </row>
    <row r="141">
      <c r="A141" s="4" t="str">
        <f>IFERROR(__xludf.DUMMYFUNCTION("TRANSPOSE(FILTER(Filtro1!B:B,Filtro1!A:A=Lili!C140))"),"Aquisição de Bens e Serviços")</f>
        <v>Aquisição de Bens e Serviços</v>
      </c>
      <c r="B141" s="4" t="str">
        <f>IFERROR(__xludf.DUMMYFUNCTION("""COMPUTED_VALUE"""),"Cultura Periférica")</f>
        <v>Cultura Periférica</v>
      </c>
      <c r="C141" s="4" t="str">
        <f>IFERROR(__xludf.DUMMYFUNCTION("""COMPUTED_VALUE"""),"Comunidades Tradicionais ou Rurais")</f>
        <v>Comunidades Tradicionais ou Rurais</v>
      </c>
      <c r="D141" s="4" t="str">
        <f>IFERROR(__xludf.DUMMYFUNCTION("""COMPUTED_VALUE"""),"Equipamentos e Acervos")</f>
        <v>Equipamentos e Acervos</v>
      </c>
      <c r="E141" s="4" t="str">
        <f>IFERROR(__xludf.DUMMYFUNCTION("""COMPUTED_VALUE"""),"Premiação")</f>
        <v>Premiação</v>
      </c>
      <c r="F141" s="4" t="str">
        <f>IFERROR(__xludf.DUMMYFUNCTION("""COMPUTED_VALUE"""),"Bolsas e Intercâmbio")</f>
        <v>Bolsas e Intercâmbio</v>
      </c>
      <c r="G141" s="4" t="str">
        <f>IFERROR(__xludf.DUMMYFUNCTION("""COMPUTED_VALUE"""),"Formação de Público e Educação")</f>
        <v>Formação de Público e Educação</v>
      </c>
      <c r="H141" s="4" t="str">
        <f>IFERROR(__xludf.DUMMYFUNCTION("""COMPUTED_VALUE"""),"Cultura Popular")</f>
        <v>Cultura Popular</v>
      </c>
      <c r="I141" s="4" t="str">
        <f>IFERROR(__xludf.DUMMYFUNCTION("""COMPUTED_VALUE"""),"Cultura Popular de Matriz Africana")</f>
        <v>Cultura Popular de Matriz Africana</v>
      </c>
      <c r="J141" s="4" t="str">
        <f>IFERROR(__xludf.DUMMYFUNCTION("""COMPUTED_VALUE"""),"Cultura Digital e Geek")</f>
        <v>Cultura Digital e Geek</v>
      </c>
      <c r="K141" s="4" t="str">
        <f>IFERROR(__xludf.DUMMYFUNCTION("""COMPUTED_VALUE"""),"12 Regiões de Desenvolvimento")</f>
        <v>12 Regiões de Desenvolvimento</v>
      </c>
      <c r="L141" s="4" t="str">
        <f>IFERROR(__xludf.DUMMYFUNCTION("""COMPUTED_VALUE"""),"Linguagem Específica")</f>
        <v>Linguagem Específica</v>
      </c>
      <c r="M141" s="4" t="str">
        <f>IFERROR(__xludf.DUMMYFUNCTION("""COMPUTED_VALUE"""),"Técnicos")</f>
        <v>Técnicos</v>
      </c>
      <c r="N141" s="4" t="str">
        <f>IFERROR(__xludf.DUMMYFUNCTION("""COMPUTED_VALUE"""),"Circulação e Visibilidade")</f>
        <v>Circulação e Visibilidade</v>
      </c>
      <c r="O141" s="4" t="str">
        <f>IFERROR(__xludf.DUMMYFUNCTION("""COMPUTED_VALUE"""),"Iniciantes")</f>
        <v>Iniciantes</v>
      </c>
      <c r="P141" s="4" t="str">
        <f>IFERROR(__xludf.DUMMYFUNCTION("""COMPUTED_VALUE"""),"CEUs e Pontos(ões) de Cultura")</f>
        <v>CEUs e Pontos(ões) de Cultura</v>
      </c>
      <c r="Q141" s="4" t="str">
        <f>IFERROR(__xludf.DUMMYFUNCTION("""COMPUTED_VALUE"""),"Outros")</f>
        <v>Outros</v>
      </c>
    </row>
    <row r="142">
      <c r="A142" s="4" t="str">
        <f>IFERROR(__xludf.DUMMYFUNCTION("TRANSPOSE(FILTER(Filtro1!B:B,Filtro1!A:A=Lili!C141))"),"Aquisição de Bens e Serviços")</f>
        <v>Aquisição de Bens e Serviços</v>
      </c>
      <c r="B142" s="4" t="str">
        <f>IFERROR(__xludf.DUMMYFUNCTION("""COMPUTED_VALUE"""),"Cultura Periférica")</f>
        <v>Cultura Periférica</v>
      </c>
      <c r="C142" s="4" t="str">
        <f>IFERROR(__xludf.DUMMYFUNCTION("""COMPUTED_VALUE"""),"Comunidades Tradicionais ou Rurais")</f>
        <v>Comunidades Tradicionais ou Rurais</v>
      </c>
      <c r="D142" s="4" t="str">
        <f>IFERROR(__xludf.DUMMYFUNCTION("""COMPUTED_VALUE"""),"Equipamentos e Acervos")</f>
        <v>Equipamentos e Acervos</v>
      </c>
      <c r="E142" s="4" t="str">
        <f>IFERROR(__xludf.DUMMYFUNCTION("""COMPUTED_VALUE"""),"Premiação")</f>
        <v>Premiação</v>
      </c>
      <c r="F142" s="4" t="str">
        <f>IFERROR(__xludf.DUMMYFUNCTION("""COMPUTED_VALUE"""),"Bolsas e Intercâmbio")</f>
        <v>Bolsas e Intercâmbio</v>
      </c>
      <c r="G142" s="4" t="str">
        <f>IFERROR(__xludf.DUMMYFUNCTION("""COMPUTED_VALUE"""),"Formação de Público e Educação")</f>
        <v>Formação de Público e Educação</v>
      </c>
      <c r="H142" s="4" t="str">
        <f>IFERROR(__xludf.DUMMYFUNCTION("""COMPUTED_VALUE"""),"Cultura Popular")</f>
        <v>Cultura Popular</v>
      </c>
      <c r="I142" s="4" t="str">
        <f>IFERROR(__xludf.DUMMYFUNCTION("""COMPUTED_VALUE"""),"Cultura Popular de Matriz Africana")</f>
        <v>Cultura Popular de Matriz Africana</v>
      </c>
      <c r="J142" s="4" t="str">
        <f>IFERROR(__xludf.DUMMYFUNCTION("""COMPUTED_VALUE"""),"Cultura Digital e Geek")</f>
        <v>Cultura Digital e Geek</v>
      </c>
      <c r="K142" s="4" t="str">
        <f>IFERROR(__xludf.DUMMYFUNCTION("""COMPUTED_VALUE"""),"12 Regiões de Desenvolvimento")</f>
        <v>12 Regiões de Desenvolvimento</v>
      </c>
      <c r="L142" s="4" t="str">
        <f>IFERROR(__xludf.DUMMYFUNCTION("""COMPUTED_VALUE"""),"Linguagem Específica")</f>
        <v>Linguagem Específica</v>
      </c>
      <c r="M142" s="4" t="str">
        <f>IFERROR(__xludf.DUMMYFUNCTION("""COMPUTED_VALUE"""),"Técnicos")</f>
        <v>Técnicos</v>
      </c>
      <c r="N142" s="4" t="str">
        <f>IFERROR(__xludf.DUMMYFUNCTION("""COMPUTED_VALUE"""),"Circulação e Visibilidade")</f>
        <v>Circulação e Visibilidade</v>
      </c>
      <c r="O142" s="4" t="str">
        <f>IFERROR(__xludf.DUMMYFUNCTION("""COMPUTED_VALUE"""),"Iniciantes")</f>
        <v>Iniciantes</v>
      </c>
      <c r="P142" s="4" t="str">
        <f>IFERROR(__xludf.DUMMYFUNCTION("""COMPUTED_VALUE"""),"CEUs e Pontos(ões) de Cultura")</f>
        <v>CEUs e Pontos(ões) de Cultura</v>
      </c>
      <c r="Q142" s="4" t="str">
        <f>IFERROR(__xludf.DUMMYFUNCTION("""COMPUTED_VALUE"""),"Outros")</f>
        <v>Outros</v>
      </c>
    </row>
    <row r="143">
      <c r="A143" s="4" t="str">
        <f>IFERROR(__xludf.DUMMYFUNCTION("TRANSPOSE(FILTER(Filtro1!B:B,Filtro1!A:A=Lili!C142))"),"Aquisição de Bens e Serviços")</f>
        <v>Aquisição de Bens e Serviços</v>
      </c>
      <c r="B143" s="4" t="str">
        <f>IFERROR(__xludf.DUMMYFUNCTION("""COMPUTED_VALUE"""),"Cultura Periférica")</f>
        <v>Cultura Periférica</v>
      </c>
      <c r="C143" s="4" t="str">
        <f>IFERROR(__xludf.DUMMYFUNCTION("""COMPUTED_VALUE"""),"Comunidades Tradicionais ou Rurais")</f>
        <v>Comunidades Tradicionais ou Rurais</v>
      </c>
      <c r="D143" s="4" t="str">
        <f>IFERROR(__xludf.DUMMYFUNCTION("""COMPUTED_VALUE"""),"Equipamentos e Acervos")</f>
        <v>Equipamentos e Acervos</v>
      </c>
      <c r="E143" s="4" t="str">
        <f>IFERROR(__xludf.DUMMYFUNCTION("""COMPUTED_VALUE"""),"Premiação")</f>
        <v>Premiação</v>
      </c>
      <c r="F143" s="4" t="str">
        <f>IFERROR(__xludf.DUMMYFUNCTION("""COMPUTED_VALUE"""),"Bolsas e Intercâmbio")</f>
        <v>Bolsas e Intercâmbio</v>
      </c>
      <c r="G143" s="4" t="str">
        <f>IFERROR(__xludf.DUMMYFUNCTION("""COMPUTED_VALUE"""),"Formação de Público e Educação")</f>
        <v>Formação de Público e Educação</v>
      </c>
      <c r="H143" s="4" t="str">
        <f>IFERROR(__xludf.DUMMYFUNCTION("""COMPUTED_VALUE"""),"Cultura Popular")</f>
        <v>Cultura Popular</v>
      </c>
      <c r="I143" s="4" t="str">
        <f>IFERROR(__xludf.DUMMYFUNCTION("""COMPUTED_VALUE"""),"Cultura Popular de Matriz Africana")</f>
        <v>Cultura Popular de Matriz Africana</v>
      </c>
      <c r="J143" s="4" t="str">
        <f>IFERROR(__xludf.DUMMYFUNCTION("""COMPUTED_VALUE"""),"Cultura Digital e Geek")</f>
        <v>Cultura Digital e Geek</v>
      </c>
      <c r="K143" s="4" t="str">
        <f>IFERROR(__xludf.DUMMYFUNCTION("""COMPUTED_VALUE"""),"12 Regiões de Desenvolvimento")</f>
        <v>12 Regiões de Desenvolvimento</v>
      </c>
      <c r="L143" s="4" t="str">
        <f>IFERROR(__xludf.DUMMYFUNCTION("""COMPUTED_VALUE"""),"Linguagem Específica")</f>
        <v>Linguagem Específica</v>
      </c>
      <c r="M143" s="4" t="str">
        <f>IFERROR(__xludf.DUMMYFUNCTION("""COMPUTED_VALUE"""),"Técnicos")</f>
        <v>Técnicos</v>
      </c>
      <c r="N143" s="4" t="str">
        <f>IFERROR(__xludf.DUMMYFUNCTION("""COMPUTED_VALUE"""),"Circulação e Visibilidade")</f>
        <v>Circulação e Visibilidade</v>
      </c>
      <c r="O143" s="4" t="str">
        <f>IFERROR(__xludf.DUMMYFUNCTION("""COMPUTED_VALUE"""),"Iniciantes")</f>
        <v>Iniciantes</v>
      </c>
      <c r="P143" s="4" t="str">
        <f>IFERROR(__xludf.DUMMYFUNCTION("""COMPUTED_VALUE"""),"CEUs e Pontos(ões) de Cultura")</f>
        <v>CEUs e Pontos(ões) de Cultura</v>
      </c>
      <c r="Q143" s="4" t="str">
        <f>IFERROR(__xludf.DUMMYFUNCTION("""COMPUTED_VALUE"""),"Outros")</f>
        <v>Outros</v>
      </c>
    </row>
    <row r="144">
      <c r="A144" s="4" t="str">
        <f>IFERROR(__xludf.DUMMYFUNCTION("TRANSPOSE(FILTER(Filtro1!B:B,Filtro1!A:A=Lili!C143))"),"Aquisição de Bens e Serviços")</f>
        <v>Aquisição de Bens e Serviços</v>
      </c>
      <c r="B144" s="4" t="str">
        <f>IFERROR(__xludf.DUMMYFUNCTION("""COMPUTED_VALUE"""),"Cultura Periférica")</f>
        <v>Cultura Periférica</v>
      </c>
      <c r="C144" s="4" t="str">
        <f>IFERROR(__xludf.DUMMYFUNCTION("""COMPUTED_VALUE"""),"Comunidades Tradicionais ou Rurais")</f>
        <v>Comunidades Tradicionais ou Rurais</v>
      </c>
      <c r="D144" s="4" t="str">
        <f>IFERROR(__xludf.DUMMYFUNCTION("""COMPUTED_VALUE"""),"Equipamentos e Acervos")</f>
        <v>Equipamentos e Acervos</v>
      </c>
      <c r="E144" s="4" t="str">
        <f>IFERROR(__xludf.DUMMYFUNCTION("""COMPUTED_VALUE"""),"Premiação")</f>
        <v>Premiação</v>
      </c>
      <c r="F144" s="4" t="str">
        <f>IFERROR(__xludf.DUMMYFUNCTION("""COMPUTED_VALUE"""),"Bolsas e Intercâmbio")</f>
        <v>Bolsas e Intercâmbio</v>
      </c>
      <c r="G144" s="4" t="str">
        <f>IFERROR(__xludf.DUMMYFUNCTION("""COMPUTED_VALUE"""),"Formação de Público e Educação")</f>
        <v>Formação de Público e Educação</v>
      </c>
      <c r="H144" s="4" t="str">
        <f>IFERROR(__xludf.DUMMYFUNCTION("""COMPUTED_VALUE"""),"Cultura Popular")</f>
        <v>Cultura Popular</v>
      </c>
      <c r="I144" s="4" t="str">
        <f>IFERROR(__xludf.DUMMYFUNCTION("""COMPUTED_VALUE"""),"Cultura Popular de Matriz Africana")</f>
        <v>Cultura Popular de Matriz Africana</v>
      </c>
      <c r="J144" s="4" t="str">
        <f>IFERROR(__xludf.DUMMYFUNCTION("""COMPUTED_VALUE"""),"Cultura Digital e Geek")</f>
        <v>Cultura Digital e Geek</v>
      </c>
      <c r="K144" s="4" t="str">
        <f>IFERROR(__xludf.DUMMYFUNCTION("""COMPUTED_VALUE"""),"12 Regiões de Desenvolvimento")</f>
        <v>12 Regiões de Desenvolvimento</v>
      </c>
      <c r="L144" s="4" t="str">
        <f>IFERROR(__xludf.DUMMYFUNCTION("""COMPUTED_VALUE"""),"Linguagem Específica")</f>
        <v>Linguagem Específica</v>
      </c>
      <c r="M144" s="4" t="str">
        <f>IFERROR(__xludf.DUMMYFUNCTION("""COMPUTED_VALUE"""),"Técnicos")</f>
        <v>Técnicos</v>
      </c>
      <c r="N144" s="4" t="str">
        <f>IFERROR(__xludf.DUMMYFUNCTION("""COMPUTED_VALUE"""),"Circulação e Visibilidade")</f>
        <v>Circulação e Visibilidade</v>
      </c>
      <c r="O144" s="4" t="str">
        <f>IFERROR(__xludf.DUMMYFUNCTION("""COMPUTED_VALUE"""),"Iniciantes")</f>
        <v>Iniciantes</v>
      </c>
      <c r="P144" s="4" t="str">
        <f>IFERROR(__xludf.DUMMYFUNCTION("""COMPUTED_VALUE"""),"CEUs e Pontos(ões) de Cultura")</f>
        <v>CEUs e Pontos(ões) de Cultura</v>
      </c>
      <c r="Q144" s="4" t="str">
        <f>IFERROR(__xludf.DUMMYFUNCTION("""COMPUTED_VALUE"""),"Outros")</f>
        <v>Outros</v>
      </c>
    </row>
    <row r="145">
      <c r="A145" s="4" t="str">
        <f>IFERROR(__xludf.DUMMYFUNCTION("TRANSPOSE(FILTER(Filtro1!B:B,Filtro1!A:A=Lili!C144))"),"Comunicacional")</f>
        <v>Comunicacional</v>
      </c>
      <c r="B145" s="4" t="str">
        <f>IFERROR(__xludf.DUMMYFUNCTION("""COMPUTED_VALUE"""),"Desburocratização")</f>
        <v>Desburocratização</v>
      </c>
      <c r="C145" s="4" t="str">
        <f>IFERROR(__xludf.DUMMYFUNCTION("""COMPUTED_VALUE"""),"Mapa Cultural")</f>
        <v>Mapa Cultural</v>
      </c>
      <c r="D145" s="4" t="str">
        <f>IFERROR(__xludf.DUMMYFUNCTION("""COMPUTED_VALUE"""),"Políticas Afirmativas")</f>
        <v>Políticas Afirmativas</v>
      </c>
    </row>
    <row r="146">
      <c r="A146" s="4" t="str">
        <f>IFERROR(__xludf.DUMMYFUNCTION("TRANSPOSE(FILTER(Filtro1!B:B,Filtro1!A:A=Lili!C145))"),"Aquisição de Bens e Serviços")</f>
        <v>Aquisição de Bens e Serviços</v>
      </c>
      <c r="B146" s="4" t="str">
        <f>IFERROR(__xludf.DUMMYFUNCTION("""COMPUTED_VALUE"""),"Cultura Periférica")</f>
        <v>Cultura Periférica</v>
      </c>
      <c r="C146" s="4" t="str">
        <f>IFERROR(__xludf.DUMMYFUNCTION("""COMPUTED_VALUE"""),"Comunidades Tradicionais ou Rurais")</f>
        <v>Comunidades Tradicionais ou Rurais</v>
      </c>
      <c r="D146" s="4" t="str">
        <f>IFERROR(__xludf.DUMMYFUNCTION("""COMPUTED_VALUE"""),"Equipamentos e Acervos")</f>
        <v>Equipamentos e Acervos</v>
      </c>
      <c r="E146" s="4" t="str">
        <f>IFERROR(__xludf.DUMMYFUNCTION("""COMPUTED_VALUE"""),"Premiação")</f>
        <v>Premiação</v>
      </c>
      <c r="F146" s="4" t="str">
        <f>IFERROR(__xludf.DUMMYFUNCTION("""COMPUTED_VALUE"""),"Bolsas e Intercâmbio")</f>
        <v>Bolsas e Intercâmbio</v>
      </c>
      <c r="G146" s="4" t="str">
        <f>IFERROR(__xludf.DUMMYFUNCTION("""COMPUTED_VALUE"""),"Formação de Público e Educação")</f>
        <v>Formação de Público e Educação</v>
      </c>
      <c r="H146" s="4" t="str">
        <f>IFERROR(__xludf.DUMMYFUNCTION("""COMPUTED_VALUE"""),"Cultura Popular")</f>
        <v>Cultura Popular</v>
      </c>
      <c r="I146" s="4" t="str">
        <f>IFERROR(__xludf.DUMMYFUNCTION("""COMPUTED_VALUE"""),"Cultura Popular de Matriz Africana")</f>
        <v>Cultura Popular de Matriz Africana</v>
      </c>
      <c r="J146" s="4" t="str">
        <f>IFERROR(__xludf.DUMMYFUNCTION("""COMPUTED_VALUE"""),"Cultura Digital e Geek")</f>
        <v>Cultura Digital e Geek</v>
      </c>
      <c r="K146" s="4" t="str">
        <f>IFERROR(__xludf.DUMMYFUNCTION("""COMPUTED_VALUE"""),"12 Regiões de Desenvolvimento")</f>
        <v>12 Regiões de Desenvolvimento</v>
      </c>
      <c r="L146" s="4" t="str">
        <f>IFERROR(__xludf.DUMMYFUNCTION("""COMPUTED_VALUE"""),"Linguagem Específica")</f>
        <v>Linguagem Específica</v>
      </c>
      <c r="M146" s="4" t="str">
        <f>IFERROR(__xludf.DUMMYFUNCTION("""COMPUTED_VALUE"""),"Técnicos")</f>
        <v>Técnicos</v>
      </c>
      <c r="N146" s="4" t="str">
        <f>IFERROR(__xludf.DUMMYFUNCTION("""COMPUTED_VALUE"""),"Circulação e Visibilidade")</f>
        <v>Circulação e Visibilidade</v>
      </c>
      <c r="O146" s="4" t="str">
        <f>IFERROR(__xludf.DUMMYFUNCTION("""COMPUTED_VALUE"""),"Iniciantes")</f>
        <v>Iniciantes</v>
      </c>
      <c r="P146" s="4" t="str">
        <f>IFERROR(__xludf.DUMMYFUNCTION("""COMPUTED_VALUE"""),"CEUs e Pontos(ões) de Cultura")</f>
        <v>CEUs e Pontos(ões) de Cultura</v>
      </c>
      <c r="Q146" s="4" t="str">
        <f>IFERROR(__xludf.DUMMYFUNCTION("""COMPUTED_VALUE"""),"Outros")</f>
        <v>Outros</v>
      </c>
    </row>
    <row r="147">
      <c r="A147" s="4" t="str">
        <f>IFERROR(__xludf.DUMMYFUNCTION("TRANSPOSE(FILTER(Filtro1!B:B,Filtro1!A:A=Lili!C146))"),"Aquisição de Bens e Serviços")</f>
        <v>Aquisição de Bens e Serviços</v>
      </c>
      <c r="B147" s="4" t="str">
        <f>IFERROR(__xludf.DUMMYFUNCTION("""COMPUTED_VALUE"""),"Cultura Periférica")</f>
        <v>Cultura Periférica</v>
      </c>
      <c r="C147" s="4" t="str">
        <f>IFERROR(__xludf.DUMMYFUNCTION("""COMPUTED_VALUE"""),"Comunidades Tradicionais ou Rurais")</f>
        <v>Comunidades Tradicionais ou Rurais</v>
      </c>
      <c r="D147" s="4" t="str">
        <f>IFERROR(__xludf.DUMMYFUNCTION("""COMPUTED_VALUE"""),"Equipamentos e Acervos")</f>
        <v>Equipamentos e Acervos</v>
      </c>
      <c r="E147" s="4" t="str">
        <f>IFERROR(__xludf.DUMMYFUNCTION("""COMPUTED_VALUE"""),"Premiação")</f>
        <v>Premiação</v>
      </c>
      <c r="F147" s="4" t="str">
        <f>IFERROR(__xludf.DUMMYFUNCTION("""COMPUTED_VALUE"""),"Bolsas e Intercâmbio")</f>
        <v>Bolsas e Intercâmbio</v>
      </c>
      <c r="G147" s="4" t="str">
        <f>IFERROR(__xludf.DUMMYFUNCTION("""COMPUTED_VALUE"""),"Formação de Público e Educação")</f>
        <v>Formação de Público e Educação</v>
      </c>
      <c r="H147" s="4" t="str">
        <f>IFERROR(__xludf.DUMMYFUNCTION("""COMPUTED_VALUE"""),"Cultura Popular")</f>
        <v>Cultura Popular</v>
      </c>
      <c r="I147" s="4" t="str">
        <f>IFERROR(__xludf.DUMMYFUNCTION("""COMPUTED_VALUE"""),"Cultura Popular de Matriz Africana")</f>
        <v>Cultura Popular de Matriz Africana</v>
      </c>
      <c r="J147" s="4" t="str">
        <f>IFERROR(__xludf.DUMMYFUNCTION("""COMPUTED_VALUE"""),"Cultura Digital e Geek")</f>
        <v>Cultura Digital e Geek</v>
      </c>
      <c r="K147" s="4" t="str">
        <f>IFERROR(__xludf.DUMMYFUNCTION("""COMPUTED_VALUE"""),"12 Regiões de Desenvolvimento")</f>
        <v>12 Regiões de Desenvolvimento</v>
      </c>
      <c r="L147" s="4" t="str">
        <f>IFERROR(__xludf.DUMMYFUNCTION("""COMPUTED_VALUE"""),"Linguagem Específica")</f>
        <v>Linguagem Específica</v>
      </c>
      <c r="M147" s="4" t="str">
        <f>IFERROR(__xludf.DUMMYFUNCTION("""COMPUTED_VALUE"""),"Técnicos")</f>
        <v>Técnicos</v>
      </c>
      <c r="N147" s="4" t="str">
        <f>IFERROR(__xludf.DUMMYFUNCTION("""COMPUTED_VALUE"""),"Circulação e Visibilidade")</f>
        <v>Circulação e Visibilidade</v>
      </c>
      <c r="O147" s="4" t="str">
        <f>IFERROR(__xludf.DUMMYFUNCTION("""COMPUTED_VALUE"""),"Iniciantes")</f>
        <v>Iniciantes</v>
      </c>
      <c r="P147" s="4" t="str">
        <f>IFERROR(__xludf.DUMMYFUNCTION("""COMPUTED_VALUE"""),"CEUs e Pontos(ões) de Cultura")</f>
        <v>CEUs e Pontos(ões) de Cultura</v>
      </c>
      <c r="Q147" s="4" t="str">
        <f>IFERROR(__xludf.DUMMYFUNCTION("""COMPUTED_VALUE"""),"Outros")</f>
        <v>Outros</v>
      </c>
    </row>
    <row r="148">
      <c r="A148" s="4" t="str">
        <f>IFERROR(__xludf.DUMMYFUNCTION("TRANSPOSE(FILTER(Filtro1!B:B,Filtro1!A:A=Lili!C147))"),"Aquisição de Bens e Serviços")</f>
        <v>Aquisição de Bens e Serviços</v>
      </c>
      <c r="B148" s="4" t="str">
        <f>IFERROR(__xludf.DUMMYFUNCTION("""COMPUTED_VALUE"""),"Cultura Periférica")</f>
        <v>Cultura Periférica</v>
      </c>
      <c r="C148" s="4" t="str">
        <f>IFERROR(__xludf.DUMMYFUNCTION("""COMPUTED_VALUE"""),"Comunidades Tradicionais ou Rurais")</f>
        <v>Comunidades Tradicionais ou Rurais</v>
      </c>
      <c r="D148" s="4" t="str">
        <f>IFERROR(__xludf.DUMMYFUNCTION("""COMPUTED_VALUE"""),"Equipamentos e Acervos")</f>
        <v>Equipamentos e Acervos</v>
      </c>
      <c r="E148" s="4" t="str">
        <f>IFERROR(__xludf.DUMMYFUNCTION("""COMPUTED_VALUE"""),"Premiação")</f>
        <v>Premiação</v>
      </c>
      <c r="F148" s="4" t="str">
        <f>IFERROR(__xludf.DUMMYFUNCTION("""COMPUTED_VALUE"""),"Bolsas e Intercâmbio")</f>
        <v>Bolsas e Intercâmbio</v>
      </c>
      <c r="G148" s="4" t="str">
        <f>IFERROR(__xludf.DUMMYFUNCTION("""COMPUTED_VALUE"""),"Formação de Público e Educação")</f>
        <v>Formação de Público e Educação</v>
      </c>
      <c r="H148" s="4" t="str">
        <f>IFERROR(__xludf.DUMMYFUNCTION("""COMPUTED_VALUE"""),"Cultura Popular")</f>
        <v>Cultura Popular</v>
      </c>
      <c r="I148" s="4" t="str">
        <f>IFERROR(__xludf.DUMMYFUNCTION("""COMPUTED_VALUE"""),"Cultura Popular de Matriz Africana")</f>
        <v>Cultura Popular de Matriz Africana</v>
      </c>
      <c r="J148" s="4" t="str">
        <f>IFERROR(__xludf.DUMMYFUNCTION("""COMPUTED_VALUE"""),"Cultura Digital e Geek")</f>
        <v>Cultura Digital e Geek</v>
      </c>
      <c r="K148" s="4" t="str">
        <f>IFERROR(__xludf.DUMMYFUNCTION("""COMPUTED_VALUE"""),"12 Regiões de Desenvolvimento")</f>
        <v>12 Regiões de Desenvolvimento</v>
      </c>
      <c r="L148" s="4" t="str">
        <f>IFERROR(__xludf.DUMMYFUNCTION("""COMPUTED_VALUE"""),"Linguagem Específica")</f>
        <v>Linguagem Específica</v>
      </c>
      <c r="M148" s="4" t="str">
        <f>IFERROR(__xludf.DUMMYFUNCTION("""COMPUTED_VALUE"""),"Técnicos")</f>
        <v>Técnicos</v>
      </c>
      <c r="N148" s="4" t="str">
        <f>IFERROR(__xludf.DUMMYFUNCTION("""COMPUTED_VALUE"""),"Circulação e Visibilidade")</f>
        <v>Circulação e Visibilidade</v>
      </c>
      <c r="O148" s="4" t="str">
        <f>IFERROR(__xludf.DUMMYFUNCTION("""COMPUTED_VALUE"""),"Iniciantes")</f>
        <v>Iniciantes</v>
      </c>
      <c r="P148" s="4" t="str">
        <f>IFERROR(__xludf.DUMMYFUNCTION("""COMPUTED_VALUE"""),"CEUs e Pontos(ões) de Cultura")</f>
        <v>CEUs e Pontos(ões) de Cultura</v>
      </c>
      <c r="Q148" s="4" t="str">
        <f>IFERROR(__xludf.DUMMYFUNCTION("""COMPUTED_VALUE"""),"Outros")</f>
        <v>Outros</v>
      </c>
    </row>
    <row r="149">
      <c r="A149" s="4" t="str">
        <f>IFERROR(__xludf.DUMMYFUNCTION("TRANSPOSE(FILTER(Filtro1!B:B,Filtro1!A:A=Lili!C148))"),"Aquisição de Bens e Serviços")</f>
        <v>Aquisição de Bens e Serviços</v>
      </c>
      <c r="B149" s="4" t="str">
        <f>IFERROR(__xludf.DUMMYFUNCTION("""COMPUTED_VALUE"""),"Cultura Periférica")</f>
        <v>Cultura Periférica</v>
      </c>
      <c r="C149" s="4" t="str">
        <f>IFERROR(__xludf.DUMMYFUNCTION("""COMPUTED_VALUE"""),"Comunidades Tradicionais ou Rurais")</f>
        <v>Comunidades Tradicionais ou Rurais</v>
      </c>
      <c r="D149" s="4" t="str">
        <f>IFERROR(__xludf.DUMMYFUNCTION("""COMPUTED_VALUE"""),"Equipamentos e Acervos")</f>
        <v>Equipamentos e Acervos</v>
      </c>
      <c r="E149" s="4" t="str">
        <f>IFERROR(__xludf.DUMMYFUNCTION("""COMPUTED_VALUE"""),"Premiação")</f>
        <v>Premiação</v>
      </c>
      <c r="F149" s="4" t="str">
        <f>IFERROR(__xludf.DUMMYFUNCTION("""COMPUTED_VALUE"""),"Bolsas e Intercâmbio")</f>
        <v>Bolsas e Intercâmbio</v>
      </c>
      <c r="G149" s="4" t="str">
        <f>IFERROR(__xludf.DUMMYFUNCTION("""COMPUTED_VALUE"""),"Formação de Público e Educação")</f>
        <v>Formação de Público e Educação</v>
      </c>
      <c r="H149" s="4" t="str">
        <f>IFERROR(__xludf.DUMMYFUNCTION("""COMPUTED_VALUE"""),"Cultura Popular")</f>
        <v>Cultura Popular</v>
      </c>
      <c r="I149" s="4" t="str">
        <f>IFERROR(__xludf.DUMMYFUNCTION("""COMPUTED_VALUE"""),"Cultura Popular de Matriz Africana")</f>
        <v>Cultura Popular de Matriz Africana</v>
      </c>
      <c r="J149" s="4" t="str">
        <f>IFERROR(__xludf.DUMMYFUNCTION("""COMPUTED_VALUE"""),"Cultura Digital e Geek")</f>
        <v>Cultura Digital e Geek</v>
      </c>
      <c r="K149" s="4" t="str">
        <f>IFERROR(__xludf.DUMMYFUNCTION("""COMPUTED_VALUE"""),"12 Regiões de Desenvolvimento")</f>
        <v>12 Regiões de Desenvolvimento</v>
      </c>
      <c r="L149" s="4" t="str">
        <f>IFERROR(__xludf.DUMMYFUNCTION("""COMPUTED_VALUE"""),"Linguagem Específica")</f>
        <v>Linguagem Específica</v>
      </c>
      <c r="M149" s="4" t="str">
        <f>IFERROR(__xludf.DUMMYFUNCTION("""COMPUTED_VALUE"""),"Técnicos")</f>
        <v>Técnicos</v>
      </c>
      <c r="N149" s="4" t="str">
        <f>IFERROR(__xludf.DUMMYFUNCTION("""COMPUTED_VALUE"""),"Circulação e Visibilidade")</f>
        <v>Circulação e Visibilidade</v>
      </c>
      <c r="O149" s="4" t="str">
        <f>IFERROR(__xludf.DUMMYFUNCTION("""COMPUTED_VALUE"""),"Iniciantes")</f>
        <v>Iniciantes</v>
      </c>
      <c r="P149" s="4" t="str">
        <f>IFERROR(__xludf.DUMMYFUNCTION("""COMPUTED_VALUE"""),"CEUs e Pontos(ões) de Cultura")</f>
        <v>CEUs e Pontos(ões) de Cultura</v>
      </c>
      <c r="Q149" s="4" t="str">
        <f>IFERROR(__xludf.DUMMYFUNCTION("""COMPUTED_VALUE"""),"Outros")</f>
        <v>Outros</v>
      </c>
    </row>
    <row r="150">
      <c r="A150" s="4" t="str">
        <f>IFERROR(__xludf.DUMMYFUNCTION("TRANSPOSE(FILTER(Filtro1!B:B,Filtro1!A:A=Lili!C149))"),"Aquisição de Bens e Serviços")</f>
        <v>Aquisição de Bens e Serviços</v>
      </c>
      <c r="B150" s="4" t="str">
        <f>IFERROR(__xludf.DUMMYFUNCTION("""COMPUTED_VALUE"""),"Cultura Periférica")</f>
        <v>Cultura Periférica</v>
      </c>
      <c r="C150" s="4" t="str">
        <f>IFERROR(__xludf.DUMMYFUNCTION("""COMPUTED_VALUE"""),"Comunidades Tradicionais ou Rurais")</f>
        <v>Comunidades Tradicionais ou Rurais</v>
      </c>
      <c r="D150" s="4" t="str">
        <f>IFERROR(__xludf.DUMMYFUNCTION("""COMPUTED_VALUE"""),"Equipamentos e Acervos")</f>
        <v>Equipamentos e Acervos</v>
      </c>
      <c r="E150" s="4" t="str">
        <f>IFERROR(__xludf.DUMMYFUNCTION("""COMPUTED_VALUE"""),"Premiação")</f>
        <v>Premiação</v>
      </c>
      <c r="F150" s="4" t="str">
        <f>IFERROR(__xludf.DUMMYFUNCTION("""COMPUTED_VALUE"""),"Bolsas e Intercâmbio")</f>
        <v>Bolsas e Intercâmbio</v>
      </c>
      <c r="G150" s="4" t="str">
        <f>IFERROR(__xludf.DUMMYFUNCTION("""COMPUTED_VALUE"""),"Formação de Público e Educação")</f>
        <v>Formação de Público e Educação</v>
      </c>
      <c r="H150" s="4" t="str">
        <f>IFERROR(__xludf.DUMMYFUNCTION("""COMPUTED_VALUE"""),"Cultura Popular")</f>
        <v>Cultura Popular</v>
      </c>
      <c r="I150" s="4" t="str">
        <f>IFERROR(__xludf.DUMMYFUNCTION("""COMPUTED_VALUE"""),"Cultura Popular de Matriz Africana")</f>
        <v>Cultura Popular de Matriz Africana</v>
      </c>
      <c r="J150" s="4" t="str">
        <f>IFERROR(__xludf.DUMMYFUNCTION("""COMPUTED_VALUE"""),"Cultura Digital e Geek")</f>
        <v>Cultura Digital e Geek</v>
      </c>
      <c r="K150" s="4" t="str">
        <f>IFERROR(__xludf.DUMMYFUNCTION("""COMPUTED_VALUE"""),"12 Regiões de Desenvolvimento")</f>
        <v>12 Regiões de Desenvolvimento</v>
      </c>
      <c r="L150" s="4" t="str">
        <f>IFERROR(__xludf.DUMMYFUNCTION("""COMPUTED_VALUE"""),"Linguagem Específica")</f>
        <v>Linguagem Específica</v>
      </c>
      <c r="M150" s="4" t="str">
        <f>IFERROR(__xludf.DUMMYFUNCTION("""COMPUTED_VALUE"""),"Técnicos")</f>
        <v>Técnicos</v>
      </c>
      <c r="N150" s="4" t="str">
        <f>IFERROR(__xludf.DUMMYFUNCTION("""COMPUTED_VALUE"""),"Circulação e Visibilidade")</f>
        <v>Circulação e Visibilidade</v>
      </c>
      <c r="O150" s="4" t="str">
        <f>IFERROR(__xludf.DUMMYFUNCTION("""COMPUTED_VALUE"""),"Iniciantes")</f>
        <v>Iniciantes</v>
      </c>
      <c r="P150" s="4" t="str">
        <f>IFERROR(__xludf.DUMMYFUNCTION("""COMPUTED_VALUE"""),"CEUs e Pontos(ões) de Cultura")</f>
        <v>CEUs e Pontos(ões) de Cultura</v>
      </c>
      <c r="Q150" s="4" t="str">
        <f>IFERROR(__xludf.DUMMYFUNCTION("""COMPUTED_VALUE"""),"Outros")</f>
        <v>Outros</v>
      </c>
    </row>
    <row r="151">
      <c r="A151" s="4" t="str">
        <f>IFERROR(__xludf.DUMMYFUNCTION("TRANSPOSE(FILTER(Filtro1!B:B,Filtro1!A:A=Lili!C150))"),"Aquisição de Bens e Serviços")</f>
        <v>Aquisição de Bens e Serviços</v>
      </c>
      <c r="B151" s="4" t="str">
        <f>IFERROR(__xludf.DUMMYFUNCTION("""COMPUTED_VALUE"""),"Cultura Periférica")</f>
        <v>Cultura Periférica</v>
      </c>
      <c r="C151" s="4" t="str">
        <f>IFERROR(__xludf.DUMMYFUNCTION("""COMPUTED_VALUE"""),"Comunidades Tradicionais ou Rurais")</f>
        <v>Comunidades Tradicionais ou Rurais</v>
      </c>
      <c r="D151" s="4" t="str">
        <f>IFERROR(__xludf.DUMMYFUNCTION("""COMPUTED_VALUE"""),"Equipamentos e Acervos")</f>
        <v>Equipamentos e Acervos</v>
      </c>
      <c r="E151" s="4" t="str">
        <f>IFERROR(__xludf.DUMMYFUNCTION("""COMPUTED_VALUE"""),"Premiação")</f>
        <v>Premiação</v>
      </c>
      <c r="F151" s="4" t="str">
        <f>IFERROR(__xludf.DUMMYFUNCTION("""COMPUTED_VALUE"""),"Bolsas e Intercâmbio")</f>
        <v>Bolsas e Intercâmbio</v>
      </c>
      <c r="G151" s="4" t="str">
        <f>IFERROR(__xludf.DUMMYFUNCTION("""COMPUTED_VALUE"""),"Formação de Público e Educação")</f>
        <v>Formação de Público e Educação</v>
      </c>
      <c r="H151" s="4" t="str">
        <f>IFERROR(__xludf.DUMMYFUNCTION("""COMPUTED_VALUE"""),"Cultura Popular")</f>
        <v>Cultura Popular</v>
      </c>
      <c r="I151" s="4" t="str">
        <f>IFERROR(__xludf.DUMMYFUNCTION("""COMPUTED_VALUE"""),"Cultura Popular de Matriz Africana")</f>
        <v>Cultura Popular de Matriz Africana</v>
      </c>
      <c r="J151" s="4" t="str">
        <f>IFERROR(__xludf.DUMMYFUNCTION("""COMPUTED_VALUE"""),"Cultura Digital e Geek")</f>
        <v>Cultura Digital e Geek</v>
      </c>
      <c r="K151" s="4" t="str">
        <f>IFERROR(__xludf.DUMMYFUNCTION("""COMPUTED_VALUE"""),"12 Regiões de Desenvolvimento")</f>
        <v>12 Regiões de Desenvolvimento</v>
      </c>
      <c r="L151" s="4" t="str">
        <f>IFERROR(__xludf.DUMMYFUNCTION("""COMPUTED_VALUE"""),"Linguagem Específica")</f>
        <v>Linguagem Específica</v>
      </c>
      <c r="M151" s="4" t="str">
        <f>IFERROR(__xludf.DUMMYFUNCTION("""COMPUTED_VALUE"""),"Técnicos")</f>
        <v>Técnicos</v>
      </c>
      <c r="N151" s="4" t="str">
        <f>IFERROR(__xludf.DUMMYFUNCTION("""COMPUTED_VALUE"""),"Circulação e Visibilidade")</f>
        <v>Circulação e Visibilidade</v>
      </c>
      <c r="O151" s="4" t="str">
        <f>IFERROR(__xludf.DUMMYFUNCTION("""COMPUTED_VALUE"""),"Iniciantes")</f>
        <v>Iniciantes</v>
      </c>
      <c r="P151" s="4" t="str">
        <f>IFERROR(__xludf.DUMMYFUNCTION("""COMPUTED_VALUE"""),"CEUs e Pontos(ões) de Cultura")</f>
        <v>CEUs e Pontos(ões) de Cultura</v>
      </c>
      <c r="Q151" s="4" t="str">
        <f>IFERROR(__xludf.DUMMYFUNCTION("""COMPUTED_VALUE"""),"Outros")</f>
        <v>Outros</v>
      </c>
    </row>
    <row r="152">
      <c r="A152" s="4" t="str">
        <f>IFERROR(__xludf.DUMMYFUNCTION("TRANSPOSE(FILTER(Filtro1!B:B,Filtro1!A:A=Lili!C151))"),"Aquisição de Bens e Serviços")</f>
        <v>Aquisição de Bens e Serviços</v>
      </c>
      <c r="B152" s="4" t="str">
        <f>IFERROR(__xludf.DUMMYFUNCTION("""COMPUTED_VALUE"""),"Cultura Periférica")</f>
        <v>Cultura Periférica</v>
      </c>
      <c r="C152" s="4" t="str">
        <f>IFERROR(__xludf.DUMMYFUNCTION("""COMPUTED_VALUE"""),"Comunidades Tradicionais ou Rurais")</f>
        <v>Comunidades Tradicionais ou Rurais</v>
      </c>
      <c r="D152" s="4" t="str">
        <f>IFERROR(__xludf.DUMMYFUNCTION("""COMPUTED_VALUE"""),"Equipamentos e Acervos")</f>
        <v>Equipamentos e Acervos</v>
      </c>
      <c r="E152" s="4" t="str">
        <f>IFERROR(__xludf.DUMMYFUNCTION("""COMPUTED_VALUE"""),"Premiação")</f>
        <v>Premiação</v>
      </c>
      <c r="F152" s="4" t="str">
        <f>IFERROR(__xludf.DUMMYFUNCTION("""COMPUTED_VALUE"""),"Bolsas e Intercâmbio")</f>
        <v>Bolsas e Intercâmbio</v>
      </c>
      <c r="G152" s="4" t="str">
        <f>IFERROR(__xludf.DUMMYFUNCTION("""COMPUTED_VALUE"""),"Formação de Público e Educação")</f>
        <v>Formação de Público e Educação</v>
      </c>
      <c r="H152" s="4" t="str">
        <f>IFERROR(__xludf.DUMMYFUNCTION("""COMPUTED_VALUE"""),"Cultura Popular")</f>
        <v>Cultura Popular</v>
      </c>
      <c r="I152" s="4" t="str">
        <f>IFERROR(__xludf.DUMMYFUNCTION("""COMPUTED_VALUE"""),"Cultura Popular de Matriz Africana")</f>
        <v>Cultura Popular de Matriz Africana</v>
      </c>
      <c r="J152" s="4" t="str">
        <f>IFERROR(__xludf.DUMMYFUNCTION("""COMPUTED_VALUE"""),"Cultura Digital e Geek")</f>
        <v>Cultura Digital e Geek</v>
      </c>
      <c r="K152" s="4" t="str">
        <f>IFERROR(__xludf.DUMMYFUNCTION("""COMPUTED_VALUE"""),"12 Regiões de Desenvolvimento")</f>
        <v>12 Regiões de Desenvolvimento</v>
      </c>
      <c r="L152" s="4" t="str">
        <f>IFERROR(__xludf.DUMMYFUNCTION("""COMPUTED_VALUE"""),"Linguagem Específica")</f>
        <v>Linguagem Específica</v>
      </c>
      <c r="M152" s="4" t="str">
        <f>IFERROR(__xludf.DUMMYFUNCTION("""COMPUTED_VALUE"""),"Técnicos")</f>
        <v>Técnicos</v>
      </c>
      <c r="N152" s="4" t="str">
        <f>IFERROR(__xludf.DUMMYFUNCTION("""COMPUTED_VALUE"""),"Circulação e Visibilidade")</f>
        <v>Circulação e Visibilidade</v>
      </c>
      <c r="O152" s="4" t="str">
        <f>IFERROR(__xludf.DUMMYFUNCTION("""COMPUTED_VALUE"""),"Iniciantes")</f>
        <v>Iniciantes</v>
      </c>
      <c r="P152" s="4" t="str">
        <f>IFERROR(__xludf.DUMMYFUNCTION("""COMPUTED_VALUE"""),"CEUs e Pontos(ões) de Cultura")</f>
        <v>CEUs e Pontos(ões) de Cultura</v>
      </c>
      <c r="Q152" s="4" t="str">
        <f>IFERROR(__xludf.DUMMYFUNCTION("""COMPUTED_VALUE"""),"Outros")</f>
        <v>Outros</v>
      </c>
    </row>
    <row r="153">
      <c r="A153" s="4" t="str">
        <f>IFERROR(__xludf.DUMMYFUNCTION("TRANSPOSE(FILTER(Filtro1!B:B,Filtro1!A:A=Lili!C152))"),"Aquisição de Bens e Serviços")</f>
        <v>Aquisição de Bens e Serviços</v>
      </c>
      <c r="B153" s="4" t="str">
        <f>IFERROR(__xludf.DUMMYFUNCTION("""COMPUTED_VALUE"""),"Cultura Periférica")</f>
        <v>Cultura Periférica</v>
      </c>
      <c r="C153" s="4" t="str">
        <f>IFERROR(__xludf.DUMMYFUNCTION("""COMPUTED_VALUE"""),"Comunidades Tradicionais ou Rurais")</f>
        <v>Comunidades Tradicionais ou Rurais</v>
      </c>
      <c r="D153" s="4" t="str">
        <f>IFERROR(__xludf.DUMMYFUNCTION("""COMPUTED_VALUE"""),"Equipamentos e Acervos")</f>
        <v>Equipamentos e Acervos</v>
      </c>
      <c r="E153" s="4" t="str">
        <f>IFERROR(__xludf.DUMMYFUNCTION("""COMPUTED_VALUE"""),"Premiação")</f>
        <v>Premiação</v>
      </c>
      <c r="F153" s="4" t="str">
        <f>IFERROR(__xludf.DUMMYFUNCTION("""COMPUTED_VALUE"""),"Bolsas e Intercâmbio")</f>
        <v>Bolsas e Intercâmbio</v>
      </c>
      <c r="G153" s="4" t="str">
        <f>IFERROR(__xludf.DUMMYFUNCTION("""COMPUTED_VALUE"""),"Formação de Público e Educação")</f>
        <v>Formação de Público e Educação</v>
      </c>
      <c r="H153" s="4" t="str">
        <f>IFERROR(__xludf.DUMMYFUNCTION("""COMPUTED_VALUE"""),"Cultura Popular")</f>
        <v>Cultura Popular</v>
      </c>
      <c r="I153" s="4" t="str">
        <f>IFERROR(__xludf.DUMMYFUNCTION("""COMPUTED_VALUE"""),"Cultura Popular de Matriz Africana")</f>
        <v>Cultura Popular de Matriz Africana</v>
      </c>
      <c r="J153" s="4" t="str">
        <f>IFERROR(__xludf.DUMMYFUNCTION("""COMPUTED_VALUE"""),"Cultura Digital e Geek")</f>
        <v>Cultura Digital e Geek</v>
      </c>
      <c r="K153" s="4" t="str">
        <f>IFERROR(__xludf.DUMMYFUNCTION("""COMPUTED_VALUE"""),"12 Regiões de Desenvolvimento")</f>
        <v>12 Regiões de Desenvolvimento</v>
      </c>
      <c r="L153" s="4" t="str">
        <f>IFERROR(__xludf.DUMMYFUNCTION("""COMPUTED_VALUE"""),"Linguagem Específica")</f>
        <v>Linguagem Específica</v>
      </c>
      <c r="M153" s="4" t="str">
        <f>IFERROR(__xludf.DUMMYFUNCTION("""COMPUTED_VALUE"""),"Técnicos")</f>
        <v>Técnicos</v>
      </c>
      <c r="N153" s="4" t="str">
        <f>IFERROR(__xludf.DUMMYFUNCTION("""COMPUTED_VALUE"""),"Circulação e Visibilidade")</f>
        <v>Circulação e Visibilidade</v>
      </c>
      <c r="O153" s="4" t="str">
        <f>IFERROR(__xludf.DUMMYFUNCTION("""COMPUTED_VALUE"""),"Iniciantes")</f>
        <v>Iniciantes</v>
      </c>
      <c r="P153" s="4" t="str">
        <f>IFERROR(__xludf.DUMMYFUNCTION("""COMPUTED_VALUE"""),"CEUs e Pontos(ões) de Cultura")</f>
        <v>CEUs e Pontos(ões) de Cultura</v>
      </c>
      <c r="Q153" s="4" t="str">
        <f>IFERROR(__xludf.DUMMYFUNCTION("""COMPUTED_VALUE"""),"Outros")</f>
        <v>Outros</v>
      </c>
    </row>
    <row r="154">
      <c r="A154" s="4" t="str">
        <f>IFERROR(__xludf.DUMMYFUNCTION("TRANSPOSE(FILTER(Filtro1!B:B,Filtro1!A:A=Lili!C153))"),"Aquisição de Bens e Serviços")</f>
        <v>Aquisição de Bens e Serviços</v>
      </c>
      <c r="B154" s="4" t="str">
        <f>IFERROR(__xludf.DUMMYFUNCTION("""COMPUTED_VALUE"""),"Cultura Periférica")</f>
        <v>Cultura Periférica</v>
      </c>
      <c r="C154" s="4" t="str">
        <f>IFERROR(__xludf.DUMMYFUNCTION("""COMPUTED_VALUE"""),"Comunidades Tradicionais ou Rurais")</f>
        <v>Comunidades Tradicionais ou Rurais</v>
      </c>
      <c r="D154" s="4" t="str">
        <f>IFERROR(__xludf.DUMMYFUNCTION("""COMPUTED_VALUE"""),"Equipamentos e Acervos")</f>
        <v>Equipamentos e Acervos</v>
      </c>
      <c r="E154" s="4" t="str">
        <f>IFERROR(__xludf.DUMMYFUNCTION("""COMPUTED_VALUE"""),"Premiação")</f>
        <v>Premiação</v>
      </c>
      <c r="F154" s="4" t="str">
        <f>IFERROR(__xludf.DUMMYFUNCTION("""COMPUTED_VALUE"""),"Bolsas e Intercâmbio")</f>
        <v>Bolsas e Intercâmbio</v>
      </c>
      <c r="G154" s="4" t="str">
        <f>IFERROR(__xludf.DUMMYFUNCTION("""COMPUTED_VALUE"""),"Formação de Público e Educação")</f>
        <v>Formação de Público e Educação</v>
      </c>
      <c r="H154" s="4" t="str">
        <f>IFERROR(__xludf.DUMMYFUNCTION("""COMPUTED_VALUE"""),"Cultura Popular")</f>
        <v>Cultura Popular</v>
      </c>
      <c r="I154" s="4" t="str">
        <f>IFERROR(__xludf.DUMMYFUNCTION("""COMPUTED_VALUE"""),"Cultura Popular de Matriz Africana")</f>
        <v>Cultura Popular de Matriz Africana</v>
      </c>
      <c r="J154" s="4" t="str">
        <f>IFERROR(__xludf.DUMMYFUNCTION("""COMPUTED_VALUE"""),"Cultura Digital e Geek")</f>
        <v>Cultura Digital e Geek</v>
      </c>
      <c r="K154" s="4" t="str">
        <f>IFERROR(__xludf.DUMMYFUNCTION("""COMPUTED_VALUE"""),"12 Regiões de Desenvolvimento")</f>
        <v>12 Regiões de Desenvolvimento</v>
      </c>
      <c r="L154" s="4" t="str">
        <f>IFERROR(__xludf.DUMMYFUNCTION("""COMPUTED_VALUE"""),"Linguagem Específica")</f>
        <v>Linguagem Específica</v>
      </c>
      <c r="M154" s="4" t="str">
        <f>IFERROR(__xludf.DUMMYFUNCTION("""COMPUTED_VALUE"""),"Técnicos")</f>
        <v>Técnicos</v>
      </c>
      <c r="N154" s="4" t="str">
        <f>IFERROR(__xludf.DUMMYFUNCTION("""COMPUTED_VALUE"""),"Circulação e Visibilidade")</f>
        <v>Circulação e Visibilidade</v>
      </c>
      <c r="O154" s="4" t="str">
        <f>IFERROR(__xludf.DUMMYFUNCTION("""COMPUTED_VALUE"""),"Iniciantes")</f>
        <v>Iniciantes</v>
      </c>
      <c r="P154" s="4" t="str">
        <f>IFERROR(__xludf.DUMMYFUNCTION("""COMPUTED_VALUE"""),"CEUs e Pontos(ões) de Cultura")</f>
        <v>CEUs e Pontos(ões) de Cultura</v>
      </c>
      <c r="Q154" s="4" t="str">
        <f>IFERROR(__xludf.DUMMYFUNCTION("""COMPUTED_VALUE"""),"Outros")</f>
        <v>Outros</v>
      </c>
    </row>
    <row r="155">
      <c r="A155" s="4" t="str">
        <f>IFERROR(__xludf.DUMMYFUNCTION("TRANSPOSE(FILTER(Filtro1!B:B,Filtro1!A:A=Lili!C154))"),"Aquisição de Bens e Serviços")</f>
        <v>Aquisição de Bens e Serviços</v>
      </c>
      <c r="B155" s="4" t="str">
        <f>IFERROR(__xludf.DUMMYFUNCTION("""COMPUTED_VALUE"""),"Cultura Periférica")</f>
        <v>Cultura Periférica</v>
      </c>
      <c r="C155" s="4" t="str">
        <f>IFERROR(__xludf.DUMMYFUNCTION("""COMPUTED_VALUE"""),"Comunidades Tradicionais ou Rurais")</f>
        <v>Comunidades Tradicionais ou Rurais</v>
      </c>
      <c r="D155" s="4" t="str">
        <f>IFERROR(__xludf.DUMMYFUNCTION("""COMPUTED_VALUE"""),"Equipamentos e Acervos")</f>
        <v>Equipamentos e Acervos</v>
      </c>
      <c r="E155" s="4" t="str">
        <f>IFERROR(__xludf.DUMMYFUNCTION("""COMPUTED_VALUE"""),"Premiação")</f>
        <v>Premiação</v>
      </c>
      <c r="F155" s="4" t="str">
        <f>IFERROR(__xludf.DUMMYFUNCTION("""COMPUTED_VALUE"""),"Bolsas e Intercâmbio")</f>
        <v>Bolsas e Intercâmbio</v>
      </c>
      <c r="G155" s="4" t="str">
        <f>IFERROR(__xludf.DUMMYFUNCTION("""COMPUTED_VALUE"""),"Formação de Público e Educação")</f>
        <v>Formação de Público e Educação</v>
      </c>
      <c r="H155" s="4" t="str">
        <f>IFERROR(__xludf.DUMMYFUNCTION("""COMPUTED_VALUE"""),"Cultura Popular")</f>
        <v>Cultura Popular</v>
      </c>
      <c r="I155" s="4" t="str">
        <f>IFERROR(__xludf.DUMMYFUNCTION("""COMPUTED_VALUE"""),"Cultura Popular de Matriz Africana")</f>
        <v>Cultura Popular de Matriz Africana</v>
      </c>
      <c r="J155" s="4" t="str">
        <f>IFERROR(__xludf.DUMMYFUNCTION("""COMPUTED_VALUE"""),"Cultura Digital e Geek")</f>
        <v>Cultura Digital e Geek</v>
      </c>
      <c r="K155" s="4" t="str">
        <f>IFERROR(__xludf.DUMMYFUNCTION("""COMPUTED_VALUE"""),"12 Regiões de Desenvolvimento")</f>
        <v>12 Regiões de Desenvolvimento</v>
      </c>
      <c r="L155" s="4" t="str">
        <f>IFERROR(__xludf.DUMMYFUNCTION("""COMPUTED_VALUE"""),"Linguagem Específica")</f>
        <v>Linguagem Específica</v>
      </c>
      <c r="M155" s="4" t="str">
        <f>IFERROR(__xludf.DUMMYFUNCTION("""COMPUTED_VALUE"""),"Técnicos")</f>
        <v>Técnicos</v>
      </c>
      <c r="N155" s="4" t="str">
        <f>IFERROR(__xludf.DUMMYFUNCTION("""COMPUTED_VALUE"""),"Circulação e Visibilidade")</f>
        <v>Circulação e Visibilidade</v>
      </c>
      <c r="O155" s="4" t="str">
        <f>IFERROR(__xludf.DUMMYFUNCTION("""COMPUTED_VALUE"""),"Iniciantes")</f>
        <v>Iniciantes</v>
      </c>
      <c r="P155" s="4" t="str">
        <f>IFERROR(__xludf.DUMMYFUNCTION("""COMPUTED_VALUE"""),"CEUs e Pontos(ões) de Cultura")</f>
        <v>CEUs e Pontos(ões) de Cultura</v>
      </c>
      <c r="Q155" s="4" t="str">
        <f>IFERROR(__xludf.DUMMYFUNCTION("""COMPUTED_VALUE"""),"Outros")</f>
        <v>Outros</v>
      </c>
    </row>
    <row r="156">
      <c r="A156" s="4" t="str">
        <f>IFERROR(__xludf.DUMMYFUNCTION("TRANSPOSE(FILTER(Filtro1!B:B,Filtro1!A:A=Lili!C155))"),"Aquisição de Bens e Serviços")</f>
        <v>Aquisição de Bens e Serviços</v>
      </c>
      <c r="B156" s="4" t="str">
        <f>IFERROR(__xludf.DUMMYFUNCTION("""COMPUTED_VALUE"""),"Cultura Periférica")</f>
        <v>Cultura Periférica</v>
      </c>
      <c r="C156" s="4" t="str">
        <f>IFERROR(__xludf.DUMMYFUNCTION("""COMPUTED_VALUE"""),"Comunidades Tradicionais ou Rurais")</f>
        <v>Comunidades Tradicionais ou Rurais</v>
      </c>
      <c r="D156" s="4" t="str">
        <f>IFERROR(__xludf.DUMMYFUNCTION("""COMPUTED_VALUE"""),"Equipamentos e Acervos")</f>
        <v>Equipamentos e Acervos</v>
      </c>
      <c r="E156" s="4" t="str">
        <f>IFERROR(__xludf.DUMMYFUNCTION("""COMPUTED_VALUE"""),"Premiação")</f>
        <v>Premiação</v>
      </c>
      <c r="F156" s="4" t="str">
        <f>IFERROR(__xludf.DUMMYFUNCTION("""COMPUTED_VALUE"""),"Bolsas e Intercâmbio")</f>
        <v>Bolsas e Intercâmbio</v>
      </c>
      <c r="G156" s="4" t="str">
        <f>IFERROR(__xludf.DUMMYFUNCTION("""COMPUTED_VALUE"""),"Formação de Público e Educação")</f>
        <v>Formação de Público e Educação</v>
      </c>
      <c r="H156" s="4" t="str">
        <f>IFERROR(__xludf.DUMMYFUNCTION("""COMPUTED_VALUE"""),"Cultura Popular")</f>
        <v>Cultura Popular</v>
      </c>
      <c r="I156" s="4" t="str">
        <f>IFERROR(__xludf.DUMMYFUNCTION("""COMPUTED_VALUE"""),"Cultura Popular de Matriz Africana")</f>
        <v>Cultura Popular de Matriz Africana</v>
      </c>
      <c r="J156" s="4" t="str">
        <f>IFERROR(__xludf.DUMMYFUNCTION("""COMPUTED_VALUE"""),"Cultura Digital e Geek")</f>
        <v>Cultura Digital e Geek</v>
      </c>
      <c r="K156" s="4" t="str">
        <f>IFERROR(__xludf.DUMMYFUNCTION("""COMPUTED_VALUE"""),"12 Regiões de Desenvolvimento")</f>
        <v>12 Regiões de Desenvolvimento</v>
      </c>
      <c r="L156" s="4" t="str">
        <f>IFERROR(__xludf.DUMMYFUNCTION("""COMPUTED_VALUE"""),"Linguagem Específica")</f>
        <v>Linguagem Específica</v>
      </c>
      <c r="M156" s="4" t="str">
        <f>IFERROR(__xludf.DUMMYFUNCTION("""COMPUTED_VALUE"""),"Técnicos")</f>
        <v>Técnicos</v>
      </c>
      <c r="N156" s="4" t="str">
        <f>IFERROR(__xludf.DUMMYFUNCTION("""COMPUTED_VALUE"""),"Circulação e Visibilidade")</f>
        <v>Circulação e Visibilidade</v>
      </c>
      <c r="O156" s="4" t="str">
        <f>IFERROR(__xludf.DUMMYFUNCTION("""COMPUTED_VALUE"""),"Iniciantes")</f>
        <v>Iniciantes</v>
      </c>
      <c r="P156" s="4" t="str">
        <f>IFERROR(__xludf.DUMMYFUNCTION("""COMPUTED_VALUE"""),"CEUs e Pontos(ões) de Cultura")</f>
        <v>CEUs e Pontos(ões) de Cultura</v>
      </c>
      <c r="Q156" s="4" t="str">
        <f>IFERROR(__xludf.DUMMYFUNCTION("""COMPUTED_VALUE"""),"Outros")</f>
        <v>Outros</v>
      </c>
    </row>
    <row r="157">
      <c r="A157" s="4" t="str">
        <f>IFERROR(__xludf.DUMMYFUNCTION("TRANSPOSE(FILTER(Filtro1!B:B,Filtro1!A:A=Lili!C156))"),"Comunicacional")</f>
        <v>Comunicacional</v>
      </c>
      <c r="B157" s="4" t="str">
        <f>IFERROR(__xludf.DUMMYFUNCTION("""COMPUTED_VALUE"""),"Desburocratização")</f>
        <v>Desburocratização</v>
      </c>
      <c r="C157" s="4" t="str">
        <f>IFERROR(__xludf.DUMMYFUNCTION("""COMPUTED_VALUE"""),"Mapa Cultural")</f>
        <v>Mapa Cultural</v>
      </c>
      <c r="D157" s="4" t="str">
        <f>IFERROR(__xludf.DUMMYFUNCTION("""COMPUTED_VALUE"""),"Políticas Afirmativas")</f>
        <v>Políticas Afirmativas</v>
      </c>
    </row>
    <row r="158">
      <c r="A158" s="4" t="str">
        <f>IFERROR(__xludf.DUMMYFUNCTION("TRANSPOSE(FILTER(Filtro1!B:B,Filtro1!A:A=Lili!C157))"),"Aquisição de Bens e Serviços")</f>
        <v>Aquisição de Bens e Serviços</v>
      </c>
      <c r="B158" s="4" t="str">
        <f>IFERROR(__xludf.DUMMYFUNCTION("""COMPUTED_VALUE"""),"Cultura Periférica")</f>
        <v>Cultura Periférica</v>
      </c>
      <c r="C158" s="4" t="str">
        <f>IFERROR(__xludf.DUMMYFUNCTION("""COMPUTED_VALUE"""),"Comunidades Tradicionais ou Rurais")</f>
        <v>Comunidades Tradicionais ou Rurais</v>
      </c>
      <c r="D158" s="4" t="str">
        <f>IFERROR(__xludf.DUMMYFUNCTION("""COMPUTED_VALUE"""),"Equipamentos e Acervos")</f>
        <v>Equipamentos e Acervos</v>
      </c>
      <c r="E158" s="4" t="str">
        <f>IFERROR(__xludf.DUMMYFUNCTION("""COMPUTED_VALUE"""),"Premiação")</f>
        <v>Premiação</v>
      </c>
      <c r="F158" s="4" t="str">
        <f>IFERROR(__xludf.DUMMYFUNCTION("""COMPUTED_VALUE"""),"Bolsas e Intercâmbio")</f>
        <v>Bolsas e Intercâmbio</v>
      </c>
      <c r="G158" s="4" t="str">
        <f>IFERROR(__xludf.DUMMYFUNCTION("""COMPUTED_VALUE"""),"Formação de Público e Educação")</f>
        <v>Formação de Público e Educação</v>
      </c>
      <c r="H158" s="4" t="str">
        <f>IFERROR(__xludf.DUMMYFUNCTION("""COMPUTED_VALUE"""),"Cultura Popular")</f>
        <v>Cultura Popular</v>
      </c>
      <c r="I158" s="4" t="str">
        <f>IFERROR(__xludf.DUMMYFUNCTION("""COMPUTED_VALUE"""),"Cultura Popular de Matriz Africana")</f>
        <v>Cultura Popular de Matriz Africana</v>
      </c>
      <c r="J158" s="4" t="str">
        <f>IFERROR(__xludf.DUMMYFUNCTION("""COMPUTED_VALUE"""),"Cultura Digital e Geek")</f>
        <v>Cultura Digital e Geek</v>
      </c>
      <c r="K158" s="4" t="str">
        <f>IFERROR(__xludf.DUMMYFUNCTION("""COMPUTED_VALUE"""),"12 Regiões de Desenvolvimento")</f>
        <v>12 Regiões de Desenvolvimento</v>
      </c>
      <c r="L158" s="4" t="str">
        <f>IFERROR(__xludf.DUMMYFUNCTION("""COMPUTED_VALUE"""),"Linguagem Específica")</f>
        <v>Linguagem Específica</v>
      </c>
      <c r="M158" s="4" t="str">
        <f>IFERROR(__xludf.DUMMYFUNCTION("""COMPUTED_VALUE"""),"Técnicos")</f>
        <v>Técnicos</v>
      </c>
      <c r="N158" s="4" t="str">
        <f>IFERROR(__xludf.DUMMYFUNCTION("""COMPUTED_VALUE"""),"Circulação e Visibilidade")</f>
        <v>Circulação e Visibilidade</v>
      </c>
      <c r="O158" s="4" t="str">
        <f>IFERROR(__xludf.DUMMYFUNCTION("""COMPUTED_VALUE"""),"Iniciantes")</f>
        <v>Iniciantes</v>
      </c>
      <c r="P158" s="4" t="str">
        <f>IFERROR(__xludf.DUMMYFUNCTION("""COMPUTED_VALUE"""),"CEUs e Pontos(ões) de Cultura")</f>
        <v>CEUs e Pontos(ões) de Cultura</v>
      </c>
      <c r="Q158" s="4" t="str">
        <f>IFERROR(__xludf.DUMMYFUNCTION("""COMPUTED_VALUE"""),"Outros")</f>
        <v>Outros</v>
      </c>
    </row>
    <row r="159">
      <c r="A159" s="4" t="str">
        <f>IFERROR(__xludf.DUMMYFUNCTION("TRANSPOSE(FILTER(Filtro1!B:B,Filtro1!A:A=Lili!C158))"),"Aquisição de Bens e Serviços")</f>
        <v>Aquisição de Bens e Serviços</v>
      </c>
      <c r="B159" s="4" t="str">
        <f>IFERROR(__xludf.DUMMYFUNCTION("""COMPUTED_VALUE"""),"Cultura Periférica")</f>
        <v>Cultura Periférica</v>
      </c>
      <c r="C159" s="4" t="str">
        <f>IFERROR(__xludf.DUMMYFUNCTION("""COMPUTED_VALUE"""),"Comunidades Tradicionais ou Rurais")</f>
        <v>Comunidades Tradicionais ou Rurais</v>
      </c>
      <c r="D159" s="4" t="str">
        <f>IFERROR(__xludf.DUMMYFUNCTION("""COMPUTED_VALUE"""),"Equipamentos e Acervos")</f>
        <v>Equipamentos e Acervos</v>
      </c>
      <c r="E159" s="4" t="str">
        <f>IFERROR(__xludf.DUMMYFUNCTION("""COMPUTED_VALUE"""),"Premiação")</f>
        <v>Premiação</v>
      </c>
      <c r="F159" s="4" t="str">
        <f>IFERROR(__xludf.DUMMYFUNCTION("""COMPUTED_VALUE"""),"Bolsas e Intercâmbio")</f>
        <v>Bolsas e Intercâmbio</v>
      </c>
      <c r="G159" s="4" t="str">
        <f>IFERROR(__xludf.DUMMYFUNCTION("""COMPUTED_VALUE"""),"Formação de Público e Educação")</f>
        <v>Formação de Público e Educação</v>
      </c>
      <c r="H159" s="4" t="str">
        <f>IFERROR(__xludf.DUMMYFUNCTION("""COMPUTED_VALUE"""),"Cultura Popular")</f>
        <v>Cultura Popular</v>
      </c>
      <c r="I159" s="4" t="str">
        <f>IFERROR(__xludf.DUMMYFUNCTION("""COMPUTED_VALUE"""),"Cultura Popular de Matriz Africana")</f>
        <v>Cultura Popular de Matriz Africana</v>
      </c>
      <c r="J159" s="4" t="str">
        <f>IFERROR(__xludf.DUMMYFUNCTION("""COMPUTED_VALUE"""),"Cultura Digital e Geek")</f>
        <v>Cultura Digital e Geek</v>
      </c>
      <c r="K159" s="4" t="str">
        <f>IFERROR(__xludf.DUMMYFUNCTION("""COMPUTED_VALUE"""),"12 Regiões de Desenvolvimento")</f>
        <v>12 Regiões de Desenvolvimento</v>
      </c>
      <c r="L159" s="4" t="str">
        <f>IFERROR(__xludf.DUMMYFUNCTION("""COMPUTED_VALUE"""),"Linguagem Específica")</f>
        <v>Linguagem Específica</v>
      </c>
      <c r="M159" s="4" t="str">
        <f>IFERROR(__xludf.DUMMYFUNCTION("""COMPUTED_VALUE"""),"Técnicos")</f>
        <v>Técnicos</v>
      </c>
      <c r="N159" s="4" t="str">
        <f>IFERROR(__xludf.DUMMYFUNCTION("""COMPUTED_VALUE"""),"Circulação e Visibilidade")</f>
        <v>Circulação e Visibilidade</v>
      </c>
      <c r="O159" s="4" t="str">
        <f>IFERROR(__xludf.DUMMYFUNCTION("""COMPUTED_VALUE"""),"Iniciantes")</f>
        <v>Iniciantes</v>
      </c>
      <c r="P159" s="4" t="str">
        <f>IFERROR(__xludf.DUMMYFUNCTION("""COMPUTED_VALUE"""),"CEUs e Pontos(ões) de Cultura")</f>
        <v>CEUs e Pontos(ões) de Cultura</v>
      </c>
      <c r="Q159" s="4" t="str">
        <f>IFERROR(__xludf.DUMMYFUNCTION("""COMPUTED_VALUE"""),"Outros")</f>
        <v>Outros</v>
      </c>
    </row>
    <row r="160">
      <c r="A160" s="4" t="str">
        <f>IFERROR(__xludf.DUMMYFUNCTION("TRANSPOSE(FILTER(Filtro1!B:B,Filtro1!A:A=Lili!C159))"),"Aquisição de Bens e Serviços")</f>
        <v>Aquisição de Bens e Serviços</v>
      </c>
      <c r="B160" s="4" t="str">
        <f>IFERROR(__xludf.DUMMYFUNCTION("""COMPUTED_VALUE"""),"Cultura Periférica")</f>
        <v>Cultura Periférica</v>
      </c>
      <c r="C160" s="4" t="str">
        <f>IFERROR(__xludf.DUMMYFUNCTION("""COMPUTED_VALUE"""),"Comunidades Tradicionais ou Rurais")</f>
        <v>Comunidades Tradicionais ou Rurais</v>
      </c>
      <c r="D160" s="4" t="str">
        <f>IFERROR(__xludf.DUMMYFUNCTION("""COMPUTED_VALUE"""),"Equipamentos e Acervos")</f>
        <v>Equipamentos e Acervos</v>
      </c>
      <c r="E160" s="4" t="str">
        <f>IFERROR(__xludf.DUMMYFUNCTION("""COMPUTED_VALUE"""),"Premiação")</f>
        <v>Premiação</v>
      </c>
      <c r="F160" s="4" t="str">
        <f>IFERROR(__xludf.DUMMYFUNCTION("""COMPUTED_VALUE"""),"Bolsas e Intercâmbio")</f>
        <v>Bolsas e Intercâmbio</v>
      </c>
      <c r="G160" s="4" t="str">
        <f>IFERROR(__xludf.DUMMYFUNCTION("""COMPUTED_VALUE"""),"Formação de Público e Educação")</f>
        <v>Formação de Público e Educação</v>
      </c>
      <c r="H160" s="4" t="str">
        <f>IFERROR(__xludf.DUMMYFUNCTION("""COMPUTED_VALUE"""),"Cultura Popular")</f>
        <v>Cultura Popular</v>
      </c>
      <c r="I160" s="4" t="str">
        <f>IFERROR(__xludf.DUMMYFUNCTION("""COMPUTED_VALUE"""),"Cultura Popular de Matriz Africana")</f>
        <v>Cultura Popular de Matriz Africana</v>
      </c>
      <c r="J160" s="4" t="str">
        <f>IFERROR(__xludf.DUMMYFUNCTION("""COMPUTED_VALUE"""),"Cultura Digital e Geek")</f>
        <v>Cultura Digital e Geek</v>
      </c>
      <c r="K160" s="4" t="str">
        <f>IFERROR(__xludf.DUMMYFUNCTION("""COMPUTED_VALUE"""),"12 Regiões de Desenvolvimento")</f>
        <v>12 Regiões de Desenvolvimento</v>
      </c>
      <c r="L160" s="4" t="str">
        <f>IFERROR(__xludf.DUMMYFUNCTION("""COMPUTED_VALUE"""),"Linguagem Específica")</f>
        <v>Linguagem Específica</v>
      </c>
      <c r="M160" s="4" t="str">
        <f>IFERROR(__xludf.DUMMYFUNCTION("""COMPUTED_VALUE"""),"Técnicos")</f>
        <v>Técnicos</v>
      </c>
      <c r="N160" s="4" t="str">
        <f>IFERROR(__xludf.DUMMYFUNCTION("""COMPUTED_VALUE"""),"Circulação e Visibilidade")</f>
        <v>Circulação e Visibilidade</v>
      </c>
      <c r="O160" s="4" t="str">
        <f>IFERROR(__xludf.DUMMYFUNCTION("""COMPUTED_VALUE"""),"Iniciantes")</f>
        <v>Iniciantes</v>
      </c>
      <c r="P160" s="4" t="str">
        <f>IFERROR(__xludf.DUMMYFUNCTION("""COMPUTED_VALUE"""),"CEUs e Pontos(ões) de Cultura")</f>
        <v>CEUs e Pontos(ões) de Cultura</v>
      </c>
      <c r="Q160" s="4" t="str">
        <f>IFERROR(__xludf.DUMMYFUNCTION("""COMPUTED_VALUE"""),"Outros")</f>
        <v>Outros</v>
      </c>
    </row>
    <row r="161">
      <c r="A161" s="4" t="str">
        <f>IFERROR(__xludf.DUMMYFUNCTION("TRANSPOSE(FILTER(Filtro1!B:B,Filtro1!A:A=Lili!C160))"),"Linguagem")</f>
        <v>Linguagem</v>
      </c>
      <c r="B161" s="4" t="str">
        <f>IFERROR(__xludf.DUMMYFUNCTION("""COMPUTED_VALUE"""),"Regionalização")</f>
        <v>Regionalização</v>
      </c>
      <c r="C161" s="4" t="str">
        <f>IFERROR(__xludf.DUMMYFUNCTION("""COMPUTED_VALUE"""),"Remanejamento de Recursos e Rendimentos")</f>
        <v>Remanejamento de Recursos e Rendimentos</v>
      </c>
    </row>
    <row r="162">
      <c r="A162" s="4" t="str">
        <f>IFERROR(__xludf.DUMMYFUNCTION("TRANSPOSE(FILTER(Filtro1!B:B,Filtro1!A:A=Lili!C161))"),"Transparência e Fiscalização")</f>
        <v>Transparência e Fiscalização</v>
      </c>
      <c r="B162" s="4" t="str">
        <f>IFERROR(__xludf.DUMMYFUNCTION("""COMPUTED_VALUE"""),"Pareceristas")</f>
        <v>Pareceristas</v>
      </c>
    </row>
    <row r="163">
      <c r="A163" s="4" t="str">
        <f>IFERROR(__xludf.DUMMYFUNCTION("TRANSPOSE(FILTER(Filtro1!B:B,Filtro1!A:A=Lili!C162))"),"Comunicacional")</f>
        <v>Comunicacional</v>
      </c>
      <c r="B163" s="4" t="str">
        <f>IFERROR(__xludf.DUMMYFUNCTION("""COMPUTED_VALUE"""),"Desburocratização")</f>
        <v>Desburocratização</v>
      </c>
      <c r="C163" s="4" t="str">
        <f>IFERROR(__xludf.DUMMYFUNCTION("""COMPUTED_VALUE"""),"Mapa Cultural")</f>
        <v>Mapa Cultural</v>
      </c>
      <c r="D163" s="4" t="str">
        <f>IFERROR(__xludf.DUMMYFUNCTION("""COMPUTED_VALUE"""),"Políticas Afirmativas")</f>
        <v>Políticas Afirmativas</v>
      </c>
    </row>
    <row r="164">
      <c r="A164" s="4" t="str">
        <f>IFERROR(__xludf.DUMMYFUNCTION("TRANSPOSE(FILTER(Filtro1!B:B,Filtro1!A:A=Lili!C163))"),"Comunicacional")</f>
        <v>Comunicacional</v>
      </c>
      <c r="B164" s="4" t="str">
        <f>IFERROR(__xludf.DUMMYFUNCTION("""COMPUTED_VALUE"""),"Desburocratização")</f>
        <v>Desburocratização</v>
      </c>
      <c r="C164" s="4" t="str">
        <f>IFERROR(__xludf.DUMMYFUNCTION("""COMPUTED_VALUE"""),"Mapa Cultural")</f>
        <v>Mapa Cultural</v>
      </c>
      <c r="D164" s="4" t="str">
        <f>IFERROR(__xludf.DUMMYFUNCTION("""COMPUTED_VALUE"""),"Políticas Afirmativas")</f>
        <v>Políticas Afirmativas</v>
      </c>
    </row>
    <row r="165">
      <c r="A165" s="4" t="str">
        <f>IFERROR(__xludf.DUMMYFUNCTION("TRANSPOSE(FILTER(Filtro1!B:B,Filtro1!A:A=Lili!C164))"),"Aquisição de Bens e Serviços")</f>
        <v>Aquisição de Bens e Serviços</v>
      </c>
      <c r="B165" s="4" t="str">
        <f>IFERROR(__xludf.DUMMYFUNCTION("""COMPUTED_VALUE"""),"Cultura Periférica")</f>
        <v>Cultura Periférica</v>
      </c>
      <c r="C165" s="4" t="str">
        <f>IFERROR(__xludf.DUMMYFUNCTION("""COMPUTED_VALUE"""),"Comunidades Tradicionais ou Rurais")</f>
        <v>Comunidades Tradicionais ou Rurais</v>
      </c>
      <c r="D165" s="4" t="str">
        <f>IFERROR(__xludf.DUMMYFUNCTION("""COMPUTED_VALUE"""),"Equipamentos e Acervos")</f>
        <v>Equipamentos e Acervos</v>
      </c>
      <c r="E165" s="4" t="str">
        <f>IFERROR(__xludf.DUMMYFUNCTION("""COMPUTED_VALUE"""),"Premiação")</f>
        <v>Premiação</v>
      </c>
      <c r="F165" s="4" t="str">
        <f>IFERROR(__xludf.DUMMYFUNCTION("""COMPUTED_VALUE"""),"Bolsas e Intercâmbio")</f>
        <v>Bolsas e Intercâmbio</v>
      </c>
      <c r="G165" s="4" t="str">
        <f>IFERROR(__xludf.DUMMYFUNCTION("""COMPUTED_VALUE"""),"Formação de Público e Educação")</f>
        <v>Formação de Público e Educação</v>
      </c>
      <c r="H165" s="4" t="str">
        <f>IFERROR(__xludf.DUMMYFUNCTION("""COMPUTED_VALUE"""),"Cultura Popular")</f>
        <v>Cultura Popular</v>
      </c>
      <c r="I165" s="4" t="str">
        <f>IFERROR(__xludf.DUMMYFUNCTION("""COMPUTED_VALUE"""),"Cultura Popular de Matriz Africana")</f>
        <v>Cultura Popular de Matriz Africana</v>
      </c>
      <c r="J165" s="4" t="str">
        <f>IFERROR(__xludf.DUMMYFUNCTION("""COMPUTED_VALUE"""),"Cultura Digital e Geek")</f>
        <v>Cultura Digital e Geek</v>
      </c>
      <c r="K165" s="4" t="str">
        <f>IFERROR(__xludf.DUMMYFUNCTION("""COMPUTED_VALUE"""),"12 Regiões de Desenvolvimento")</f>
        <v>12 Regiões de Desenvolvimento</v>
      </c>
      <c r="L165" s="4" t="str">
        <f>IFERROR(__xludf.DUMMYFUNCTION("""COMPUTED_VALUE"""),"Linguagem Específica")</f>
        <v>Linguagem Específica</v>
      </c>
      <c r="M165" s="4" t="str">
        <f>IFERROR(__xludf.DUMMYFUNCTION("""COMPUTED_VALUE"""),"Técnicos")</f>
        <v>Técnicos</v>
      </c>
      <c r="N165" s="4" t="str">
        <f>IFERROR(__xludf.DUMMYFUNCTION("""COMPUTED_VALUE"""),"Circulação e Visibilidade")</f>
        <v>Circulação e Visibilidade</v>
      </c>
      <c r="O165" s="4" t="str">
        <f>IFERROR(__xludf.DUMMYFUNCTION("""COMPUTED_VALUE"""),"Iniciantes")</f>
        <v>Iniciantes</v>
      </c>
      <c r="P165" s="4" t="str">
        <f>IFERROR(__xludf.DUMMYFUNCTION("""COMPUTED_VALUE"""),"CEUs e Pontos(ões) de Cultura")</f>
        <v>CEUs e Pontos(ões) de Cultura</v>
      </c>
      <c r="Q165" s="4" t="str">
        <f>IFERROR(__xludf.DUMMYFUNCTION("""COMPUTED_VALUE"""),"Outros")</f>
        <v>Outros</v>
      </c>
    </row>
    <row r="166">
      <c r="A166" s="4" t="str">
        <f>IFERROR(__xludf.DUMMYFUNCTION("TRANSPOSE(FILTER(Filtro1!B:B,Filtro1!A:A=Lili!C165))"),"Aquisição de Bens e Serviços")</f>
        <v>Aquisição de Bens e Serviços</v>
      </c>
      <c r="B166" s="4" t="str">
        <f>IFERROR(__xludf.DUMMYFUNCTION("""COMPUTED_VALUE"""),"Cultura Periférica")</f>
        <v>Cultura Periférica</v>
      </c>
      <c r="C166" s="4" t="str">
        <f>IFERROR(__xludf.DUMMYFUNCTION("""COMPUTED_VALUE"""),"Comunidades Tradicionais ou Rurais")</f>
        <v>Comunidades Tradicionais ou Rurais</v>
      </c>
      <c r="D166" s="4" t="str">
        <f>IFERROR(__xludf.DUMMYFUNCTION("""COMPUTED_VALUE"""),"Equipamentos e Acervos")</f>
        <v>Equipamentos e Acervos</v>
      </c>
      <c r="E166" s="4" t="str">
        <f>IFERROR(__xludf.DUMMYFUNCTION("""COMPUTED_VALUE"""),"Premiação")</f>
        <v>Premiação</v>
      </c>
      <c r="F166" s="4" t="str">
        <f>IFERROR(__xludf.DUMMYFUNCTION("""COMPUTED_VALUE"""),"Bolsas e Intercâmbio")</f>
        <v>Bolsas e Intercâmbio</v>
      </c>
      <c r="G166" s="4" t="str">
        <f>IFERROR(__xludf.DUMMYFUNCTION("""COMPUTED_VALUE"""),"Formação de Público e Educação")</f>
        <v>Formação de Público e Educação</v>
      </c>
      <c r="H166" s="4" t="str">
        <f>IFERROR(__xludf.DUMMYFUNCTION("""COMPUTED_VALUE"""),"Cultura Popular")</f>
        <v>Cultura Popular</v>
      </c>
      <c r="I166" s="4" t="str">
        <f>IFERROR(__xludf.DUMMYFUNCTION("""COMPUTED_VALUE"""),"Cultura Popular de Matriz Africana")</f>
        <v>Cultura Popular de Matriz Africana</v>
      </c>
      <c r="J166" s="4" t="str">
        <f>IFERROR(__xludf.DUMMYFUNCTION("""COMPUTED_VALUE"""),"Cultura Digital e Geek")</f>
        <v>Cultura Digital e Geek</v>
      </c>
      <c r="K166" s="4" t="str">
        <f>IFERROR(__xludf.DUMMYFUNCTION("""COMPUTED_VALUE"""),"12 Regiões de Desenvolvimento")</f>
        <v>12 Regiões de Desenvolvimento</v>
      </c>
      <c r="L166" s="4" t="str">
        <f>IFERROR(__xludf.DUMMYFUNCTION("""COMPUTED_VALUE"""),"Linguagem Específica")</f>
        <v>Linguagem Específica</v>
      </c>
      <c r="M166" s="4" t="str">
        <f>IFERROR(__xludf.DUMMYFUNCTION("""COMPUTED_VALUE"""),"Técnicos")</f>
        <v>Técnicos</v>
      </c>
      <c r="N166" s="4" t="str">
        <f>IFERROR(__xludf.DUMMYFUNCTION("""COMPUTED_VALUE"""),"Circulação e Visibilidade")</f>
        <v>Circulação e Visibilidade</v>
      </c>
      <c r="O166" s="4" t="str">
        <f>IFERROR(__xludf.DUMMYFUNCTION("""COMPUTED_VALUE"""),"Iniciantes")</f>
        <v>Iniciantes</v>
      </c>
      <c r="P166" s="4" t="str">
        <f>IFERROR(__xludf.DUMMYFUNCTION("""COMPUTED_VALUE"""),"CEUs e Pontos(ões) de Cultura")</f>
        <v>CEUs e Pontos(ões) de Cultura</v>
      </c>
      <c r="Q166" s="4" t="str">
        <f>IFERROR(__xludf.DUMMYFUNCTION("""COMPUTED_VALUE"""),"Outros")</f>
        <v>Outros</v>
      </c>
    </row>
    <row r="167">
      <c r="A167" s="4" t="str">
        <f>IFERROR(__xludf.DUMMYFUNCTION("TRANSPOSE(FILTER(Filtro1!B:B,Filtro1!A:A=Lili!C166))"),"Aquisição de Bens e Serviços")</f>
        <v>Aquisição de Bens e Serviços</v>
      </c>
      <c r="B167" s="4" t="str">
        <f>IFERROR(__xludf.DUMMYFUNCTION("""COMPUTED_VALUE"""),"Cultura Periférica")</f>
        <v>Cultura Periférica</v>
      </c>
      <c r="C167" s="4" t="str">
        <f>IFERROR(__xludf.DUMMYFUNCTION("""COMPUTED_VALUE"""),"Comunidades Tradicionais ou Rurais")</f>
        <v>Comunidades Tradicionais ou Rurais</v>
      </c>
      <c r="D167" s="4" t="str">
        <f>IFERROR(__xludf.DUMMYFUNCTION("""COMPUTED_VALUE"""),"Equipamentos e Acervos")</f>
        <v>Equipamentos e Acervos</v>
      </c>
      <c r="E167" s="4" t="str">
        <f>IFERROR(__xludf.DUMMYFUNCTION("""COMPUTED_VALUE"""),"Premiação")</f>
        <v>Premiação</v>
      </c>
      <c r="F167" s="4" t="str">
        <f>IFERROR(__xludf.DUMMYFUNCTION("""COMPUTED_VALUE"""),"Bolsas e Intercâmbio")</f>
        <v>Bolsas e Intercâmbio</v>
      </c>
      <c r="G167" s="4" t="str">
        <f>IFERROR(__xludf.DUMMYFUNCTION("""COMPUTED_VALUE"""),"Formação de Público e Educação")</f>
        <v>Formação de Público e Educação</v>
      </c>
      <c r="H167" s="4" t="str">
        <f>IFERROR(__xludf.DUMMYFUNCTION("""COMPUTED_VALUE"""),"Cultura Popular")</f>
        <v>Cultura Popular</v>
      </c>
      <c r="I167" s="4" t="str">
        <f>IFERROR(__xludf.DUMMYFUNCTION("""COMPUTED_VALUE"""),"Cultura Popular de Matriz Africana")</f>
        <v>Cultura Popular de Matriz Africana</v>
      </c>
      <c r="J167" s="4" t="str">
        <f>IFERROR(__xludf.DUMMYFUNCTION("""COMPUTED_VALUE"""),"Cultura Digital e Geek")</f>
        <v>Cultura Digital e Geek</v>
      </c>
      <c r="K167" s="4" t="str">
        <f>IFERROR(__xludf.DUMMYFUNCTION("""COMPUTED_VALUE"""),"12 Regiões de Desenvolvimento")</f>
        <v>12 Regiões de Desenvolvimento</v>
      </c>
      <c r="L167" s="4" t="str">
        <f>IFERROR(__xludf.DUMMYFUNCTION("""COMPUTED_VALUE"""),"Linguagem Específica")</f>
        <v>Linguagem Específica</v>
      </c>
      <c r="M167" s="4" t="str">
        <f>IFERROR(__xludf.DUMMYFUNCTION("""COMPUTED_VALUE"""),"Técnicos")</f>
        <v>Técnicos</v>
      </c>
      <c r="N167" s="4" t="str">
        <f>IFERROR(__xludf.DUMMYFUNCTION("""COMPUTED_VALUE"""),"Circulação e Visibilidade")</f>
        <v>Circulação e Visibilidade</v>
      </c>
      <c r="O167" s="4" t="str">
        <f>IFERROR(__xludf.DUMMYFUNCTION("""COMPUTED_VALUE"""),"Iniciantes")</f>
        <v>Iniciantes</v>
      </c>
      <c r="P167" s="4" t="str">
        <f>IFERROR(__xludf.DUMMYFUNCTION("""COMPUTED_VALUE"""),"CEUs e Pontos(ões) de Cultura")</f>
        <v>CEUs e Pontos(ões) de Cultura</v>
      </c>
      <c r="Q167" s="4" t="str">
        <f>IFERROR(__xludf.DUMMYFUNCTION("""COMPUTED_VALUE"""),"Outros")</f>
        <v>Outros</v>
      </c>
    </row>
    <row r="168">
      <c r="A168" s="4" t="str">
        <f>IFERROR(__xludf.DUMMYFUNCTION("TRANSPOSE(FILTER(Filtro1!B:B,Filtro1!A:A=Lili!C167))"),"Aquisição de Bens e Serviços")</f>
        <v>Aquisição de Bens e Serviços</v>
      </c>
      <c r="B168" s="4" t="str">
        <f>IFERROR(__xludf.DUMMYFUNCTION("""COMPUTED_VALUE"""),"Cultura Periférica")</f>
        <v>Cultura Periférica</v>
      </c>
      <c r="C168" s="4" t="str">
        <f>IFERROR(__xludf.DUMMYFUNCTION("""COMPUTED_VALUE"""),"Comunidades Tradicionais ou Rurais")</f>
        <v>Comunidades Tradicionais ou Rurais</v>
      </c>
      <c r="D168" s="4" t="str">
        <f>IFERROR(__xludf.DUMMYFUNCTION("""COMPUTED_VALUE"""),"Equipamentos e Acervos")</f>
        <v>Equipamentos e Acervos</v>
      </c>
      <c r="E168" s="4" t="str">
        <f>IFERROR(__xludf.DUMMYFUNCTION("""COMPUTED_VALUE"""),"Premiação")</f>
        <v>Premiação</v>
      </c>
      <c r="F168" s="4" t="str">
        <f>IFERROR(__xludf.DUMMYFUNCTION("""COMPUTED_VALUE"""),"Bolsas e Intercâmbio")</f>
        <v>Bolsas e Intercâmbio</v>
      </c>
      <c r="G168" s="4" t="str">
        <f>IFERROR(__xludf.DUMMYFUNCTION("""COMPUTED_VALUE"""),"Formação de Público e Educação")</f>
        <v>Formação de Público e Educação</v>
      </c>
      <c r="H168" s="4" t="str">
        <f>IFERROR(__xludf.DUMMYFUNCTION("""COMPUTED_VALUE"""),"Cultura Popular")</f>
        <v>Cultura Popular</v>
      </c>
      <c r="I168" s="4" t="str">
        <f>IFERROR(__xludf.DUMMYFUNCTION("""COMPUTED_VALUE"""),"Cultura Popular de Matriz Africana")</f>
        <v>Cultura Popular de Matriz Africana</v>
      </c>
      <c r="J168" s="4" t="str">
        <f>IFERROR(__xludf.DUMMYFUNCTION("""COMPUTED_VALUE"""),"Cultura Digital e Geek")</f>
        <v>Cultura Digital e Geek</v>
      </c>
      <c r="K168" s="4" t="str">
        <f>IFERROR(__xludf.DUMMYFUNCTION("""COMPUTED_VALUE"""),"12 Regiões de Desenvolvimento")</f>
        <v>12 Regiões de Desenvolvimento</v>
      </c>
      <c r="L168" s="4" t="str">
        <f>IFERROR(__xludf.DUMMYFUNCTION("""COMPUTED_VALUE"""),"Linguagem Específica")</f>
        <v>Linguagem Específica</v>
      </c>
      <c r="M168" s="4" t="str">
        <f>IFERROR(__xludf.DUMMYFUNCTION("""COMPUTED_VALUE"""),"Técnicos")</f>
        <v>Técnicos</v>
      </c>
      <c r="N168" s="4" t="str">
        <f>IFERROR(__xludf.DUMMYFUNCTION("""COMPUTED_VALUE"""),"Circulação e Visibilidade")</f>
        <v>Circulação e Visibilidade</v>
      </c>
      <c r="O168" s="4" t="str">
        <f>IFERROR(__xludf.DUMMYFUNCTION("""COMPUTED_VALUE"""),"Iniciantes")</f>
        <v>Iniciantes</v>
      </c>
      <c r="P168" s="4" t="str">
        <f>IFERROR(__xludf.DUMMYFUNCTION("""COMPUTED_VALUE"""),"CEUs e Pontos(ões) de Cultura")</f>
        <v>CEUs e Pontos(ões) de Cultura</v>
      </c>
      <c r="Q168" s="4" t="str">
        <f>IFERROR(__xludf.DUMMYFUNCTION("""COMPUTED_VALUE"""),"Outros")</f>
        <v>Outros</v>
      </c>
    </row>
    <row r="169">
      <c r="A169" s="4" t="str">
        <f>IFERROR(__xludf.DUMMYFUNCTION("TRANSPOSE(FILTER(Filtro1!B:B,Filtro1!A:A=Lili!C168))"),"Aquisição de Bens e Serviços")</f>
        <v>Aquisição de Bens e Serviços</v>
      </c>
      <c r="B169" s="4" t="str">
        <f>IFERROR(__xludf.DUMMYFUNCTION("""COMPUTED_VALUE"""),"Cultura Periférica")</f>
        <v>Cultura Periférica</v>
      </c>
      <c r="C169" s="4" t="str">
        <f>IFERROR(__xludf.DUMMYFUNCTION("""COMPUTED_VALUE"""),"Comunidades Tradicionais ou Rurais")</f>
        <v>Comunidades Tradicionais ou Rurais</v>
      </c>
      <c r="D169" s="4" t="str">
        <f>IFERROR(__xludf.DUMMYFUNCTION("""COMPUTED_VALUE"""),"Equipamentos e Acervos")</f>
        <v>Equipamentos e Acervos</v>
      </c>
      <c r="E169" s="4" t="str">
        <f>IFERROR(__xludf.DUMMYFUNCTION("""COMPUTED_VALUE"""),"Premiação")</f>
        <v>Premiação</v>
      </c>
      <c r="F169" s="4" t="str">
        <f>IFERROR(__xludf.DUMMYFUNCTION("""COMPUTED_VALUE"""),"Bolsas e Intercâmbio")</f>
        <v>Bolsas e Intercâmbio</v>
      </c>
      <c r="G169" s="4" t="str">
        <f>IFERROR(__xludf.DUMMYFUNCTION("""COMPUTED_VALUE"""),"Formação de Público e Educação")</f>
        <v>Formação de Público e Educação</v>
      </c>
      <c r="H169" s="4" t="str">
        <f>IFERROR(__xludf.DUMMYFUNCTION("""COMPUTED_VALUE"""),"Cultura Popular")</f>
        <v>Cultura Popular</v>
      </c>
      <c r="I169" s="4" t="str">
        <f>IFERROR(__xludf.DUMMYFUNCTION("""COMPUTED_VALUE"""),"Cultura Popular de Matriz Africana")</f>
        <v>Cultura Popular de Matriz Africana</v>
      </c>
      <c r="J169" s="4" t="str">
        <f>IFERROR(__xludf.DUMMYFUNCTION("""COMPUTED_VALUE"""),"Cultura Digital e Geek")</f>
        <v>Cultura Digital e Geek</v>
      </c>
      <c r="K169" s="4" t="str">
        <f>IFERROR(__xludf.DUMMYFUNCTION("""COMPUTED_VALUE"""),"12 Regiões de Desenvolvimento")</f>
        <v>12 Regiões de Desenvolvimento</v>
      </c>
      <c r="L169" s="4" t="str">
        <f>IFERROR(__xludf.DUMMYFUNCTION("""COMPUTED_VALUE"""),"Linguagem Específica")</f>
        <v>Linguagem Específica</v>
      </c>
      <c r="M169" s="4" t="str">
        <f>IFERROR(__xludf.DUMMYFUNCTION("""COMPUTED_VALUE"""),"Técnicos")</f>
        <v>Técnicos</v>
      </c>
      <c r="N169" s="4" t="str">
        <f>IFERROR(__xludf.DUMMYFUNCTION("""COMPUTED_VALUE"""),"Circulação e Visibilidade")</f>
        <v>Circulação e Visibilidade</v>
      </c>
      <c r="O169" s="4" t="str">
        <f>IFERROR(__xludf.DUMMYFUNCTION("""COMPUTED_VALUE"""),"Iniciantes")</f>
        <v>Iniciantes</v>
      </c>
      <c r="P169" s="4" t="str">
        <f>IFERROR(__xludf.DUMMYFUNCTION("""COMPUTED_VALUE"""),"CEUs e Pontos(ões) de Cultura")</f>
        <v>CEUs e Pontos(ões) de Cultura</v>
      </c>
      <c r="Q169" s="4" t="str">
        <f>IFERROR(__xludf.DUMMYFUNCTION("""COMPUTED_VALUE"""),"Outros")</f>
        <v>Outros</v>
      </c>
    </row>
    <row r="170">
      <c r="A170" s="4" t="str">
        <f>IFERROR(__xludf.DUMMYFUNCTION("TRANSPOSE(FILTER(Filtro1!B:B,Filtro1!A:A=Lili!C169))"),"Cronograma ")</f>
        <v>Cronograma </v>
      </c>
      <c r="B170" s="4" t="str">
        <f>IFERROR(__xludf.DUMMYFUNCTION("""COMPUTED_VALUE"""),"Inscrições e Impedimentos")</f>
        <v>Inscrições e Impedimentos</v>
      </c>
    </row>
    <row r="171">
      <c r="A171" s="4" t="str">
        <f>IFERROR(__xludf.DUMMYFUNCTION("TRANSPOSE(FILTER(Filtro1!B:B,Filtro1!A:A=Lili!C170))"),"Aquisição de Bens e Serviços")</f>
        <v>Aquisição de Bens e Serviços</v>
      </c>
      <c r="B171" s="4" t="str">
        <f>IFERROR(__xludf.DUMMYFUNCTION("""COMPUTED_VALUE"""),"Cultura Periférica")</f>
        <v>Cultura Periférica</v>
      </c>
      <c r="C171" s="4" t="str">
        <f>IFERROR(__xludf.DUMMYFUNCTION("""COMPUTED_VALUE"""),"Comunidades Tradicionais ou Rurais")</f>
        <v>Comunidades Tradicionais ou Rurais</v>
      </c>
      <c r="D171" s="4" t="str">
        <f>IFERROR(__xludf.DUMMYFUNCTION("""COMPUTED_VALUE"""),"Equipamentos e Acervos")</f>
        <v>Equipamentos e Acervos</v>
      </c>
      <c r="E171" s="4" t="str">
        <f>IFERROR(__xludf.DUMMYFUNCTION("""COMPUTED_VALUE"""),"Premiação")</f>
        <v>Premiação</v>
      </c>
      <c r="F171" s="4" t="str">
        <f>IFERROR(__xludf.DUMMYFUNCTION("""COMPUTED_VALUE"""),"Bolsas e Intercâmbio")</f>
        <v>Bolsas e Intercâmbio</v>
      </c>
      <c r="G171" s="4" t="str">
        <f>IFERROR(__xludf.DUMMYFUNCTION("""COMPUTED_VALUE"""),"Formação de Público e Educação")</f>
        <v>Formação de Público e Educação</v>
      </c>
      <c r="H171" s="4" t="str">
        <f>IFERROR(__xludf.DUMMYFUNCTION("""COMPUTED_VALUE"""),"Cultura Popular")</f>
        <v>Cultura Popular</v>
      </c>
      <c r="I171" s="4" t="str">
        <f>IFERROR(__xludf.DUMMYFUNCTION("""COMPUTED_VALUE"""),"Cultura Popular de Matriz Africana")</f>
        <v>Cultura Popular de Matriz Africana</v>
      </c>
      <c r="J171" s="4" t="str">
        <f>IFERROR(__xludf.DUMMYFUNCTION("""COMPUTED_VALUE"""),"Cultura Digital e Geek")</f>
        <v>Cultura Digital e Geek</v>
      </c>
      <c r="K171" s="4" t="str">
        <f>IFERROR(__xludf.DUMMYFUNCTION("""COMPUTED_VALUE"""),"12 Regiões de Desenvolvimento")</f>
        <v>12 Regiões de Desenvolvimento</v>
      </c>
      <c r="L171" s="4" t="str">
        <f>IFERROR(__xludf.DUMMYFUNCTION("""COMPUTED_VALUE"""),"Linguagem Específica")</f>
        <v>Linguagem Específica</v>
      </c>
      <c r="M171" s="4" t="str">
        <f>IFERROR(__xludf.DUMMYFUNCTION("""COMPUTED_VALUE"""),"Técnicos")</f>
        <v>Técnicos</v>
      </c>
      <c r="N171" s="4" t="str">
        <f>IFERROR(__xludf.DUMMYFUNCTION("""COMPUTED_VALUE"""),"Circulação e Visibilidade")</f>
        <v>Circulação e Visibilidade</v>
      </c>
      <c r="O171" s="4" t="str">
        <f>IFERROR(__xludf.DUMMYFUNCTION("""COMPUTED_VALUE"""),"Iniciantes")</f>
        <v>Iniciantes</v>
      </c>
      <c r="P171" s="4" t="str">
        <f>IFERROR(__xludf.DUMMYFUNCTION("""COMPUTED_VALUE"""),"CEUs e Pontos(ões) de Cultura")</f>
        <v>CEUs e Pontos(ões) de Cultura</v>
      </c>
      <c r="Q171" s="4" t="str">
        <f>IFERROR(__xludf.DUMMYFUNCTION("""COMPUTED_VALUE"""),"Outros")</f>
        <v>Outros</v>
      </c>
    </row>
    <row r="172">
      <c r="A172" s="4" t="str">
        <f>IFERROR(__xludf.DUMMYFUNCTION("TRANSPOSE(FILTER(Filtro1!B:B,Filtro1!A:A=Lili!C171))"),"Treinamento - Agente")</f>
        <v>Treinamento - Agente</v>
      </c>
      <c r="B172" s="4" t="str">
        <f>IFERROR(__xludf.DUMMYFUNCTION("""COMPUTED_VALUE"""),"Treinamento - Gestor")</f>
        <v>Treinamento - Gestor</v>
      </c>
    </row>
    <row r="173">
      <c r="A173" s="4" t="str">
        <f>IFERROR(__xludf.DUMMYFUNCTION("TRANSPOSE(FILTER(Filtro1!B:B,Filtro1!A:A=Lili!C172))"),"Treinamento - Agente")</f>
        <v>Treinamento - Agente</v>
      </c>
      <c r="B173" s="4" t="str">
        <f>IFERROR(__xludf.DUMMYFUNCTION("""COMPUTED_VALUE"""),"Treinamento - Gestor")</f>
        <v>Treinamento - Gestor</v>
      </c>
    </row>
    <row r="174">
      <c r="A174" s="4" t="str">
        <f>IFERROR(__xludf.DUMMYFUNCTION("TRANSPOSE(FILTER(Filtro1!B:B,Filtro1!A:A=Lili!C173))"),"Aquisição de Bens e Serviços")</f>
        <v>Aquisição de Bens e Serviços</v>
      </c>
      <c r="B174" s="4" t="str">
        <f>IFERROR(__xludf.DUMMYFUNCTION("""COMPUTED_VALUE"""),"Cultura Periférica")</f>
        <v>Cultura Periférica</v>
      </c>
      <c r="C174" s="4" t="str">
        <f>IFERROR(__xludf.DUMMYFUNCTION("""COMPUTED_VALUE"""),"Comunidades Tradicionais ou Rurais")</f>
        <v>Comunidades Tradicionais ou Rurais</v>
      </c>
      <c r="D174" s="4" t="str">
        <f>IFERROR(__xludf.DUMMYFUNCTION("""COMPUTED_VALUE"""),"Equipamentos e Acervos")</f>
        <v>Equipamentos e Acervos</v>
      </c>
      <c r="E174" s="4" t="str">
        <f>IFERROR(__xludf.DUMMYFUNCTION("""COMPUTED_VALUE"""),"Premiação")</f>
        <v>Premiação</v>
      </c>
      <c r="F174" s="4" t="str">
        <f>IFERROR(__xludf.DUMMYFUNCTION("""COMPUTED_VALUE"""),"Bolsas e Intercâmbio")</f>
        <v>Bolsas e Intercâmbio</v>
      </c>
      <c r="G174" s="4" t="str">
        <f>IFERROR(__xludf.DUMMYFUNCTION("""COMPUTED_VALUE"""),"Formação de Público e Educação")</f>
        <v>Formação de Público e Educação</v>
      </c>
      <c r="H174" s="4" t="str">
        <f>IFERROR(__xludf.DUMMYFUNCTION("""COMPUTED_VALUE"""),"Cultura Popular")</f>
        <v>Cultura Popular</v>
      </c>
      <c r="I174" s="4" t="str">
        <f>IFERROR(__xludf.DUMMYFUNCTION("""COMPUTED_VALUE"""),"Cultura Popular de Matriz Africana")</f>
        <v>Cultura Popular de Matriz Africana</v>
      </c>
      <c r="J174" s="4" t="str">
        <f>IFERROR(__xludf.DUMMYFUNCTION("""COMPUTED_VALUE"""),"Cultura Digital e Geek")</f>
        <v>Cultura Digital e Geek</v>
      </c>
      <c r="K174" s="4" t="str">
        <f>IFERROR(__xludf.DUMMYFUNCTION("""COMPUTED_VALUE"""),"12 Regiões de Desenvolvimento")</f>
        <v>12 Regiões de Desenvolvimento</v>
      </c>
      <c r="L174" s="4" t="str">
        <f>IFERROR(__xludf.DUMMYFUNCTION("""COMPUTED_VALUE"""),"Linguagem Específica")</f>
        <v>Linguagem Específica</v>
      </c>
      <c r="M174" s="4" t="str">
        <f>IFERROR(__xludf.DUMMYFUNCTION("""COMPUTED_VALUE"""),"Técnicos")</f>
        <v>Técnicos</v>
      </c>
      <c r="N174" s="4" t="str">
        <f>IFERROR(__xludf.DUMMYFUNCTION("""COMPUTED_VALUE"""),"Circulação e Visibilidade")</f>
        <v>Circulação e Visibilidade</v>
      </c>
      <c r="O174" s="4" t="str">
        <f>IFERROR(__xludf.DUMMYFUNCTION("""COMPUTED_VALUE"""),"Iniciantes")</f>
        <v>Iniciantes</v>
      </c>
      <c r="P174" s="4" t="str">
        <f>IFERROR(__xludf.DUMMYFUNCTION("""COMPUTED_VALUE"""),"CEUs e Pontos(ões) de Cultura")</f>
        <v>CEUs e Pontos(ões) de Cultura</v>
      </c>
      <c r="Q174" s="4" t="str">
        <f>IFERROR(__xludf.DUMMYFUNCTION("""COMPUTED_VALUE"""),"Outros")</f>
        <v>Outros</v>
      </c>
    </row>
    <row r="175">
      <c r="A175" s="4" t="str">
        <f>IFERROR(__xludf.DUMMYFUNCTION("TRANSPOSE(FILTER(Filtro1!B:B,Filtro1!A:A=Lili!C174))"),"Aquisição de Bens e Serviços")</f>
        <v>Aquisição de Bens e Serviços</v>
      </c>
      <c r="B175" s="4" t="str">
        <f>IFERROR(__xludf.DUMMYFUNCTION("""COMPUTED_VALUE"""),"Cultura Periférica")</f>
        <v>Cultura Periférica</v>
      </c>
      <c r="C175" s="4" t="str">
        <f>IFERROR(__xludf.DUMMYFUNCTION("""COMPUTED_VALUE"""),"Comunidades Tradicionais ou Rurais")</f>
        <v>Comunidades Tradicionais ou Rurais</v>
      </c>
      <c r="D175" s="4" t="str">
        <f>IFERROR(__xludf.DUMMYFUNCTION("""COMPUTED_VALUE"""),"Equipamentos e Acervos")</f>
        <v>Equipamentos e Acervos</v>
      </c>
      <c r="E175" s="4" t="str">
        <f>IFERROR(__xludf.DUMMYFUNCTION("""COMPUTED_VALUE"""),"Premiação")</f>
        <v>Premiação</v>
      </c>
      <c r="F175" s="4" t="str">
        <f>IFERROR(__xludf.DUMMYFUNCTION("""COMPUTED_VALUE"""),"Bolsas e Intercâmbio")</f>
        <v>Bolsas e Intercâmbio</v>
      </c>
      <c r="G175" s="4" t="str">
        <f>IFERROR(__xludf.DUMMYFUNCTION("""COMPUTED_VALUE"""),"Formação de Público e Educação")</f>
        <v>Formação de Público e Educação</v>
      </c>
      <c r="H175" s="4" t="str">
        <f>IFERROR(__xludf.DUMMYFUNCTION("""COMPUTED_VALUE"""),"Cultura Popular")</f>
        <v>Cultura Popular</v>
      </c>
      <c r="I175" s="4" t="str">
        <f>IFERROR(__xludf.DUMMYFUNCTION("""COMPUTED_VALUE"""),"Cultura Popular de Matriz Africana")</f>
        <v>Cultura Popular de Matriz Africana</v>
      </c>
      <c r="J175" s="4" t="str">
        <f>IFERROR(__xludf.DUMMYFUNCTION("""COMPUTED_VALUE"""),"Cultura Digital e Geek")</f>
        <v>Cultura Digital e Geek</v>
      </c>
      <c r="K175" s="4" t="str">
        <f>IFERROR(__xludf.DUMMYFUNCTION("""COMPUTED_VALUE"""),"12 Regiões de Desenvolvimento")</f>
        <v>12 Regiões de Desenvolvimento</v>
      </c>
      <c r="L175" s="4" t="str">
        <f>IFERROR(__xludf.DUMMYFUNCTION("""COMPUTED_VALUE"""),"Linguagem Específica")</f>
        <v>Linguagem Específica</v>
      </c>
      <c r="M175" s="4" t="str">
        <f>IFERROR(__xludf.DUMMYFUNCTION("""COMPUTED_VALUE"""),"Técnicos")</f>
        <v>Técnicos</v>
      </c>
      <c r="N175" s="4" t="str">
        <f>IFERROR(__xludf.DUMMYFUNCTION("""COMPUTED_VALUE"""),"Circulação e Visibilidade")</f>
        <v>Circulação e Visibilidade</v>
      </c>
      <c r="O175" s="4" t="str">
        <f>IFERROR(__xludf.DUMMYFUNCTION("""COMPUTED_VALUE"""),"Iniciantes")</f>
        <v>Iniciantes</v>
      </c>
      <c r="P175" s="4" t="str">
        <f>IFERROR(__xludf.DUMMYFUNCTION("""COMPUTED_VALUE"""),"CEUs e Pontos(ões) de Cultura")</f>
        <v>CEUs e Pontos(ões) de Cultura</v>
      </c>
      <c r="Q175" s="4" t="str">
        <f>IFERROR(__xludf.DUMMYFUNCTION("""COMPUTED_VALUE"""),"Outros")</f>
        <v>Outros</v>
      </c>
    </row>
    <row r="176">
      <c r="A176" s="4" t="str">
        <f>IFERROR(__xludf.DUMMYFUNCTION("TRANSPOSE(FILTER(Filtro1!B:B,Filtro1!A:A=Lili!C175))"),"Aquisição de Bens e Serviços")</f>
        <v>Aquisição de Bens e Serviços</v>
      </c>
      <c r="B176" s="4" t="str">
        <f>IFERROR(__xludf.DUMMYFUNCTION("""COMPUTED_VALUE"""),"Cultura Periférica")</f>
        <v>Cultura Periférica</v>
      </c>
      <c r="C176" s="4" t="str">
        <f>IFERROR(__xludf.DUMMYFUNCTION("""COMPUTED_VALUE"""),"Comunidades Tradicionais ou Rurais")</f>
        <v>Comunidades Tradicionais ou Rurais</v>
      </c>
      <c r="D176" s="4" t="str">
        <f>IFERROR(__xludf.DUMMYFUNCTION("""COMPUTED_VALUE"""),"Equipamentos e Acervos")</f>
        <v>Equipamentos e Acervos</v>
      </c>
      <c r="E176" s="4" t="str">
        <f>IFERROR(__xludf.DUMMYFUNCTION("""COMPUTED_VALUE"""),"Premiação")</f>
        <v>Premiação</v>
      </c>
      <c r="F176" s="4" t="str">
        <f>IFERROR(__xludf.DUMMYFUNCTION("""COMPUTED_VALUE"""),"Bolsas e Intercâmbio")</f>
        <v>Bolsas e Intercâmbio</v>
      </c>
      <c r="G176" s="4" t="str">
        <f>IFERROR(__xludf.DUMMYFUNCTION("""COMPUTED_VALUE"""),"Formação de Público e Educação")</f>
        <v>Formação de Público e Educação</v>
      </c>
      <c r="H176" s="4" t="str">
        <f>IFERROR(__xludf.DUMMYFUNCTION("""COMPUTED_VALUE"""),"Cultura Popular")</f>
        <v>Cultura Popular</v>
      </c>
      <c r="I176" s="4" t="str">
        <f>IFERROR(__xludf.DUMMYFUNCTION("""COMPUTED_VALUE"""),"Cultura Popular de Matriz Africana")</f>
        <v>Cultura Popular de Matriz Africana</v>
      </c>
      <c r="J176" s="4" t="str">
        <f>IFERROR(__xludf.DUMMYFUNCTION("""COMPUTED_VALUE"""),"Cultura Digital e Geek")</f>
        <v>Cultura Digital e Geek</v>
      </c>
      <c r="K176" s="4" t="str">
        <f>IFERROR(__xludf.DUMMYFUNCTION("""COMPUTED_VALUE"""),"12 Regiões de Desenvolvimento")</f>
        <v>12 Regiões de Desenvolvimento</v>
      </c>
      <c r="L176" s="4" t="str">
        <f>IFERROR(__xludf.DUMMYFUNCTION("""COMPUTED_VALUE"""),"Linguagem Específica")</f>
        <v>Linguagem Específica</v>
      </c>
      <c r="M176" s="4" t="str">
        <f>IFERROR(__xludf.DUMMYFUNCTION("""COMPUTED_VALUE"""),"Técnicos")</f>
        <v>Técnicos</v>
      </c>
      <c r="N176" s="4" t="str">
        <f>IFERROR(__xludf.DUMMYFUNCTION("""COMPUTED_VALUE"""),"Circulação e Visibilidade")</f>
        <v>Circulação e Visibilidade</v>
      </c>
      <c r="O176" s="4" t="str">
        <f>IFERROR(__xludf.DUMMYFUNCTION("""COMPUTED_VALUE"""),"Iniciantes")</f>
        <v>Iniciantes</v>
      </c>
      <c r="P176" s="4" t="str">
        <f>IFERROR(__xludf.DUMMYFUNCTION("""COMPUTED_VALUE"""),"CEUs e Pontos(ões) de Cultura")</f>
        <v>CEUs e Pontos(ões) de Cultura</v>
      </c>
      <c r="Q176" s="4" t="str">
        <f>IFERROR(__xludf.DUMMYFUNCTION("""COMPUTED_VALUE"""),"Outros")</f>
        <v>Outros</v>
      </c>
    </row>
    <row r="177">
      <c r="A177" s="4" t="str">
        <f>IFERROR(__xludf.DUMMYFUNCTION("TRANSPOSE(FILTER(Filtro1!B:B,Filtro1!A:A=Lili!C176))"),"Aquisição de Bens e Serviços")</f>
        <v>Aquisição de Bens e Serviços</v>
      </c>
      <c r="B177" s="4" t="str">
        <f>IFERROR(__xludf.DUMMYFUNCTION("""COMPUTED_VALUE"""),"Cultura Periférica")</f>
        <v>Cultura Periférica</v>
      </c>
      <c r="C177" s="4" t="str">
        <f>IFERROR(__xludf.DUMMYFUNCTION("""COMPUTED_VALUE"""),"Comunidades Tradicionais ou Rurais")</f>
        <v>Comunidades Tradicionais ou Rurais</v>
      </c>
      <c r="D177" s="4" t="str">
        <f>IFERROR(__xludf.DUMMYFUNCTION("""COMPUTED_VALUE"""),"Equipamentos e Acervos")</f>
        <v>Equipamentos e Acervos</v>
      </c>
      <c r="E177" s="4" t="str">
        <f>IFERROR(__xludf.DUMMYFUNCTION("""COMPUTED_VALUE"""),"Premiação")</f>
        <v>Premiação</v>
      </c>
      <c r="F177" s="4" t="str">
        <f>IFERROR(__xludf.DUMMYFUNCTION("""COMPUTED_VALUE"""),"Bolsas e Intercâmbio")</f>
        <v>Bolsas e Intercâmbio</v>
      </c>
      <c r="G177" s="4" t="str">
        <f>IFERROR(__xludf.DUMMYFUNCTION("""COMPUTED_VALUE"""),"Formação de Público e Educação")</f>
        <v>Formação de Público e Educação</v>
      </c>
      <c r="H177" s="4" t="str">
        <f>IFERROR(__xludf.DUMMYFUNCTION("""COMPUTED_VALUE"""),"Cultura Popular")</f>
        <v>Cultura Popular</v>
      </c>
      <c r="I177" s="4" t="str">
        <f>IFERROR(__xludf.DUMMYFUNCTION("""COMPUTED_VALUE"""),"Cultura Popular de Matriz Africana")</f>
        <v>Cultura Popular de Matriz Africana</v>
      </c>
      <c r="J177" s="4" t="str">
        <f>IFERROR(__xludf.DUMMYFUNCTION("""COMPUTED_VALUE"""),"Cultura Digital e Geek")</f>
        <v>Cultura Digital e Geek</v>
      </c>
      <c r="K177" s="4" t="str">
        <f>IFERROR(__xludf.DUMMYFUNCTION("""COMPUTED_VALUE"""),"12 Regiões de Desenvolvimento")</f>
        <v>12 Regiões de Desenvolvimento</v>
      </c>
      <c r="L177" s="4" t="str">
        <f>IFERROR(__xludf.DUMMYFUNCTION("""COMPUTED_VALUE"""),"Linguagem Específica")</f>
        <v>Linguagem Específica</v>
      </c>
      <c r="M177" s="4" t="str">
        <f>IFERROR(__xludf.DUMMYFUNCTION("""COMPUTED_VALUE"""),"Técnicos")</f>
        <v>Técnicos</v>
      </c>
      <c r="N177" s="4" t="str">
        <f>IFERROR(__xludf.DUMMYFUNCTION("""COMPUTED_VALUE"""),"Circulação e Visibilidade")</f>
        <v>Circulação e Visibilidade</v>
      </c>
      <c r="O177" s="4" t="str">
        <f>IFERROR(__xludf.DUMMYFUNCTION("""COMPUTED_VALUE"""),"Iniciantes")</f>
        <v>Iniciantes</v>
      </c>
      <c r="P177" s="4" t="str">
        <f>IFERROR(__xludf.DUMMYFUNCTION("""COMPUTED_VALUE"""),"CEUs e Pontos(ões) de Cultura")</f>
        <v>CEUs e Pontos(ões) de Cultura</v>
      </c>
      <c r="Q177" s="4" t="str">
        <f>IFERROR(__xludf.DUMMYFUNCTION("""COMPUTED_VALUE"""),"Outros")</f>
        <v>Outros</v>
      </c>
    </row>
    <row r="178">
      <c r="A178" s="4" t="str">
        <f>IFERROR(__xludf.DUMMYFUNCTION("TRANSPOSE(FILTER(Filtro1!B:B,Filtro1!A:A=Lili!C177))"),"Aquisição de Bens e Serviços")</f>
        <v>Aquisição de Bens e Serviços</v>
      </c>
      <c r="B178" s="4" t="str">
        <f>IFERROR(__xludf.DUMMYFUNCTION("""COMPUTED_VALUE"""),"Cultura Periférica")</f>
        <v>Cultura Periférica</v>
      </c>
      <c r="C178" s="4" t="str">
        <f>IFERROR(__xludf.DUMMYFUNCTION("""COMPUTED_VALUE"""),"Comunidades Tradicionais ou Rurais")</f>
        <v>Comunidades Tradicionais ou Rurais</v>
      </c>
      <c r="D178" s="4" t="str">
        <f>IFERROR(__xludf.DUMMYFUNCTION("""COMPUTED_VALUE"""),"Equipamentos e Acervos")</f>
        <v>Equipamentos e Acervos</v>
      </c>
      <c r="E178" s="4" t="str">
        <f>IFERROR(__xludf.DUMMYFUNCTION("""COMPUTED_VALUE"""),"Premiação")</f>
        <v>Premiação</v>
      </c>
      <c r="F178" s="4" t="str">
        <f>IFERROR(__xludf.DUMMYFUNCTION("""COMPUTED_VALUE"""),"Bolsas e Intercâmbio")</f>
        <v>Bolsas e Intercâmbio</v>
      </c>
      <c r="G178" s="4" t="str">
        <f>IFERROR(__xludf.DUMMYFUNCTION("""COMPUTED_VALUE"""),"Formação de Público e Educação")</f>
        <v>Formação de Público e Educação</v>
      </c>
      <c r="H178" s="4" t="str">
        <f>IFERROR(__xludf.DUMMYFUNCTION("""COMPUTED_VALUE"""),"Cultura Popular")</f>
        <v>Cultura Popular</v>
      </c>
      <c r="I178" s="4" t="str">
        <f>IFERROR(__xludf.DUMMYFUNCTION("""COMPUTED_VALUE"""),"Cultura Popular de Matriz Africana")</f>
        <v>Cultura Popular de Matriz Africana</v>
      </c>
      <c r="J178" s="4" t="str">
        <f>IFERROR(__xludf.DUMMYFUNCTION("""COMPUTED_VALUE"""),"Cultura Digital e Geek")</f>
        <v>Cultura Digital e Geek</v>
      </c>
      <c r="K178" s="4" t="str">
        <f>IFERROR(__xludf.DUMMYFUNCTION("""COMPUTED_VALUE"""),"12 Regiões de Desenvolvimento")</f>
        <v>12 Regiões de Desenvolvimento</v>
      </c>
      <c r="L178" s="4" t="str">
        <f>IFERROR(__xludf.DUMMYFUNCTION("""COMPUTED_VALUE"""),"Linguagem Específica")</f>
        <v>Linguagem Específica</v>
      </c>
      <c r="M178" s="4" t="str">
        <f>IFERROR(__xludf.DUMMYFUNCTION("""COMPUTED_VALUE"""),"Técnicos")</f>
        <v>Técnicos</v>
      </c>
      <c r="N178" s="4" t="str">
        <f>IFERROR(__xludf.DUMMYFUNCTION("""COMPUTED_VALUE"""),"Circulação e Visibilidade")</f>
        <v>Circulação e Visibilidade</v>
      </c>
      <c r="O178" s="4" t="str">
        <f>IFERROR(__xludf.DUMMYFUNCTION("""COMPUTED_VALUE"""),"Iniciantes")</f>
        <v>Iniciantes</v>
      </c>
      <c r="P178" s="4" t="str">
        <f>IFERROR(__xludf.DUMMYFUNCTION("""COMPUTED_VALUE"""),"CEUs e Pontos(ões) de Cultura")</f>
        <v>CEUs e Pontos(ões) de Cultura</v>
      </c>
      <c r="Q178" s="4" t="str">
        <f>IFERROR(__xludf.DUMMYFUNCTION("""COMPUTED_VALUE"""),"Outros")</f>
        <v>Outros</v>
      </c>
    </row>
    <row r="179">
      <c r="A179" s="4" t="str">
        <f>IFERROR(__xludf.DUMMYFUNCTION("TRANSPOSE(FILTER(Filtro1!B:B,Filtro1!A:A=Lili!C178))"),"Aquisição de Bens e Serviços")</f>
        <v>Aquisição de Bens e Serviços</v>
      </c>
      <c r="B179" s="4" t="str">
        <f>IFERROR(__xludf.DUMMYFUNCTION("""COMPUTED_VALUE"""),"Cultura Periférica")</f>
        <v>Cultura Periférica</v>
      </c>
      <c r="C179" s="4" t="str">
        <f>IFERROR(__xludf.DUMMYFUNCTION("""COMPUTED_VALUE"""),"Comunidades Tradicionais ou Rurais")</f>
        <v>Comunidades Tradicionais ou Rurais</v>
      </c>
      <c r="D179" s="4" t="str">
        <f>IFERROR(__xludf.DUMMYFUNCTION("""COMPUTED_VALUE"""),"Equipamentos e Acervos")</f>
        <v>Equipamentos e Acervos</v>
      </c>
      <c r="E179" s="4" t="str">
        <f>IFERROR(__xludf.DUMMYFUNCTION("""COMPUTED_VALUE"""),"Premiação")</f>
        <v>Premiação</v>
      </c>
      <c r="F179" s="4" t="str">
        <f>IFERROR(__xludf.DUMMYFUNCTION("""COMPUTED_VALUE"""),"Bolsas e Intercâmbio")</f>
        <v>Bolsas e Intercâmbio</v>
      </c>
      <c r="G179" s="4" t="str">
        <f>IFERROR(__xludf.DUMMYFUNCTION("""COMPUTED_VALUE"""),"Formação de Público e Educação")</f>
        <v>Formação de Público e Educação</v>
      </c>
      <c r="H179" s="4" t="str">
        <f>IFERROR(__xludf.DUMMYFUNCTION("""COMPUTED_VALUE"""),"Cultura Popular")</f>
        <v>Cultura Popular</v>
      </c>
      <c r="I179" s="4" t="str">
        <f>IFERROR(__xludf.DUMMYFUNCTION("""COMPUTED_VALUE"""),"Cultura Popular de Matriz Africana")</f>
        <v>Cultura Popular de Matriz Africana</v>
      </c>
      <c r="J179" s="4" t="str">
        <f>IFERROR(__xludf.DUMMYFUNCTION("""COMPUTED_VALUE"""),"Cultura Digital e Geek")</f>
        <v>Cultura Digital e Geek</v>
      </c>
      <c r="K179" s="4" t="str">
        <f>IFERROR(__xludf.DUMMYFUNCTION("""COMPUTED_VALUE"""),"12 Regiões de Desenvolvimento")</f>
        <v>12 Regiões de Desenvolvimento</v>
      </c>
      <c r="L179" s="4" t="str">
        <f>IFERROR(__xludf.DUMMYFUNCTION("""COMPUTED_VALUE"""),"Linguagem Específica")</f>
        <v>Linguagem Específica</v>
      </c>
      <c r="M179" s="4" t="str">
        <f>IFERROR(__xludf.DUMMYFUNCTION("""COMPUTED_VALUE"""),"Técnicos")</f>
        <v>Técnicos</v>
      </c>
      <c r="N179" s="4" t="str">
        <f>IFERROR(__xludf.DUMMYFUNCTION("""COMPUTED_VALUE"""),"Circulação e Visibilidade")</f>
        <v>Circulação e Visibilidade</v>
      </c>
      <c r="O179" s="4" t="str">
        <f>IFERROR(__xludf.DUMMYFUNCTION("""COMPUTED_VALUE"""),"Iniciantes")</f>
        <v>Iniciantes</v>
      </c>
      <c r="P179" s="4" t="str">
        <f>IFERROR(__xludf.DUMMYFUNCTION("""COMPUTED_VALUE"""),"CEUs e Pontos(ões) de Cultura")</f>
        <v>CEUs e Pontos(ões) de Cultura</v>
      </c>
      <c r="Q179" s="4" t="str">
        <f>IFERROR(__xludf.DUMMYFUNCTION("""COMPUTED_VALUE"""),"Outros")</f>
        <v>Outros</v>
      </c>
    </row>
    <row r="180">
      <c r="A180" s="4" t="str">
        <f>IFERROR(__xludf.DUMMYFUNCTION("TRANSPOSE(FILTER(Filtro1!B:B,Filtro1!A:A=Lili!C179))"),"")</f>
        <v/>
      </c>
      <c r="B180" s="4"/>
      <c r="C180" s="4"/>
    </row>
    <row r="181">
      <c r="A181" s="4" t="str">
        <f>IFERROR(__xludf.DUMMYFUNCTION("TRANSPOSE(FILTER(Filtro1!B:B,Filtro1!A:A=Lili!C180))"),"Aquisição de Bens e Serviços")</f>
        <v>Aquisição de Bens e Serviços</v>
      </c>
      <c r="B181" s="4" t="str">
        <f>IFERROR(__xludf.DUMMYFUNCTION("""COMPUTED_VALUE"""),"Cultura Periférica")</f>
        <v>Cultura Periférica</v>
      </c>
      <c r="C181" s="4" t="str">
        <f>IFERROR(__xludf.DUMMYFUNCTION("""COMPUTED_VALUE"""),"Comunidades Tradicionais ou Rurais")</f>
        <v>Comunidades Tradicionais ou Rurais</v>
      </c>
      <c r="D181" s="4" t="str">
        <f>IFERROR(__xludf.DUMMYFUNCTION("""COMPUTED_VALUE"""),"Equipamentos e Acervos")</f>
        <v>Equipamentos e Acervos</v>
      </c>
      <c r="E181" s="4" t="str">
        <f>IFERROR(__xludf.DUMMYFUNCTION("""COMPUTED_VALUE"""),"Premiação")</f>
        <v>Premiação</v>
      </c>
      <c r="F181" s="4" t="str">
        <f>IFERROR(__xludf.DUMMYFUNCTION("""COMPUTED_VALUE"""),"Bolsas e Intercâmbio")</f>
        <v>Bolsas e Intercâmbio</v>
      </c>
      <c r="G181" s="4" t="str">
        <f>IFERROR(__xludf.DUMMYFUNCTION("""COMPUTED_VALUE"""),"Formação de Público e Educação")</f>
        <v>Formação de Público e Educação</v>
      </c>
      <c r="H181" s="4" t="str">
        <f>IFERROR(__xludf.DUMMYFUNCTION("""COMPUTED_VALUE"""),"Cultura Popular")</f>
        <v>Cultura Popular</v>
      </c>
      <c r="I181" s="4" t="str">
        <f>IFERROR(__xludf.DUMMYFUNCTION("""COMPUTED_VALUE"""),"Cultura Popular de Matriz Africana")</f>
        <v>Cultura Popular de Matriz Africana</v>
      </c>
      <c r="J181" s="4" t="str">
        <f>IFERROR(__xludf.DUMMYFUNCTION("""COMPUTED_VALUE"""),"Cultura Digital e Geek")</f>
        <v>Cultura Digital e Geek</v>
      </c>
      <c r="K181" s="4" t="str">
        <f>IFERROR(__xludf.DUMMYFUNCTION("""COMPUTED_VALUE"""),"12 Regiões de Desenvolvimento")</f>
        <v>12 Regiões de Desenvolvimento</v>
      </c>
      <c r="L181" s="4" t="str">
        <f>IFERROR(__xludf.DUMMYFUNCTION("""COMPUTED_VALUE"""),"Linguagem Específica")</f>
        <v>Linguagem Específica</v>
      </c>
      <c r="M181" s="4" t="str">
        <f>IFERROR(__xludf.DUMMYFUNCTION("""COMPUTED_VALUE"""),"Técnicos")</f>
        <v>Técnicos</v>
      </c>
      <c r="N181" s="4" t="str">
        <f>IFERROR(__xludf.DUMMYFUNCTION("""COMPUTED_VALUE"""),"Circulação e Visibilidade")</f>
        <v>Circulação e Visibilidade</v>
      </c>
      <c r="O181" s="4" t="str">
        <f>IFERROR(__xludf.DUMMYFUNCTION("""COMPUTED_VALUE"""),"Iniciantes")</f>
        <v>Iniciantes</v>
      </c>
      <c r="P181" s="4" t="str">
        <f>IFERROR(__xludf.DUMMYFUNCTION("""COMPUTED_VALUE"""),"CEUs e Pontos(ões) de Cultura")</f>
        <v>CEUs e Pontos(ões) de Cultura</v>
      </c>
      <c r="Q181" s="4" t="str">
        <f>IFERROR(__xludf.DUMMYFUNCTION("""COMPUTED_VALUE"""),"Outros")</f>
        <v>Outros</v>
      </c>
    </row>
    <row r="182">
      <c r="A182" s="4" t="str">
        <f>IFERROR(__xludf.DUMMYFUNCTION("TRANSPOSE(FILTER(Filtro1!B:B,Filtro1!A:A=Lili!C181))"),"Aquisição de Bens e Serviços")</f>
        <v>Aquisição de Bens e Serviços</v>
      </c>
      <c r="B182" s="4" t="str">
        <f>IFERROR(__xludf.DUMMYFUNCTION("""COMPUTED_VALUE"""),"Cultura Periférica")</f>
        <v>Cultura Periférica</v>
      </c>
      <c r="C182" s="4" t="str">
        <f>IFERROR(__xludf.DUMMYFUNCTION("""COMPUTED_VALUE"""),"Comunidades Tradicionais ou Rurais")</f>
        <v>Comunidades Tradicionais ou Rurais</v>
      </c>
      <c r="D182" s="4" t="str">
        <f>IFERROR(__xludf.DUMMYFUNCTION("""COMPUTED_VALUE"""),"Equipamentos e Acervos")</f>
        <v>Equipamentos e Acervos</v>
      </c>
      <c r="E182" s="4" t="str">
        <f>IFERROR(__xludf.DUMMYFUNCTION("""COMPUTED_VALUE"""),"Premiação")</f>
        <v>Premiação</v>
      </c>
      <c r="F182" s="4" t="str">
        <f>IFERROR(__xludf.DUMMYFUNCTION("""COMPUTED_VALUE"""),"Bolsas e Intercâmbio")</f>
        <v>Bolsas e Intercâmbio</v>
      </c>
      <c r="G182" s="4" t="str">
        <f>IFERROR(__xludf.DUMMYFUNCTION("""COMPUTED_VALUE"""),"Formação de Público e Educação")</f>
        <v>Formação de Público e Educação</v>
      </c>
      <c r="H182" s="4" t="str">
        <f>IFERROR(__xludf.DUMMYFUNCTION("""COMPUTED_VALUE"""),"Cultura Popular")</f>
        <v>Cultura Popular</v>
      </c>
      <c r="I182" s="4" t="str">
        <f>IFERROR(__xludf.DUMMYFUNCTION("""COMPUTED_VALUE"""),"Cultura Popular de Matriz Africana")</f>
        <v>Cultura Popular de Matriz Africana</v>
      </c>
      <c r="J182" s="4" t="str">
        <f>IFERROR(__xludf.DUMMYFUNCTION("""COMPUTED_VALUE"""),"Cultura Digital e Geek")</f>
        <v>Cultura Digital e Geek</v>
      </c>
      <c r="K182" s="4" t="str">
        <f>IFERROR(__xludf.DUMMYFUNCTION("""COMPUTED_VALUE"""),"12 Regiões de Desenvolvimento")</f>
        <v>12 Regiões de Desenvolvimento</v>
      </c>
      <c r="L182" s="4" t="str">
        <f>IFERROR(__xludf.DUMMYFUNCTION("""COMPUTED_VALUE"""),"Linguagem Específica")</f>
        <v>Linguagem Específica</v>
      </c>
      <c r="M182" s="4" t="str">
        <f>IFERROR(__xludf.DUMMYFUNCTION("""COMPUTED_VALUE"""),"Técnicos")</f>
        <v>Técnicos</v>
      </c>
      <c r="N182" s="4" t="str">
        <f>IFERROR(__xludf.DUMMYFUNCTION("""COMPUTED_VALUE"""),"Circulação e Visibilidade")</f>
        <v>Circulação e Visibilidade</v>
      </c>
      <c r="O182" s="4" t="str">
        <f>IFERROR(__xludf.DUMMYFUNCTION("""COMPUTED_VALUE"""),"Iniciantes")</f>
        <v>Iniciantes</v>
      </c>
      <c r="P182" s="4" t="str">
        <f>IFERROR(__xludf.DUMMYFUNCTION("""COMPUTED_VALUE"""),"CEUs e Pontos(ões) de Cultura")</f>
        <v>CEUs e Pontos(ões) de Cultura</v>
      </c>
      <c r="Q182" s="4" t="str">
        <f>IFERROR(__xludf.DUMMYFUNCTION("""COMPUTED_VALUE"""),"Outros")</f>
        <v>Outros</v>
      </c>
    </row>
    <row r="183">
      <c r="A183" s="4" t="str">
        <f>IFERROR(__xludf.DUMMYFUNCTION("TRANSPOSE(FILTER(Filtro1!B:B,Filtro1!A:A=Lili!C182))"),"Transparência e Fiscalização")</f>
        <v>Transparência e Fiscalização</v>
      </c>
      <c r="B183" s="4" t="str">
        <f>IFERROR(__xludf.DUMMYFUNCTION("""COMPUTED_VALUE"""),"Pareceristas")</f>
        <v>Pareceristas</v>
      </c>
    </row>
    <row r="184">
      <c r="A184" s="4" t="str">
        <f>IFERROR(__xludf.DUMMYFUNCTION("TRANSPOSE(FILTER(Filtro1!B:B,Filtro1!A:A=Lili!C183))"),"Comunicacional")</f>
        <v>Comunicacional</v>
      </c>
      <c r="B184" s="4" t="str">
        <f>IFERROR(__xludf.DUMMYFUNCTION("""COMPUTED_VALUE"""),"Desburocratização")</f>
        <v>Desburocratização</v>
      </c>
      <c r="C184" s="4" t="str">
        <f>IFERROR(__xludf.DUMMYFUNCTION("""COMPUTED_VALUE"""),"Mapa Cultural")</f>
        <v>Mapa Cultural</v>
      </c>
      <c r="D184" s="4" t="str">
        <f>IFERROR(__xludf.DUMMYFUNCTION("""COMPUTED_VALUE"""),"Políticas Afirmativas")</f>
        <v>Políticas Afirmativas</v>
      </c>
    </row>
    <row r="185">
      <c r="A185" s="4" t="str">
        <f>IFERROR(__xludf.DUMMYFUNCTION("TRANSPOSE(FILTER(Filtro1!B:B,Filtro1!A:A=Lili!C184))"),"Transparência e Fiscalização")</f>
        <v>Transparência e Fiscalização</v>
      </c>
      <c r="B185" s="4" t="str">
        <f>IFERROR(__xludf.DUMMYFUNCTION("""COMPUTED_VALUE"""),"Pareceristas")</f>
        <v>Pareceristas</v>
      </c>
    </row>
    <row r="186">
      <c r="A186" s="4" t="str">
        <f>IFERROR(__xludf.DUMMYFUNCTION("TRANSPOSE(FILTER(Filtro1!B:B,Filtro1!A:A=Lili!C185))"),"Linguagem")</f>
        <v>Linguagem</v>
      </c>
      <c r="B186" s="4" t="str">
        <f>IFERROR(__xludf.DUMMYFUNCTION("""COMPUTED_VALUE"""),"Regionalização")</f>
        <v>Regionalização</v>
      </c>
      <c r="C186" s="4" t="str">
        <f>IFERROR(__xludf.DUMMYFUNCTION("""COMPUTED_VALUE"""),"Remanejamento de Recursos e Rendimentos")</f>
        <v>Remanejamento de Recursos e Rendimentos</v>
      </c>
    </row>
    <row r="187">
      <c r="A187" s="4" t="str">
        <f>IFERROR(__xludf.DUMMYFUNCTION("TRANSPOSE(FILTER(Filtro1!B:B,Filtro1!A:A=Lili!C186))"),"Cronograma ")</f>
        <v>Cronograma </v>
      </c>
      <c r="B187" s="4" t="str">
        <f>IFERROR(__xludf.DUMMYFUNCTION("""COMPUTED_VALUE"""),"Inscrições e Impedimentos")</f>
        <v>Inscrições e Impedimentos</v>
      </c>
    </row>
    <row r="188">
      <c r="A188" s="4" t="str">
        <f>IFERROR(__xludf.DUMMYFUNCTION("TRANSPOSE(FILTER(Filtro1!B:B,Filtro1!A:A=Lili!C187))"),"")</f>
        <v/>
      </c>
      <c r="B188" s="4"/>
      <c r="C188" s="4"/>
      <c r="D188" s="4"/>
    </row>
    <row r="189">
      <c r="A189" s="4" t="str">
        <f>IFERROR(__xludf.DUMMYFUNCTION("TRANSPOSE(FILTER(Filtro1!B:B,Filtro1!A:A=Lili!C188))"),"Cronograma ")</f>
        <v>Cronograma </v>
      </c>
      <c r="B189" s="4" t="str">
        <f>IFERROR(__xludf.DUMMYFUNCTION("""COMPUTED_VALUE"""),"Inscrições e Impedimentos")</f>
        <v>Inscrições e Impedimentos</v>
      </c>
    </row>
    <row r="190">
      <c r="A190" s="4" t="str">
        <f>IFERROR(__xludf.DUMMYFUNCTION("TRANSPOSE(FILTER(Filtro1!B:B,Filtro1!A:A=Lili!C189))"),"")</f>
        <v/>
      </c>
      <c r="B190" s="4"/>
      <c r="C190" s="4"/>
      <c r="D190" s="4"/>
    </row>
    <row r="191">
      <c r="A191" s="4" t="str">
        <f>IFERROR(__xludf.DUMMYFUNCTION("TRANSPOSE(FILTER(Filtro1!B:B,Filtro1!A:A=Lili!C190))"),"Aquisição de Bens e Serviços")</f>
        <v>Aquisição de Bens e Serviços</v>
      </c>
      <c r="B191" s="4" t="str">
        <f>IFERROR(__xludf.DUMMYFUNCTION("""COMPUTED_VALUE"""),"Cultura Periférica")</f>
        <v>Cultura Periférica</v>
      </c>
      <c r="C191" s="4" t="str">
        <f>IFERROR(__xludf.DUMMYFUNCTION("""COMPUTED_VALUE"""),"Comunidades Tradicionais ou Rurais")</f>
        <v>Comunidades Tradicionais ou Rurais</v>
      </c>
      <c r="D191" s="4" t="str">
        <f>IFERROR(__xludf.DUMMYFUNCTION("""COMPUTED_VALUE"""),"Equipamentos e Acervos")</f>
        <v>Equipamentos e Acervos</v>
      </c>
      <c r="E191" s="4" t="str">
        <f>IFERROR(__xludf.DUMMYFUNCTION("""COMPUTED_VALUE"""),"Premiação")</f>
        <v>Premiação</v>
      </c>
      <c r="F191" s="4" t="str">
        <f>IFERROR(__xludf.DUMMYFUNCTION("""COMPUTED_VALUE"""),"Bolsas e Intercâmbio")</f>
        <v>Bolsas e Intercâmbio</v>
      </c>
      <c r="G191" s="4" t="str">
        <f>IFERROR(__xludf.DUMMYFUNCTION("""COMPUTED_VALUE"""),"Formação de Público e Educação")</f>
        <v>Formação de Público e Educação</v>
      </c>
      <c r="H191" s="4" t="str">
        <f>IFERROR(__xludf.DUMMYFUNCTION("""COMPUTED_VALUE"""),"Cultura Popular")</f>
        <v>Cultura Popular</v>
      </c>
      <c r="I191" s="4" t="str">
        <f>IFERROR(__xludf.DUMMYFUNCTION("""COMPUTED_VALUE"""),"Cultura Popular de Matriz Africana")</f>
        <v>Cultura Popular de Matriz Africana</v>
      </c>
      <c r="J191" s="4" t="str">
        <f>IFERROR(__xludf.DUMMYFUNCTION("""COMPUTED_VALUE"""),"Cultura Digital e Geek")</f>
        <v>Cultura Digital e Geek</v>
      </c>
      <c r="K191" s="4" t="str">
        <f>IFERROR(__xludf.DUMMYFUNCTION("""COMPUTED_VALUE"""),"12 Regiões de Desenvolvimento")</f>
        <v>12 Regiões de Desenvolvimento</v>
      </c>
      <c r="L191" s="4" t="str">
        <f>IFERROR(__xludf.DUMMYFUNCTION("""COMPUTED_VALUE"""),"Linguagem Específica")</f>
        <v>Linguagem Específica</v>
      </c>
      <c r="M191" s="4" t="str">
        <f>IFERROR(__xludf.DUMMYFUNCTION("""COMPUTED_VALUE"""),"Técnicos")</f>
        <v>Técnicos</v>
      </c>
      <c r="N191" s="4" t="str">
        <f>IFERROR(__xludf.DUMMYFUNCTION("""COMPUTED_VALUE"""),"Circulação e Visibilidade")</f>
        <v>Circulação e Visibilidade</v>
      </c>
      <c r="O191" s="4" t="str">
        <f>IFERROR(__xludf.DUMMYFUNCTION("""COMPUTED_VALUE"""),"Iniciantes")</f>
        <v>Iniciantes</v>
      </c>
      <c r="P191" s="4" t="str">
        <f>IFERROR(__xludf.DUMMYFUNCTION("""COMPUTED_VALUE"""),"CEUs e Pontos(ões) de Cultura")</f>
        <v>CEUs e Pontos(ões) de Cultura</v>
      </c>
      <c r="Q191" s="4" t="str">
        <f>IFERROR(__xludf.DUMMYFUNCTION("""COMPUTED_VALUE"""),"Outros")</f>
        <v>Outros</v>
      </c>
    </row>
    <row r="192">
      <c r="A192" s="4" t="str">
        <f>IFERROR(__xludf.DUMMYFUNCTION("TRANSPOSE(FILTER(Filtro1!B:B,Filtro1!A:A=Lili!C191))"),"Comunicacional")</f>
        <v>Comunicacional</v>
      </c>
      <c r="B192" s="4" t="str">
        <f>IFERROR(__xludf.DUMMYFUNCTION("""COMPUTED_VALUE"""),"Desburocratização")</f>
        <v>Desburocratização</v>
      </c>
      <c r="C192" s="4" t="str">
        <f>IFERROR(__xludf.DUMMYFUNCTION("""COMPUTED_VALUE"""),"Mapa Cultural")</f>
        <v>Mapa Cultural</v>
      </c>
      <c r="D192" s="4" t="str">
        <f>IFERROR(__xludf.DUMMYFUNCTION("""COMPUTED_VALUE"""),"Políticas Afirmativas")</f>
        <v>Políticas Afirmativas</v>
      </c>
    </row>
    <row r="193">
      <c r="A193" s="4" t="str">
        <f>IFERROR(__xludf.DUMMYFUNCTION("TRANSPOSE(FILTER(Filtro1!B:B,Filtro1!A:A=Lili!C192))"),"Cronograma ")</f>
        <v>Cronograma </v>
      </c>
      <c r="B193" s="4" t="str">
        <f>IFERROR(__xludf.DUMMYFUNCTION("""COMPUTED_VALUE"""),"Inscrições e Impedimentos")</f>
        <v>Inscrições e Impedimentos</v>
      </c>
    </row>
    <row r="194">
      <c r="A194" s="4" t="str">
        <f>IFERROR(__xludf.DUMMYFUNCTION("TRANSPOSE(FILTER(Filtro1!B:B,Filtro1!A:A=Lili!C193))"),"Comunicacional")</f>
        <v>Comunicacional</v>
      </c>
      <c r="B194" s="4" t="str">
        <f>IFERROR(__xludf.DUMMYFUNCTION("""COMPUTED_VALUE"""),"Desburocratização")</f>
        <v>Desburocratização</v>
      </c>
      <c r="C194" s="4" t="str">
        <f>IFERROR(__xludf.DUMMYFUNCTION("""COMPUTED_VALUE"""),"Mapa Cultural")</f>
        <v>Mapa Cultural</v>
      </c>
      <c r="D194" s="4" t="str">
        <f>IFERROR(__xludf.DUMMYFUNCTION("""COMPUTED_VALUE"""),"Políticas Afirmativas")</f>
        <v>Políticas Afirmativas</v>
      </c>
    </row>
    <row r="195">
      <c r="A195" s="4" t="str">
        <f>IFERROR(__xludf.DUMMYFUNCTION("TRANSPOSE(FILTER(Filtro1!B:B,Filtro1!A:A=Lili!C194))"),"Comunicacional")</f>
        <v>Comunicacional</v>
      </c>
      <c r="B195" s="4" t="str">
        <f>IFERROR(__xludf.DUMMYFUNCTION("""COMPUTED_VALUE"""),"Desburocratização")</f>
        <v>Desburocratização</v>
      </c>
      <c r="C195" s="4" t="str">
        <f>IFERROR(__xludf.DUMMYFUNCTION("""COMPUTED_VALUE"""),"Mapa Cultural")</f>
        <v>Mapa Cultural</v>
      </c>
      <c r="D195" s="4" t="str">
        <f>IFERROR(__xludf.DUMMYFUNCTION("""COMPUTED_VALUE"""),"Políticas Afirmativas")</f>
        <v>Políticas Afirmativas</v>
      </c>
    </row>
    <row r="196">
      <c r="A196" s="4" t="str">
        <f>IFERROR(__xludf.DUMMYFUNCTION("TRANSPOSE(FILTER(Filtro1!B:B,Filtro1!A:A=Lili!C195))"),"Comunicacional")</f>
        <v>Comunicacional</v>
      </c>
      <c r="B196" s="4" t="str">
        <f>IFERROR(__xludf.DUMMYFUNCTION("""COMPUTED_VALUE"""),"Desburocratização")</f>
        <v>Desburocratização</v>
      </c>
      <c r="C196" s="4" t="str">
        <f>IFERROR(__xludf.DUMMYFUNCTION("""COMPUTED_VALUE"""),"Mapa Cultural")</f>
        <v>Mapa Cultural</v>
      </c>
      <c r="D196" s="4" t="str">
        <f>IFERROR(__xludf.DUMMYFUNCTION("""COMPUTED_VALUE"""),"Políticas Afirmativas")</f>
        <v>Políticas Afirmativas</v>
      </c>
    </row>
    <row r="197">
      <c r="A197" s="4" t="str">
        <f>IFERROR(__xludf.DUMMYFUNCTION("TRANSPOSE(FILTER(Filtro1!B:B,Filtro1!A:A=Lili!C196))"),"Cronograma ")</f>
        <v>Cronograma </v>
      </c>
      <c r="B197" s="4" t="str">
        <f>IFERROR(__xludf.DUMMYFUNCTION("""COMPUTED_VALUE"""),"Inscrições e Impedimentos")</f>
        <v>Inscrições e Impedimentos</v>
      </c>
    </row>
    <row r="198">
      <c r="A198" s="4" t="str">
        <f>IFERROR(__xludf.DUMMYFUNCTION("TRANSPOSE(FILTER(Filtro1!B:B,Filtro1!A:A=Lili!C197))"),"Comunicacional")</f>
        <v>Comunicacional</v>
      </c>
      <c r="B198" s="4" t="str">
        <f>IFERROR(__xludf.DUMMYFUNCTION("""COMPUTED_VALUE"""),"Desburocratização")</f>
        <v>Desburocratização</v>
      </c>
      <c r="C198" s="4" t="str">
        <f>IFERROR(__xludf.DUMMYFUNCTION("""COMPUTED_VALUE"""),"Mapa Cultural")</f>
        <v>Mapa Cultural</v>
      </c>
      <c r="D198" s="4" t="str">
        <f>IFERROR(__xludf.DUMMYFUNCTION("""COMPUTED_VALUE"""),"Políticas Afirmativas")</f>
        <v>Políticas Afirmativas</v>
      </c>
    </row>
    <row r="199">
      <c r="A199" s="4" t="str">
        <f>IFERROR(__xludf.DUMMYFUNCTION("TRANSPOSE(FILTER(Filtro1!B:B,Filtro1!A:A=Lili!C198))"),"Linguagem")</f>
        <v>Linguagem</v>
      </c>
      <c r="B199" s="4" t="str">
        <f>IFERROR(__xludf.DUMMYFUNCTION("""COMPUTED_VALUE"""),"Regionalização")</f>
        <v>Regionalização</v>
      </c>
      <c r="C199" s="4" t="str">
        <f>IFERROR(__xludf.DUMMYFUNCTION("""COMPUTED_VALUE"""),"Remanejamento de Recursos e Rendimentos")</f>
        <v>Remanejamento de Recursos e Rendimentos</v>
      </c>
    </row>
    <row r="200">
      <c r="A200" s="4" t="str">
        <f>IFERROR(__xludf.DUMMYFUNCTION("TRANSPOSE(FILTER(Filtro1!B:B,Filtro1!A:A=Lili!C199))"),"Transparência e Fiscalização")</f>
        <v>Transparência e Fiscalização</v>
      </c>
      <c r="B200" s="4" t="str">
        <f>IFERROR(__xludf.DUMMYFUNCTION("""COMPUTED_VALUE"""),"Pareceristas")</f>
        <v>Pareceristas</v>
      </c>
    </row>
    <row r="201">
      <c r="A201" s="4" t="str">
        <f>IFERROR(__xludf.DUMMYFUNCTION("TRANSPOSE(FILTER(Filtro1!B:B,Filtro1!A:A=Lili!C200))"),"Aquisição de Bens e Serviços")</f>
        <v>Aquisição de Bens e Serviços</v>
      </c>
      <c r="B201" s="4" t="str">
        <f>IFERROR(__xludf.DUMMYFUNCTION("""COMPUTED_VALUE"""),"Cultura Periférica")</f>
        <v>Cultura Periférica</v>
      </c>
      <c r="C201" s="4" t="str">
        <f>IFERROR(__xludf.DUMMYFUNCTION("""COMPUTED_VALUE"""),"Comunidades Tradicionais ou Rurais")</f>
        <v>Comunidades Tradicionais ou Rurais</v>
      </c>
      <c r="D201" s="4" t="str">
        <f>IFERROR(__xludf.DUMMYFUNCTION("""COMPUTED_VALUE"""),"Equipamentos e Acervos")</f>
        <v>Equipamentos e Acervos</v>
      </c>
      <c r="E201" s="4" t="str">
        <f>IFERROR(__xludf.DUMMYFUNCTION("""COMPUTED_VALUE"""),"Premiação")</f>
        <v>Premiação</v>
      </c>
      <c r="F201" s="4" t="str">
        <f>IFERROR(__xludf.DUMMYFUNCTION("""COMPUTED_VALUE"""),"Bolsas e Intercâmbio")</f>
        <v>Bolsas e Intercâmbio</v>
      </c>
      <c r="G201" s="4" t="str">
        <f>IFERROR(__xludf.DUMMYFUNCTION("""COMPUTED_VALUE"""),"Formação de Público e Educação")</f>
        <v>Formação de Público e Educação</v>
      </c>
      <c r="H201" s="4" t="str">
        <f>IFERROR(__xludf.DUMMYFUNCTION("""COMPUTED_VALUE"""),"Cultura Popular")</f>
        <v>Cultura Popular</v>
      </c>
      <c r="I201" s="4" t="str">
        <f>IFERROR(__xludf.DUMMYFUNCTION("""COMPUTED_VALUE"""),"Cultura Popular de Matriz Africana")</f>
        <v>Cultura Popular de Matriz Africana</v>
      </c>
      <c r="J201" s="4" t="str">
        <f>IFERROR(__xludf.DUMMYFUNCTION("""COMPUTED_VALUE"""),"Cultura Digital e Geek")</f>
        <v>Cultura Digital e Geek</v>
      </c>
      <c r="K201" s="4" t="str">
        <f>IFERROR(__xludf.DUMMYFUNCTION("""COMPUTED_VALUE"""),"12 Regiões de Desenvolvimento")</f>
        <v>12 Regiões de Desenvolvimento</v>
      </c>
      <c r="L201" s="4" t="str">
        <f>IFERROR(__xludf.DUMMYFUNCTION("""COMPUTED_VALUE"""),"Linguagem Específica")</f>
        <v>Linguagem Específica</v>
      </c>
      <c r="M201" s="4" t="str">
        <f>IFERROR(__xludf.DUMMYFUNCTION("""COMPUTED_VALUE"""),"Técnicos")</f>
        <v>Técnicos</v>
      </c>
      <c r="N201" s="4" t="str">
        <f>IFERROR(__xludf.DUMMYFUNCTION("""COMPUTED_VALUE"""),"Circulação e Visibilidade")</f>
        <v>Circulação e Visibilidade</v>
      </c>
      <c r="O201" s="4" t="str">
        <f>IFERROR(__xludf.DUMMYFUNCTION("""COMPUTED_VALUE"""),"Iniciantes")</f>
        <v>Iniciantes</v>
      </c>
      <c r="P201" s="4" t="str">
        <f>IFERROR(__xludf.DUMMYFUNCTION("""COMPUTED_VALUE"""),"CEUs e Pontos(ões) de Cultura")</f>
        <v>CEUs e Pontos(ões) de Cultura</v>
      </c>
      <c r="Q201" s="4" t="str">
        <f>IFERROR(__xludf.DUMMYFUNCTION("""COMPUTED_VALUE"""),"Outros")</f>
        <v>Outros</v>
      </c>
    </row>
    <row r="202">
      <c r="A202" s="4" t="str">
        <f>IFERROR(__xludf.DUMMYFUNCTION("TRANSPOSE(FILTER(Filtro1!B:B,Filtro1!A:A=Lili!C201))"),"Transparência e Fiscalização")</f>
        <v>Transparência e Fiscalização</v>
      </c>
      <c r="B202" s="4" t="str">
        <f>IFERROR(__xludf.DUMMYFUNCTION("""COMPUTED_VALUE"""),"Pareceristas")</f>
        <v>Pareceristas</v>
      </c>
    </row>
    <row r="203">
      <c r="A203" s="4" t="str">
        <f>IFERROR(__xludf.DUMMYFUNCTION("TRANSPOSE(FILTER(Filtro1!B:B,Filtro1!A:A=Lili!C202))"),"Cronograma ")</f>
        <v>Cronograma </v>
      </c>
      <c r="B203" s="4" t="str">
        <f>IFERROR(__xludf.DUMMYFUNCTION("""COMPUTED_VALUE"""),"Inscrições e Impedimentos")</f>
        <v>Inscrições e Impedimentos</v>
      </c>
    </row>
    <row r="204">
      <c r="A204" s="4" t="str">
        <f>IFERROR(__xludf.DUMMYFUNCTION("TRANSPOSE(FILTER(Filtro1!B:B,Filtro1!A:A=Lili!C203))"),"Aquisição de Bens e Serviços")</f>
        <v>Aquisição de Bens e Serviços</v>
      </c>
      <c r="B204" s="4" t="str">
        <f>IFERROR(__xludf.DUMMYFUNCTION("""COMPUTED_VALUE"""),"Cultura Periférica")</f>
        <v>Cultura Periférica</v>
      </c>
      <c r="C204" s="4" t="str">
        <f>IFERROR(__xludf.DUMMYFUNCTION("""COMPUTED_VALUE"""),"Comunidades Tradicionais ou Rurais")</f>
        <v>Comunidades Tradicionais ou Rurais</v>
      </c>
      <c r="D204" s="4" t="str">
        <f>IFERROR(__xludf.DUMMYFUNCTION("""COMPUTED_VALUE"""),"Equipamentos e Acervos")</f>
        <v>Equipamentos e Acervos</v>
      </c>
      <c r="E204" s="4" t="str">
        <f>IFERROR(__xludf.DUMMYFUNCTION("""COMPUTED_VALUE"""),"Premiação")</f>
        <v>Premiação</v>
      </c>
      <c r="F204" s="4" t="str">
        <f>IFERROR(__xludf.DUMMYFUNCTION("""COMPUTED_VALUE"""),"Bolsas e Intercâmbio")</f>
        <v>Bolsas e Intercâmbio</v>
      </c>
      <c r="G204" s="4" t="str">
        <f>IFERROR(__xludf.DUMMYFUNCTION("""COMPUTED_VALUE"""),"Formação de Público e Educação")</f>
        <v>Formação de Público e Educação</v>
      </c>
      <c r="H204" s="4" t="str">
        <f>IFERROR(__xludf.DUMMYFUNCTION("""COMPUTED_VALUE"""),"Cultura Popular")</f>
        <v>Cultura Popular</v>
      </c>
      <c r="I204" s="4" t="str">
        <f>IFERROR(__xludf.DUMMYFUNCTION("""COMPUTED_VALUE"""),"Cultura Popular de Matriz Africana")</f>
        <v>Cultura Popular de Matriz Africana</v>
      </c>
      <c r="J204" s="4" t="str">
        <f>IFERROR(__xludf.DUMMYFUNCTION("""COMPUTED_VALUE"""),"Cultura Digital e Geek")</f>
        <v>Cultura Digital e Geek</v>
      </c>
      <c r="K204" s="4" t="str">
        <f>IFERROR(__xludf.DUMMYFUNCTION("""COMPUTED_VALUE"""),"12 Regiões de Desenvolvimento")</f>
        <v>12 Regiões de Desenvolvimento</v>
      </c>
      <c r="L204" s="4" t="str">
        <f>IFERROR(__xludf.DUMMYFUNCTION("""COMPUTED_VALUE"""),"Linguagem Específica")</f>
        <v>Linguagem Específica</v>
      </c>
      <c r="M204" s="4" t="str">
        <f>IFERROR(__xludf.DUMMYFUNCTION("""COMPUTED_VALUE"""),"Técnicos")</f>
        <v>Técnicos</v>
      </c>
      <c r="N204" s="4" t="str">
        <f>IFERROR(__xludf.DUMMYFUNCTION("""COMPUTED_VALUE"""),"Circulação e Visibilidade")</f>
        <v>Circulação e Visibilidade</v>
      </c>
      <c r="O204" s="4" t="str">
        <f>IFERROR(__xludf.DUMMYFUNCTION("""COMPUTED_VALUE"""),"Iniciantes")</f>
        <v>Iniciantes</v>
      </c>
      <c r="P204" s="4" t="str">
        <f>IFERROR(__xludf.DUMMYFUNCTION("""COMPUTED_VALUE"""),"CEUs e Pontos(ões) de Cultura")</f>
        <v>CEUs e Pontos(ões) de Cultura</v>
      </c>
      <c r="Q204" s="4" t="str">
        <f>IFERROR(__xludf.DUMMYFUNCTION("""COMPUTED_VALUE"""),"Outros")</f>
        <v>Outros</v>
      </c>
    </row>
    <row r="205">
      <c r="A205" s="4" t="str">
        <f>IFERROR(__xludf.DUMMYFUNCTION("TRANSPOSE(FILTER(Filtro1!B:B,Filtro1!A:A=Lili!C204))"),"Treinamento - Agente")</f>
        <v>Treinamento - Agente</v>
      </c>
      <c r="B205" s="4" t="str">
        <f>IFERROR(__xludf.DUMMYFUNCTION("""COMPUTED_VALUE"""),"Treinamento - Gestor")</f>
        <v>Treinamento - Gestor</v>
      </c>
    </row>
    <row r="206">
      <c r="A206" s="4" t="str">
        <f>IFERROR(__xludf.DUMMYFUNCTION("TRANSPOSE(FILTER(Filtro1!B:B,Filtro1!A:A=Lili!C205))"),"Aquisição de Bens e Serviços")</f>
        <v>Aquisição de Bens e Serviços</v>
      </c>
      <c r="B206" s="4" t="str">
        <f>IFERROR(__xludf.DUMMYFUNCTION("""COMPUTED_VALUE"""),"Cultura Periférica")</f>
        <v>Cultura Periférica</v>
      </c>
      <c r="C206" s="4" t="str">
        <f>IFERROR(__xludf.DUMMYFUNCTION("""COMPUTED_VALUE"""),"Comunidades Tradicionais ou Rurais")</f>
        <v>Comunidades Tradicionais ou Rurais</v>
      </c>
      <c r="D206" s="4" t="str">
        <f>IFERROR(__xludf.DUMMYFUNCTION("""COMPUTED_VALUE"""),"Equipamentos e Acervos")</f>
        <v>Equipamentos e Acervos</v>
      </c>
      <c r="E206" s="4" t="str">
        <f>IFERROR(__xludf.DUMMYFUNCTION("""COMPUTED_VALUE"""),"Premiação")</f>
        <v>Premiação</v>
      </c>
      <c r="F206" s="4" t="str">
        <f>IFERROR(__xludf.DUMMYFUNCTION("""COMPUTED_VALUE"""),"Bolsas e Intercâmbio")</f>
        <v>Bolsas e Intercâmbio</v>
      </c>
      <c r="G206" s="4" t="str">
        <f>IFERROR(__xludf.DUMMYFUNCTION("""COMPUTED_VALUE"""),"Formação de Público e Educação")</f>
        <v>Formação de Público e Educação</v>
      </c>
      <c r="H206" s="4" t="str">
        <f>IFERROR(__xludf.DUMMYFUNCTION("""COMPUTED_VALUE"""),"Cultura Popular")</f>
        <v>Cultura Popular</v>
      </c>
      <c r="I206" s="4" t="str">
        <f>IFERROR(__xludf.DUMMYFUNCTION("""COMPUTED_VALUE"""),"Cultura Popular de Matriz Africana")</f>
        <v>Cultura Popular de Matriz Africana</v>
      </c>
      <c r="J206" s="4" t="str">
        <f>IFERROR(__xludf.DUMMYFUNCTION("""COMPUTED_VALUE"""),"Cultura Digital e Geek")</f>
        <v>Cultura Digital e Geek</v>
      </c>
      <c r="K206" s="4" t="str">
        <f>IFERROR(__xludf.DUMMYFUNCTION("""COMPUTED_VALUE"""),"12 Regiões de Desenvolvimento")</f>
        <v>12 Regiões de Desenvolvimento</v>
      </c>
      <c r="L206" s="4" t="str">
        <f>IFERROR(__xludf.DUMMYFUNCTION("""COMPUTED_VALUE"""),"Linguagem Específica")</f>
        <v>Linguagem Específica</v>
      </c>
      <c r="M206" s="4" t="str">
        <f>IFERROR(__xludf.DUMMYFUNCTION("""COMPUTED_VALUE"""),"Técnicos")</f>
        <v>Técnicos</v>
      </c>
      <c r="N206" s="4" t="str">
        <f>IFERROR(__xludf.DUMMYFUNCTION("""COMPUTED_VALUE"""),"Circulação e Visibilidade")</f>
        <v>Circulação e Visibilidade</v>
      </c>
      <c r="O206" s="4" t="str">
        <f>IFERROR(__xludf.DUMMYFUNCTION("""COMPUTED_VALUE"""),"Iniciantes")</f>
        <v>Iniciantes</v>
      </c>
      <c r="P206" s="4" t="str">
        <f>IFERROR(__xludf.DUMMYFUNCTION("""COMPUTED_VALUE"""),"CEUs e Pontos(ões) de Cultura")</f>
        <v>CEUs e Pontos(ões) de Cultura</v>
      </c>
      <c r="Q206" s="4" t="str">
        <f>IFERROR(__xludf.DUMMYFUNCTION("""COMPUTED_VALUE"""),"Outros")</f>
        <v>Outros</v>
      </c>
    </row>
    <row r="207">
      <c r="A207" s="4" t="str">
        <f>IFERROR(__xludf.DUMMYFUNCTION("TRANSPOSE(FILTER(Filtro1!B:B,Filtro1!A:A=Lili!C206))"),"Comunicacional")</f>
        <v>Comunicacional</v>
      </c>
      <c r="B207" s="4" t="str">
        <f>IFERROR(__xludf.DUMMYFUNCTION("""COMPUTED_VALUE"""),"Desburocratização")</f>
        <v>Desburocratização</v>
      </c>
      <c r="C207" s="4" t="str">
        <f>IFERROR(__xludf.DUMMYFUNCTION("""COMPUTED_VALUE"""),"Mapa Cultural")</f>
        <v>Mapa Cultural</v>
      </c>
      <c r="D207" s="4" t="str">
        <f>IFERROR(__xludf.DUMMYFUNCTION("""COMPUTED_VALUE"""),"Políticas Afirmativas")</f>
        <v>Políticas Afirmativas</v>
      </c>
    </row>
    <row r="208">
      <c r="A208" s="4" t="str">
        <f>IFERROR(__xludf.DUMMYFUNCTION("TRANSPOSE(FILTER(Filtro1!B:B,Filtro1!A:A=Lili!C207))"),"")</f>
        <v/>
      </c>
      <c r="B208" s="4"/>
      <c r="C208" s="4"/>
      <c r="D208" s="4"/>
    </row>
    <row r="209">
      <c r="A209" s="4" t="str">
        <f>IFERROR(__xludf.DUMMYFUNCTION("TRANSPOSE(FILTER(Filtro1!B:B,Filtro1!A:A=Lili!C208))"),"")</f>
        <v/>
      </c>
      <c r="B209" s="4"/>
      <c r="C209" s="4"/>
      <c r="D209" s="4"/>
      <c r="E209" s="4"/>
      <c r="F209" s="4"/>
      <c r="G209" s="4"/>
      <c r="H209" s="4"/>
      <c r="I209" s="4"/>
      <c r="J209" s="4"/>
      <c r="K209" s="4"/>
      <c r="L209" s="4"/>
      <c r="M209" s="4"/>
      <c r="N209" s="4"/>
      <c r="O209" s="4"/>
      <c r="P209" s="4"/>
      <c r="Q209" s="4"/>
    </row>
    <row r="210">
      <c r="A210" s="4" t="str">
        <f>IFERROR(__xludf.DUMMYFUNCTION("TRANSPOSE(FILTER(Filtro1!B:B,Filtro1!A:A=Lili!C209))"),"Comunicacional")</f>
        <v>Comunicacional</v>
      </c>
      <c r="B210" s="4" t="str">
        <f>IFERROR(__xludf.DUMMYFUNCTION("""COMPUTED_VALUE"""),"Desburocratização")</f>
        <v>Desburocratização</v>
      </c>
      <c r="C210" s="4" t="str">
        <f>IFERROR(__xludf.DUMMYFUNCTION("""COMPUTED_VALUE"""),"Mapa Cultural")</f>
        <v>Mapa Cultural</v>
      </c>
      <c r="D210" s="4" t="str">
        <f>IFERROR(__xludf.DUMMYFUNCTION("""COMPUTED_VALUE"""),"Políticas Afirmativas")</f>
        <v>Políticas Afirmativas</v>
      </c>
    </row>
    <row r="211">
      <c r="A211" s="4" t="str">
        <f>IFERROR(__xludf.DUMMYFUNCTION("TRANSPOSE(FILTER(Filtro1!B:B,Filtro1!A:A=Lili!C210))"),"Aquisição de Bens e Serviços")</f>
        <v>Aquisição de Bens e Serviços</v>
      </c>
      <c r="B211" s="4" t="str">
        <f>IFERROR(__xludf.DUMMYFUNCTION("""COMPUTED_VALUE"""),"Cultura Periférica")</f>
        <v>Cultura Periférica</v>
      </c>
      <c r="C211" s="4" t="str">
        <f>IFERROR(__xludf.DUMMYFUNCTION("""COMPUTED_VALUE"""),"Comunidades Tradicionais ou Rurais")</f>
        <v>Comunidades Tradicionais ou Rurais</v>
      </c>
      <c r="D211" s="4" t="str">
        <f>IFERROR(__xludf.DUMMYFUNCTION("""COMPUTED_VALUE"""),"Equipamentos e Acervos")</f>
        <v>Equipamentos e Acervos</v>
      </c>
      <c r="E211" s="4" t="str">
        <f>IFERROR(__xludf.DUMMYFUNCTION("""COMPUTED_VALUE"""),"Premiação")</f>
        <v>Premiação</v>
      </c>
      <c r="F211" s="4" t="str">
        <f>IFERROR(__xludf.DUMMYFUNCTION("""COMPUTED_VALUE"""),"Bolsas e Intercâmbio")</f>
        <v>Bolsas e Intercâmbio</v>
      </c>
      <c r="G211" s="4" t="str">
        <f>IFERROR(__xludf.DUMMYFUNCTION("""COMPUTED_VALUE"""),"Formação de Público e Educação")</f>
        <v>Formação de Público e Educação</v>
      </c>
      <c r="H211" s="4" t="str">
        <f>IFERROR(__xludf.DUMMYFUNCTION("""COMPUTED_VALUE"""),"Cultura Popular")</f>
        <v>Cultura Popular</v>
      </c>
      <c r="I211" s="4" t="str">
        <f>IFERROR(__xludf.DUMMYFUNCTION("""COMPUTED_VALUE"""),"Cultura Popular de Matriz Africana")</f>
        <v>Cultura Popular de Matriz Africana</v>
      </c>
      <c r="J211" s="4" t="str">
        <f>IFERROR(__xludf.DUMMYFUNCTION("""COMPUTED_VALUE"""),"Cultura Digital e Geek")</f>
        <v>Cultura Digital e Geek</v>
      </c>
      <c r="K211" s="4" t="str">
        <f>IFERROR(__xludf.DUMMYFUNCTION("""COMPUTED_VALUE"""),"12 Regiões de Desenvolvimento")</f>
        <v>12 Regiões de Desenvolvimento</v>
      </c>
      <c r="L211" s="4" t="str">
        <f>IFERROR(__xludf.DUMMYFUNCTION("""COMPUTED_VALUE"""),"Linguagem Específica")</f>
        <v>Linguagem Específica</v>
      </c>
      <c r="M211" s="4" t="str">
        <f>IFERROR(__xludf.DUMMYFUNCTION("""COMPUTED_VALUE"""),"Técnicos")</f>
        <v>Técnicos</v>
      </c>
      <c r="N211" s="4" t="str">
        <f>IFERROR(__xludf.DUMMYFUNCTION("""COMPUTED_VALUE"""),"Circulação e Visibilidade")</f>
        <v>Circulação e Visibilidade</v>
      </c>
      <c r="O211" s="4" t="str">
        <f>IFERROR(__xludf.DUMMYFUNCTION("""COMPUTED_VALUE"""),"Iniciantes")</f>
        <v>Iniciantes</v>
      </c>
      <c r="P211" s="4" t="str">
        <f>IFERROR(__xludf.DUMMYFUNCTION("""COMPUTED_VALUE"""),"CEUs e Pontos(ões) de Cultura")</f>
        <v>CEUs e Pontos(ões) de Cultura</v>
      </c>
      <c r="Q211" s="4" t="str">
        <f>IFERROR(__xludf.DUMMYFUNCTION("""COMPUTED_VALUE"""),"Outros")</f>
        <v>Outros</v>
      </c>
    </row>
    <row r="212">
      <c r="A212" s="4" t="str">
        <f>IFERROR(__xludf.DUMMYFUNCTION("TRANSPOSE(FILTER(Filtro1!B:B,Filtro1!A:A=Lili!C211))"),"Cronograma ")</f>
        <v>Cronograma </v>
      </c>
      <c r="B212" s="4" t="str">
        <f>IFERROR(__xludf.DUMMYFUNCTION("""COMPUTED_VALUE"""),"Inscrições e Impedimentos")</f>
        <v>Inscrições e Impedimentos</v>
      </c>
    </row>
    <row r="213">
      <c r="A213" s="4" t="str">
        <f>IFERROR(__xludf.DUMMYFUNCTION("TRANSPOSE(FILTER(Filtro1!B:B,Filtro1!A:A=Lili!C212))"),"Cronograma ")</f>
        <v>Cronograma </v>
      </c>
      <c r="B213" s="4" t="str">
        <f>IFERROR(__xludf.DUMMYFUNCTION("""COMPUTED_VALUE"""),"Inscrições e Impedimentos")</f>
        <v>Inscrições e Impedimentos</v>
      </c>
    </row>
    <row r="214">
      <c r="A214" s="4" t="str">
        <f>IFERROR(__xludf.DUMMYFUNCTION("TRANSPOSE(FILTER(Filtro1!B:B,Filtro1!A:A=Lili!C213))"),"Comunicacional")</f>
        <v>Comunicacional</v>
      </c>
      <c r="B214" s="4" t="str">
        <f>IFERROR(__xludf.DUMMYFUNCTION("""COMPUTED_VALUE"""),"Desburocratização")</f>
        <v>Desburocratização</v>
      </c>
      <c r="C214" s="4" t="str">
        <f>IFERROR(__xludf.DUMMYFUNCTION("""COMPUTED_VALUE"""),"Mapa Cultural")</f>
        <v>Mapa Cultural</v>
      </c>
      <c r="D214" s="4" t="str">
        <f>IFERROR(__xludf.DUMMYFUNCTION("""COMPUTED_VALUE"""),"Políticas Afirmativas")</f>
        <v>Políticas Afirmativas</v>
      </c>
    </row>
    <row r="215">
      <c r="A215" s="4" t="str">
        <f>IFERROR(__xludf.DUMMYFUNCTION("TRANSPOSE(FILTER(Filtro1!B:B,Filtro1!A:A=Lili!C214))"),"Aquisição de Bens e Serviços")</f>
        <v>Aquisição de Bens e Serviços</v>
      </c>
      <c r="B215" s="4" t="str">
        <f>IFERROR(__xludf.DUMMYFUNCTION("""COMPUTED_VALUE"""),"Cultura Periférica")</f>
        <v>Cultura Periférica</v>
      </c>
      <c r="C215" s="4" t="str">
        <f>IFERROR(__xludf.DUMMYFUNCTION("""COMPUTED_VALUE"""),"Comunidades Tradicionais ou Rurais")</f>
        <v>Comunidades Tradicionais ou Rurais</v>
      </c>
      <c r="D215" s="4" t="str">
        <f>IFERROR(__xludf.DUMMYFUNCTION("""COMPUTED_VALUE"""),"Equipamentos e Acervos")</f>
        <v>Equipamentos e Acervos</v>
      </c>
      <c r="E215" s="4" t="str">
        <f>IFERROR(__xludf.DUMMYFUNCTION("""COMPUTED_VALUE"""),"Premiação")</f>
        <v>Premiação</v>
      </c>
      <c r="F215" s="4" t="str">
        <f>IFERROR(__xludf.DUMMYFUNCTION("""COMPUTED_VALUE"""),"Bolsas e Intercâmbio")</f>
        <v>Bolsas e Intercâmbio</v>
      </c>
      <c r="G215" s="4" t="str">
        <f>IFERROR(__xludf.DUMMYFUNCTION("""COMPUTED_VALUE"""),"Formação de Público e Educação")</f>
        <v>Formação de Público e Educação</v>
      </c>
      <c r="H215" s="4" t="str">
        <f>IFERROR(__xludf.DUMMYFUNCTION("""COMPUTED_VALUE"""),"Cultura Popular")</f>
        <v>Cultura Popular</v>
      </c>
      <c r="I215" s="4" t="str">
        <f>IFERROR(__xludf.DUMMYFUNCTION("""COMPUTED_VALUE"""),"Cultura Popular de Matriz Africana")</f>
        <v>Cultura Popular de Matriz Africana</v>
      </c>
      <c r="J215" s="4" t="str">
        <f>IFERROR(__xludf.DUMMYFUNCTION("""COMPUTED_VALUE"""),"Cultura Digital e Geek")</f>
        <v>Cultura Digital e Geek</v>
      </c>
      <c r="K215" s="4" t="str">
        <f>IFERROR(__xludf.DUMMYFUNCTION("""COMPUTED_VALUE"""),"12 Regiões de Desenvolvimento")</f>
        <v>12 Regiões de Desenvolvimento</v>
      </c>
      <c r="L215" s="4" t="str">
        <f>IFERROR(__xludf.DUMMYFUNCTION("""COMPUTED_VALUE"""),"Linguagem Específica")</f>
        <v>Linguagem Específica</v>
      </c>
      <c r="M215" s="4" t="str">
        <f>IFERROR(__xludf.DUMMYFUNCTION("""COMPUTED_VALUE"""),"Técnicos")</f>
        <v>Técnicos</v>
      </c>
      <c r="N215" s="4" t="str">
        <f>IFERROR(__xludf.DUMMYFUNCTION("""COMPUTED_VALUE"""),"Circulação e Visibilidade")</f>
        <v>Circulação e Visibilidade</v>
      </c>
      <c r="O215" s="4" t="str">
        <f>IFERROR(__xludf.DUMMYFUNCTION("""COMPUTED_VALUE"""),"Iniciantes")</f>
        <v>Iniciantes</v>
      </c>
      <c r="P215" s="4" t="str">
        <f>IFERROR(__xludf.DUMMYFUNCTION("""COMPUTED_VALUE"""),"CEUs e Pontos(ões) de Cultura")</f>
        <v>CEUs e Pontos(ões) de Cultura</v>
      </c>
      <c r="Q215" s="4" t="str">
        <f>IFERROR(__xludf.DUMMYFUNCTION("""COMPUTED_VALUE"""),"Outros")</f>
        <v>Outros</v>
      </c>
    </row>
    <row r="216">
      <c r="A216" s="4" t="str">
        <f>IFERROR(__xludf.DUMMYFUNCTION("TRANSPOSE(FILTER(Filtro1!B:B,Filtro1!A:A=Lili!C215))"),"Comunicacional")</f>
        <v>Comunicacional</v>
      </c>
      <c r="B216" s="4" t="str">
        <f>IFERROR(__xludf.DUMMYFUNCTION("""COMPUTED_VALUE"""),"Desburocratização")</f>
        <v>Desburocratização</v>
      </c>
      <c r="C216" s="4" t="str">
        <f>IFERROR(__xludf.DUMMYFUNCTION("""COMPUTED_VALUE"""),"Mapa Cultural")</f>
        <v>Mapa Cultural</v>
      </c>
      <c r="D216" s="4" t="str">
        <f>IFERROR(__xludf.DUMMYFUNCTION("""COMPUTED_VALUE"""),"Políticas Afirmativas")</f>
        <v>Políticas Afirmativas</v>
      </c>
    </row>
    <row r="217">
      <c r="A217" s="4" t="str">
        <f>IFERROR(__xludf.DUMMYFUNCTION("TRANSPOSE(FILTER(Filtro1!B:B,Filtro1!A:A=Lili!C216))"),"Cronograma ")</f>
        <v>Cronograma </v>
      </c>
      <c r="B217" s="4" t="str">
        <f>IFERROR(__xludf.DUMMYFUNCTION("""COMPUTED_VALUE"""),"Inscrições e Impedimentos")</f>
        <v>Inscrições e Impedimentos</v>
      </c>
    </row>
    <row r="218">
      <c r="A218" s="4" t="str">
        <f>IFERROR(__xludf.DUMMYFUNCTION("TRANSPOSE(FILTER(Filtro1!B:B,Filtro1!A:A=Lili!C217))"),"Cronograma ")</f>
        <v>Cronograma </v>
      </c>
      <c r="B218" s="4" t="str">
        <f>IFERROR(__xludf.DUMMYFUNCTION("""COMPUTED_VALUE"""),"Inscrições e Impedimentos")</f>
        <v>Inscrições e Impedimentos</v>
      </c>
    </row>
    <row r="219">
      <c r="A219" s="4" t="str">
        <f>IFERROR(__xludf.DUMMYFUNCTION("TRANSPOSE(FILTER(Filtro1!B:B,Filtro1!A:A=Lili!C218))"),"Aquisição de Bens e Serviços")</f>
        <v>Aquisição de Bens e Serviços</v>
      </c>
      <c r="B219" s="4" t="str">
        <f>IFERROR(__xludf.DUMMYFUNCTION("""COMPUTED_VALUE"""),"Cultura Periférica")</f>
        <v>Cultura Periférica</v>
      </c>
      <c r="C219" s="4" t="str">
        <f>IFERROR(__xludf.DUMMYFUNCTION("""COMPUTED_VALUE"""),"Comunidades Tradicionais ou Rurais")</f>
        <v>Comunidades Tradicionais ou Rurais</v>
      </c>
      <c r="D219" s="4" t="str">
        <f>IFERROR(__xludf.DUMMYFUNCTION("""COMPUTED_VALUE"""),"Equipamentos e Acervos")</f>
        <v>Equipamentos e Acervos</v>
      </c>
      <c r="E219" s="4" t="str">
        <f>IFERROR(__xludf.DUMMYFUNCTION("""COMPUTED_VALUE"""),"Premiação")</f>
        <v>Premiação</v>
      </c>
      <c r="F219" s="4" t="str">
        <f>IFERROR(__xludf.DUMMYFUNCTION("""COMPUTED_VALUE"""),"Bolsas e Intercâmbio")</f>
        <v>Bolsas e Intercâmbio</v>
      </c>
      <c r="G219" s="4" t="str">
        <f>IFERROR(__xludf.DUMMYFUNCTION("""COMPUTED_VALUE"""),"Formação de Público e Educação")</f>
        <v>Formação de Público e Educação</v>
      </c>
      <c r="H219" s="4" t="str">
        <f>IFERROR(__xludf.DUMMYFUNCTION("""COMPUTED_VALUE"""),"Cultura Popular")</f>
        <v>Cultura Popular</v>
      </c>
      <c r="I219" s="4" t="str">
        <f>IFERROR(__xludf.DUMMYFUNCTION("""COMPUTED_VALUE"""),"Cultura Popular de Matriz Africana")</f>
        <v>Cultura Popular de Matriz Africana</v>
      </c>
      <c r="J219" s="4" t="str">
        <f>IFERROR(__xludf.DUMMYFUNCTION("""COMPUTED_VALUE"""),"Cultura Digital e Geek")</f>
        <v>Cultura Digital e Geek</v>
      </c>
      <c r="K219" s="4" t="str">
        <f>IFERROR(__xludf.DUMMYFUNCTION("""COMPUTED_VALUE"""),"12 Regiões de Desenvolvimento")</f>
        <v>12 Regiões de Desenvolvimento</v>
      </c>
      <c r="L219" s="4" t="str">
        <f>IFERROR(__xludf.DUMMYFUNCTION("""COMPUTED_VALUE"""),"Linguagem Específica")</f>
        <v>Linguagem Específica</v>
      </c>
      <c r="M219" s="4" t="str">
        <f>IFERROR(__xludf.DUMMYFUNCTION("""COMPUTED_VALUE"""),"Técnicos")</f>
        <v>Técnicos</v>
      </c>
      <c r="N219" s="4" t="str">
        <f>IFERROR(__xludf.DUMMYFUNCTION("""COMPUTED_VALUE"""),"Circulação e Visibilidade")</f>
        <v>Circulação e Visibilidade</v>
      </c>
      <c r="O219" s="4" t="str">
        <f>IFERROR(__xludf.DUMMYFUNCTION("""COMPUTED_VALUE"""),"Iniciantes")</f>
        <v>Iniciantes</v>
      </c>
      <c r="P219" s="4" t="str">
        <f>IFERROR(__xludf.DUMMYFUNCTION("""COMPUTED_VALUE"""),"CEUs e Pontos(ões) de Cultura")</f>
        <v>CEUs e Pontos(ões) de Cultura</v>
      </c>
      <c r="Q219" s="4" t="str">
        <f>IFERROR(__xludf.DUMMYFUNCTION("""COMPUTED_VALUE"""),"Outros")</f>
        <v>Outros</v>
      </c>
    </row>
    <row r="220">
      <c r="A220" s="4" t="str">
        <f>IFERROR(__xludf.DUMMYFUNCTION("TRANSPOSE(FILTER(Filtro1!B:B,Filtro1!A:A=Lili!C219))"),"Treinamento - Agente")</f>
        <v>Treinamento - Agente</v>
      </c>
      <c r="B220" s="4" t="str">
        <f>IFERROR(__xludf.DUMMYFUNCTION("""COMPUTED_VALUE"""),"Treinamento - Gestor")</f>
        <v>Treinamento - Gestor</v>
      </c>
    </row>
    <row r="221">
      <c r="A221" s="4" t="str">
        <f>IFERROR(__xludf.DUMMYFUNCTION("TRANSPOSE(FILTER(Filtro1!B:B,Filtro1!A:A=Lili!C220))"),"CPF")</f>
        <v>CPF</v>
      </c>
      <c r="B221" s="4" t="str">
        <f>IFERROR(__xludf.DUMMYFUNCTION("""COMPUTED_VALUE"""),"Apoio")</f>
        <v>Apoio</v>
      </c>
      <c r="C221" s="4" t="str">
        <f>IFERROR(__xludf.DUMMYFUNCTION("""COMPUTED_VALUE"""),"Descentralização")</f>
        <v>Descentralização</v>
      </c>
      <c r="D221" s="4" t="str">
        <f>IFERROR(__xludf.DUMMYFUNCTION("""COMPUTED_VALUE"""),"Políticas Municipais")</f>
        <v>Políticas Municipais</v>
      </c>
    </row>
    <row r="222">
      <c r="A222" s="4" t="str">
        <f>IFERROR(__xludf.DUMMYFUNCTION("TRANSPOSE(FILTER(Filtro1!B:B,Filtro1!A:A=Lili!C221))"),"Cronograma ")</f>
        <v>Cronograma </v>
      </c>
      <c r="B222" s="4" t="str">
        <f>IFERROR(__xludf.DUMMYFUNCTION("""COMPUTED_VALUE"""),"Inscrições e Impedimentos")</f>
        <v>Inscrições e Impedimentos</v>
      </c>
    </row>
    <row r="223">
      <c r="A223" s="4" t="str">
        <f>IFERROR(__xludf.DUMMYFUNCTION("TRANSPOSE(FILTER(Filtro1!B:B,Filtro1!A:A=Lili!C222))"),"Aquisição de Bens e Serviços")</f>
        <v>Aquisição de Bens e Serviços</v>
      </c>
      <c r="B223" s="4" t="str">
        <f>IFERROR(__xludf.DUMMYFUNCTION("""COMPUTED_VALUE"""),"Cultura Periférica")</f>
        <v>Cultura Periférica</v>
      </c>
      <c r="C223" s="4" t="str">
        <f>IFERROR(__xludf.DUMMYFUNCTION("""COMPUTED_VALUE"""),"Comunidades Tradicionais ou Rurais")</f>
        <v>Comunidades Tradicionais ou Rurais</v>
      </c>
      <c r="D223" s="4" t="str">
        <f>IFERROR(__xludf.DUMMYFUNCTION("""COMPUTED_VALUE"""),"Equipamentos e Acervos")</f>
        <v>Equipamentos e Acervos</v>
      </c>
      <c r="E223" s="4" t="str">
        <f>IFERROR(__xludf.DUMMYFUNCTION("""COMPUTED_VALUE"""),"Premiação")</f>
        <v>Premiação</v>
      </c>
      <c r="F223" s="4" t="str">
        <f>IFERROR(__xludf.DUMMYFUNCTION("""COMPUTED_VALUE"""),"Bolsas e Intercâmbio")</f>
        <v>Bolsas e Intercâmbio</v>
      </c>
      <c r="G223" s="4" t="str">
        <f>IFERROR(__xludf.DUMMYFUNCTION("""COMPUTED_VALUE"""),"Formação de Público e Educação")</f>
        <v>Formação de Público e Educação</v>
      </c>
      <c r="H223" s="4" t="str">
        <f>IFERROR(__xludf.DUMMYFUNCTION("""COMPUTED_VALUE"""),"Cultura Popular")</f>
        <v>Cultura Popular</v>
      </c>
      <c r="I223" s="4" t="str">
        <f>IFERROR(__xludf.DUMMYFUNCTION("""COMPUTED_VALUE"""),"Cultura Popular de Matriz Africana")</f>
        <v>Cultura Popular de Matriz Africana</v>
      </c>
      <c r="J223" s="4" t="str">
        <f>IFERROR(__xludf.DUMMYFUNCTION("""COMPUTED_VALUE"""),"Cultura Digital e Geek")</f>
        <v>Cultura Digital e Geek</v>
      </c>
      <c r="K223" s="4" t="str">
        <f>IFERROR(__xludf.DUMMYFUNCTION("""COMPUTED_VALUE"""),"12 Regiões de Desenvolvimento")</f>
        <v>12 Regiões de Desenvolvimento</v>
      </c>
      <c r="L223" s="4" t="str">
        <f>IFERROR(__xludf.DUMMYFUNCTION("""COMPUTED_VALUE"""),"Linguagem Específica")</f>
        <v>Linguagem Específica</v>
      </c>
      <c r="M223" s="4" t="str">
        <f>IFERROR(__xludf.DUMMYFUNCTION("""COMPUTED_VALUE"""),"Técnicos")</f>
        <v>Técnicos</v>
      </c>
      <c r="N223" s="4" t="str">
        <f>IFERROR(__xludf.DUMMYFUNCTION("""COMPUTED_VALUE"""),"Circulação e Visibilidade")</f>
        <v>Circulação e Visibilidade</v>
      </c>
      <c r="O223" s="4" t="str">
        <f>IFERROR(__xludf.DUMMYFUNCTION("""COMPUTED_VALUE"""),"Iniciantes")</f>
        <v>Iniciantes</v>
      </c>
      <c r="P223" s="4" t="str">
        <f>IFERROR(__xludf.DUMMYFUNCTION("""COMPUTED_VALUE"""),"CEUs e Pontos(ões) de Cultura")</f>
        <v>CEUs e Pontos(ões) de Cultura</v>
      </c>
      <c r="Q223" s="4" t="str">
        <f>IFERROR(__xludf.DUMMYFUNCTION("""COMPUTED_VALUE"""),"Outros")</f>
        <v>Outros</v>
      </c>
    </row>
    <row r="224">
      <c r="A224" s="4" t="str">
        <f>IFERROR(__xludf.DUMMYFUNCTION("TRANSPOSE(FILTER(Filtro1!B:B,Filtro1!A:A=Lili!C223))"),"Transparência e Fiscalização")</f>
        <v>Transparência e Fiscalização</v>
      </c>
      <c r="B224" s="4" t="str">
        <f>IFERROR(__xludf.DUMMYFUNCTION("""COMPUTED_VALUE"""),"Pareceristas")</f>
        <v>Pareceristas</v>
      </c>
    </row>
    <row r="225">
      <c r="A225" s="4" t="str">
        <f>IFERROR(__xludf.DUMMYFUNCTION("TRANSPOSE(FILTER(Filtro1!B:B,Filtro1!A:A=Lili!C224))"),"")</f>
        <v/>
      </c>
      <c r="B225" s="4"/>
      <c r="C225" s="4"/>
      <c r="D225" s="4"/>
    </row>
    <row r="226">
      <c r="A226" s="4" t="str">
        <f>IFERROR(__xludf.DUMMYFUNCTION("TRANSPOSE(FILTER(Filtro1!B:B,Filtro1!A:A=Lili!C225))"),"Transparência e Fiscalização")</f>
        <v>Transparência e Fiscalização</v>
      </c>
      <c r="B226" s="4" t="str">
        <f>IFERROR(__xludf.DUMMYFUNCTION("""COMPUTED_VALUE"""),"Pareceristas")</f>
        <v>Pareceristas</v>
      </c>
    </row>
    <row r="227">
      <c r="A227" s="4" t="str">
        <f>IFERROR(__xludf.DUMMYFUNCTION("TRANSPOSE(FILTER(Filtro1!B:B,Filtro1!A:A=Lili!C226))"),"")</f>
        <v/>
      </c>
      <c r="B227" s="4"/>
      <c r="C227" s="4"/>
      <c r="D227" s="4"/>
    </row>
    <row r="228">
      <c r="A228" s="4" t="str">
        <f>IFERROR(__xludf.DUMMYFUNCTION("TRANSPOSE(FILTER(Filtro1!B:B,Filtro1!A:A=Lili!C227))"),"")</f>
        <v/>
      </c>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c r="A229" s="4" t="str">
        <f>IFERROR(__xludf.DUMMYFUNCTION("TRANSPOSE(FILTER(Filtro1!B:B,Filtro1!A:A=Lili!C228))"),"Comunicacional")</f>
        <v>Comunicacional</v>
      </c>
      <c r="B229" s="4" t="str">
        <f>IFERROR(__xludf.DUMMYFUNCTION("""COMPUTED_VALUE"""),"Desburocratização")</f>
        <v>Desburocratização</v>
      </c>
      <c r="C229" s="4" t="str">
        <f>IFERROR(__xludf.DUMMYFUNCTION("""COMPUTED_VALUE"""),"Mapa Cultural")</f>
        <v>Mapa Cultural</v>
      </c>
      <c r="D229" s="4" t="str">
        <f>IFERROR(__xludf.DUMMYFUNCTION("""COMPUTED_VALUE"""),"Políticas Afirmativas")</f>
        <v>Políticas Afirmativas</v>
      </c>
    </row>
    <row r="230">
      <c r="A230" s="4" t="str">
        <f>IFERROR(__xludf.DUMMYFUNCTION("TRANSPOSE(FILTER(Filtro1!B:B,Filtro1!A:A=Lili!C229))"),"Cronograma ")</f>
        <v>Cronograma </v>
      </c>
      <c r="B230" s="4" t="str">
        <f>IFERROR(__xludf.DUMMYFUNCTION("""COMPUTED_VALUE"""),"Inscrições e Impedimentos")</f>
        <v>Inscrições e Impedimentos</v>
      </c>
    </row>
    <row r="231">
      <c r="A231" s="4" t="str">
        <f>IFERROR(__xludf.DUMMYFUNCTION("TRANSPOSE(FILTER(Filtro1!B:B,Filtro1!A:A=Lili!C230))"),"Comunicacional")</f>
        <v>Comunicacional</v>
      </c>
      <c r="B231" s="4" t="str">
        <f>IFERROR(__xludf.DUMMYFUNCTION("""COMPUTED_VALUE"""),"Desburocratização")</f>
        <v>Desburocratização</v>
      </c>
      <c r="C231" s="4" t="str">
        <f>IFERROR(__xludf.DUMMYFUNCTION("""COMPUTED_VALUE"""),"Mapa Cultural")</f>
        <v>Mapa Cultural</v>
      </c>
      <c r="D231" s="4" t="str">
        <f>IFERROR(__xludf.DUMMYFUNCTION("""COMPUTED_VALUE"""),"Políticas Afirmativas")</f>
        <v>Políticas Afirmativas</v>
      </c>
    </row>
    <row r="232">
      <c r="A232" s="4" t="str">
        <f>IFERROR(__xludf.DUMMYFUNCTION("TRANSPOSE(FILTER(Filtro1!B:B,Filtro1!A:A=Lili!C231))"),"Aquisição de Bens e Serviços")</f>
        <v>Aquisição de Bens e Serviços</v>
      </c>
      <c r="B232" s="4" t="str">
        <f>IFERROR(__xludf.DUMMYFUNCTION("""COMPUTED_VALUE"""),"Cultura Periférica")</f>
        <v>Cultura Periférica</v>
      </c>
      <c r="C232" s="4" t="str">
        <f>IFERROR(__xludf.DUMMYFUNCTION("""COMPUTED_VALUE"""),"Comunidades Tradicionais ou Rurais")</f>
        <v>Comunidades Tradicionais ou Rurais</v>
      </c>
      <c r="D232" s="4" t="str">
        <f>IFERROR(__xludf.DUMMYFUNCTION("""COMPUTED_VALUE"""),"Equipamentos e Acervos")</f>
        <v>Equipamentos e Acervos</v>
      </c>
      <c r="E232" s="4" t="str">
        <f>IFERROR(__xludf.DUMMYFUNCTION("""COMPUTED_VALUE"""),"Premiação")</f>
        <v>Premiação</v>
      </c>
      <c r="F232" s="4" t="str">
        <f>IFERROR(__xludf.DUMMYFUNCTION("""COMPUTED_VALUE"""),"Bolsas e Intercâmbio")</f>
        <v>Bolsas e Intercâmbio</v>
      </c>
      <c r="G232" s="4" t="str">
        <f>IFERROR(__xludf.DUMMYFUNCTION("""COMPUTED_VALUE"""),"Formação de Público e Educação")</f>
        <v>Formação de Público e Educação</v>
      </c>
      <c r="H232" s="4" t="str">
        <f>IFERROR(__xludf.DUMMYFUNCTION("""COMPUTED_VALUE"""),"Cultura Popular")</f>
        <v>Cultura Popular</v>
      </c>
      <c r="I232" s="4" t="str">
        <f>IFERROR(__xludf.DUMMYFUNCTION("""COMPUTED_VALUE"""),"Cultura Popular de Matriz Africana")</f>
        <v>Cultura Popular de Matriz Africana</v>
      </c>
      <c r="J232" s="4" t="str">
        <f>IFERROR(__xludf.DUMMYFUNCTION("""COMPUTED_VALUE"""),"Cultura Digital e Geek")</f>
        <v>Cultura Digital e Geek</v>
      </c>
      <c r="K232" s="4" t="str">
        <f>IFERROR(__xludf.DUMMYFUNCTION("""COMPUTED_VALUE"""),"12 Regiões de Desenvolvimento")</f>
        <v>12 Regiões de Desenvolvimento</v>
      </c>
      <c r="L232" s="4" t="str">
        <f>IFERROR(__xludf.DUMMYFUNCTION("""COMPUTED_VALUE"""),"Linguagem Específica")</f>
        <v>Linguagem Específica</v>
      </c>
      <c r="M232" s="4" t="str">
        <f>IFERROR(__xludf.DUMMYFUNCTION("""COMPUTED_VALUE"""),"Técnicos")</f>
        <v>Técnicos</v>
      </c>
      <c r="N232" s="4" t="str">
        <f>IFERROR(__xludf.DUMMYFUNCTION("""COMPUTED_VALUE"""),"Circulação e Visibilidade")</f>
        <v>Circulação e Visibilidade</v>
      </c>
      <c r="O232" s="4" t="str">
        <f>IFERROR(__xludf.DUMMYFUNCTION("""COMPUTED_VALUE"""),"Iniciantes")</f>
        <v>Iniciantes</v>
      </c>
      <c r="P232" s="4" t="str">
        <f>IFERROR(__xludf.DUMMYFUNCTION("""COMPUTED_VALUE"""),"CEUs e Pontos(ões) de Cultura")</f>
        <v>CEUs e Pontos(ões) de Cultura</v>
      </c>
      <c r="Q232" s="4" t="str">
        <f>IFERROR(__xludf.DUMMYFUNCTION("""COMPUTED_VALUE"""),"Outros")</f>
        <v>Outros</v>
      </c>
    </row>
    <row r="233">
      <c r="A233" s="4" t="str">
        <f>IFERROR(__xludf.DUMMYFUNCTION("TRANSPOSE(FILTER(Filtro1!B:B,Filtro1!A:A=Lili!C232))"),"Comunicacional")</f>
        <v>Comunicacional</v>
      </c>
      <c r="B233" s="4" t="str">
        <f>IFERROR(__xludf.DUMMYFUNCTION("""COMPUTED_VALUE"""),"Desburocratização")</f>
        <v>Desburocratização</v>
      </c>
      <c r="C233" s="4" t="str">
        <f>IFERROR(__xludf.DUMMYFUNCTION("""COMPUTED_VALUE"""),"Mapa Cultural")</f>
        <v>Mapa Cultural</v>
      </c>
      <c r="D233" s="4" t="str">
        <f>IFERROR(__xludf.DUMMYFUNCTION("""COMPUTED_VALUE"""),"Políticas Afirmativas")</f>
        <v>Políticas Afirmativas</v>
      </c>
    </row>
    <row r="234">
      <c r="A234" s="4" t="str">
        <f>IFERROR(__xludf.DUMMYFUNCTION("TRANSPOSE(FILTER(Filtro1!B:B,Filtro1!A:A=Lili!C233))"),"")</f>
        <v/>
      </c>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c r="A235" s="4" t="str">
        <f>IFERROR(__xludf.DUMMYFUNCTION("TRANSPOSE(FILTER(Filtro1!B:B,Filtro1!A:A=Lili!C234))"),"")</f>
        <v/>
      </c>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c r="A236" s="4" t="str">
        <f>IFERROR(__xludf.DUMMYFUNCTION("TRANSPOSE(FILTER(Filtro1!B:B,Filtro1!A:A=Lili!C235))"),"")</f>
        <v/>
      </c>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c r="A237" s="4" t="str">
        <f>IFERROR(__xludf.DUMMYFUNCTION("TRANSPOSE(FILTER(Filtro1!B:B,Filtro1!A:A=Lili!C236))"),"")</f>
        <v/>
      </c>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c r="A238" s="4" t="str">
        <f>IFERROR(__xludf.DUMMYFUNCTION("TRANSPOSE(FILTER(Filtro1!B:B,Filtro1!A:A=Lili!C237))"),"")</f>
        <v/>
      </c>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c r="A239" s="4" t="str">
        <f>IFERROR(__xludf.DUMMYFUNCTION("TRANSPOSE(FILTER(Filtro1!B:B,Filtro1!A:A=Lili!C238))"),"")</f>
        <v/>
      </c>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c r="A240" s="4" t="str">
        <f>IFERROR(__xludf.DUMMYFUNCTION("TRANSPOSE(FILTER(Filtro1!B:B,Filtro1!A:A=Lili!C239))"),"")</f>
        <v/>
      </c>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c r="A241" s="4" t="str">
        <f>IFERROR(__xludf.DUMMYFUNCTION("TRANSPOSE(FILTER(Filtro1!B:B,Filtro1!A:A=Lili!C240))"),"")</f>
        <v/>
      </c>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c r="A242" s="4" t="str">
        <f>IFERROR(__xludf.DUMMYFUNCTION("TRANSPOSE(FILTER(Filtro1!B:B,Filtro1!A:A=Lili!C241))"),"")</f>
        <v/>
      </c>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c r="A243" s="4" t="str">
        <f>IFERROR(__xludf.DUMMYFUNCTION("TRANSPOSE(FILTER(Filtro1!B:B,Filtro1!A:A=Lili!C242))"),"")</f>
        <v/>
      </c>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c r="A244" s="4" t="str">
        <f>IFERROR(__xludf.DUMMYFUNCTION("TRANSPOSE(FILTER(Filtro1!B:B,Filtro1!A:A=Lili!C243))"),"")</f>
        <v/>
      </c>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c r="A245" s="4" t="str">
        <f>IFERROR(__xludf.DUMMYFUNCTION("TRANSPOSE(FILTER(Filtro1!B:B,Filtro1!A:A=Lili!C244))"),"")</f>
        <v/>
      </c>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c r="A246" s="4" t="str">
        <f>IFERROR(__xludf.DUMMYFUNCTION("TRANSPOSE(FILTER(Filtro1!B:B,Filtro1!A:A=Lili!C245))"),"")</f>
        <v/>
      </c>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c r="A247" s="4" t="str">
        <f>IFERROR(__xludf.DUMMYFUNCTION("TRANSPOSE(FILTER(Filtro1!B:B,Filtro1!A:A=Lili!C246))"),"")</f>
        <v/>
      </c>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c r="A248" s="4" t="str">
        <f>IFERROR(__xludf.DUMMYFUNCTION("TRANSPOSE(FILTER(Filtro1!B:B,Filtro1!A:A=Lili!C247))"),"")</f>
        <v/>
      </c>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c r="A249" s="4" t="str">
        <f>IFERROR(__xludf.DUMMYFUNCTION("TRANSPOSE(FILTER(Filtro1!B:B,Filtro1!A:A=Lili!C248))"),"")</f>
        <v/>
      </c>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c r="A250" s="4" t="str">
        <f>IFERROR(__xludf.DUMMYFUNCTION("TRANSPOSE(FILTER(Filtro1!B:B,Filtro1!A:A=Lili!C249))"),"")</f>
        <v/>
      </c>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c r="A251" s="4" t="str">
        <f>IFERROR(__xludf.DUMMYFUNCTION("TRANSPOSE(FILTER(Filtro1!B:B,Filtro1!A:A=Lili!C250))"),"")</f>
        <v/>
      </c>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c r="A252" s="4" t="str">
        <f>IFERROR(__xludf.DUMMYFUNCTION("TRANSPOSE(FILTER(Filtro1!B:B,Filtro1!A:A=Lili!C251))"),"")</f>
        <v/>
      </c>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c r="A253" s="4" t="str">
        <f>IFERROR(__xludf.DUMMYFUNCTION("TRANSPOSE(FILTER(Filtro1!B:B,Filtro1!A:A=Lili!C252))"),"")</f>
        <v/>
      </c>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c r="A254" s="4" t="str">
        <f>IFERROR(__xludf.DUMMYFUNCTION("TRANSPOSE(FILTER(Filtro1!B:B,Filtro1!A:A=Lili!C253))"),"")</f>
        <v/>
      </c>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c r="A255" s="4" t="str">
        <f>IFERROR(__xludf.DUMMYFUNCTION("TRANSPOSE(FILTER(Filtro1!B:B,Filtro1!A:A=Lili!C254))"),"")</f>
        <v/>
      </c>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c r="A256" s="4" t="str">
        <f>IFERROR(__xludf.DUMMYFUNCTION("TRANSPOSE(FILTER(Filtro1!B:B,Filtro1!A:A=Lili!C255))"),"")</f>
        <v/>
      </c>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c r="A257" s="4" t="str">
        <f>IFERROR(__xludf.DUMMYFUNCTION("TRANSPOSE(FILTER(Filtro1!B:B,Filtro1!A:A=Lili!C256))"),"")</f>
        <v/>
      </c>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c r="A258" s="4" t="str">
        <f>IFERROR(__xludf.DUMMYFUNCTION("TRANSPOSE(FILTER(Filtro1!B:B,Filtro1!A:A=Lili!C257))"),"")</f>
        <v/>
      </c>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c r="A259" s="4" t="str">
        <f>IFERROR(__xludf.DUMMYFUNCTION("TRANSPOSE(FILTER(Filtro1!B:B,Filtro1!A:A=Lili!C258))"),"")</f>
        <v/>
      </c>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c r="A260" s="4" t="str">
        <f>IFERROR(__xludf.DUMMYFUNCTION("TRANSPOSE(FILTER(Filtro1!B:B,Filtro1!A:A=Lili!C259))"),"")</f>
        <v/>
      </c>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c r="A261" s="4" t="str">
        <f>IFERROR(__xludf.DUMMYFUNCTION("TRANSPOSE(FILTER(Filtro1!B:B,Filtro1!A:A=Lili!C260))"),"")</f>
        <v/>
      </c>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c r="A262" s="4" t="str">
        <f>IFERROR(__xludf.DUMMYFUNCTION("TRANSPOSE(FILTER(Filtro1!B:B,Filtro1!A:A=Lili!C261))"),"")</f>
        <v/>
      </c>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c r="A263" s="4" t="str">
        <f>IFERROR(__xludf.DUMMYFUNCTION("TRANSPOSE(FILTER(Filtro1!B:B,Filtro1!A:A=Lili!C262))"),"")</f>
        <v/>
      </c>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c r="A264" s="4" t="str">
        <f>IFERROR(__xludf.DUMMYFUNCTION("TRANSPOSE(FILTER(Filtro1!B:B,Filtro1!A:A=Lili!C263))"),"")</f>
        <v/>
      </c>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c r="A265" s="4" t="str">
        <f>IFERROR(__xludf.DUMMYFUNCTION("TRANSPOSE(FILTER(Filtro1!B:B,Filtro1!A:A=Lili!C264))"),"")</f>
        <v/>
      </c>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c r="A266" s="4" t="str">
        <f>IFERROR(__xludf.DUMMYFUNCTION("TRANSPOSE(FILTER(Filtro1!B:B,Filtro1!A:A=Lili!C265))"),"")</f>
        <v/>
      </c>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c r="A267" s="4" t="str">
        <f>IFERROR(__xludf.DUMMYFUNCTION("TRANSPOSE(FILTER(Filtro1!B:B,Filtro1!A:A=Lili!C266))"),"")</f>
        <v/>
      </c>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c r="A268" s="4" t="str">
        <f>IFERROR(__xludf.DUMMYFUNCTION("TRANSPOSE(FILTER(Filtro1!B:B,Filtro1!A:A=Lili!C267))"),"")</f>
        <v/>
      </c>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c r="A269" s="4" t="str">
        <f>IFERROR(__xludf.DUMMYFUNCTION("TRANSPOSE(FILTER(Filtro1!B:B,Filtro1!A:A=Lili!C268))"),"")</f>
        <v/>
      </c>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c r="A270" s="4" t="str">
        <f>IFERROR(__xludf.DUMMYFUNCTION("TRANSPOSE(FILTER(Filtro1!B:B,Filtro1!A:A=Lili!C269))"),"")</f>
        <v/>
      </c>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c r="A271" s="4" t="str">
        <f>IFERROR(__xludf.DUMMYFUNCTION("TRANSPOSE(FILTER(Filtro1!B:B,Filtro1!A:A=Lili!C270))"),"")</f>
        <v/>
      </c>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c r="A272" s="4" t="str">
        <f>IFERROR(__xludf.DUMMYFUNCTION("TRANSPOSE(FILTER(Filtro1!B:B,Filtro1!A:A=Lili!C271))"),"")</f>
        <v/>
      </c>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c r="A273" s="4" t="str">
        <f>IFERROR(__xludf.DUMMYFUNCTION("TRANSPOSE(FILTER(Filtro1!B:B,Filtro1!A:A=Lili!C272))"),"")</f>
        <v/>
      </c>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c r="A274" s="4" t="str">
        <f>IFERROR(__xludf.DUMMYFUNCTION("TRANSPOSE(FILTER(Filtro1!B:B,Filtro1!A:A=Lili!C273))"),"")</f>
        <v/>
      </c>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c r="A275" s="4" t="str">
        <f>IFERROR(__xludf.DUMMYFUNCTION("TRANSPOSE(FILTER(Filtro1!B:B,Filtro1!A:A=Lili!C274))"),"")</f>
        <v/>
      </c>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c r="A276" s="4" t="str">
        <f>IFERROR(__xludf.DUMMYFUNCTION("TRANSPOSE(FILTER(Filtro1!B:B,Filtro1!A:A=Lili!C275))"),"")</f>
        <v/>
      </c>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c r="A277" s="4" t="str">
        <f>IFERROR(__xludf.DUMMYFUNCTION("TRANSPOSE(FILTER(Filtro1!B:B,Filtro1!A:A=Lili!C276))"),"")</f>
        <v/>
      </c>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c r="A278" s="4" t="str">
        <f>IFERROR(__xludf.DUMMYFUNCTION("TRANSPOSE(FILTER(Filtro1!B:B,Filtro1!A:A=Lili!C277))"),"")</f>
        <v/>
      </c>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c r="A279" s="4" t="str">
        <f>IFERROR(__xludf.DUMMYFUNCTION("TRANSPOSE(FILTER(Filtro1!B:B,Filtro1!A:A=Lili!C278))"),"")</f>
        <v/>
      </c>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c r="A280" s="4" t="str">
        <f>IFERROR(__xludf.DUMMYFUNCTION("TRANSPOSE(FILTER(Filtro1!B:B,Filtro1!A:A=Lili!C279))"),"")</f>
        <v/>
      </c>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c r="A281" s="4" t="str">
        <f>IFERROR(__xludf.DUMMYFUNCTION("TRANSPOSE(FILTER(Filtro1!B:B,Filtro1!A:A=Lili!C280))"),"")</f>
        <v/>
      </c>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c r="A282" s="4" t="str">
        <f>IFERROR(__xludf.DUMMYFUNCTION("TRANSPOSE(FILTER(Filtro1!B:B,Filtro1!A:A=Lili!C281))"),"")</f>
        <v/>
      </c>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c r="A283" s="4" t="str">
        <f>IFERROR(__xludf.DUMMYFUNCTION("TRANSPOSE(FILTER(Filtro1!B:B,Filtro1!A:A=Lili!C282))"),"")</f>
        <v/>
      </c>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c r="A284" s="4" t="str">
        <f>IFERROR(__xludf.DUMMYFUNCTION("TRANSPOSE(FILTER(Filtro1!B:B,Filtro1!A:A=Lili!C283))"),"")</f>
        <v/>
      </c>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c r="A285" s="4" t="str">
        <f>IFERROR(__xludf.DUMMYFUNCTION("TRANSPOSE(FILTER(Filtro1!B:B,Filtro1!A:A=Lili!C284))"),"")</f>
        <v/>
      </c>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c r="A286" s="4" t="str">
        <f>IFERROR(__xludf.DUMMYFUNCTION("TRANSPOSE(FILTER(Filtro1!B:B,Filtro1!A:A=Lili!C285))"),"")</f>
        <v/>
      </c>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c r="A287" s="4" t="str">
        <f>IFERROR(__xludf.DUMMYFUNCTION("TRANSPOSE(FILTER(Filtro1!B:B,Filtro1!A:A=Lili!C286))"),"")</f>
        <v/>
      </c>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c r="A288" s="4" t="str">
        <f>IFERROR(__xludf.DUMMYFUNCTION("TRANSPOSE(FILTER(Filtro1!B:B,Filtro1!A:A=Lili!C287))"),"")</f>
        <v/>
      </c>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c r="A289" s="4" t="str">
        <f>IFERROR(__xludf.DUMMYFUNCTION("TRANSPOSE(FILTER(Filtro1!B:B,Filtro1!A:A=Lili!C288))"),"")</f>
        <v/>
      </c>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c r="A290" s="4" t="str">
        <f>IFERROR(__xludf.DUMMYFUNCTION("TRANSPOSE(FILTER(Filtro1!B:B,Filtro1!A:A=Lili!C289))"),"")</f>
        <v/>
      </c>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c r="A291" s="4" t="str">
        <f>IFERROR(__xludf.DUMMYFUNCTION("TRANSPOSE(FILTER(Filtro1!B:B,Filtro1!A:A=Lili!C290))"),"")</f>
        <v/>
      </c>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c r="A292" s="4" t="str">
        <f>IFERROR(__xludf.DUMMYFUNCTION("TRANSPOSE(FILTER(Filtro1!B:B,Filtro1!A:A=Lili!C291))"),"")</f>
        <v/>
      </c>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c r="A293" s="4" t="str">
        <f>IFERROR(__xludf.DUMMYFUNCTION("TRANSPOSE(FILTER(Filtro1!B:B,Filtro1!A:A=Lili!C292))"),"")</f>
        <v/>
      </c>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c r="A294" s="4" t="str">
        <f>IFERROR(__xludf.DUMMYFUNCTION("TRANSPOSE(FILTER(Filtro1!B:B,Filtro1!A:A=Lili!C293))"),"")</f>
        <v/>
      </c>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c r="A295" s="4" t="str">
        <f>IFERROR(__xludf.DUMMYFUNCTION("TRANSPOSE(FILTER(Filtro1!B:B,Filtro1!A:A=Lili!C294))"),"")</f>
        <v/>
      </c>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c r="A296" s="4" t="str">
        <f>IFERROR(__xludf.DUMMYFUNCTION("TRANSPOSE(FILTER(Filtro1!B:B,Filtro1!A:A=Lili!C295))"),"")</f>
        <v/>
      </c>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c r="A297" s="4" t="str">
        <f>IFERROR(__xludf.DUMMYFUNCTION("TRANSPOSE(FILTER(Filtro1!B:B,Filtro1!A:A=Lili!C296))"),"")</f>
        <v/>
      </c>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c r="A298" s="4" t="str">
        <f>IFERROR(__xludf.DUMMYFUNCTION("TRANSPOSE(FILTER(Filtro1!B:B,Filtro1!A:A=Lili!C297))"),"")</f>
        <v/>
      </c>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c r="A299" s="4" t="str">
        <f>IFERROR(__xludf.DUMMYFUNCTION("TRANSPOSE(FILTER(Filtro1!B:B,Filtro1!A:A=Lili!C298))"),"")</f>
        <v/>
      </c>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c r="A300" s="4" t="str">
        <f>IFERROR(__xludf.DUMMYFUNCTION("TRANSPOSE(FILTER(Filtro1!B:B,Filtro1!A:A=Lili!C299))"),"")</f>
        <v/>
      </c>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c r="A301" s="4" t="str">
        <f>IFERROR(__xludf.DUMMYFUNCTION("TRANSPOSE(FILTER(Filtro1!B:B,Filtro1!A:A=Lili!C300))"),"")</f>
        <v/>
      </c>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c r="A302" s="4" t="str">
        <f>IFERROR(__xludf.DUMMYFUNCTION("TRANSPOSE(FILTER(Filtro1!B:B,Filtro1!A:A=Lili!C301))"),"")</f>
        <v/>
      </c>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c r="A303" s="4" t="str">
        <f>IFERROR(__xludf.DUMMYFUNCTION("TRANSPOSE(FILTER(Filtro1!B:B,Filtro1!A:A=Lili!C302))"),"")</f>
        <v/>
      </c>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c r="A304" s="4" t="str">
        <f>IFERROR(__xludf.DUMMYFUNCTION("TRANSPOSE(FILTER(Filtro1!B:B,Filtro1!A:A=Lili!C303))"),"")</f>
        <v/>
      </c>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c r="A305" s="4" t="str">
        <f>IFERROR(__xludf.DUMMYFUNCTION("TRANSPOSE(FILTER(Filtro1!B:B,Filtro1!A:A=Lili!C304))"),"")</f>
        <v/>
      </c>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c r="A306" s="4" t="str">
        <f>IFERROR(__xludf.DUMMYFUNCTION("TRANSPOSE(FILTER(Filtro1!B:B,Filtro1!A:A=Lili!C305))"),"")</f>
        <v/>
      </c>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c r="A307" s="4" t="str">
        <f>IFERROR(__xludf.DUMMYFUNCTION("TRANSPOSE(FILTER(Filtro1!B:B,Filtro1!A:A=Lili!C306))"),"")</f>
        <v/>
      </c>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c r="A308" s="4" t="str">
        <f>IFERROR(__xludf.DUMMYFUNCTION("TRANSPOSE(FILTER(Filtro1!B:B,Filtro1!A:A=Lili!C307))"),"")</f>
        <v/>
      </c>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c r="A309" s="4" t="str">
        <f>IFERROR(__xludf.DUMMYFUNCTION("TRANSPOSE(FILTER(Filtro1!B:B,Filtro1!A:A=Lili!C308))"),"")</f>
        <v/>
      </c>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c r="A310" s="4" t="str">
        <f>IFERROR(__xludf.DUMMYFUNCTION("TRANSPOSE(FILTER(Filtro1!B:B,Filtro1!A:A=Lili!C309))"),"")</f>
        <v/>
      </c>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c r="A311" s="4" t="str">
        <f>IFERROR(__xludf.DUMMYFUNCTION("TRANSPOSE(FILTER(Filtro1!B:B,Filtro1!A:A=Lili!C310))"),"")</f>
        <v/>
      </c>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c r="A312" s="4" t="str">
        <f>IFERROR(__xludf.DUMMYFUNCTION("TRANSPOSE(FILTER(Filtro1!B:B,Filtro1!A:A=Lili!C311))"),"")</f>
        <v/>
      </c>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c r="A313" s="4" t="str">
        <f>IFERROR(__xludf.DUMMYFUNCTION("TRANSPOSE(FILTER(Filtro1!B:B,Filtro1!A:A=Lili!C312))"),"")</f>
        <v/>
      </c>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c r="A314" s="4" t="str">
        <f>IFERROR(__xludf.DUMMYFUNCTION("TRANSPOSE(FILTER(Filtro1!B:B,Filtro1!A:A=Lili!C313))"),"")</f>
        <v/>
      </c>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c r="A315" s="4" t="str">
        <f>IFERROR(__xludf.DUMMYFUNCTION("TRANSPOSE(FILTER(Filtro1!B:B,Filtro1!A:A=Lili!C314))"),"")</f>
        <v/>
      </c>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c r="A316" s="4" t="str">
        <f>IFERROR(__xludf.DUMMYFUNCTION("TRANSPOSE(FILTER(Filtro1!B:B,Filtro1!A:A=Lili!C315))"),"")</f>
        <v/>
      </c>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c r="A317" s="4" t="str">
        <f>IFERROR(__xludf.DUMMYFUNCTION("TRANSPOSE(FILTER(Filtro1!B:B,Filtro1!A:A=Lili!C316))"),"")</f>
        <v/>
      </c>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c r="A318" s="4" t="str">
        <f>IFERROR(__xludf.DUMMYFUNCTION("TRANSPOSE(FILTER(Filtro1!B:B,Filtro1!A:A=Lili!C317))"),"")</f>
        <v/>
      </c>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c r="A319" s="4" t="str">
        <f>IFERROR(__xludf.DUMMYFUNCTION("TRANSPOSE(FILTER(Filtro1!B:B,Filtro1!A:A=Lili!C318))"),"")</f>
        <v/>
      </c>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c r="A320" s="4" t="str">
        <f>IFERROR(__xludf.DUMMYFUNCTION("TRANSPOSE(FILTER(Filtro1!B:B,Filtro1!A:A=Lili!C319))"),"")</f>
        <v/>
      </c>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c r="A321" s="4" t="str">
        <f>IFERROR(__xludf.DUMMYFUNCTION("TRANSPOSE(FILTER(Filtro1!B:B,Filtro1!A:A=Lili!C320))"),"")</f>
        <v/>
      </c>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c r="A322" s="4" t="str">
        <f>IFERROR(__xludf.DUMMYFUNCTION("TRANSPOSE(FILTER(Filtro1!B:B,Filtro1!A:A=Lili!C321))"),"")</f>
        <v/>
      </c>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c r="A323" s="4" t="str">
        <f>IFERROR(__xludf.DUMMYFUNCTION("TRANSPOSE(FILTER(Filtro1!B:B,Filtro1!A:A=Lili!C322))"),"")</f>
        <v/>
      </c>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c r="A324" s="4" t="str">
        <f>IFERROR(__xludf.DUMMYFUNCTION("TRANSPOSE(FILTER(Filtro1!B:B,Filtro1!A:A=Lili!C323))"),"")</f>
        <v/>
      </c>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c r="A325" s="4" t="str">
        <f>IFERROR(__xludf.DUMMYFUNCTION("TRANSPOSE(FILTER(Filtro1!B:B,Filtro1!A:A=Lili!C324))"),"")</f>
        <v/>
      </c>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c r="A326" s="4" t="str">
        <f>IFERROR(__xludf.DUMMYFUNCTION("TRANSPOSE(FILTER(Filtro1!B:B,Filtro1!A:A=Lili!C325))"),"")</f>
        <v/>
      </c>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c r="A327" s="4" t="str">
        <f>IFERROR(__xludf.DUMMYFUNCTION("TRANSPOSE(FILTER(Filtro1!B:B,Filtro1!A:A=Lili!C326))"),"")</f>
        <v/>
      </c>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c r="A328" s="4" t="str">
        <f>IFERROR(__xludf.DUMMYFUNCTION("TRANSPOSE(FILTER(Filtro1!B:B,Filtro1!A:A=Lili!C327))"),"")</f>
        <v/>
      </c>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c r="A329" s="4" t="str">
        <f>IFERROR(__xludf.DUMMYFUNCTION("TRANSPOSE(FILTER(Filtro1!B:B,Filtro1!A:A=Lili!C328))"),"")</f>
        <v/>
      </c>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c r="A330" s="4" t="str">
        <f>IFERROR(__xludf.DUMMYFUNCTION("TRANSPOSE(FILTER(Filtro1!B:B,Filtro1!A:A=Lili!C329))"),"")</f>
        <v/>
      </c>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c r="A331" s="4" t="str">
        <f>IFERROR(__xludf.DUMMYFUNCTION("TRANSPOSE(FILTER(Filtro1!B:B,Filtro1!A:A=Lili!C330))"),"")</f>
        <v/>
      </c>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c r="A332" s="4" t="str">
        <f>IFERROR(__xludf.DUMMYFUNCTION("TRANSPOSE(FILTER(Filtro1!B:B,Filtro1!A:A=Lili!C331))"),"")</f>
        <v/>
      </c>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c r="A333" s="4" t="str">
        <f>IFERROR(__xludf.DUMMYFUNCTION("TRANSPOSE(FILTER(Filtro1!B:B,Filtro1!A:A=Lili!C332))"),"")</f>
        <v/>
      </c>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c r="A334" s="4" t="str">
        <f>IFERROR(__xludf.DUMMYFUNCTION("TRANSPOSE(FILTER(Filtro1!B:B,Filtro1!A:A=Lili!C333))"),"")</f>
        <v/>
      </c>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c r="A335" s="4" t="str">
        <f>IFERROR(__xludf.DUMMYFUNCTION("TRANSPOSE(FILTER(Filtro1!B:B,Filtro1!A:A=Lili!C334))"),"")</f>
        <v/>
      </c>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c r="A336" s="4" t="str">
        <f>IFERROR(__xludf.DUMMYFUNCTION("TRANSPOSE(FILTER(Filtro1!B:B,Filtro1!A:A=Lili!C335))"),"")</f>
        <v/>
      </c>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c r="A337" s="4" t="str">
        <f>IFERROR(__xludf.DUMMYFUNCTION("TRANSPOSE(FILTER(Filtro1!B:B,Filtro1!A:A=Lili!C336))"),"")</f>
        <v/>
      </c>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c r="A338" s="4" t="str">
        <f>IFERROR(__xludf.DUMMYFUNCTION("TRANSPOSE(FILTER(Filtro1!B:B,Filtro1!A:A=Lili!C337))"),"")</f>
        <v/>
      </c>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c r="A339" s="4" t="str">
        <f>IFERROR(__xludf.DUMMYFUNCTION("TRANSPOSE(FILTER(Filtro1!B:B,Filtro1!A:A=Lili!C338))"),"")</f>
        <v/>
      </c>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c r="A340" s="4" t="str">
        <f>IFERROR(__xludf.DUMMYFUNCTION("TRANSPOSE(FILTER(Filtro1!B:B,Filtro1!A:A=Lili!C339))"),"")</f>
        <v/>
      </c>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c r="A341" s="4" t="str">
        <f>IFERROR(__xludf.DUMMYFUNCTION("TRANSPOSE(FILTER(Filtro1!B:B,Filtro1!A:A=Lili!C340))"),"")</f>
        <v/>
      </c>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c r="A342" s="4" t="str">
        <f>IFERROR(__xludf.DUMMYFUNCTION("TRANSPOSE(FILTER(Filtro1!B:B,Filtro1!A:A=Lili!C341))"),"")</f>
        <v/>
      </c>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c r="A343" s="4" t="str">
        <f>IFERROR(__xludf.DUMMYFUNCTION("TRANSPOSE(FILTER(Filtro1!B:B,Filtro1!A:A=Lili!C342))"),"")</f>
        <v/>
      </c>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c r="A344" s="4" t="str">
        <f>IFERROR(__xludf.DUMMYFUNCTION("TRANSPOSE(FILTER(Filtro1!B:B,Filtro1!A:A=Lili!C343))"),"")</f>
        <v/>
      </c>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c r="A345" s="4" t="str">
        <f>IFERROR(__xludf.DUMMYFUNCTION("TRANSPOSE(FILTER(Filtro1!B:B,Filtro1!A:A=Lili!C344))"),"")</f>
        <v/>
      </c>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c r="A346" s="4" t="str">
        <f>IFERROR(__xludf.DUMMYFUNCTION("TRANSPOSE(FILTER(Filtro1!B:B,Filtro1!A:A=Lili!C345))"),"")</f>
        <v/>
      </c>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c r="A347" s="4" t="str">
        <f>IFERROR(__xludf.DUMMYFUNCTION("TRANSPOSE(FILTER(Filtro1!B:B,Filtro1!A:A=Lili!C346))"),"")</f>
        <v/>
      </c>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c r="A348" s="4" t="str">
        <f>IFERROR(__xludf.DUMMYFUNCTION("TRANSPOSE(FILTER(Filtro1!B:B,Filtro1!A:A=Lili!C347))"),"")</f>
        <v/>
      </c>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c r="A349" s="4" t="str">
        <f>IFERROR(__xludf.DUMMYFUNCTION("TRANSPOSE(FILTER(Filtro1!B:B,Filtro1!A:A=Lili!C348))"),"")</f>
        <v/>
      </c>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c r="A350" s="4" t="str">
        <f>IFERROR(__xludf.DUMMYFUNCTION("TRANSPOSE(FILTER(Filtro1!B:B,Filtro1!A:A=Lili!C349))"),"")</f>
        <v/>
      </c>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c r="A351" s="4" t="str">
        <f>IFERROR(__xludf.DUMMYFUNCTION("TRANSPOSE(FILTER(Filtro1!B:B,Filtro1!A:A=Lili!C350))"),"")</f>
        <v/>
      </c>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c r="A352" s="4" t="str">
        <f>IFERROR(__xludf.DUMMYFUNCTION("TRANSPOSE(FILTER(Filtro1!B:B,Filtro1!A:A=Lili!C351))"),"")</f>
        <v/>
      </c>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c r="A353" s="4" t="str">
        <f>IFERROR(__xludf.DUMMYFUNCTION("TRANSPOSE(FILTER(Filtro1!B:B,Filtro1!A:A=Lili!C352))"),"")</f>
        <v/>
      </c>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c r="A354" s="4" t="str">
        <f>IFERROR(__xludf.DUMMYFUNCTION("TRANSPOSE(FILTER(Filtro1!B:B,Filtro1!A:A=Lili!C353))"),"")</f>
        <v/>
      </c>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c r="A355" s="4" t="str">
        <f>IFERROR(__xludf.DUMMYFUNCTION("TRANSPOSE(FILTER(Filtro1!B:B,Filtro1!A:A=Lili!C354))"),"")</f>
        <v/>
      </c>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c r="A356" s="4" t="str">
        <f>IFERROR(__xludf.DUMMYFUNCTION("TRANSPOSE(FILTER(Filtro1!B:B,Filtro1!A:A=Lili!C355))"),"")</f>
        <v/>
      </c>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c r="A357" s="4" t="str">
        <f>IFERROR(__xludf.DUMMYFUNCTION("TRANSPOSE(FILTER(Filtro1!B:B,Filtro1!A:A=Lili!C356))"),"")</f>
        <v/>
      </c>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c r="A358" s="4" t="str">
        <f>IFERROR(__xludf.DUMMYFUNCTION("TRANSPOSE(FILTER(Filtro1!B:B,Filtro1!A:A=Lili!C357))"),"")</f>
        <v/>
      </c>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c r="A359" s="4" t="str">
        <f>IFERROR(__xludf.DUMMYFUNCTION("TRANSPOSE(FILTER(Filtro1!B:B,Filtro1!A:A=Lili!C358))"),"")</f>
        <v/>
      </c>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c r="A360" s="4" t="str">
        <f>IFERROR(__xludf.DUMMYFUNCTION("TRANSPOSE(FILTER(Filtro1!B:B,Filtro1!A:A=Lili!C359))"),"")</f>
        <v/>
      </c>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c r="A361" s="4" t="str">
        <f>IFERROR(__xludf.DUMMYFUNCTION("TRANSPOSE(FILTER(Filtro1!B:B,Filtro1!A:A=Lili!C360))"),"")</f>
        <v/>
      </c>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c r="A362" s="4" t="str">
        <f>IFERROR(__xludf.DUMMYFUNCTION("TRANSPOSE(FILTER(Filtro1!B:B,Filtro1!A:A=Lili!C361))"),"")</f>
        <v/>
      </c>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c r="A363" s="4" t="str">
        <f>IFERROR(__xludf.DUMMYFUNCTION("TRANSPOSE(FILTER(Filtro1!B:B,Filtro1!A:A=Lili!C362))"),"")</f>
        <v/>
      </c>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c r="A364" s="4" t="str">
        <f>IFERROR(__xludf.DUMMYFUNCTION("TRANSPOSE(FILTER(Filtro1!B:B,Filtro1!A:A=Lili!C363))"),"")</f>
        <v/>
      </c>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c r="A365" s="4" t="str">
        <f>IFERROR(__xludf.DUMMYFUNCTION("TRANSPOSE(FILTER(Filtro1!B:B,Filtro1!A:A=Lili!C364))"),"")</f>
        <v/>
      </c>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c r="A366" s="4" t="str">
        <f>IFERROR(__xludf.DUMMYFUNCTION("TRANSPOSE(FILTER(Filtro1!B:B,Filtro1!A:A=Lili!C365))"),"")</f>
        <v/>
      </c>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c r="A367" s="4" t="str">
        <f>IFERROR(__xludf.DUMMYFUNCTION("TRANSPOSE(FILTER(Filtro1!B:B,Filtro1!A:A=Lili!C366))"),"")</f>
        <v/>
      </c>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c r="A368" s="4" t="str">
        <f>IFERROR(__xludf.DUMMYFUNCTION("TRANSPOSE(FILTER(Filtro1!B:B,Filtro1!A:A=Lili!C367))"),"")</f>
        <v/>
      </c>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c r="A369" s="4" t="str">
        <f>IFERROR(__xludf.DUMMYFUNCTION("TRANSPOSE(FILTER(Filtro1!B:B,Filtro1!A:A=Lili!C368))"),"")</f>
        <v/>
      </c>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c r="A370" s="4" t="str">
        <f>IFERROR(__xludf.DUMMYFUNCTION("TRANSPOSE(FILTER(Filtro1!B:B,Filtro1!A:A=Lili!C369))"),"")</f>
        <v/>
      </c>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c r="A371" s="4" t="str">
        <f>IFERROR(__xludf.DUMMYFUNCTION("TRANSPOSE(FILTER(Filtro1!B:B,Filtro1!A:A=Lili!C370))"),"")</f>
        <v/>
      </c>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c r="A372" s="4" t="str">
        <f>IFERROR(__xludf.DUMMYFUNCTION("TRANSPOSE(FILTER(Filtro1!B:B,Filtro1!A:A=Lili!C371))"),"")</f>
        <v/>
      </c>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c r="A373" s="4" t="str">
        <f>IFERROR(__xludf.DUMMYFUNCTION("TRANSPOSE(FILTER(Filtro1!B:B,Filtro1!A:A=Lili!C372))"),"")</f>
        <v/>
      </c>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c r="A374" s="4" t="str">
        <f>IFERROR(__xludf.DUMMYFUNCTION("TRANSPOSE(FILTER(Filtro1!B:B,Filtro1!A:A=Lili!C373))"),"")</f>
        <v/>
      </c>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c r="A375" s="4" t="str">
        <f>IFERROR(__xludf.DUMMYFUNCTION("TRANSPOSE(FILTER(Filtro1!B:B,Filtro1!A:A=Lili!C374))"),"")</f>
        <v/>
      </c>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c r="A376" s="4" t="str">
        <f>IFERROR(__xludf.DUMMYFUNCTION("TRANSPOSE(FILTER(Filtro1!B:B,Filtro1!A:A=Lili!C375))"),"")</f>
        <v/>
      </c>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c r="A377" s="4" t="str">
        <f>IFERROR(__xludf.DUMMYFUNCTION("TRANSPOSE(FILTER(Filtro1!B:B,Filtro1!A:A=Lili!C376))"),"")</f>
        <v/>
      </c>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c r="A378" s="4" t="str">
        <f>IFERROR(__xludf.DUMMYFUNCTION("TRANSPOSE(FILTER(Filtro1!B:B,Filtro1!A:A=Lili!C377))"),"")</f>
        <v/>
      </c>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c r="A379" s="4" t="str">
        <f>IFERROR(__xludf.DUMMYFUNCTION("TRANSPOSE(FILTER(Filtro1!B:B,Filtro1!A:A=Lili!C378))"),"")</f>
        <v/>
      </c>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c r="A380" s="4" t="str">
        <f>IFERROR(__xludf.DUMMYFUNCTION("TRANSPOSE(FILTER(Filtro1!B:B,Filtro1!A:A=Lili!C379))"),"")</f>
        <v/>
      </c>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c r="A381" s="4" t="str">
        <f>IFERROR(__xludf.DUMMYFUNCTION("TRANSPOSE(FILTER(Filtro1!B:B,Filtro1!A:A=Lili!C380))"),"")</f>
        <v/>
      </c>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c r="A382" s="4" t="str">
        <f>IFERROR(__xludf.DUMMYFUNCTION("TRANSPOSE(FILTER(Filtro1!B:B,Filtro1!A:A=Lili!C381))"),"")</f>
        <v/>
      </c>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c r="A383" s="4" t="str">
        <f>IFERROR(__xludf.DUMMYFUNCTION("TRANSPOSE(FILTER(Filtro1!B:B,Filtro1!A:A=Lili!C382))"),"")</f>
        <v/>
      </c>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c r="A384" s="4" t="str">
        <f>IFERROR(__xludf.DUMMYFUNCTION("TRANSPOSE(FILTER(Filtro1!B:B,Filtro1!A:A=Lili!C383))"),"")</f>
        <v/>
      </c>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c r="A385" s="4" t="str">
        <f>IFERROR(__xludf.DUMMYFUNCTION("TRANSPOSE(FILTER(Filtro1!B:B,Filtro1!A:A=Lili!C384))"),"")</f>
        <v/>
      </c>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c r="A386" s="4" t="str">
        <f>IFERROR(__xludf.DUMMYFUNCTION("TRANSPOSE(FILTER(Filtro1!B:B,Filtro1!A:A=Lili!C385))"),"")</f>
        <v/>
      </c>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c r="A387" s="4" t="str">
        <f>IFERROR(__xludf.DUMMYFUNCTION("TRANSPOSE(FILTER(Filtro1!B:B,Filtro1!A:A=Lili!C386))"),"")</f>
        <v/>
      </c>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c r="A388" s="4" t="str">
        <f>IFERROR(__xludf.DUMMYFUNCTION("TRANSPOSE(FILTER(Filtro1!B:B,Filtro1!A:A=Lili!C387))"),"")</f>
        <v/>
      </c>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c r="A389" s="4" t="str">
        <f>IFERROR(__xludf.DUMMYFUNCTION("TRANSPOSE(FILTER(Filtro1!B:B,Filtro1!A:A=Lili!C388))"),"")</f>
        <v/>
      </c>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c r="A390" s="4" t="str">
        <f>IFERROR(__xludf.DUMMYFUNCTION("TRANSPOSE(FILTER(Filtro1!B:B,Filtro1!A:A=Lili!C389))"),"")</f>
        <v/>
      </c>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c r="A391" s="4" t="str">
        <f>IFERROR(__xludf.DUMMYFUNCTION("TRANSPOSE(FILTER(Filtro1!B:B,Filtro1!A:A=Lili!C390))"),"")</f>
        <v/>
      </c>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c r="A392" s="4" t="str">
        <f>IFERROR(__xludf.DUMMYFUNCTION("TRANSPOSE(FILTER(Filtro1!B:B,Filtro1!A:A=Lili!C391))"),"")</f>
        <v/>
      </c>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c r="A393" s="4" t="str">
        <f>IFERROR(__xludf.DUMMYFUNCTION("TRANSPOSE(FILTER(Filtro1!B:B,Filtro1!A:A=Lili!C392))"),"")</f>
        <v/>
      </c>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c r="A394" s="4" t="str">
        <f>IFERROR(__xludf.DUMMYFUNCTION("TRANSPOSE(FILTER(Filtro1!B:B,Filtro1!A:A=Lili!C393))"),"")</f>
        <v/>
      </c>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c r="A395" s="4" t="str">
        <f>IFERROR(__xludf.DUMMYFUNCTION("TRANSPOSE(FILTER(Filtro1!B:B,Filtro1!A:A=Lili!C394))"),"")</f>
        <v/>
      </c>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c r="A396" s="4" t="str">
        <f>IFERROR(__xludf.DUMMYFUNCTION("TRANSPOSE(FILTER(Filtro1!B:B,Filtro1!A:A=Lili!C395))"),"")</f>
        <v/>
      </c>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c r="A397" s="4" t="str">
        <f>IFERROR(__xludf.DUMMYFUNCTION("TRANSPOSE(FILTER(Filtro1!B:B,Filtro1!A:A=Lili!C396))"),"")</f>
        <v/>
      </c>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c r="A398" s="4" t="str">
        <f>IFERROR(__xludf.DUMMYFUNCTION("TRANSPOSE(FILTER(Filtro1!B:B,Filtro1!A:A=Lili!C397))"),"")</f>
        <v/>
      </c>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c r="A399" s="4" t="str">
        <f>IFERROR(__xludf.DUMMYFUNCTION("TRANSPOSE(FILTER(Filtro1!B:B,Filtro1!A:A=Lili!C398))"),"")</f>
        <v/>
      </c>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c r="A400" s="4" t="str">
        <f>IFERROR(__xludf.DUMMYFUNCTION("TRANSPOSE(FILTER(Filtro1!B:B,Filtro1!A:A=Lili!C399))"),"")</f>
        <v/>
      </c>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c r="A401" s="4" t="str">
        <f>IFERROR(__xludf.DUMMYFUNCTION("TRANSPOSE(FILTER(Filtro1!B:B,Filtro1!A:A=Lili!C406))"),"")</f>
        <v/>
      </c>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c r="A402" s="4" t="str">
        <f>IFERROR(__xludf.DUMMYFUNCTION("TRANSPOSE(FILTER(Filtro1!B:B,Filtro1!A:A=Lili!C407))"),"")</f>
        <v/>
      </c>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c r="A403" s="4" t="str">
        <f>IFERROR(__xludf.DUMMYFUNCTION("TRANSPOSE(FILTER(Filtro1!B:B,Filtro1!A:A=Lili!C408))"),"")</f>
        <v/>
      </c>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c r="A404" s="4" t="str">
        <f>IFERROR(__xludf.DUMMYFUNCTION("TRANSPOSE(FILTER(Filtro1!B:B,Filtro1!A:A=Lili!C409))"),"")</f>
        <v/>
      </c>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c r="A405" s="4" t="str">
        <f>IFERROR(__xludf.DUMMYFUNCTION("TRANSPOSE(FILTER(Filtro1!B:B,Filtro1!A:A=Lili!C410))"),"")</f>
        <v/>
      </c>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c r="A406" s="4" t="str">
        <f>IFERROR(__xludf.DUMMYFUNCTION("TRANSPOSE(FILTER(Filtro1!B:B,Filtro1!A:A=Lili!C411))"),"")</f>
        <v/>
      </c>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c r="A407" s="4" t="str">
        <f>IFERROR(__xludf.DUMMYFUNCTION("TRANSPOSE(FILTER(Filtro1!B:B,Filtro1!A:A=Lili!C412))"),"")</f>
        <v/>
      </c>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c r="A408" s="4" t="str">
        <f>IFERROR(__xludf.DUMMYFUNCTION("TRANSPOSE(FILTER(Filtro1!B:B,Filtro1!A:A=Lili!C413))"),"")</f>
        <v/>
      </c>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c r="A409" s="4" t="str">
        <f>IFERROR(__xludf.DUMMYFUNCTION("TRANSPOSE(FILTER(Filtro1!B:B,Filtro1!A:A=Lili!C414))"),"")</f>
        <v/>
      </c>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c r="A410" s="4" t="str">
        <f>IFERROR(__xludf.DUMMYFUNCTION("TRANSPOSE(FILTER(Filtro1!B:B,Filtro1!A:A=Lili!C415))"),"")</f>
        <v/>
      </c>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c r="A411" s="4" t="str">
        <f>IFERROR(__xludf.DUMMYFUNCTION("TRANSPOSE(FILTER(Filtro1!B:B,Filtro1!A:A=Lili!C416))"),"")</f>
        <v/>
      </c>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c r="A412" s="4" t="str">
        <f>IFERROR(__xludf.DUMMYFUNCTION("TRANSPOSE(FILTER(Filtro1!B:B,Filtro1!A:A=Lili!C417))"),"")</f>
        <v/>
      </c>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c r="A413" s="4" t="str">
        <f>IFERROR(__xludf.DUMMYFUNCTION("TRANSPOSE(FILTER(Filtro1!B:B,Filtro1!A:A=Lili!C418))"),"")</f>
        <v/>
      </c>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c r="A414" s="4" t="str">
        <f>IFERROR(__xludf.DUMMYFUNCTION("TRANSPOSE(FILTER(Filtro1!B:B,Filtro1!A:A=Lili!C419))"),"")</f>
        <v/>
      </c>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c r="A415" s="4" t="str">
        <f>IFERROR(__xludf.DUMMYFUNCTION("TRANSPOSE(FILTER(Filtro1!B:B,Filtro1!A:A=Lili!C420))"),"")</f>
        <v/>
      </c>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c r="A416" s="4" t="str">
        <f>IFERROR(__xludf.DUMMYFUNCTION("TRANSPOSE(FILTER(Filtro1!B:B,Filtro1!A:A=Lili!C421))"),"")</f>
        <v/>
      </c>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c r="A417" s="4" t="str">
        <f>IFERROR(__xludf.DUMMYFUNCTION("TRANSPOSE(FILTER(Filtro1!B:B,Filtro1!A:A=Lili!C422))"),"")</f>
        <v/>
      </c>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c r="A418" s="4" t="str">
        <f>IFERROR(__xludf.DUMMYFUNCTION("TRANSPOSE(FILTER(Filtro1!B:B,Filtro1!A:A=Lili!C423))"),"")</f>
        <v/>
      </c>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c r="A419" s="4" t="str">
        <f>IFERROR(__xludf.DUMMYFUNCTION("TRANSPOSE(FILTER(Filtro1!B:B,Filtro1!A:A=Lili!C424))"),"")</f>
        <v/>
      </c>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c r="A420" s="4" t="str">
        <f>IFERROR(__xludf.DUMMYFUNCTION("TRANSPOSE(FILTER(Filtro1!B:B,Filtro1!A:A=Lili!C425))"),"")</f>
        <v/>
      </c>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c r="A421" s="4" t="str">
        <f>IFERROR(__xludf.DUMMYFUNCTION("TRANSPOSE(FILTER(Filtro1!B:B,Filtro1!A:A=Lili!C426))"),"")</f>
        <v/>
      </c>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c r="A422" s="4" t="str">
        <f>IFERROR(__xludf.DUMMYFUNCTION("TRANSPOSE(FILTER(Filtro1!B:B,Filtro1!A:A=Lili!C427))"),"")</f>
        <v/>
      </c>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c r="A423" s="4" t="str">
        <f>IFERROR(__xludf.DUMMYFUNCTION("TRANSPOSE(FILTER(Filtro1!B:B,Filtro1!A:A=Lili!C428))"),"")</f>
        <v/>
      </c>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c r="A424" s="4" t="str">
        <f>IFERROR(__xludf.DUMMYFUNCTION("TRANSPOSE(FILTER(Filtro1!B:B,Filtro1!A:A=Lili!C429))"),"")</f>
        <v/>
      </c>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c r="A425" s="4" t="str">
        <f>IFERROR(__xludf.DUMMYFUNCTION("TRANSPOSE(FILTER(Filtro1!B:B,Filtro1!A:A=Lili!C430))"),"")</f>
        <v/>
      </c>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c r="A426" s="4" t="str">
        <f>IFERROR(__xludf.DUMMYFUNCTION("TRANSPOSE(FILTER(Filtro1!B:B,Filtro1!A:A=Lili!C431))"),"")</f>
        <v/>
      </c>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c r="A427" s="4" t="str">
        <f>IFERROR(__xludf.DUMMYFUNCTION("TRANSPOSE(FILTER(Filtro1!B:B,Filtro1!A:A=Lili!C432))"),"")</f>
        <v/>
      </c>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c r="A428" s="4" t="str">
        <f>IFERROR(__xludf.DUMMYFUNCTION("TRANSPOSE(FILTER(Filtro1!B:B,Filtro1!A:A=Lili!C433))"),"")</f>
        <v/>
      </c>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c r="A429" s="4" t="str">
        <f>IFERROR(__xludf.DUMMYFUNCTION("TRANSPOSE(FILTER(Filtro1!B:B,Filtro1!A:A=Lili!C434))"),"")</f>
        <v/>
      </c>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c r="A430" s="4" t="str">
        <f>IFERROR(__xludf.DUMMYFUNCTION("TRANSPOSE(FILTER(Filtro1!B:B,Filtro1!A:A=Lili!C435))"),"")</f>
        <v/>
      </c>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c r="A431" s="4" t="str">
        <f>IFERROR(__xludf.DUMMYFUNCTION("TRANSPOSE(FILTER(Filtro1!B:B,Filtro1!A:A=Lili!C436))"),"")</f>
        <v/>
      </c>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c r="A432" s="4" t="str">
        <f>IFERROR(__xludf.DUMMYFUNCTION("TRANSPOSE(FILTER(Filtro1!B:B,Filtro1!A:A=Lili!C437))"),"")</f>
        <v/>
      </c>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c r="A433" s="4" t="str">
        <f>IFERROR(__xludf.DUMMYFUNCTION("TRANSPOSE(FILTER(Filtro1!B:B,Filtro1!A:A=Lili!C438))"),"")</f>
        <v/>
      </c>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c r="A434" s="4" t="str">
        <f>IFERROR(__xludf.DUMMYFUNCTION("TRANSPOSE(FILTER(Filtro1!B:B,Filtro1!A:A=Lili!C439))"),"")</f>
        <v/>
      </c>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c r="A435" s="4" t="str">
        <f>IFERROR(__xludf.DUMMYFUNCTION("TRANSPOSE(FILTER(Filtro1!B:B,Filtro1!A:A=Lili!C440))"),"")</f>
        <v/>
      </c>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c r="A436" s="4" t="str">
        <f>IFERROR(__xludf.DUMMYFUNCTION("TRANSPOSE(FILTER(Filtro1!B:B,Filtro1!A:A=Lili!C441))"),"")</f>
        <v/>
      </c>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c r="A437" s="4" t="str">
        <f>IFERROR(__xludf.DUMMYFUNCTION("TRANSPOSE(FILTER(Filtro1!B:B,Filtro1!A:A=Lili!C442))"),"")</f>
        <v/>
      </c>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c r="A438" s="4" t="str">
        <f>IFERROR(__xludf.DUMMYFUNCTION("TRANSPOSE(FILTER(Filtro1!B:B,Filtro1!A:A=Lili!C443))"),"")</f>
        <v/>
      </c>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c r="A439" s="4" t="str">
        <f>IFERROR(__xludf.DUMMYFUNCTION("TRANSPOSE(FILTER(Filtro1!B:B,Filtro1!A:A=Lili!C444))"),"")</f>
        <v/>
      </c>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c r="A440" s="4" t="str">
        <f>IFERROR(__xludf.DUMMYFUNCTION("TRANSPOSE(FILTER(Filtro1!B:B,Filtro1!A:A=Lili!C445))"),"")</f>
        <v/>
      </c>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c r="A441" s="4" t="str">
        <f>IFERROR(__xludf.DUMMYFUNCTION("TRANSPOSE(FILTER(Filtro1!B:B,Filtro1!A:A=Lili!C446))"),"")</f>
        <v/>
      </c>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c r="A442" s="4" t="str">
        <f>IFERROR(__xludf.DUMMYFUNCTION("TRANSPOSE(FILTER(Filtro1!B:B,Filtro1!A:A=Lili!C447))"),"")</f>
        <v/>
      </c>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c r="A443" s="4" t="str">
        <f>IFERROR(__xludf.DUMMYFUNCTION("TRANSPOSE(FILTER(Filtro1!B:B,Filtro1!A:A=Lili!C448))"),"")</f>
        <v/>
      </c>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c r="A444" s="4" t="str">
        <f>IFERROR(__xludf.DUMMYFUNCTION("TRANSPOSE(FILTER(Filtro1!B:B,Filtro1!A:A=Lili!C449))"),"")</f>
        <v/>
      </c>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c r="A445" s="4" t="str">
        <f>IFERROR(__xludf.DUMMYFUNCTION("TRANSPOSE(FILTER(Filtro1!B:B,Filtro1!A:A=Lili!C450))"),"")</f>
        <v/>
      </c>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c r="A446" s="4" t="str">
        <f>IFERROR(__xludf.DUMMYFUNCTION("TRANSPOSE(FILTER(Filtro1!B:B,Filtro1!A:A=Lili!C451))"),"")</f>
        <v/>
      </c>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c r="A447" s="4" t="str">
        <f>IFERROR(__xludf.DUMMYFUNCTION("TRANSPOSE(FILTER(Filtro1!B:B,Filtro1!A:A=Lili!C452))"),"")</f>
        <v/>
      </c>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c r="A448" s="4" t="str">
        <f>IFERROR(__xludf.DUMMYFUNCTION("TRANSPOSE(FILTER(Filtro1!B:B,Filtro1!A:A=Lili!C453))"),"")</f>
        <v/>
      </c>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c r="A449" s="4" t="str">
        <f>IFERROR(__xludf.DUMMYFUNCTION("TRANSPOSE(FILTER(Filtro1!B:B,Filtro1!A:A=Lili!C454))"),"")</f>
        <v/>
      </c>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c r="A450" s="4" t="str">
        <f>IFERROR(__xludf.DUMMYFUNCTION("TRANSPOSE(FILTER(Filtro1!B:B,Filtro1!A:A=Lili!C455))"),"")</f>
        <v/>
      </c>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c r="A451" s="4" t="str">
        <f>IFERROR(__xludf.DUMMYFUNCTION("TRANSPOSE(FILTER(Filtro1!B:B,Filtro1!A:A=Lili!C456))"),"")</f>
        <v/>
      </c>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c r="A452" s="4" t="str">
        <f>IFERROR(__xludf.DUMMYFUNCTION("TRANSPOSE(FILTER(Filtro1!B:B,Filtro1!A:A=Lili!C457))"),"")</f>
        <v/>
      </c>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c r="A453" s="4" t="str">
        <f>IFERROR(__xludf.DUMMYFUNCTION("TRANSPOSE(FILTER(Filtro1!B:B,Filtro1!A:A=Lili!C458))"),"")</f>
        <v/>
      </c>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c r="A454" s="4" t="str">
        <f>IFERROR(__xludf.DUMMYFUNCTION("TRANSPOSE(FILTER(Filtro1!B:B,Filtro1!A:A=Lili!C459))"),"")</f>
        <v/>
      </c>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c r="A455" s="4" t="str">
        <f>IFERROR(__xludf.DUMMYFUNCTION("TRANSPOSE(FILTER(Filtro1!B:B,Filtro1!A:A=Lili!C460))"),"")</f>
        <v/>
      </c>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c r="A456" s="4" t="str">
        <f>IFERROR(__xludf.DUMMYFUNCTION("TRANSPOSE(FILTER(Filtro1!B:B,Filtro1!A:A=Lili!C461))"),"")</f>
        <v/>
      </c>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c r="A457" s="4" t="str">
        <f>IFERROR(__xludf.DUMMYFUNCTION("TRANSPOSE(FILTER(Filtro1!B:B,Filtro1!A:A=Lili!C462))"),"")</f>
        <v/>
      </c>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c r="A458" s="4" t="str">
        <f>IFERROR(__xludf.DUMMYFUNCTION("TRANSPOSE(FILTER(Filtro1!B:B,Filtro1!A:A=Lili!C463))"),"")</f>
        <v/>
      </c>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c r="A459" s="4" t="str">
        <f>IFERROR(__xludf.DUMMYFUNCTION("TRANSPOSE(FILTER(Filtro1!B:B,Filtro1!A:A=Lili!C464))"),"")</f>
        <v/>
      </c>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c r="A460" s="4" t="str">
        <f>IFERROR(__xludf.DUMMYFUNCTION("TRANSPOSE(FILTER(Filtro1!B:B,Filtro1!A:A=Lili!C465))"),"")</f>
        <v/>
      </c>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c r="A461" s="4" t="str">
        <f>IFERROR(__xludf.DUMMYFUNCTION("TRANSPOSE(FILTER(Filtro1!B:B,Filtro1!A:A=Lili!C466))"),"")</f>
        <v/>
      </c>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c r="A462" s="4" t="str">
        <f>IFERROR(__xludf.DUMMYFUNCTION("TRANSPOSE(FILTER(Filtro1!B:B,Filtro1!A:A=Lili!C467))"),"")</f>
        <v/>
      </c>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c r="A463" s="4" t="str">
        <f>IFERROR(__xludf.DUMMYFUNCTION("TRANSPOSE(FILTER(Filtro1!B:B,Filtro1!A:A=Lili!C468))"),"")</f>
        <v/>
      </c>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c r="A464" s="4" t="str">
        <f>IFERROR(__xludf.DUMMYFUNCTION("TRANSPOSE(FILTER(Filtro1!B:B,Filtro1!A:A=Lili!C469))"),"")</f>
        <v/>
      </c>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c r="A465" s="4" t="str">
        <f>IFERROR(__xludf.DUMMYFUNCTION("TRANSPOSE(FILTER(Filtro1!B:B,Filtro1!A:A=Lili!C470))"),"")</f>
        <v/>
      </c>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c r="A466" s="4" t="str">
        <f>IFERROR(__xludf.DUMMYFUNCTION("TRANSPOSE(FILTER(Filtro1!B:B,Filtro1!A:A=Lili!C471))"),"")</f>
        <v/>
      </c>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c r="A467" s="4" t="str">
        <f>IFERROR(__xludf.DUMMYFUNCTION("TRANSPOSE(FILTER(Filtro1!B:B,Filtro1!A:A=Lili!C472))"),"")</f>
        <v/>
      </c>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c r="A468" s="4" t="str">
        <f>IFERROR(__xludf.DUMMYFUNCTION("TRANSPOSE(FILTER(Filtro1!B:B,Filtro1!A:A=Lili!C473))"),"")</f>
        <v/>
      </c>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c r="A469" s="4" t="str">
        <f>IFERROR(__xludf.DUMMYFUNCTION("TRANSPOSE(FILTER(Filtro1!B:B,Filtro1!A:A=Lili!C474))"),"")</f>
        <v/>
      </c>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c r="A470" s="4" t="str">
        <f>IFERROR(__xludf.DUMMYFUNCTION("TRANSPOSE(FILTER(Filtro1!B:B,Filtro1!A:A=Lili!C475))"),"")</f>
        <v/>
      </c>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c r="A471" s="4" t="str">
        <f>IFERROR(__xludf.DUMMYFUNCTION("TRANSPOSE(FILTER(Filtro1!B:B,Filtro1!A:A=Lili!C476))"),"")</f>
        <v/>
      </c>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c r="A472" s="4" t="str">
        <f>IFERROR(__xludf.DUMMYFUNCTION("TRANSPOSE(FILTER(Filtro1!B:B,Filtro1!A:A=Lili!C477))"),"")</f>
        <v/>
      </c>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c r="A473" s="4" t="str">
        <f>IFERROR(__xludf.DUMMYFUNCTION("TRANSPOSE(FILTER(Filtro1!B:B,Filtro1!A:A=Lili!C478))"),"")</f>
        <v/>
      </c>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c r="A474" s="4" t="str">
        <f>IFERROR(__xludf.DUMMYFUNCTION("TRANSPOSE(FILTER(Filtro1!B:B,Filtro1!A:A=Lili!C479))"),"")</f>
        <v/>
      </c>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c r="A475" s="4" t="str">
        <f>IFERROR(__xludf.DUMMYFUNCTION("TRANSPOSE(FILTER(Filtro1!B:B,Filtro1!A:A=Lili!C480))"),"")</f>
        <v/>
      </c>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c r="A476" s="4" t="str">
        <f>IFERROR(__xludf.DUMMYFUNCTION("TRANSPOSE(FILTER(Filtro1!B:B,Filtro1!A:A=Lili!C481))"),"")</f>
        <v/>
      </c>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c r="A477" s="4" t="str">
        <f>IFERROR(__xludf.DUMMYFUNCTION("TRANSPOSE(FILTER(Filtro1!B:B,Filtro1!A:A=Lili!C482))"),"")</f>
        <v/>
      </c>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c r="A478" s="4" t="str">
        <f>IFERROR(__xludf.DUMMYFUNCTION("TRANSPOSE(FILTER(Filtro1!B:B,Filtro1!A:A=Lili!C483))"),"")</f>
        <v/>
      </c>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c r="A479" s="4" t="str">
        <f>IFERROR(__xludf.DUMMYFUNCTION("TRANSPOSE(FILTER(Filtro1!B:B,Filtro1!A:A=Lili!C484))"),"")</f>
        <v/>
      </c>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c r="A480" s="4" t="str">
        <f>IFERROR(__xludf.DUMMYFUNCTION("TRANSPOSE(FILTER(Filtro1!B:B,Filtro1!A:A=Lili!C485))"),"")</f>
        <v/>
      </c>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c r="A481" s="4" t="str">
        <f>IFERROR(__xludf.DUMMYFUNCTION("TRANSPOSE(FILTER(Filtro1!B:B,Filtro1!A:A=Lili!C486))"),"")</f>
        <v/>
      </c>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c r="A482" s="4" t="str">
        <f>IFERROR(__xludf.DUMMYFUNCTION("TRANSPOSE(FILTER(Filtro1!B:B,Filtro1!A:A=Lili!C487))"),"")</f>
        <v/>
      </c>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c r="A483" s="4" t="str">
        <f>IFERROR(__xludf.DUMMYFUNCTION("TRANSPOSE(FILTER(Filtro1!B:B,Filtro1!A:A=Lili!C488))"),"")</f>
        <v/>
      </c>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c r="A484" s="4" t="str">
        <f>IFERROR(__xludf.DUMMYFUNCTION("TRANSPOSE(FILTER(Filtro1!B:B,Filtro1!A:A=Lili!C489))"),"")</f>
        <v/>
      </c>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c r="A485" s="4" t="str">
        <f>IFERROR(__xludf.DUMMYFUNCTION("TRANSPOSE(FILTER(Filtro1!B:B,Filtro1!A:A=Lili!C490))"),"")</f>
        <v/>
      </c>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c r="A486" s="4" t="str">
        <f>IFERROR(__xludf.DUMMYFUNCTION("TRANSPOSE(FILTER(Filtro1!B:B,Filtro1!A:A=Lili!C491))"),"")</f>
        <v/>
      </c>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c r="A487" s="4" t="str">
        <f>IFERROR(__xludf.DUMMYFUNCTION("TRANSPOSE(FILTER(Filtro1!B:B,Filtro1!A:A=Lili!C492))"),"")</f>
        <v/>
      </c>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c r="A488" s="4" t="str">
        <f>IFERROR(__xludf.DUMMYFUNCTION("TRANSPOSE(FILTER(Filtro1!B:B,Filtro1!A:A=Lili!C493))"),"")</f>
        <v/>
      </c>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c r="A489" s="4" t="str">
        <f>IFERROR(__xludf.DUMMYFUNCTION("TRANSPOSE(FILTER(Filtro1!B:B,Filtro1!A:A=Lili!C494))"),"")</f>
        <v/>
      </c>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c r="A490" s="4" t="str">
        <f>IFERROR(__xludf.DUMMYFUNCTION("TRANSPOSE(FILTER(Filtro1!B:B,Filtro1!A:A=Lili!C495))"),"")</f>
        <v/>
      </c>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c r="A491" s="4" t="str">
        <f>IFERROR(__xludf.DUMMYFUNCTION("TRANSPOSE(FILTER(Filtro1!B:B,Filtro1!A:A=Lili!C496))"),"")</f>
        <v/>
      </c>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c r="A492" s="4" t="str">
        <f>IFERROR(__xludf.DUMMYFUNCTION("TRANSPOSE(FILTER(Filtro1!B:B,Filtro1!A:A=Lili!C497))"),"")</f>
        <v/>
      </c>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c r="A493" s="4" t="str">
        <f>IFERROR(__xludf.DUMMYFUNCTION("TRANSPOSE(FILTER(Filtro1!B:B,Filtro1!A:A=Lili!C498))"),"")</f>
        <v/>
      </c>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c r="A494" s="4" t="str">
        <f>IFERROR(__xludf.DUMMYFUNCTION("TRANSPOSE(FILTER(Filtro1!B:B,Filtro1!A:A=Lili!C499))"),"")</f>
        <v/>
      </c>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c r="A495" s="4" t="str">
        <f>IFERROR(__xludf.DUMMYFUNCTION("TRANSPOSE(FILTER(Filtro1!B:B,Filtro1!A:A=Lili!C500))"),"")</f>
        <v/>
      </c>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c r="A496" s="4" t="str">
        <f>IFERROR(__xludf.DUMMYFUNCTION("TRANSPOSE(FILTER(Filtro1!B:B,Filtro1!A:A=Lili!C501))"),"")</f>
        <v/>
      </c>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c r="A497" s="4" t="str">
        <f>IFERROR(__xludf.DUMMYFUNCTION("TRANSPOSE(FILTER(Filtro1!B:B,Filtro1!A:A=Lili!C502))"),"")</f>
        <v/>
      </c>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c r="A498" s="4" t="str">
        <f>IFERROR(__xludf.DUMMYFUNCTION("TRANSPOSE(FILTER(Filtro1!B:B,Filtro1!A:A=Lili!C503))"),"")</f>
        <v/>
      </c>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c r="A499" s="4" t="str">
        <f>IFERROR(__xludf.DUMMYFUNCTION("TRANSPOSE(FILTER(Filtro1!B:B,Filtro1!A:A=Lili!C504))"),"")</f>
        <v/>
      </c>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c r="A500" s="4" t="str">
        <f>IFERROR(__xludf.DUMMYFUNCTION("TRANSPOSE(FILTER(Filtro1!B:B,Filtro1!A:A=Lili!C505))"),"")</f>
        <v/>
      </c>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c r="A501" s="4" t="str">
        <f>IFERROR(__xludf.DUMMYFUNCTION("TRANSPOSE(FILTER(Filtro1!B:B,Filtro1!A:A=Lili!C506))"),"")</f>
        <v/>
      </c>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c r="A502" s="4" t="str">
        <f>IFERROR(__xludf.DUMMYFUNCTION("TRANSPOSE(FILTER(Filtro1!B:B,Filtro1!A:A=Lili!C507))"),"")</f>
        <v/>
      </c>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c r="A503" s="4" t="str">
        <f>IFERROR(__xludf.DUMMYFUNCTION("TRANSPOSE(FILTER(Filtro1!B:B,Filtro1!A:A=Lili!C508))"),"")</f>
        <v/>
      </c>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c r="A504" s="4" t="str">
        <f>IFERROR(__xludf.DUMMYFUNCTION("TRANSPOSE(FILTER(Filtro1!B:B,Filtro1!A:A=Lili!C509))"),"")</f>
        <v/>
      </c>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c r="A505" s="4" t="str">
        <f>IFERROR(__xludf.DUMMYFUNCTION("TRANSPOSE(FILTER(Filtro1!B:B,Filtro1!A:A=Lili!C510))"),"")</f>
        <v/>
      </c>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c r="A506" s="4" t="str">
        <f>IFERROR(__xludf.DUMMYFUNCTION("TRANSPOSE(FILTER(Filtro1!B:B,Filtro1!A:A=Lili!C511))"),"")</f>
        <v/>
      </c>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c r="A507" s="4" t="str">
        <f>IFERROR(__xludf.DUMMYFUNCTION("TRANSPOSE(FILTER(Filtro1!B:B,Filtro1!A:A=Lili!C512))"),"")</f>
        <v/>
      </c>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c r="A508" s="4" t="str">
        <f>IFERROR(__xludf.DUMMYFUNCTION("TRANSPOSE(FILTER(Filtro1!B:B,Filtro1!A:A=Lili!C513))"),"")</f>
        <v/>
      </c>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c r="A509" s="4" t="str">
        <f>IFERROR(__xludf.DUMMYFUNCTION("TRANSPOSE(FILTER(Filtro1!B:B,Filtro1!A:A=Lili!C514))"),"")</f>
        <v/>
      </c>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c r="A510" s="4" t="str">
        <f>IFERROR(__xludf.DUMMYFUNCTION("TRANSPOSE(FILTER(Filtro1!B:B,Filtro1!A:A=Lili!C515))"),"")</f>
        <v/>
      </c>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c r="A511" s="4" t="str">
        <f>IFERROR(__xludf.DUMMYFUNCTION("TRANSPOSE(FILTER(Filtro1!B:B,Filtro1!A:A=Lili!C516))"),"")</f>
        <v/>
      </c>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c r="A512" s="4" t="str">
        <f>IFERROR(__xludf.DUMMYFUNCTION("TRANSPOSE(FILTER(Filtro1!B:B,Filtro1!A:A=Lili!C517))"),"")</f>
        <v/>
      </c>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c r="A513" s="4" t="str">
        <f>IFERROR(__xludf.DUMMYFUNCTION("TRANSPOSE(FILTER(Filtro1!B:B,Filtro1!A:A=Lili!C518))"),"")</f>
        <v/>
      </c>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c r="A514" s="4" t="str">
        <f>IFERROR(__xludf.DUMMYFUNCTION("TRANSPOSE(FILTER(Filtro1!B:B,Filtro1!A:A=Lili!C519))"),"")</f>
        <v/>
      </c>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c r="A515" s="4" t="str">
        <f>IFERROR(__xludf.DUMMYFUNCTION("TRANSPOSE(FILTER(Filtro1!B:B,Filtro1!A:A=Lili!C520))"),"")</f>
        <v/>
      </c>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c r="A516" s="4" t="str">
        <f>IFERROR(__xludf.DUMMYFUNCTION("TRANSPOSE(FILTER(Filtro1!B:B,Filtro1!A:A=Lili!C521))"),"")</f>
        <v/>
      </c>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c r="A517" s="4" t="str">
        <f>IFERROR(__xludf.DUMMYFUNCTION("TRANSPOSE(FILTER(Filtro1!B:B,Filtro1!A:A=Lili!C522))"),"")</f>
        <v/>
      </c>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c r="A518" s="4" t="str">
        <f>IFERROR(__xludf.DUMMYFUNCTION("TRANSPOSE(FILTER(Filtro1!B:B,Filtro1!A:A=Lili!C523))"),"")</f>
        <v/>
      </c>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c r="A519" s="4" t="str">
        <f>IFERROR(__xludf.DUMMYFUNCTION("TRANSPOSE(FILTER(Filtro1!B:B,Filtro1!A:A=Lili!C524))"),"")</f>
        <v/>
      </c>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c r="A520" s="4" t="str">
        <f>IFERROR(__xludf.DUMMYFUNCTION("TRANSPOSE(FILTER(Filtro1!B:B,Filtro1!A:A=Lili!C525))"),"")</f>
        <v/>
      </c>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c r="A521" s="4" t="str">
        <f>IFERROR(__xludf.DUMMYFUNCTION("TRANSPOSE(FILTER(Filtro1!B:B,Filtro1!A:A=Lili!C526))"),"")</f>
        <v/>
      </c>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c r="A522" s="4" t="str">
        <f>IFERROR(__xludf.DUMMYFUNCTION("TRANSPOSE(FILTER(Filtro1!B:B,Filtro1!A:A=Lili!C527))"),"")</f>
        <v/>
      </c>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c r="A523" s="4" t="str">
        <f>IFERROR(__xludf.DUMMYFUNCTION("TRANSPOSE(FILTER(Filtro1!B:B,Filtro1!A:A=Lili!C528))"),"")</f>
        <v/>
      </c>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c r="A524" s="4" t="str">
        <f>IFERROR(__xludf.DUMMYFUNCTION("TRANSPOSE(FILTER(Filtro1!B:B,Filtro1!A:A=Lili!C529))"),"")</f>
        <v/>
      </c>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c r="A525" s="4" t="str">
        <f>IFERROR(__xludf.DUMMYFUNCTION("TRANSPOSE(FILTER(Filtro1!B:B,Filtro1!A:A=Lili!C530))"),"")</f>
        <v/>
      </c>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c r="A526" s="4" t="str">
        <f>IFERROR(__xludf.DUMMYFUNCTION("TRANSPOSE(FILTER(Filtro1!B:B,Filtro1!A:A=Lili!C531))"),"")</f>
        <v/>
      </c>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c r="A527" s="4" t="str">
        <f>IFERROR(__xludf.DUMMYFUNCTION("TRANSPOSE(FILTER(Filtro1!B:B,Filtro1!A:A=Lili!C532))"),"")</f>
        <v/>
      </c>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c r="A528" s="4" t="str">
        <f>IFERROR(__xludf.DUMMYFUNCTION("TRANSPOSE(FILTER(Filtro1!B:B,Filtro1!A:A=Lili!C533))"),"")</f>
        <v/>
      </c>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c r="A529" s="4" t="str">
        <f>IFERROR(__xludf.DUMMYFUNCTION("TRANSPOSE(FILTER(Filtro1!B:B,Filtro1!A:A=Lili!C534))"),"")</f>
        <v/>
      </c>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c r="A530" s="4" t="str">
        <f>IFERROR(__xludf.DUMMYFUNCTION("TRANSPOSE(FILTER(Filtro1!B:B,Filtro1!A:A=Lili!C535))"),"")</f>
        <v/>
      </c>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c r="A531" s="4" t="str">
        <f>IFERROR(__xludf.DUMMYFUNCTION("TRANSPOSE(FILTER(Filtro1!B:B,Filtro1!A:A=Lili!C536))"),"")</f>
        <v/>
      </c>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c r="A532" s="4" t="str">
        <f>IFERROR(__xludf.DUMMYFUNCTION("TRANSPOSE(FILTER(Filtro1!B:B,Filtro1!A:A=Lili!C537))"),"")</f>
        <v/>
      </c>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c r="A533" s="4" t="str">
        <f>IFERROR(__xludf.DUMMYFUNCTION("TRANSPOSE(FILTER(Filtro1!B:B,Filtro1!A:A=Lili!C538))"),"")</f>
        <v/>
      </c>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c r="A534" s="4" t="str">
        <f>IFERROR(__xludf.DUMMYFUNCTION("TRANSPOSE(FILTER(Filtro1!B:B,Filtro1!A:A=Lili!C539))"),"")</f>
        <v/>
      </c>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c r="A535" s="4" t="str">
        <f>IFERROR(__xludf.DUMMYFUNCTION("TRANSPOSE(FILTER(Filtro1!B:B,Filtro1!A:A=Lili!C540))"),"")</f>
        <v/>
      </c>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c r="A536" s="4" t="str">
        <f>IFERROR(__xludf.DUMMYFUNCTION("TRANSPOSE(FILTER(Filtro1!B:B,Filtro1!A:A=Lili!C541))"),"")</f>
        <v/>
      </c>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c r="A537" s="4" t="str">
        <f>IFERROR(__xludf.DUMMYFUNCTION("TRANSPOSE(FILTER(Filtro1!B:B,Filtro1!A:A=Lili!C542))"),"")</f>
        <v/>
      </c>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c r="A538" s="4" t="str">
        <f>IFERROR(__xludf.DUMMYFUNCTION("TRANSPOSE(FILTER(Filtro1!B:B,Filtro1!A:A=Lili!C543))"),"")</f>
        <v/>
      </c>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c r="A539" s="4" t="str">
        <f>IFERROR(__xludf.DUMMYFUNCTION("TRANSPOSE(FILTER(Filtro1!B:B,Filtro1!A:A=Lili!C544))"),"")</f>
        <v/>
      </c>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c r="A540" s="4" t="str">
        <f>IFERROR(__xludf.DUMMYFUNCTION("TRANSPOSE(FILTER(Filtro1!B:B,Filtro1!A:A=Lili!C545))"),"")</f>
        <v/>
      </c>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c r="A541" s="4" t="str">
        <f>IFERROR(__xludf.DUMMYFUNCTION("TRANSPOSE(FILTER(Filtro1!B:B,Filtro1!A:A=Lili!C546))"),"")</f>
        <v/>
      </c>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c r="A542" s="4" t="str">
        <f>IFERROR(__xludf.DUMMYFUNCTION("TRANSPOSE(FILTER(Filtro1!B:B,Filtro1!A:A=Lili!C547))"),"")</f>
        <v/>
      </c>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c r="A543" s="4" t="str">
        <f>IFERROR(__xludf.DUMMYFUNCTION("TRANSPOSE(FILTER(Filtro1!B:B,Filtro1!A:A=Lili!C548))"),"")</f>
        <v/>
      </c>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c r="A544" s="4" t="str">
        <f>IFERROR(__xludf.DUMMYFUNCTION("TRANSPOSE(FILTER(Filtro1!B:B,Filtro1!A:A=Lili!C549))"),"")</f>
        <v/>
      </c>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c r="A545" s="4" t="str">
        <f>IFERROR(__xludf.DUMMYFUNCTION("TRANSPOSE(FILTER(Filtro1!B:B,Filtro1!A:A=Lili!C550))"),"")</f>
        <v/>
      </c>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c r="A546" s="4" t="str">
        <f>IFERROR(__xludf.DUMMYFUNCTION("TRANSPOSE(FILTER(Filtro1!B:B,Filtro1!A:A=Lili!C551))"),"")</f>
        <v/>
      </c>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c r="A547" s="4" t="str">
        <f>IFERROR(__xludf.DUMMYFUNCTION("TRANSPOSE(FILTER(Filtro1!B:B,Filtro1!A:A=Lili!C552))"),"")</f>
        <v/>
      </c>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c r="A548" s="4" t="str">
        <f>IFERROR(__xludf.DUMMYFUNCTION("TRANSPOSE(FILTER(Filtro1!B:B,Filtro1!A:A=Lili!C553))"),"")</f>
        <v/>
      </c>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c r="A549" s="4" t="str">
        <f>IFERROR(__xludf.DUMMYFUNCTION("TRANSPOSE(FILTER(Filtro1!B:B,Filtro1!A:A=Lili!C554))"),"")</f>
        <v/>
      </c>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c r="A550" s="4" t="str">
        <f>IFERROR(__xludf.DUMMYFUNCTION("TRANSPOSE(FILTER(Filtro1!B:B,Filtro1!A:A=Lili!C555))"),"")</f>
        <v/>
      </c>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c r="A551" s="4" t="str">
        <f>IFERROR(__xludf.DUMMYFUNCTION("TRANSPOSE(FILTER(Filtro1!B:B,Filtro1!A:A=Lili!C556))"),"")</f>
        <v/>
      </c>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c r="A552" s="4" t="str">
        <f>IFERROR(__xludf.DUMMYFUNCTION("TRANSPOSE(FILTER(Filtro1!B:B,Filtro1!A:A=Lili!C557))"),"")</f>
        <v/>
      </c>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c r="A553" s="4" t="str">
        <f>IFERROR(__xludf.DUMMYFUNCTION("TRANSPOSE(FILTER(Filtro1!B:B,Filtro1!A:A=Lili!C558))"),"")</f>
        <v/>
      </c>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c r="A554" s="4" t="str">
        <f>IFERROR(__xludf.DUMMYFUNCTION("TRANSPOSE(FILTER(Filtro1!B:B,Filtro1!A:A=Lili!C559))"),"")</f>
        <v/>
      </c>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c r="A555" s="4" t="str">
        <f>IFERROR(__xludf.DUMMYFUNCTION("TRANSPOSE(FILTER(Filtro1!B:B,Filtro1!A:A=Lili!C560))"),"")</f>
        <v/>
      </c>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c r="A556" s="4" t="str">
        <f>IFERROR(__xludf.DUMMYFUNCTION("TRANSPOSE(FILTER(Filtro1!B:B,Filtro1!A:A=Lili!C561))"),"")</f>
        <v/>
      </c>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c r="A557" s="4" t="str">
        <f>IFERROR(__xludf.DUMMYFUNCTION("TRANSPOSE(FILTER(Filtro1!B:B,Filtro1!A:A=Lili!C562))"),"")</f>
        <v/>
      </c>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c r="A558" s="4" t="str">
        <f>IFERROR(__xludf.DUMMYFUNCTION("TRANSPOSE(FILTER(Filtro1!B:B,Filtro1!A:A=Lili!C563))"),"")</f>
        <v/>
      </c>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c r="A559" s="4" t="str">
        <f>IFERROR(__xludf.DUMMYFUNCTION("TRANSPOSE(FILTER(Filtro1!B:B,Filtro1!A:A=Lili!C564))"),"")</f>
        <v/>
      </c>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c r="A560" s="4" t="str">
        <f>IFERROR(__xludf.DUMMYFUNCTION("TRANSPOSE(FILTER(Filtro1!B:B,Filtro1!A:A=Lili!C565))"),"")</f>
        <v/>
      </c>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c r="A561" s="4" t="str">
        <f>IFERROR(__xludf.DUMMYFUNCTION("TRANSPOSE(FILTER(Filtro1!B:B,Filtro1!A:A=Lili!C566))"),"")</f>
        <v/>
      </c>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c r="A562" s="4" t="str">
        <f>IFERROR(__xludf.DUMMYFUNCTION("TRANSPOSE(FILTER(Filtro1!B:B,Filtro1!A:A=Lili!C567))"),"")</f>
        <v/>
      </c>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c r="A563" s="4" t="str">
        <f>IFERROR(__xludf.DUMMYFUNCTION("TRANSPOSE(FILTER(Filtro1!B:B,Filtro1!A:A=Lili!C568))"),"")</f>
        <v/>
      </c>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c r="A564" s="4" t="str">
        <f>IFERROR(__xludf.DUMMYFUNCTION("TRANSPOSE(FILTER(Filtro1!B:B,Filtro1!A:A=Lili!C569))"),"")</f>
        <v/>
      </c>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c r="A565" s="4" t="str">
        <f>IFERROR(__xludf.DUMMYFUNCTION("TRANSPOSE(FILTER(Filtro1!B:B,Filtro1!A:A=Lili!C570))"),"")</f>
        <v/>
      </c>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c r="A566" s="4" t="str">
        <f>IFERROR(__xludf.DUMMYFUNCTION("TRANSPOSE(FILTER(Filtro1!B:B,Filtro1!A:A=Lili!C571))"),"")</f>
        <v/>
      </c>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c r="A567" s="4" t="str">
        <f>IFERROR(__xludf.DUMMYFUNCTION("TRANSPOSE(FILTER(Filtro1!B:B,Filtro1!A:A=Lili!C572))"),"")</f>
        <v/>
      </c>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c r="A568" s="4" t="str">
        <f>IFERROR(__xludf.DUMMYFUNCTION("TRANSPOSE(FILTER(Filtro1!B:B,Filtro1!A:A=Lili!C573))"),"")</f>
        <v/>
      </c>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c r="A569" s="4" t="str">
        <f>IFERROR(__xludf.DUMMYFUNCTION("TRANSPOSE(FILTER(Filtro1!B:B,Filtro1!A:A=Lili!C574))"),"")</f>
        <v/>
      </c>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c r="A570" s="4" t="str">
        <f>IFERROR(__xludf.DUMMYFUNCTION("TRANSPOSE(FILTER(Filtro1!B:B,Filtro1!A:A=Lili!C575))"),"")</f>
        <v/>
      </c>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c r="A571" s="4" t="str">
        <f>IFERROR(__xludf.DUMMYFUNCTION("TRANSPOSE(FILTER(Filtro1!B:B,Filtro1!A:A=Lili!C576))"),"")</f>
        <v/>
      </c>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c r="A572" s="4" t="str">
        <f>IFERROR(__xludf.DUMMYFUNCTION("TRANSPOSE(FILTER(Filtro1!B:B,Filtro1!A:A=Lili!C577))"),"")</f>
        <v/>
      </c>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c r="A573" s="4" t="str">
        <f>IFERROR(__xludf.DUMMYFUNCTION("TRANSPOSE(FILTER(Filtro1!B:B,Filtro1!A:A=Lili!C578))"),"")</f>
        <v/>
      </c>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c r="A574" s="4" t="str">
        <f>IFERROR(__xludf.DUMMYFUNCTION("TRANSPOSE(FILTER(Filtro1!B:B,Filtro1!A:A=Lili!C579))"),"")</f>
        <v/>
      </c>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c r="A575" s="4" t="str">
        <f>IFERROR(__xludf.DUMMYFUNCTION("TRANSPOSE(FILTER(Filtro1!B:B,Filtro1!A:A=Lili!C580))"),"")</f>
        <v/>
      </c>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c r="A576" s="4" t="str">
        <f>IFERROR(__xludf.DUMMYFUNCTION("TRANSPOSE(FILTER(Filtro1!B:B,Filtro1!A:A=Lili!C581))"),"")</f>
        <v/>
      </c>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c r="A577" s="4" t="str">
        <f>IFERROR(__xludf.DUMMYFUNCTION("TRANSPOSE(FILTER(Filtro1!B:B,Filtro1!A:A=Lili!C582))"),"")</f>
        <v/>
      </c>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c r="A578" s="4" t="str">
        <f>IFERROR(__xludf.DUMMYFUNCTION("TRANSPOSE(FILTER(Filtro1!B:B,Filtro1!A:A=Lili!C583))"),"")</f>
        <v/>
      </c>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c r="A579" s="4" t="str">
        <f>IFERROR(__xludf.DUMMYFUNCTION("TRANSPOSE(FILTER(Filtro1!B:B,Filtro1!A:A=Lili!C584))"),"")</f>
        <v/>
      </c>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c r="A580" s="4" t="str">
        <f>IFERROR(__xludf.DUMMYFUNCTION("TRANSPOSE(FILTER(Filtro1!B:B,Filtro1!A:A=Lili!C585))"),"")</f>
        <v/>
      </c>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c r="A581" s="4" t="str">
        <f>IFERROR(__xludf.DUMMYFUNCTION("TRANSPOSE(FILTER(Filtro1!B:B,Filtro1!A:A=Lili!C586))"),"")</f>
        <v/>
      </c>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c r="A582" s="4" t="str">
        <f>IFERROR(__xludf.DUMMYFUNCTION("TRANSPOSE(FILTER(Filtro1!B:B,Filtro1!A:A=Lili!C587))"),"")</f>
        <v/>
      </c>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c r="A583" s="4" t="str">
        <f>IFERROR(__xludf.DUMMYFUNCTION("TRANSPOSE(FILTER(Filtro1!B:B,Filtro1!A:A=Lili!C588))"),"")</f>
        <v/>
      </c>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c r="A584" s="4" t="str">
        <f>IFERROR(__xludf.DUMMYFUNCTION("TRANSPOSE(FILTER(Filtro1!B:B,Filtro1!A:A=Lili!C589))"),"")</f>
        <v/>
      </c>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c r="A585" s="4" t="str">
        <f>IFERROR(__xludf.DUMMYFUNCTION("TRANSPOSE(FILTER(Filtro1!B:B,Filtro1!A:A=Lili!C590))"),"")</f>
        <v/>
      </c>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c r="A586" s="4" t="str">
        <f>IFERROR(__xludf.DUMMYFUNCTION("TRANSPOSE(FILTER(Filtro1!B:B,Filtro1!A:A=Lili!C591))"),"")</f>
        <v/>
      </c>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c r="A587" s="4" t="str">
        <f>IFERROR(__xludf.DUMMYFUNCTION("TRANSPOSE(FILTER(Filtro1!B:B,Filtro1!A:A=Lili!C592))"),"")</f>
        <v/>
      </c>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c r="A588" s="4" t="str">
        <f>IFERROR(__xludf.DUMMYFUNCTION("TRANSPOSE(FILTER(Filtro1!B:B,Filtro1!A:A=Lili!C593))"),"")</f>
        <v/>
      </c>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c r="A589" s="4" t="str">
        <f>IFERROR(__xludf.DUMMYFUNCTION("TRANSPOSE(FILTER(Filtro1!B:B,Filtro1!A:A=Lili!C594))"),"")</f>
        <v/>
      </c>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c r="A590" s="4" t="str">
        <f>IFERROR(__xludf.DUMMYFUNCTION("TRANSPOSE(FILTER(Filtro1!B:B,Filtro1!A:A=Lili!C595))"),"")</f>
        <v/>
      </c>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c r="A591" s="4" t="str">
        <f>IFERROR(__xludf.DUMMYFUNCTION("TRANSPOSE(FILTER(Filtro1!B:B,Filtro1!A:A=Lili!C596))"),"")</f>
        <v/>
      </c>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c r="A592" s="4" t="str">
        <f>IFERROR(__xludf.DUMMYFUNCTION("TRANSPOSE(FILTER(Filtro1!B:B,Filtro1!A:A=Lili!C597))"),"")</f>
        <v/>
      </c>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c r="A593" s="4" t="str">
        <f>IFERROR(__xludf.DUMMYFUNCTION("TRANSPOSE(FILTER(Filtro1!B:B,Filtro1!A:A=Lili!C598))"),"")</f>
        <v/>
      </c>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c r="A594" s="4" t="str">
        <f>IFERROR(__xludf.DUMMYFUNCTION("TRANSPOSE(FILTER(Filtro1!B:B,Filtro1!A:A=Lili!C599))"),"")</f>
        <v/>
      </c>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c r="A595" s="4" t="str">
        <f>IFERROR(__xludf.DUMMYFUNCTION("TRANSPOSE(FILTER(Filtro1!B:B,Filtro1!A:A=Lili!C600))"),"")</f>
        <v/>
      </c>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c r="A596" s="4" t="str">
        <f>IFERROR(__xludf.DUMMYFUNCTION("TRANSPOSE(FILTER(Filtro1!B:B,Filtro1!A:A=Lili!C601))"),"")</f>
        <v/>
      </c>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c r="A597" s="4" t="str">
        <f>IFERROR(__xludf.DUMMYFUNCTION("TRANSPOSE(FILTER(Filtro1!B:B,Filtro1!A:A=Lili!C602))"),"")</f>
        <v/>
      </c>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c r="A598" s="4" t="str">
        <f>IFERROR(__xludf.DUMMYFUNCTION("TRANSPOSE(FILTER(Filtro1!B:B,Filtro1!A:A=Lili!C603))"),"")</f>
        <v/>
      </c>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c r="A599" s="4" t="str">
        <f>IFERROR(__xludf.DUMMYFUNCTION("TRANSPOSE(FILTER(Filtro1!B:B,Filtro1!A:A=Lili!C604))"),"")</f>
        <v/>
      </c>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c r="A600" s="4" t="str">
        <f>IFERROR(__xludf.DUMMYFUNCTION("TRANSPOSE(FILTER(Filtro1!B:B,Filtro1!A:A=Lili!C605))"),"")</f>
        <v/>
      </c>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c r="A601" s="4" t="str">
        <f>IFERROR(__xludf.DUMMYFUNCTION("TRANSPOSE(FILTER(Filtro1!B:B,Filtro1!A:A=Lili!C606))"),"")</f>
        <v/>
      </c>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c r="A602" s="4" t="str">
        <f>IFERROR(__xludf.DUMMYFUNCTION("TRANSPOSE(FILTER(Filtro1!B:B,Filtro1!A:A=Lili!C607))"),"")</f>
        <v/>
      </c>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c r="A603" s="4" t="str">
        <f>IFERROR(__xludf.DUMMYFUNCTION("TRANSPOSE(FILTER(Filtro1!B:B,Filtro1!A:A=Lili!C608))"),"")</f>
        <v/>
      </c>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c r="A604" s="4" t="str">
        <f>IFERROR(__xludf.DUMMYFUNCTION("TRANSPOSE(FILTER(Filtro1!B:B,Filtro1!A:A=Lili!C609))"),"")</f>
        <v/>
      </c>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c r="A605" s="4" t="str">
        <f>IFERROR(__xludf.DUMMYFUNCTION("TRANSPOSE(FILTER(Filtro1!B:B,Filtro1!A:A=Lili!C610))"),"")</f>
        <v/>
      </c>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c r="A606" s="4" t="str">
        <f>IFERROR(__xludf.DUMMYFUNCTION("TRANSPOSE(FILTER(Filtro1!B:B,Filtro1!A:A=Lili!C611))"),"")</f>
        <v/>
      </c>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c r="A607" s="4" t="str">
        <f>IFERROR(__xludf.DUMMYFUNCTION("TRANSPOSE(FILTER(Filtro1!B:B,Filtro1!A:A=Lili!C612))"),"")</f>
        <v/>
      </c>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c r="A608" s="4" t="str">
        <f>IFERROR(__xludf.DUMMYFUNCTION("TRANSPOSE(FILTER(Filtro1!B:B,Filtro1!A:A=Lili!C613))"),"")</f>
        <v/>
      </c>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c r="A609" s="4" t="str">
        <f>IFERROR(__xludf.DUMMYFUNCTION("TRANSPOSE(FILTER(Filtro1!B:B,Filtro1!A:A=Lili!C614))"),"")</f>
        <v/>
      </c>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c r="A610" s="4" t="str">
        <f>IFERROR(__xludf.DUMMYFUNCTION("TRANSPOSE(FILTER(Filtro1!B:B,Filtro1!A:A=Lili!C615))"),"")</f>
        <v/>
      </c>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c r="A611" s="4" t="str">
        <f>IFERROR(__xludf.DUMMYFUNCTION("TRANSPOSE(FILTER(Filtro1!B:B,Filtro1!A:A=Lili!C616))"),"")</f>
        <v/>
      </c>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c r="A612" s="4" t="str">
        <f>IFERROR(__xludf.DUMMYFUNCTION("TRANSPOSE(FILTER(Filtro1!B:B,Filtro1!A:A=Lili!C617))"),"")</f>
        <v/>
      </c>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c r="A613" s="4" t="str">
        <f>IFERROR(__xludf.DUMMYFUNCTION("TRANSPOSE(FILTER(Filtro1!B:B,Filtro1!A:A=Lili!C618))"),"")</f>
        <v/>
      </c>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c r="A614" s="4" t="str">
        <f>IFERROR(__xludf.DUMMYFUNCTION("TRANSPOSE(FILTER(Filtro1!B:B,Filtro1!A:A=Lili!C619))"),"")</f>
        <v/>
      </c>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c r="A615" s="4" t="str">
        <f>IFERROR(__xludf.DUMMYFUNCTION("TRANSPOSE(FILTER(Filtro1!B:B,Filtro1!A:A=Lili!C620))"),"")</f>
        <v/>
      </c>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c r="A616" s="4" t="str">
        <f>IFERROR(__xludf.DUMMYFUNCTION("TRANSPOSE(FILTER(Filtro1!B:B,Filtro1!A:A=Lili!C621))"),"")</f>
        <v/>
      </c>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c r="A617" s="4" t="str">
        <f>IFERROR(__xludf.DUMMYFUNCTION("TRANSPOSE(FILTER(Filtro1!B:B,Filtro1!A:A=Lili!C622))"),"")</f>
        <v/>
      </c>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c r="A618" s="4" t="str">
        <f>IFERROR(__xludf.DUMMYFUNCTION("TRANSPOSE(FILTER(Filtro1!B:B,Filtro1!A:A=Lili!C623))"),"")</f>
        <v/>
      </c>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c r="A619" s="4" t="str">
        <f>IFERROR(__xludf.DUMMYFUNCTION("TRANSPOSE(FILTER(Filtro1!B:B,Filtro1!A:A=Lili!C624))"),"")</f>
        <v/>
      </c>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c r="A620" s="4" t="str">
        <f>IFERROR(__xludf.DUMMYFUNCTION("TRANSPOSE(FILTER(Filtro1!B:B,Filtro1!A:A=Lili!C625))"),"")</f>
        <v/>
      </c>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c r="A621" s="4" t="str">
        <f>IFERROR(__xludf.DUMMYFUNCTION("TRANSPOSE(FILTER(Filtro1!B:B,Filtro1!A:A=Lili!C626))"),"")</f>
        <v/>
      </c>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c r="A622" s="4" t="str">
        <f>IFERROR(__xludf.DUMMYFUNCTION("TRANSPOSE(FILTER(Filtro1!B:B,Filtro1!A:A=Lili!C627))"),"")</f>
        <v/>
      </c>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c r="A623" s="4" t="str">
        <f>IFERROR(__xludf.DUMMYFUNCTION("TRANSPOSE(FILTER(Filtro1!B:B,Filtro1!A:A=Lili!C628))"),"")</f>
        <v/>
      </c>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c r="A624" s="4" t="str">
        <f>IFERROR(__xludf.DUMMYFUNCTION("TRANSPOSE(FILTER(Filtro1!B:B,Filtro1!A:A=Lili!C629))"),"")</f>
        <v/>
      </c>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c r="A625" s="4" t="str">
        <f>IFERROR(__xludf.DUMMYFUNCTION("TRANSPOSE(FILTER(Filtro1!B:B,Filtro1!A:A=Lili!C630))"),"")</f>
        <v/>
      </c>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c r="A626" s="4" t="str">
        <f>IFERROR(__xludf.DUMMYFUNCTION("TRANSPOSE(FILTER(Filtro1!B:B,Filtro1!A:A=Lili!C631))"),"")</f>
        <v/>
      </c>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c r="A627" s="4" t="str">
        <f>IFERROR(__xludf.DUMMYFUNCTION("TRANSPOSE(FILTER(Filtro1!B:B,Filtro1!A:A=Lili!C632))"),"")</f>
        <v/>
      </c>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c r="A628" s="4" t="str">
        <f>IFERROR(__xludf.DUMMYFUNCTION("TRANSPOSE(FILTER(Filtro1!B:B,Filtro1!A:A=Lili!C633))"),"")</f>
        <v/>
      </c>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c r="A629" s="4" t="str">
        <f>IFERROR(__xludf.DUMMYFUNCTION("TRANSPOSE(FILTER(Filtro1!B:B,Filtro1!A:A=Lili!C634))"),"")</f>
        <v/>
      </c>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c r="A630" s="4" t="str">
        <f>IFERROR(__xludf.DUMMYFUNCTION("TRANSPOSE(FILTER(Filtro1!B:B,Filtro1!A:A=Lili!C635))"),"")</f>
        <v/>
      </c>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c r="A631" s="4" t="str">
        <f>IFERROR(__xludf.DUMMYFUNCTION("TRANSPOSE(FILTER(Filtro1!B:B,Filtro1!A:A=Lili!C636))"),"")</f>
        <v/>
      </c>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c r="A632" s="4" t="str">
        <f>IFERROR(__xludf.DUMMYFUNCTION("TRANSPOSE(FILTER(Filtro1!B:B,Filtro1!A:A=Lili!C637))"),"")</f>
        <v/>
      </c>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c r="A633" s="4" t="str">
        <f>IFERROR(__xludf.DUMMYFUNCTION("TRANSPOSE(FILTER(Filtro1!B:B,Filtro1!A:A=Lili!C638))"),"")</f>
        <v/>
      </c>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c r="A634" s="4" t="str">
        <f>IFERROR(__xludf.DUMMYFUNCTION("TRANSPOSE(FILTER(Filtro1!B:B,Filtro1!A:A=Lili!C639))"),"")</f>
        <v/>
      </c>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c r="A635" s="4" t="str">
        <f>IFERROR(__xludf.DUMMYFUNCTION("TRANSPOSE(FILTER(Filtro1!B:B,Filtro1!A:A=Lili!C640))"),"")</f>
        <v/>
      </c>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c r="A636" s="4" t="str">
        <f>IFERROR(__xludf.DUMMYFUNCTION("TRANSPOSE(FILTER(Filtro1!B:B,Filtro1!A:A=Lili!C641))"),"")</f>
        <v/>
      </c>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c r="A637" s="4" t="str">
        <f>IFERROR(__xludf.DUMMYFUNCTION("TRANSPOSE(FILTER(Filtro1!B:B,Filtro1!A:A=Lili!C642))"),"")</f>
        <v/>
      </c>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c r="A638" s="4" t="str">
        <f>IFERROR(__xludf.DUMMYFUNCTION("TRANSPOSE(FILTER(Filtro1!B:B,Filtro1!A:A=Lili!C643))"),"")</f>
        <v/>
      </c>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c r="A639" s="4" t="str">
        <f>IFERROR(__xludf.DUMMYFUNCTION("TRANSPOSE(FILTER(Filtro1!B:B,Filtro1!A:A=Lili!C644))"),"")</f>
        <v/>
      </c>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c r="A640" s="4" t="str">
        <f>IFERROR(__xludf.DUMMYFUNCTION("TRANSPOSE(FILTER(Filtro1!B:B,Filtro1!A:A=Lili!C645))"),"")</f>
        <v/>
      </c>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c r="A641" s="4" t="str">
        <f>IFERROR(__xludf.DUMMYFUNCTION("TRANSPOSE(FILTER(Filtro1!B:B,Filtro1!A:A=Lili!C646))"),"")</f>
        <v/>
      </c>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c r="A642" s="4" t="str">
        <f>IFERROR(__xludf.DUMMYFUNCTION("TRANSPOSE(FILTER(Filtro1!B:B,Filtro1!A:A=Lili!C647))"),"")</f>
        <v/>
      </c>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c r="A643" s="4" t="str">
        <f>IFERROR(__xludf.DUMMYFUNCTION("TRANSPOSE(FILTER(Filtro1!B:B,Filtro1!A:A=Lili!C648))"),"")</f>
        <v/>
      </c>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c r="A644" s="4" t="str">
        <f>IFERROR(__xludf.DUMMYFUNCTION("TRANSPOSE(FILTER(Filtro1!B:B,Filtro1!A:A=Lili!C649))"),"")</f>
        <v/>
      </c>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c r="A645" s="4" t="str">
        <f>IFERROR(__xludf.DUMMYFUNCTION("TRANSPOSE(FILTER(Filtro1!B:B,Filtro1!A:A=Lili!C650))"),"")</f>
        <v/>
      </c>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c r="A646" s="4" t="str">
        <f>IFERROR(__xludf.DUMMYFUNCTION("TRANSPOSE(FILTER(Filtro1!B:B,Filtro1!A:A=Lili!C651))"),"")</f>
        <v/>
      </c>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c r="A647" s="4" t="str">
        <f>IFERROR(__xludf.DUMMYFUNCTION("TRANSPOSE(FILTER(Filtro1!B:B,Filtro1!A:A=Lili!C652))"),"")</f>
        <v/>
      </c>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c r="A648" s="4" t="str">
        <f>IFERROR(__xludf.DUMMYFUNCTION("TRANSPOSE(FILTER(Filtro1!B:B,Filtro1!A:A=Lili!C653))"),"")</f>
        <v/>
      </c>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c r="A649" s="4" t="str">
        <f>IFERROR(__xludf.DUMMYFUNCTION("TRANSPOSE(FILTER(Filtro1!B:B,Filtro1!A:A=Lili!C654))"),"")</f>
        <v/>
      </c>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c r="A650" s="4" t="str">
        <f>IFERROR(__xludf.DUMMYFUNCTION("TRANSPOSE(FILTER(Filtro1!B:B,Filtro1!A:A=Lili!C655))"),"")</f>
        <v/>
      </c>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c r="A651" s="4" t="str">
        <f>IFERROR(__xludf.DUMMYFUNCTION("TRANSPOSE(FILTER(Filtro1!B:B,Filtro1!A:A=Lili!C656))"),"")</f>
        <v/>
      </c>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c r="A652" s="4" t="str">
        <f>IFERROR(__xludf.DUMMYFUNCTION("TRANSPOSE(FILTER(Filtro1!B:B,Filtro1!A:A=Lili!C657))"),"")</f>
        <v/>
      </c>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c r="A653" s="4" t="str">
        <f>IFERROR(__xludf.DUMMYFUNCTION("TRANSPOSE(FILTER(Filtro1!B:B,Filtro1!A:A=Lili!C658))"),"")</f>
        <v/>
      </c>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c r="A654" s="4" t="str">
        <f>IFERROR(__xludf.DUMMYFUNCTION("TRANSPOSE(FILTER(Filtro1!B:B,Filtro1!A:A=Lili!C659))"),"")</f>
        <v/>
      </c>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c r="A655" s="4" t="str">
        <f>IFERROR(__xludf.DUMMYFUNCTION("TRANSPOSE(FILTER(Filtro1!B:B,Filtro1!A:A=Lili!C660))"),"")</f>
        <v/>
      </c>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c r="A656" s="4" t="str">
        <f>IFERROR(__xludf.DUMMYFUNCTION("TRANSPOSE(FILTER(Filtro1!B:B,Filtro1!A:A=Lili!C661))"),"")</f>
        <v/>
      </c>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c r="A657" s="4" t="str">
        <f>IFERROR(__xludf.DUMMYFUNCTION("TRANSPOSE(FILTER(Filtro1!B:B,Filtro1!A:A=Lili!C662))"),"")</f>
        <v/>
      </c>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c r="A658" s="4" t="str">
        <f>IFERROR(__xludf.DUMMYFUNCTION("TRANSPOSE(FILTER(Filtro1!B:B,Filtro1!A:A=Lili!C663))"),"")</f>
        <v/>
      </c>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c r="A659" s="4" t="str">
        <f>IFERROR(__xludf.DUMMYFUNCTION("TRANSPOSE(FILTER(Filtro1!B:B,Filtro1!A:A=Lili!C664))"),"")</f>
        <v/>
      </c>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c r="A660" s="4" t="str">
        <f>IFERROR(__xludf.DUMMYFUNCTION("TRANSPOSE(FILTER(Filtro1!B:B,Filtro1!A:A=Lili!C665))"),"")</f>
        <v/>
      </c>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c r="A661" s="4" t="str">
        <f>IFERROR(__xludf.DUMMYFUNCTION("TRANSPOSE(FILTER(Filtro1!B:B,Filtro1!A:A=Lili!C666))"),"")</f>
        <v/>
      </c>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c r="A662" s="4" t="str">
        <f>IFERROR(__xludf.DUMMYFUNCTION("TRANSPOSE(FILTER(Filtro1!B:B,Filtro1!A:A=Lili!C667))"),"")</f>
        <v/>
      </c>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c r="A663" s="4" t="str">
        <f>IFERROR(__xludf.DUMMYFUNCTION("TRANSPOSE(FILTER(Filtro1!B:B,Filtro1!A:A=Lili!C668))"),"")</f>
        <v/>
      </c>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c r="A664" s="4" t="str">
        <f>IFERROR(__xludf.DUMMYFUNCTION("TRANSPOSE(FILTER(Filtro1!B:B,Filtro1!A:A=Lili!C669))"),"")</f>
        <v/>
      </c>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c r="A665" s="4" t="str">
        <f>IFERROR(__xludf.DUMMYFUNCTION("TRANSPOSE(FILTER(Filtro1!B:B,Filtro1!A:A=Lili!C670))"),"")</f>
        <v/>
      </c>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c r="A666" s="4" t="str">
        <f>IFERROR(__xludf.DUMMYFUNCTION("TRANSPOSE(FILTER(Filtro1!B:B,Filtro1!A:A=Lili!C671))"),"")</f>
        <v/>
      </c>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c r="A667" s="4" t="str">
        <f>IFERROR(__xludf.DUMMYFUNCTION("TRANSPOSE(FILTER(Filtro1!B:B,Filtro1!A:A=Lili!C672))"),"")</f>
        <v/>
      </c>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c r="A668" s="4" t="str">
        <f>IFERROR(__xludf.DUMMYFUNCTION("TRANSPOSE(FILTER(Filtro1!B:B,Filtro1!A:A=Lili!C673))"),"")</f>
        <v/>
      </c>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c r="A669" s="4" t="str">
        <f>IFERROR(__xludf.DUMMYFUNCTION("TRANSPOSE(FILTER(Filtro1!B:B,Filtro1!A:A=Lili!C674))"),"")</f>
        <v/>
      </c>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c r="A670" s="4" t="str">
        <f>IFERROR(__xludf.DUMMYFUNCTION("TRANSPOSE(FILTER(Filtro1!B:B,Filtro1!A:A=Lili!C675))"),"")</f>
        <v/>
      </c>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c r="A671" s="4" t="str">
        <f>IFERROR(__xludf.DUMMYFUNCTION("TRANSPOSE(FILTER(Filtro1!B:B,Filtro1!A:A=Lili!C676))"),"")</f>
        <v/>
      </c>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c r="A672" s="4" t="str">
        <f>IFERROR(__xludf.DUMMYFUNCTION("TRANSPOSE(FILTER(Filtro1!B:B,Filtro1!A:A=Lili!C677))"),"")</f>
        <v/>
      </c>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c r="A673" s="4" t="str">
        <f>IFERROR(__xludf.DUMMYFUNCTION("TRANSPOSE(FILTER(Filtro1!B:B,Filtro1!A:A=Lili!C678))"),"")</f>
        <v/>
      </c>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c r="A674" s="4" t="str">
        <f>IFERROR(__xludf.DUMMYFUNCTION("TRANSPOSE(FILTER(Filtro1!B:B,Filtro1!A:A=Lili!C679))"),"")</f>
        <v/>
      </c>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c r="A675" s="4" t="str">
        <f>IFERROR(__xludf.DUMMYFUNCTION("TRANSPOSE(FILTER(Filtro1!B:B,Filtro1!A:A=Lili!C680))"),"")</f>
        <v/>
      </c>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c r="A676" s="4" t="str">
        <f>IFERROR(__xludf.DUMMYFUNCTION("TRANSPOSE(FILTER(Filtro1!B:B,Filtro1!A:A=Lili!C681))"),"")</f>
        <v/>
      </c>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c r="A677" s="4" t="str">
        <f>IFERROR(__xludf.DUMMYFUNCTION("TRANSPOSE(FILTER(Filtro1!B:B,Filtro1!A:A=Lili!C682))"),"")</f>
        <v/>
      </c>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c r="A678" s="4" t="str">
        <f>IFERROR(__xludf.DUMMYFUNCTION("TRANSPOSE(FILTER(Filtro1!B:B,Filtro1!A:A=Lili!C683))"),"")</f>
        <v/>
      </c>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c r="A679" s="4" t="str">
        <f>IFERROR(__xludf.DUMMYFUNCTION("TRANSPOSE(FILTER(Filtro1!B:B,Filtro1!A:A=Lili!C684))"),"")</f>
        <v/>
      </c>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c r="A680" s="4" t="str">
        <f>IFERROR(__xludf.DUMMYFUNCTION("TRANSPOSE(FILTER(Filtro1!B:B,Filtro1!A:A=Lili!C685))"),"")</f>
        <v/>
      </c>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c r="A681" s="4" t="str">
        <f>IFERROR(__xludf.DUMMYFUNCTION("TRANSPOSE(FILTER(Filtro1!B:B,Filtro1!A:A=Lili!C686))"),"")</f>
        <v/>
      </c>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c r="A682" s="4" t="str">
        <f>IFERROR(__xludf.DUMMYFUNCTION("TRANSPOSE(FILTER(Filtro1!B:B,Filtro1!A:A=Lili!C687))"),"")</f>
        <v/>
      </c>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c r="A683" s="4" t="str">
        <f>IFERROR(__xludf.DUMMYFUNCTION("TRANSPOSE(FILTER(Filtro1!B:B,Filtro1!A:A=Lili!C688))"),"")</f>
        <v/>
      </c>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c r="A684" s="4" t="str">
        <f>IFERROR(__xludf.DUMMYFUNCTION("TRANSPOSE(FILTER(Filtro1!B:B,Filtro1!A:A=Lili!C689))"),"")</f>
        <v/>
      </c>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c r="A685" s="4" t="str">
        <f>IFERROR(__xludf.DUMMYFUNCTION("TRANSPOSE(FILTER(Filtro1!B:B,Filtro1!A:A=Lili!C690))"),"")</f>
        <v/>
      </c>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c r="A686" s="4" t="str">
        <f>IFERROR(__xludf.DUMMYFUNCTION("TRANSPOSE(FILTER(Filtro1!B:B,Filtro1!A:A=Lili!C691))"),"")</f>
        <v/>
      </c>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c r="A687" s="4" t="str">
        <f>IFERROR(__xludf.DUMMYFUNCTION("TRANSPOSE(FILTER(Filtro1!B:B,Filtro1!A:A=Lili!C692))"),"")</f>
        <v/>
      </c>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c r="A688" s="4" t="str">
        <f>IFERROR(__xludf.DUMMYFUNCTION("TRANSPOSE(FILTER(Filtro1!B:B,Filtro1!A:A=Lili!C693))"),"")</f>
        <v/>
      </c>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c r="A689" s="4" t="str">
        <f>IFERROR(__xludf.DUMMYFUNCTION("TRANSPOSE(FILTER(Filtro1!B:B,Filtro1!A:A=Lili!C694))"),"")</f>
        <v/>
      </c>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c r="A690" s="4" t="str">
        <f>IFERROR(__xludf.DUMMYFUNCTION("TRANSPOSE(FILTER(Filtro1!B:B,Filtro1!A:A=Lili!C695))"),"")</f>
        <v/>
      </c>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c r="A691" s="4" t="str">
        <f>IFERROR(__xludf.DUMMYFUNCTION("TRANSPOSE(FILTER(Filtro1!B:B,Filtro1!A:A=Lili!C696))"),"")</f>
        <v/>
      </c>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c r="A692" s="4" t="str">
        <f>IFERROR(__xludf.DUMMYFUNCTION("TRANSPOSE(FILTER(Filtro1!B:B,Filtro1!A:A=Lili!C697))"),"")</f>
        <v/>
      </c>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c r="A693" s="4" t="str">
        <f>IFERROR(__xludf.DUMMYFUNCTION("TRANSPOSE(FILTER(Filtro1!B:B,Filtro1!A:A=Lili!C698))"),"")</f>
        <v/>
      </c>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c r="A694" s="4" t="str">
        <f>IFERROR(__xludf.DUMMYFUNCTION("TRANSPOSE(FILTER(Filtro1!B:B,Filtro1!A:A=Lili!C699))"),"")</f>
        <v/>
      </c>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c r="A695" s="4" t="str">
        <f>IFERROR(__xludf.DUMMYFUNCTION("TRANSPOSE(FILTER(Filtro1!B:B,Filtro1!A:A=Lili!C700))"),"")</f>
        <v/>
      </c>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c r="A696" s="4" t="str">
        <f>IFERROR(__xludf.DUMMYFUNCTION("TRANSPOSE(FILTER(Filtro1!B:B,Filtro1!A:A=Lili!C701))"),"")</f>
        <v/>
      </c>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c r="A697" s="4" t="str">
        <f>IFERROR(__xludf.DUMMYFUNCTION("TRANSPOSE(FILTER(Filtro1!B:B,Filtro1!A:A=Lili!C702))"),"")</f>
        <v/>
      </c>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c r="A698" s="4" t="str">
        <f>IFERROR(__xludf.DUMMYFUNCTION("TRANSPOSE(FILTER(Filtro1!B:B,Filtro1!A:A=Lili!C703))"),"")</f>
        <v/>
      </c>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c r="A699" s="4" t="str">
        <f>IFERROR(__xludf.DUMMYFUNCTION("TRANSPOSE(FILTER(Filtro1!B:B,Filtro1!A:A=Lili!C704))"),"")</f>
        <v/>
      </c>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c r="A700" s="4" t="str">
        <f>IFERROR(__xludf.DUMMYFUNCTION("TRANSPOSE(FILTER(Filtro1!B:B,Filtro1!A:A=Lili!C705))"),"")</f>
        <v/>
      </c>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c r="A701" s="4" t="str">
        <f>IFERROR(__xludf.DUMMYFUNCTION("TRANSPOSE(FILTER(Filtro1!B:B,Filtro1!A:A=Lili!C706))"),"")</f>
        <v/>
      </c>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c r="A702" s="4" t="str">
        <f>IFERROR(__xludf.DUMMYFUNCTION("TRANSPOSE(FILTER(Filtro1!B:B,Filtro1!A:A=Lili!C707))"),"")</f>
        <v/>
      </c>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c r="A703" s="4" t="str">
        <f>IFERROR(__xludf.DUMMYFUNCTION("TRANSPOSE(FILTER(Filtro1!B:B,Filtro1!A:A=Lili!C708))"),"")</f>
        <v/>
      </c>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c r="A704" s="4" t="str">
        <f>IFERROR(__xludf.DUMMYFUNCTION("TRANSPOSE(FILTER(Filtro1!B:B,Filtro1!A:A=Lili!C709))"),"")</f>
        <v/>
      </c>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c r="A705" s="4" t="str">
        <f>IFERROR(__xludf.DUMMYFUNCTION("TRANSPOSE(FILTER(Filtro1!B:B,Filtro1!A:A=Lili!C710))"),"")</f>
        <v/>
      </c>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c r="A706" s="4" t="str">
        <f>IFERROR(__xludf.DUMMYFUNCTION("TRANSPOSE(FILTER(Filtro1!B:B,Filtro1!A:A=Lili!C711))"),"")</f>
        <v/>
      </c>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c r="A707" s="4" t="str">
        <f>IFERROR(__xludf.DUMMYFUNCTION("TRANSPOSE(FILTER(Filtro1!B:B,Filtro1!A:A=Lili!C712))"),"")</f>
        <v/>
      </c>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c r="A708" s="4" t="str">
        <f>IFERROR(__xludf.DUMMYFUNCTION("TRANSPOSE(FILTER(Filtro1!B:B,Filtro1!A:A=Lili!C713))"),"")</f>
        <v/>
      </c>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c r="A709" s="4" t="str">
        <f>IFERROR(__xludf.DUMMYFUNCTION("TRANSPOSE(FILTER(Filtro1!B:B,Filtro1!A:A=Lili!C714))"),"")</f>
        <v/>
      </c>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c r="A710" s="4" t="str">
        <f>IFERROR(__xludf.DUMMYFUNCTION("TRANSPOSE(FILTER(Filtro1!B:B,Filtro1!A:A=Lili!C715))"),"")</f>
        <v/>
      </c>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c r="A711" s="4" t="str">
        <f>IFERROR(__xludf.DUMMYFUNCTION("TRANSPOSE(FILTER(Filtro1!B:B,Filtro1!A:A=Lili!C716))"),"")</f>
        <v/>
      </c>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c r="A712" s="4" t="str">
        <f>IFERROR(__xludf.DUMMYFUNCTION("TRANSPOSE(FILTER(Filtro1!B:B,Filtro1!A:A=Lili!C717))"),"")</f>
        <v/>
      </c>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c r="A713" s="4" t="str">
        <f>IFERROR(__xludf.DUMMYFUNCTION("TRANSPOSE(FILTER(Filtro1!B:B,Filtro1!A:A=Lili!C718))"),"")</f>
        <v/>
      </c>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c r="A714" s="4" t="str">
        <f>IFERROR(__xludf.DUMMYFUNCTION("TRANSPOSE(FILTER(Filtro1!B:B,Filtro1!A:A=Lili!C719))"),"")</f>
        <v/>
      </c>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c r="A715" s="4" t="str">
        <f>IFERROR(__xludf.DUMMYFUNCTION("TRANSPOSE(FILTER(Filtro1!B:B,Filtro1!A:A=Lili!C720))"),"")</f>
        <v/>
      </c>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c r="A716" s="4" t="str">
        <f>IFERROR(__xludf.DUMMYFUNCTION("TRANSPOSE(FILTER(Filtro1!B:B,Filtro1!A:A=Lili!C721))"),"")</f>
        <v/>
      </c>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c r="A717" s="4" t="str">
        <f>IFERROR(__xludf.DUMMYFUNCTION("TRANSPOSE(FILTER(Filtro1!B:B,Filtro1!A:A=Lili!C722))"),"")</f>
        <v/>
      </c>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c r="A718" s="4" t="str">
        <f>IFERROR(__xludf.DUMMYFUNCTION("TRANSPOSE(FILTER(Filtro1!B:B,Filtro1!A:A=Lili!C723))"),"")</f>
        <v/>
      </c>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c r="A719" s="4" t="str">
        <f>IFERROR(__xludf.DUMMYFUNCTION("TRANSPOSE(FILTER(Filtro1!B:B,Filtro1!A:A=Lili!C724))"),"")</f>
        <v/>
      </c>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c r="A720" s="4" t="str">
        <f>IFERROR(__xludf.DUMMYFUNCTION("TRANSPOSE(FILTER(Filtro1!B:B,Filtro1!A:A=Lili!C725))"),"")</f>
        <v/>
      </c>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c r="A721" s="4" t="str">
        <f>IFERROR(__xludf.DUMMYFUNCTION("TRANSPOSE(FILTER(Filtro1!B:B,Filtro1!A:A=Lili!C726))"),"")</f>
        <v/>
      </c>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c r="A722" s="4" t="str">
        <f>IFERROR(__xludf.DUMMYFUNCTION("TRANSPOSE(FILTER(Filtro1!B:B,Filtro1!A:A=Lili!C727))"),"")</f>
        <v/>
      </c>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c r="A723" s="4" t="str">
        <f>IFERROR(__xludf.DUMMYFUNCTION("TRANSPOSE(FILTER(Filtro1!B:B,Filtro1!A:A=Lili!C728))"),"")</f>
        <v/>
      </c>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c r="A724" s="4" t="str">
        <f>IFERROR(__xludf.DUMMYFUNCTION("TRANSPOSE(FILTER(Filtro1!B:B,Filtro1!A:A=Lili!C729))"),"")</f>
        <v/>
      </c>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c r="A725" s="4" t="str">
        <f>IFERROR(__xludf.DUMMYFUNCTION("TRANSPOSE(FILTER(Filtro1!B:B,Filtro1!A:A=Lili!C730))"),"")</f>
        <v/>
      </c>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c r="A726" s="4" t="str">
        <f>IFERROR(__xludf.DUMMYFUNCTION("TRANSPOSE(FILTER(Filtro1!B:B,Filtro1!A:A=Lili!C731))"),"")</f>
        <v/>
      </c>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c r="A727" s="4" t="str">
        <f>IFERROR(__xludf.DUMMYFUNCTION("TRANSPOSE(FILTER(Filtro1!B:B,Filtro1!A:A=Lili!C732))"),"")</f>
        <v/>
      </c>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c r="A728" s="4" t="str">
        <f>IFERROR(__xludf.DUMMYFUNCTION("TRANSPOSE(FILTER(Filtro1!B:B,Filtro1!A:A=Lili!C733))"),"")</f>
        <v/>
      </c>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c r="A729" s="4" t="str">
        <f>IFERROR(__xludf.DUMMYFUNCTION("TRANSPOSE(FILTER(Filtro1!B:B,Filtro1!A:A=Lili!C734))"),"")</f>
        <v/>
      </c>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c r="A730" s="4" t="str">
        <f>IFERROR(__xludf.DUMMYFUNCTION("TRANSPOSE(FILTER(Filtro1!B:B,Filtro1!A:A=Lili!C735))"),"")</f>
        <v/>
      </c>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c r="A731" s="4" t="str">
        <f>IFERROR(__xludf.DUMMYFUNCTION("TRANSPOSE(FILTER(Filtro1!B:B,Filtro1!A:A=Lili!C736))"),"")</f>
        <v/>
      </c>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c r="A732" s="4" t="str">
        <f>IFERROR(__xludf.DUMMYFUNCTION("TRANSPOSE(FILTER(Filtro1!B:B,Filtro1!A:A=Lili!C737))"),"")</f>
        <v/>
      </c>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c r="A733" s="4" t="str">
        <f>IFERROR(__xludf.DUMMYFUNCTION("TRANSPOSE(FILTER(Filtro1!B:B,Filtro1!A:A=Lili!C738))"),"")</f>
        <v/>
      </c>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c r="A734" s="4" t="str">
        <f>IFERROR(__xludf.DUMMYFUNCTION("TRANSPOSE(FILTER(Filtro1!B:B,Filtro1!A:A=Lili!C739))"),"")</f>
        <v/>
      </c>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c r="A735" s="4" t="str">
        <f>IFERROR(__xludf.DUMMYFUNCTION("TRANSPOSE(FILTER(Filtro1!B:B,Filtro1!A:A=Lili!C740))"),"")</f>
        <v/>
      </c>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c r="A736" s="4" t="str">
        <f>IFERROR(__xludf.DUMMYFUNCTION("TRANSPOSE(FILTER(Filtro1!B:B,Filtro1!A:A=Lili!C741))"),"")</f>
        <v/>
      </c>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c r="A737" s="4" t="str">
        <f>IFERROR(__xludf.DUMMYFUNCTION("TRANSPOSE(FILTER(Filtro1!B:B,Filtro1!A:A=Lili!C742))"),"")</f>
        <v/>
      </c>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c r="A738" s="4" t="str">
        <f>IFERROR(__xludf.DUMMYFUNCTION("TRANSPOSE(FILTER(Filtro1!B:B,Filtro1!A:A=Lili!C743))"),"")</f>
        <v/>
      </c>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c r="A739" s="4" t="str">
        <f>IFERROR(__xludf.DUMMYFUNCTION("TRANSPOSE(FILTER(Filtro1!B:B,Filtro1!A:A=Lili!C744))"),"")</f>
        <v/>
      </c>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c r="A740" s="4" t="str">
        <f>IFERROR(__xludf.DUMMYFUNCTION("TRANSPOSE(FILTER(Filtro1!B:B,Filtro1!A:A=Lili!C745))"),"")</f>
        <v/>
      </c>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c r="A741" s="4" t="str">
        <f>IFERROR(__xludf.DUMMYFUNCTION("TRANSPOSE(FILTER(Filtro1!B:B,Filtro1!A:A=Lili!C746))"),"")</f>
        <v/>
      </c>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c r="A742" s="4" t="str">
        <f>IFERROR(__xludf.DUMMYFUNCTION("TRANSPOSE(FILTER(Filtro1!B:B,Filtro1!A:A=Lili!C747))"),"")</f>
        <v/>
      </c>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c r="A743" s="4" t="str">
        <f>IFERROR(__xludf.DUMMYFUNCTION("TRANSPOSE(FILTER(Filtro1!B:B,Filtro1!A:A=Lili!C748))"),"")</f>
        <v/>
      </c>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c r="A744" s="4" t="str">
        <f>IFERROR(__xludf.DUMMYFUNCTION("TRANSPOSE(FILTER(Filtro1!B:B,Filtro1!A:A=Lili!C749))"),"")</f>
        <v/>
      </c>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c r="A745" s="4" t="str">
        <f>IFERROR(__xludf.DUMMYFUNCTION("TRANSPOSE(FILTER(Filtro1!B:B,Filtro1!A:A=Lili!C750))"),"")</f>
        <v/>
      </c>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c r="A746" s="4" t="str">
        <f>IFERROR(__xludf.DUMMYFUNCTION("TRANSPOSE(FILTER(Filtro1!B:B,Filtro1!A:A=Lili!C751))"),"")</f>
        <v/>
      </c>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c r="A747" s="4" t="str">
        <f>IFERROR(__xludf.DUMMYFUNCTION("TRANSPOSE(FILTER(Filtro1!B:B,Filtro1!A:A=Lili!C752))"),"")</f>
        <v/>
      </c>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c r="A748" s="4" t="str">
        <f>IFERROR(__xludf.DUMMYFUNCTION("TRANSPOSE(FILTER(Filtro1!B:B,Filtro1!A:A=Lili!C753))"),"")</f>
        <v/>
      </c>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c r="A749" s="4" t="str">
        <f>IFERROR(__xludf.DUMMYFUNCTION("TRANSPOSE(FILTER(Filtro1!B:B,Filtro1!A:A=Lili!C754))"),"")</f>
        <v/>
      </c>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c r="A750" s="4" t="str">
        <f>IFERROR(__xludf.DUMMYFUNCTION("TRANSPOSE(FILTER(Filtro1!B:B,Filtro1!A:A=Lili!C755))"),"")</f>
        <v/>
      </c>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c r="A751" s="4" t="str">
        <f>IFERROR(__xludf.DUMMYFUNCTION("TRANSPOSE(FILTER(Filtro1!B:B,Filtro1!A:A=Lili!C756))"),"")</f>
        <v/>
      </c>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c r="A752" s="4" t="str">
        <f>IFERROR(__xludf.DUMMYFUNCTION("TRANSPOSE(FILTER(Filtro1!B:B,Filtro1!A:A=Lili!C757))"),"")</f>
        <v/>
      </c>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c r="A753" s="4" t="str">
        <f>IFERROR(__xludf.DUMMYFUNCTION("TRANSPOSE(FILTER(Filtro1!B:B,Filtro1!A:A=Lili!C758))"),"")</f>
        <v/>
      </c>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c r="A754" s="4" t="str">
        <f>IFERROR(__xludf.DUMMYFUNCTION("TRANSPOSE(FILTER(Filtro1!B:B,Filtro1!A:A=Lili!C759))"),"")</f>
        <v/>
      </c>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c r="A755" s="4" t="str">
        <f>IFERROR(__xludf.DUMMYFUNCTION("TRANSPOSE(FILTER(Filtro1!B:B,Filtro1!A:A=Lili!C760))"),"")</f>
        <v/>
      </c>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c r="A756" s="4" t="str">
        <f>IFERROR(__xludf.DUMMYFUNCTION("TRANSPOSE(FILTER(Filtro1!B:B,Filtro1!A:A=Lili!C761))"),"")</f>
        <v/>
      </c>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c r="A757" s="4" t="str">
        <f>IFERROR(__xludf.DUMMYFUNCTION("TRANSPOSE(FILTER(Filtro1!B:B,Filtro1!A:A=Lili!C762))"),"")</f>
        <v/>
      </c>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c r="A758" s="4" t="str">
        <f>IFERROR(__xludf.DUMMYFUNCTION("TRANSPOSE(FILTER(Filtro1!B:B,Filtro1!A:A=Lili!C763))"),"")</f>
        <v/>
      </c>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c r="A759" s="4" t="str">
        <f>IFERROR(__xludf.DUMMYFUNCTION("TRANSPOSE(FILTER(Filtro1!B:B,Filtro1!A:A=Lili!C764))"),"")</f>
        <v/>
      </c>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c r="A760" s="4" t="str">
        <f>IFERROR(__xludf.DUMMYFUNCTION("TRANSPOSE(FILTER(Filtro1!B:B,Filtro1!A:A=Lili!C765))"),"")</f>
        <v/>
      </c>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c r="A761" s="4" t="str">
        <f>IFERROR(__xludf.DUMMYFUNCTION("TRANSPOSE(FILTER(Filtro1!B:B,Filtro1!A:A=Lili!C766))"),"")</f>
        <v/>
      </c>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c r="A762" s="4" t="str">
        <f>IFERROR(__xludf.DUMMYFUNCTION("TRANSPOSE(FILTER(Filtro1!B:B,Filtro1!A:A=Lili!C767))"),"")</f>
        <v/>
      </c>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c r="A763" s="4" t="str">
        <f>IFERROR(__xludf.DUMMYFUNCTION("TRANSPOSE(FILTER(Filtro1!B:B,Filtro1!A:A=Lili!C768))"),"")</f>
        <v/>
      </c>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c r="A764" s="4" t="str">
        <f>IFERROR(__xludf.DUMMYFUNCTION("TRANSPOSE(FILTER(Filtro1!B:B,Filtro1!A:A=Lili!C769))"),"")</f>
        <v/>
      </c>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c r="A765" s="4" t="str">
        <f>IFERROR(__xludf.DUMMYFUNCTION("TRANSPOSE(FILTER(Filtro1!B:B,Filtro1!A:A=Lili!C770))"),"")</f>
        <v/>
      </c>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c r="A766" s="4" t="str">
        <f>IFERROR(__xludf.DUMMYFUNCTION("TRANSPOSE(FILTER(Filtro1!B:B,Filtro1!A:A=Lili!C771))"),"")</f>
        <v/>
      </c>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c r="A767" s="4" t="str">
        <f>IFERROR(__xludf.DUMMYFUNCTION("TRANSPOSE(FILTER(Filtro1!B:B,Filtro1!A:A=Lili!C772))"),"")</f>
        <v/>
      </c>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c r="A768" s="4" t="str">
        <f>IFERROR(__xludf.DUMMYFUNCTION("TRANSPOSE(FILTER(Filtro1!B:B,Filtro1!A:A=Lili!C773))"),"")</f>
        <v/>
      </c>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c r="A769" s="4" t="str">
        <f>IFERROR(__xludf.DUMMYFUNCTION("TRANSPOSE(FILTER(Filtro1!B:B,Filtro1!A:A=Lili!C774))"),"")</f>
        <v/>
      </c>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c r="A770" s="4" t="str">
        <f>IFERROR(__xludf.DUMMYFUNCTION("TRANSPOSE(FILTER(Filtro1!B:B,Filtro1!A:A=Lili!C775))"),"")</f>
        <v/>
      </c>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c r="A771" s="4" t="str">
        <f>IFERROR(__xludf.DUMMYFUNCTION("TRANSPOSE(FILTER(Filtro1!B:B,Filtro1!A:A=Lili!C776))"),"")</f>
        <v/>
      </c>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c r="A772" s="4" t="str">
        <f>IFERROR(__xludf.DUMMYFUNCTION("TRANSPOSE(FILTER(Filtro1!B:B,Filtro1!A:A=Lili!C777))"),"")</f>
        <v/>
      </c>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c r="A773" s="4" t="str">
        <f>IFERROR(__xludf.DUMMYFUNCTION("TRANSPOSE(FILTER(Filtro1!B:B,Filtro1!A:A=Lili!C778))"),"")</f>
        <v/>
      </c>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c r="A774" s="4" t="str">
        <f>IFERROR(__xludf.DUMMYFUNCTION("TRANSPOSE(FILTER(Filtro1!B:B,Filtro1!A:A=Lili!C779))"),"")</f>
        <v/>
      </c>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c r="A775" s="4" t="str">
        <f>IFERROR(__xludf.DUMMYFUNCTION("TRANSPOSE(FILTER(Filtro1!B:B,Filtro1!A:A=Lili!C780))"),"")</f>
        <v/>
      </c>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c r="A776" s="4" t="str">
        <f>IFERROR(__xludf.DUMMYFUNCTION("TRANSPOSE(FILTER(Filtro1!B:B,Filtro1!A:A=Lili!C781))"),"")</f>
        <v/>
      </c>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c r="A777" s="4" t="str">
        <f>IFERROR(__xludf.DUMMYFUNCTION("TRANSPOSE(FILTER(Filtro1!B:B,Filtro1!A:A=Lili!C782))"),"")</f>
        <v/>
      </c>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c r="A778" s="4" t="str">
        <f>IFERROR(__xludf.DUMMYFUNCTION("TRANSPOSE(FILTER(Filtro1!B:B,Filtro1!A:A=Lili!C783))"),"")</f>
        <v/>
      </c>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c r="A779" s="4" t="str">
        <f>IFERROR(__xludf.DUMMYFUNCTION("TRANSPOSE(FILTER(Filtro1!B:B,Filtro1!A:A=Lili!C784))"),"")</f>
        <v/>
      </c>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c r="A780" s="4" t="str">
        <f>IFERROR(__xludf.DUMMYFUNCTION("TRANSPOSE(FILTER(Filtro1!B:B,Filtro1!A:A=Lili!C785))"),"")</f>
        <v/>
      </c>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c r="A781" s="4" t="str">
        <f>IFERROR(__xludf.DUMMYFUNCTION("TRANSPOSE(FILTER(Filtro1!B:B,Filtro1!A:A=Lili!C786))"),"")</f>
        <v/>
      </c>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c r="A782" s="4" t="str">
        <f>IFERROR(__xludf.DUMMYFUNCTION("TRANSPOSE(FILTER(Filtro1!B:B,Filtro1!A:A=Lili!C787))"),"")</f>
        <v/>
      </c>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c r="A783" s="4" t="str">
        <f>IFERROR(__xludf.DUMMYFUNCTION("TRANSPOSE(FILTER(Filtro1!B:B,Filtro1!A:A=Lili!C788))"),"")</f>
        <v/>
      </c>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c r="A784" s="4" t="str">
        <f>IFERROR(__xludf.DUMMYFUNCTION("TRANSPOSE(FILTER(Filtro1!B:B,Filtro1!A:A=Lili!C789))"),"")</f>
        <v/>
      </c>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c r="A785" s="4" t="str">
        <f>IFERROR(__xludf.DUMMYFUNCTION("TRANSPOSE(FILTER(Filtro1!B:B,Filtro1!A:A=Lili!C790))"),"")</f>
        <v/>
      </c>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c r="A786" s="4" t="str">
        <f>IFERROR(__xludf.DUMMYFUNCTION("TRANSPOSE(FILTER(Filtro1!B:B,Filtro1!A:A=Lili!C791))"),"")</f>
        <v/>
      </c>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c r="A787" s="4" t="str">
        <f>IFERROR(__xludf.DUMMYFUNCTION("TRANSPOSE(FILTER(Filtro1!B:B,Filtro1!A:A=Lili!C792))"),"")</f>
        <v/>
      </c>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c r="A788" s="4" t="str">
        <f>IFERROR(__xludf.DUMMYFUNCTION("TRANSPOSE(FILTER(Filtro1!B:B,Filtro1!A:A=Lili!C793))"),"")</f>
        <v/>
      </c>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c r="A789" s="4" t="str">
        <f>IFERROR(__xludf.DUMMYFUNCTION("TRANSPOSE(FILTER(Filtro1!B:B,Filtro1!A:A=Lili!C794))"),"")</f>
        <v/>
      </c>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c r="A790" s="4" t="str">
        <f>IFERROR(__xludf.DUMMYFUNCTION("TRANSPOSE(FILTER(Filtro1!B:B,Filtro1!A:A=Lili!C795))"),"")</f>
        <v/>
      </c>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c r="A791" s="4" t="str">
        <f>IFERROR(__xludf.DUMMYFUNCTION("TRANSPOSE(FILTER(Filtro1!B:B,Filtro1!A:A=Lili!C796))"),"")</f>
        <v/>
      </c>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c r="A792" s="4" t="str">
        <f>IFERROR(__xludf.DUMMYFUNCTION("TRANSPOSE(FILTER(Filtro1!B:B,Filtro1!A:A=Lili!C797))"),"")</f>
        <v/>
      </c>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c r="A793" s="4" t="str">
        <f>IFERROR(__xludf.DUMMYFUNCTION("TRANSPOSE(FILTER(Filtro1!B:B,Filtro1!A:A=Lili!C798))"),"")</f>
        <v/>
      </c>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c r="A794" s="4" t="str">
        <f>IFERROR(__xludf.DUMMYFUNCTION("TRANSPOSE(FILTER(Filtro1!B:B,Filtro1!A:A=Lili!C799))"),"")</f>
        <v/>
      </c>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c r="A795" s="4" t="str">
        <f>IFERROR(__xludf.DUMMYFUNCTION("TRANSPOSE(FILTER(Filtro1!B:B,Filtro1!A:A=Lili!C800))"),"")</f>
        <v/>
      </c>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c r="A796" s="4" t="str">
        <f>IFERROR(__xludf.DUMMYFUNCTION("TRANSPOSE(FILTER(Filtro1!B:B,Filtro1!A:A=Lili!C801))"),"")</f>
        <v/>
      </c>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c r="A797" s="4" t="str">
        <f>IFERROR(__xludf.DUMMYFUNCTION("TRANSPOSE(FILTER(Filtro1!B:B,Filtro1!A:A=Lili!C802))"),"")</f>
        <v/>
      </c>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c r="A798" s="4" t="str">
        <f>IFERROR(__xludf.DUMMYFUNCTION("TRANSPOSE(FILTER(Filtro1!B:B,Filtro1!A:A=Lili!C803))"),"")</f>
        <v/>
      </c>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c r="A799" s="4" t="str">
        <f>IFERROR(__xludf.DUMMYFUNCTION("TRANSPOSE(FILTER(Filtro1!B:B,Filtro1!A:A=Lili!C804))"),"")</f>
        <v/>
      </c>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c r="A800" s="4" t="str">
        <f>IFERROR(__xludf.DUMMYFUNCTION("TRANSPOSE(FILTER(Filtro1!B:B,Filtro1!A:A=Lili!C805))"),"")</f>
        <v/>
      </c>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c r="A801" s="4" t="str">
        <f>IFERROR(__xludf.DUMMYFUNCTION("TRANSPOSE(FILTER(Filtro1!B:B,Filtro1!A:A=Lili!C806))"),"")</f>
        <v/>
      </c>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c r="A802" s="4" t="str">
        <f>IFERROR(__xludf.DUMMYFUNCTION("TRANSPOSE(FILTER(Filtro1!B:B,Filtro1!A:A=Lili!C807))"),"")</f>
        <v/>
      </c>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c r="A803" s="4" t="str">
        <f>IFERROR(__xludf.DUMMYFUNCTION("TRANSPOSE(FILTER(Filtro1!B:B,Filtro1!A:A=Lili!C808))"),"")</f>
        <v/>
      </c>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c r="A804" s="4" t="str">
        <f>IFERROR(__xludf.DUMMYFUNCTION("TRANSPOSE(FILTER(Filtro1!B:B,Filtro1!A:A=Lili!C809))"),"")</f>
        <v/>
      </c>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c r="A805" s="4" t="str">
        <f>IFERROR(__xludf.DUMMYFUNCTION("TRANSPOSE(FILTER(Filtro1!B:B,Filtro1!A:A=Lili!C810))"),"")</f>
        <v/>
      </c>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c r="A806" s="4" t="str">
        <f>IFERROR(__xludf.DUMMYFUNCTION("TRANSPOSE(FILTER(Filtro1!B:B,Filtro1!A:A=Lili!C811))"),"")</f>
        <v/>
      </c>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c r="A807" s="4" t="str">
        <f>IFERROR(__xludf.DUMMYFUNCTION("TRANSPOSE(FILTER(Filtro1!B:B,Filtro1!A:A=Lili!C812))"),"")</f>
        <v/>
      </c>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c r="A808" s="4" t="str">
        <f>IFERROR(__xludf.DUMMYFUNCTION("TRANSPOSE(FILTER(Filtro1!B:B,Filtro1!A:A=Lili!C813))"),"")</f>
        <v/>
      </c>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c r="A809" s="4" t="str">
        <f>IFERROR(__xludf.DUMMYFUNCTION("TRANSPOSE(FILTER(Filtro1!B:B,Filtro1!A:A=Lili!C814))"),"")</f>
        <v/>
      </c>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c r="A810" s="4" t="str">
        <f>IFERROR(__xludf.DUMMYFUNCTION("TRANSPOSE(FILTER(Filtro1!B:B,Filtro1!A:A=Lili!C815))"),"")</f>
        <v/>
      </c>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c r="A811" s="4" t="str">
        <f>IFERROR(__xludf.DUMMYFUNCTION("TRANSPOSE(FILTER(Filtro1!B:B,Filtro1!A:A=Lili!C816))"),"")</f>
        <v/>
      </c>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c r="A812" s="4" t="str">
        <f>IFERROR(__xludf.DUMMYFUNCTION("TRANSPOSE(FILTER(Filtro1!B:B,Filtro1!A:A=Lili!C817))"),"")</f>
        <v/>
      </c>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c r="A813" s="4" t="str">
        <f>IFERROR(__xludf.DUMMYFUNCTION("TRANSPOSE(FILTER(Filtro1!B:B,Filtro1!A:A=Lili!C818))"),"")</f>
        <v/>
      </c>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c r="A814" s="4" t="str">
        <f>IFERROR(__xludf.DUMMYFUNCTION("TRANSPOSE(FILTER(Filtro1!B:B,Filtro1!A:A=Lili!C819))"),"")</f>
        <v/>
      </c>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c r="A815" s="4" t="str">
        <f>IFERROR(__xludf.DUMMYFUNCTION("TRANSPOSE(FILTER(Filtro1!B:B,Filtro1!A:A=Lili!C820))"),"")</f>
        <v/>
      </c>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c r="A816" s="4" t="str">
        <f>IFERROR(__xludf.DUMMYFUNCTION("TRANSPOSE(FILTER(Filtro1!B:B,Filtro1!A:A=Lili!C821))"),"")</f>
        <v/>
      </c>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c r="A817" s="4" t="str">
        <f>IFERROR(__xludf.DUMMYFUNCTION("TRANSPOSE(FILTER(Filtro1!B:B,Filtro1!A:A=Lili!C822))"),"")</f>
        <v/>
      </c>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c r="A818" s="4" t="str">
        <f>IFERROR(__xludf.DUMMYFUNCTION("TRANSPOSE(FILTER(Filtro1!B:B,Filtro1!A:A=Lili!C823))"),"")</f>
        <v/>
      </c>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c r="A819" s="4" t="str">
        <f>IFERROR(__xludf.DUMMYFUNCTION("TRANSPOSE(FILTER(Filtro1!B:B,Filtro1!A:A=Lili!C824))"),"")</f>
        <v/>
      </c>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c r="A820" s="4" t="str">
        <f>IFERROR(__xludf.DUMMYFUNCTION("TRANSPOSE(FILTER(Filtro1!B:B,Filtro1!A:A=Lili!C825))"),"")</f>
        <v/>
      </c>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c r="A821" s="4" t="str">
        <f>IFERROR(__xludf.DUMMYFUNCTION("TRANSPOSE(FILTER(Filtro1!B:B,Filtro1!A:A=Lili!C826))"),"")</f>
        <v/>
      </c>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c r="A822" s="4" t="str">
        <f>IFERROR(__xludf.DUMMYFUNCTION("TRANSPOSE(FILTER(Filtro1!B:B,Filtro1!A:A=Lili!C827))"),"")</f>
        <v/>
      </c>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c r="A823" s="4" t="str">
        <f>IFERROR(__xludf.DUMMYFUNCTION("TRANSPOSE(FILTER(Filtro1!B:B,Filtro1!A:A=Lili!C828))"),"")</f>
        <v/>
      </c>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c r="A824" s="4" t="str">
        <f>IFERROR(__xludf.DUMMYFUNCTION("TRANSPOSE(FILTER(Filtro1!B:B,Filtro1!A:A=Lili!C829))"),"")</f>
        <v/>
      </c>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c r="A825" s="4" t="str">
        <f>IFERROR(__xludf.DUMMYFUNCTION("TRANSPOSE(FILTER(Filtro1!B:B,Filtro1!A:A=Lili!C830))"),"")</f>
        <v/>
      </c>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c r="A826" s="4" t="str">
        <f>IFERROR(__xludf.DUMMYFUNCTION("TRANSPOSE(FILTER(Filtro1!B:B,Filtro1!A:A=Lili!C831))"),"")</f>
        <v/>
      </c>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c r="A827" s="4" t="str">
        <f>IFERROR(__xludf.DUMMYFUNCTION("TRANSPOSE(FILTER(Filtro1!B:B,Filtro1!A:A=Lili!C832))"),"")</f>
        <v/>
      </c>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c r="A828" s="4" t="str">
        <f>IFERROR(__xludf.DUMMYFUNCTION("TRANSPOSE(FILTER(Filtro1!B:B,Filtro1!A:A=Lili!C833))"),"")</f>
        <v/>
      </c>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c r="A829" s="4" t="str">
        <f>IFERROR(__xludf.DUMMYFUNCTION("TRANSPOSE(FILTER(Filtro1!B:B,Filtro1!A:A=Lili!C834))"),"")</f>
        <v/>
      </c>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c r="A830" s="4" t="str">
        <f>IFERROR(__xludf.DUMMYFUNCTION("TRANSPOSE(FILTER(Filtro1!B:B,Filtro1!A:A=Lili!C835))"),"")</f>
        <v/>
      </c>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c r="A831" s="4" t="str">
        <f>IFERROR(__xludf.DUMMYFUNCTION("TRANSPOSE(FILTER(Filtro1!B:B,Filtro1!A:A=Lili!C836))"),"")</f>
        <v/>
      </c>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c r="A832" s="4" t="str">
        <f>IFERROR(__xludf.DUMMYFUNCTION("TRANSPOSE(FILTER(Filtro1!B:B,Filtro1!A:A=Lili!C837))"),"")</f>
        <v/>
      </c>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c r="A833" s="4" t="str">
        <f>IFERROR(__xludf.DUMMYFUNCTION("TRANSPOSE(FILTER(Filtro1!B:B,Filtro1!A:A=Lili!C838))"),"")</f>
        <v/>
      </c>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c r="A834" s="4" t="str">
        <f>IFERROR(__xludf.DUMMYFUNCTION("TRANSPOSE(FILTER(Filtro1!B:B,Filtro1!A:A=Lili!C839))"),"")</f>
        <v/>
      </c>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c r="A835" s="4" t="str">
        <f>IFERROR(__xludf.DUMMYFUNCTION("TRANSPOSE(FILTER(Filtro1!B:B,Filtro1!A:A=Lili!C840))"),"")</f>
        <v/>
      </c>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c r="A836" s="4" t="str">
        <f>IFERROR(__xludf.DUMMYFUNCTION("TRANSPOSE(FILTER(Filtro1!B:B,Filtro1!A:A=Lili!C841))"),"")</f>
        <v/>
      </c>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c r="A837" s="4" t="str">
        <f>IFERROR(__xludf.DUMMYFUNCTION("TRANSPOSE(FILTER(Filtro1!B:B,Filtro1!A:A=Lili!C842))"),"")</f>
        <v/>
      </c>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c r="A838" s="4" t="str">
        <f>IFERROR(__xludf.DUMMYFUNCTION("TRANSPOSE(FILTER(Filtro1!B:B,Filtro1!A:A=Lili!C843))"),"")</f>
        <v/>
      </c>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c r="A839" s="4" t="str">
        <f>IFERROR(__xludf.DUMMYFUNCTION("TRANSPOSE(FILTER(Filtro1!B:B,Filtro1!A:A=Lili!C844))"),"")</f>
        <v/>
      </c>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c r="A840" s="4" t="str">
        <f>IFERROR(__xludf.DUMMYFUNCTION("TRANSPOSE(FILTER(Filtro1!B:B,Filtro1!A:A=Lili!C845))"),"")</f>
        <v/>
      </c>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sheetData>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2025-08-11T11:36:22Z</dcterms:created>
  <dc:creator>Unknown Creator</dc:creator>
</cp:coreProperties>
</file>