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<sst xmlns="http://schemas.openxmlformats.org/spreadsheetml/2006/main" count="1218" uniqueCount="314">
  <si>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</si>
  <si>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</si>
  <si>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</si>
  <si>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</si>
  <si>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</si>
  <si>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</si>
  <si>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</si>
  <si>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</si>
  <si>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</si>
  <si>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</si>
  <si>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</si>
  <si>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</si>
  <si>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</si>
  <si>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</si>
  <si>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</si>
  <si>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</si>
  <si>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</si>
  <si>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</si>
  <si>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</si>
  <si>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</si>
  <si>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</si>
  <si>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</si>
  <si>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</si>
  <si>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</si>
  <si>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</si>
  <si>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</si>
  <si>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</si>
  <si>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</si>
  <si>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</si>
  <si>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</si>
  <si>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</si>
  <si>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</si>
  <si>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</si>
  <si>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</si>
  <si>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</si>
  <si>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</si>
  <si>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</si>
  <si>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</si>
  <si>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</si>
  <si>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</si>
  <si>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</si>
  <si>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</si>
  <si>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</si>
  <si>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</si>
  <si>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</si>
  <si>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</si>
  <si>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</si>
  <si>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</si>
  <si>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</si>
  <si>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</si>
  <si>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</si>
  <si>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</si>
  <si>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</si>
  <si>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</si>
  <si>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Bragança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</si>
  <si>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</si>
  <si>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</si>
  <si>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</si>
  <si>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</si>
  <si>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</si>
  <si>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</si>
  <si>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</si>
  <si>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</si>
  <si>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</si>
  <si>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</si>
  <si>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</si>
  <si>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</si>
  <si>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</si>
  <si>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</si>
  <si>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</si>
  <si>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</si>
  <si>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</si>
  <si>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</si>
  <si>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</si>
  <si>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</si>
  <si>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</si>
  <si>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</si>
  <si>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Jundiaí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</si>
  <si>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</si>
  <si>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</si>
  <si>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</si>
  <si>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</si>
  <si>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</si>
  <si>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</si>
  <si>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</si>
  <si>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</si>
  <si>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</si>
  <si>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</si>
  <si>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</si>
  <si>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</si>
  <si>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</si>
  <si>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</si>
  <si>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</si>
  <si>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</si>
  <si>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</si>
  <si>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</si>
  <si>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</si>
  <si>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</si>
  <si>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</si>
  <si>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</si>
  <si>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</si>
  <si>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</si>
  <si>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</si>
  <si>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</si>
  <si>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12/11/2024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</si>
  <si>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</si>
  <si>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</si>
  <si>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</si>
  <si>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</si>
  <si>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sz val="12.0"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</si>
  <si>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sz val="12.0"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</si>
  <si>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sz val="12.0"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</si>
  <si>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</si>
  <si>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</si>
  <si>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</si>
  <si>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</si>
  <si>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</si>
  <si>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</si>
  <si>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</si>
  <si>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</si>
  <si>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</si>
  <si>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(2023)</t>
  </si>
  <si>
    <t>COBERTURA ANS %</t>
  </si>
  <si>
    <t>Nº DE UBS</t>
  </si>
  <si>
    <t>COBERTURA DE ESF/MUNICIPIO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</si>
  <si>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</si>
  <si>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</si>
  <si>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</si>
  <si>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</si>
  <si>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</si>
  <si>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Braganca</t>
  </si>
  <si>
    <t>Atibaia</t>
  </si>
  <si>
    <t>6607119/AME ATIBAIA
2704900/HUSF</t>
  </si>
  <si>
    <t>Bragança Paulista / Atibaia</t>
  </si>
  <si>
    <t>5366828/Santa Casa Atibaia</t>
  </si>
  <si>
    <t>Bom Jesus dos Perdões</t>
  </si>
  <si>
    <t>Bragança Paulista</t>
  </si>
  <si>
    <t>2688433/Santa Casa Bragança Paulista</t>
  </si>
  <si>
    <t>Joanópolis</t>
  </si>
  <si>
    <t>Nazaré Paulista</t>
  </si>
  <si>
    <t>Pedra Bela</t>
  </si>
  <si>
    <t>Pinhalzinho</t>
  </si>
  <si>
    <t>Piracaia</t>
  </si>
  <si>
    <t>2079852/Santa Casa de Piracaia</t>
  </si>
  <si>
    <t>Socorro</t>
  </si>
  <si>
    <t>2079704/Hospital Dr. Renato Silva de Socorro</t>
  </si>
  <si>
    <t>Tuiuti</t>
  </si>
  <si>
    <t>Vargem</t>
  </si>
  <si>
    <t>Jundiai</t>
  </si>
  <si>
    <t>Cabreuva</t>
  </si>
  <si>
    <t>Ambulatório de Saúde da Mulher</t>
  </si>
  <si>
    <t>2079313/Hospital São Roque Cabreuva</t>
  </si>
  <si>
    <t>Campo Limpo Paulista</t>
  </si>
  <si>
    <t>2087219/Hospital de Clínicas Campo Limpo Paulista</t>
  </si>
  <si>
    <t>Itupeva</t>
  </si>
  <si>
    <t>2078538/Hospital Nossa Senhora Aparecida</t>
  </si>
  <si>
    <t>Jarinu</t>
  </si>
  <si>
    <t>3012212/HOSPITAL UNIVERSITÁRIO DE JUNDIAÍ</t>
  </si>
  <si>
    <t>Louveira</t>
  </si>
  <si>
    <t>2079917/Santa Casa de Louveira</t>
  </si>
  <si>
    <t>Várzea Paulista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</si>
  <si>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</si>
  <si>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</si>
  <si>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</si>
  <si>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</si>
  <si>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</si>
  <si>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</si>
  <si>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</si>
  <si>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</si>
  <si>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Cabreúva</t>
  </si>
  <si>
    <t>CNES</t>
  </si>
  <si>
    <t>NOME DO ESTABELECIMENTO</t>
  </si>
  <si>
    <t>MUNICÍPIO DO ESTABELECIMENTO</t>
  </si>
  <si>
    <t>AME Atibaia</t>
  </si>
  <si>
    <t>Hospital Universitário São Francisco</t>
  </si>
  <si>
    <t>Santa Casa de Atibaia</t>
  </si>
  <si>
    <t>Santa Casa de Bragança Paulista</t>
  </si>
  <si>
    <t>Santa Casa de Piracaia</t>
  </si>
  <si>
    <t>Hospital Dr. Renato Silva de Socorro</t>
  </si>
  <si>
    <t>Hospital São Roque Cabreúva</t>
  </si>
  <si>
    <t>Hospital de Clínicas Campo Limpo Paulista</t>
  </si>
  <si>
    <t>Hospital Nossa Senhora Aparecida</t>
  </si>
  <si>
    <t>Hospital Universitário de Jundiaí</t>
  </si>
  <si>
    <t>Santa Casa de Louveira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</si>
  <si>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</si>
  <si>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</si>
  <si>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</si>
  <si>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</si>
  <si>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</si>
  <si>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</si>
  <si>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</si>
  <si>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</si>
  <si>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</si>
  <si>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</si>
  <si>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</si>
  <si>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</si>
  <si>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</si>
  <si>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</si>
  <si>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</si>
  <si>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</si>
  <si>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 xml:space="preserve">AME ATIBAIA:1.440 
HUSF: 1600
</t>
  </si>
  <si>
    <t>ESTADUAL</t>
  </si>
  <si>
    <t>S</t>
  </si>
  <si>
    <t>2704900/HUSF</t>
  </si>
  <si>
    <t>BRAGANÇA PAULISTA</t>
  </si>
  <si>
    <t>MUNICIPAL</t>
  </si>
  <si>
    <t>3012212 HOSPITAL UNIVERSITÁRIO DE JUNDIAÍ</t>
  </si>
  <si>
    <t>JUNDIAÍ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</si>
  <si>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</si>
  <si>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</si>
  <si>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</si>
  <si>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</si>
  <si>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</si>
  <si>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</si>
  <si>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</si>
  <si>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</si>
  <si>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</si>
  <si>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</si>
  <si>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</si>
  <si>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</si>
  <si>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</si>
  <si>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</si>
  <si>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</si>
  <si>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</si>
  <si>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BRAGANÇA</t>
  </si>
  <si>
    <t>3012212/HU</t>
  </si>
  <si>
    <t>Núcleo Integrado de Saúde</t>
  </si>
  <si>
    <t xml:space="preserve">Jundiaí 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</si>
  <si>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</si>
  <si>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</si>
  <si>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</si>
  <si>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</si>
  <si>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</si>
  <si>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</si>
  <si>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</si>
  <si>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</si>
  <si>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</si>
  <si>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</si>
  <si>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</si>
  <si>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</si>
  <si>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Campinas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</si>
  <si>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</si>
  <si>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</si>
  <si>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</si>
  <si>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</si>
  <si>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</si>
  <si>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</si>
  <si>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</si>
  <si>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</si>
  <si>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</si>
  <si>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</si>
  <si>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</si>
  <si>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</si>
  <si>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</si>
  <si>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</si>
  <si>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</si>
  <si>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</si>
  <si>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</si>
  <si>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</si>
  <si>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</si>
  <si>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</si>
  <si>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</si>
  <si>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</si>
  <si>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</si>
  <si>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</si>
  <si>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2078538 HOSPITAL NOSSA SENHORA APARECIDA</t>
  </si>
  <si>
    <t>2079313 HOSPITAL SAO ROQUE CABREUVA</t>
  </si>
  <si>
    <t>2079917 SANTA CASA DE LOUVEIRA</t>
  </si>
  <si>
    <t>2087219 HOSPITAL DE CLINICAS CAMPO LIMPO PAULISTA</t>
  </si>
  <si>
    <t>3012212 HU HOSPITAL UNIVERSITARIO</t>
  </si>
  <si>
    <t>TOTAL</t>
  </si>
  <si>
    <t>2079704 HOSPITAL DR RENATO SILVA DE SOCORRO</t>
  </si>
  <si>
    <t>2079852 SANTA CASA DE PIRACAIA</t>
  </si>
  <si>
    <t>2084023 HOSPITAL MUNICIPAL DE NAZARE PAULISTA</t>
  </si>
  <si>
    <t>Narazé Paulista</t>
  </si>
  <si>
    <t>2086719 SANTA CASA DE MISERICORDIA DE JOANOPOLIS</t>
  </si>
  <si>
    <t>2688433 SANTA CASA DE MISERICORDIA DE BRAGANCA PAULISTA</t>
  </si>
  <si>
    <t>2704900 HOSPITAL UNIVERSITARIO SAO FRANCISCO NA PROV DE DEUS</t>
  </si>
  <si>
    <t>5366828 SANTA CASA DE ATIBAIA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</si>
  <si>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</si>
  <si>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</si>
  <si>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</si>
  <si>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</si>
  <si>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</si>
  <si>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</si>
  <si>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</si>
  <si>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</si>
  <si>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</si>
  <si>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</si>
  <si>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</si>
  <si>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</si>
  <si>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O</t>
  </si>
  <si>
    <t>TOTAL DA RRAS</t>
  </si>
  <si>
    <t>NUMERO DE LEITOS  EXISTENTES NA  REDE MATERNA E INFANTIL (trazer da aba "totais TABELA 4")</t>
  </si>
  <si>
    <t>EXISTENTE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</si>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</sst>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2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4" fontId="4" numFmtId="3" xfId="0" applyAlignment="1" applyBorder="1" applyFont="1" applyNumberForma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vertical="bottom"/>
    </xf>
    <xf borderId="0" fillId="0" fontId="4" numFmtId="0" xfId="0" applyAlignment="1" applyFont="1">
      <alignment horizontal="center" shrinkToFit="0" vertical="center" wrapText="1"/>
    </xf>
    <xf borderId="2" fillId="0" fontId="9" numFmtId="0" xfId="0" applyBorder="1" applyFont="1"/>
    <xf borderId="3" fillId="6" fontId="9" numFmtId="49" xfId="0" applyBorder="1" applyFill="1" applyFont="1" applyNumberFormat="1"/>
    <xf borderId="25" fillId="0" fontId="10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8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shrinkToFit="0" wrapText="1"/>
    </xf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4" fillId="0" fontId="11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2" fillId="5" fontId="2" numFmtId="0" xfId="0" applyAlignment="1" applyBorder="1" applyFont="1">
      <alignment horizontal="center" shrinkToFit="0" vertical="center" wrapText="1"/>
    </xf>
    <xf borderId="23" fillId="5" fontId="8" numFmtId="0" xfId="0" applyBorder="1" applyFont="1"/>
    <xf borderId="22" fillId="4" fontId="8" numFmtId="0" xfId="0" applyAlignment="1" applyBorder="1" applyFont="1">
      <alignment horizontal="center" vertical="center"/>
    </xf>
    <xf borderId="23" fillId="4" fontId="8" numFmtId="0" xfId="0" applyBorder="1" applyFont="1"/>
    <xf borderId="22" fillId="4" fontId="8" numFmtId="3" xfId="0" applyAlignment="1" applyBorder="1" applyFont="1" applyNumberFormat="1">
      <alignment horizontal="center" shrinkToFit="0" vertical="center" wrapText="1"/>
    </xf>
    <xf borderId="3" fillId="6" fontId="9" numFmtId="0" xfId="0" applyBorder="1" applyFont="1"/>
    <xf borderId="4" fillId="0" fontId="8" numFmtId="0" xfId="0" applyBorder="1" applyFont="1"/>
    <xf borderId="5" fillId="0" fontId="8" numFmtId="0" xfId="0" applyBorder="1" applyFont="1"/>
    <xf borderId="0" fillId="0" fontId="10" numFmtId="0" xfId="0" applyAlignment="1" applyFont="1">
      <alignment horizontal="center"/>
    </xf>
    <xf borderId="7" fillId="0" fontId="8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4" fillId="0" fontId="8" numFmtId="0" xfId="0" applyBorder="1" applyFont="1"/>
    <xf borderId="24" fillId="0" fontId="8" numFmtId="0" xfId="0" applyAlignment="1" applyBorder="1" applyFont="1">
      <alignment shrinkToFit="0" wrapText="1"/>
    </xf>
    <xf borderId="22" fillId="5" fontId="8" numFmtId="0" xfId="0" applyBorder="1" applyFont="1"/>
    <xf borderId="0" fillId="0" fontId="14" numFmtId="0" xfId="0" applyFont="1"/>
    <xf borderId="0" fillId="0" fontId="8" numFmtId="0" xfId="0" applyAlignment="1" applyFont="1">
      <alignment shrinkToFit="0" wrapText="1"/>
    </xf>
    <xf borderId="0" fillId="0" fontId="14" numFmtId="3" xfId="0" applyFont="1" applyNumberFormat="1"/>
    <xf borderId="0" fillId="0" fontId="10" numFmtId="0" xfId="0" applyFont="1"/>
    <xf borderId="31" fillId="7" fontId="8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8" numFmtId="0" xfId="0" applyAlignment="1" applyBorder="1" applyFont="1">
      <alignment horizontal="left"/>
    </xf>
    <xf borderId="15" fillId="7" fontId="8" numFmtId="0" xfId="0" applyAlignment="1" applyBorder="1" applyFont="1">
      <alignment horizontal="left"/>
    </xf>
    <xf borderId="2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2" fillId="4" fontId="8" numFmtId="0" xfId="0" applyAlignment="1" applyBorder="1" applyFont="1">
      <alignment horizontal="center" shrinkToFit="0" vertical="center" wrapText="1"/>
    </xf>
    <xf borderId="23" fillId="0" fontId="15" numFmtId="0" xfId="0" applyBorder="1" applyFont="1"/>
    <xf borderId="23" fillId="0" fontId="2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center" wrapText="1"/>
    </xf>
    <xf borderId="36" fillId="0" fontId="8" numFmtId="3" xfId="0" applyAlignment="1" applyBorder="1" applyFont="1" applyNumberFormat="1">
      <alignment horizontal="center" shrinkToFit="0" vertical="top" wrapText="1"/>
    </xf>
    <xf borderId="36" fillId="0" fontId="8" numFmtId="3" xfId="0" applyBorder="1" applyFont="1" applyNumberFormat="1"/>
    <xf borderId="23" fillId="0" fontId="8" numFmtId="0" xfId="0" applyAlignment="1" applyBorder="1" applyFont="1">
      <alignment shrinkToFit="0" wrapText="1"/>
    </xf>
    <xf borderId="23" fillId="0" fontId="2" numFmtId="3" xfId="0" applyAlignment="1" applyBorder="1" applyFont="1" applyNumberFormat="1">
      <alignment horizontal="center" shrinkToFit="0" wrapText="1"/>
    </xf>
    <xf borderId="23" fillId="0" fontId="8" numFmtId="3" xfId="0" applyAlignment="1" applyBorder="1" applyFont="1" applyNumberFormat="1">
      <alignment horizontal="center" shrinkToFit="0" wrapText="1"/>
    </xf>
    <xf borderId="36" fillId="0" fontId="8" numFmtId="3" xfId="0" applyAlignment="1" applyBorder="1" applyFont="1" applyNumberFormat="1">
      <alignment horizontal="center" shrinkToFit="0" wrapText="1"/>
    </xf>
    <xf borderId="23" fillId="0" fontId="8" numFmtId="3" xfId="0" applyBorder="1" applyFont="1" applyNumberFormat="1"/>
    <xf borderId="37" fillId="0" fontId="8" numFmtId="0" xfId="0" applyAlignment="1" applyBorder="1" applyFont="1">
      <alignment shrinkToFit="0" wrapText="1"/>
    </xf>
    <xf borderId="37" fillId="0" fontId="2" numFmtId="3" xfId="0" applyAlignment="1" applyBorder="1" applyFont="1" applyNumberFormat="1">
      <alignment horizontal="center" shrinkToFit="0" wrapText="1"/>
    </xf>
    <xf borderId="37" fillId="0" fontId="8" numFmtId="3" xfId="0" applyAlignment="1" applyBorder="1" applyFont="1" applyNumberFormat="1">
      <alignment horizontal="center" shrinkToFit="0" wrapText="1"/>
    </xf>
    <xf borderId="37" fillId="0" fontId="8" numFmtId="3" xfId="0" applyAlignment="1" applyBorder="1" applyFont="1" applyNumberFormat="1">
      <alignment horizontal="center" shrinkToFit="0" vertical="center" wrapText="1"/>
    </xf>
    <xf borderId="38" fillId="0" fontId="8" numFmtId="3" xfId="0" applyAlignment="1" applyBorder="1" applyFont="1" applyNumberFormat="1">
      <alignment horizontal="center" shrinkToFit="0" wrapText="1"/>
    </xf>
    <xf borderId="23" fillId="0" fontId="8" numFmtId="0" xfId="0" applyBorder="1" applyFont="1"/>
    <xf borderId="23" fillId="0" fontId="8" numFmtId="3" xfId="0" applyAlignment="1" applyBorder="1" applyFont="1" applyNumberFormat="1">
      <alignment horizontal="center"/>
    </xf>
    <xf borderId="23" fillId="0" fontId="8" numFmtId="3" xfId="0" applyAlignment="1" applyBorder="1" applyFont="1" applyNumberFormat="1">
      <alignment horizontal="center" vertical="center"/>
    </xf>
    <xf borderId="36" fillId="0" fontId="8" numFmtId="3" xfId="0" applyAlignment="1" applyBorder="1" applyFont="1" applyNumberFormat="1">
      <alignment horizontal="center"/>
    </xf>
    <xf borderId="37" fillId="0" fontId="8" numFmtId="0" xfId="0" applyBorder="1" applyFont="1"/>
    <xf borderId="37" fillId="0" fontId="8" numFmtId="3" xfId="0" applyBorder="1" applyFont="1" applyNumberFormat="1"/>
    <xf borderId="38" fillId="0" fontId="8" numFmtId="3" xfId="0" applyBorder="1" applyFont="1" applyNumberFormat="1"/>
    <xf borderId="0" fillId="0" fontId="1" numFmtId="0" xfId="0" applyFont="1"/>
    <xf borderId="23" fillId="6" fontId="8" numFmtId="0" xfId="0" applyBorder="1" applyFont="1"/>
    <xf borderId="23" fillId="6" fontId="8" numFmtId="3" xfId="0" applyBorder="1" applyFont="1" applyNumberFormat="1"/>
    <xf borderId="13" fillId="6" fontId="8" numFmtId="0" xfId="0" applyBorder="1" applyFont="1"/>
    <xf borderId="39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top" wrapText="1"/>
    </xf>
    <xf borderId="40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1" fillId="0" fontId="5" numFmtId="0" xfId="0" applyBorder="1" applyFont="1"/>
    <xf borderId="24" fillId="0" fontId="5" numFmtId="0" xfId="0" applyBorder="1" applyFont="1"/>
    <xf borderId="23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3" fillId="4" fontId="8" numFmtId="3" xfId="0" applyAlignment="1" applyBorder="1" applyFont="1" applyNumberFormat="1">
      <alignment shrinkToFit="0" wrapText="1"/>
    </xf>
    <xf borderId="23" fillId="6" fontId="2" numFmtId="1" xfId="0" applyAlignment="1" applyBorder="1" applyFont="1" applyNumberFormat="1">
      <alignment horizontal="center" shrinkToFit="0" vertical="top" wrapText="1"/>
    </xf>
    <xf borderId="23" fillId="6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wrapText="1"/>
    </xf>
    <xf borderId="23" fillId="4" fontId="8" numFmtId="3" xfId="0" applyBorder="1" applyFont="1" applyNumberFormat="1"/>
    <xf borderId="42" fillId="4" fontId="8" numFmtId="3" xfId="0" applyBorder="1" applyFont="1" applyNumberFormat="1"/>
    <xf borderId="42" fillId="6" fontId="2" numFmtId="1" xfId="0" applyAlignment="1" applyBorder="1" applyFont="1" applyNumberFormat="1">
      <alignment horizontal="center" shrinkToFit="0" vertical="top" wrapText="1"/>
    </xf>
    <xf borderId="42" fillId="6" fontId="8" numFmtId="1" xfId="0" applyAlignment="1" applyBorder="1" applyFont="1" applyNumberFormat="1">
      <alignment horizontal="center" shrinkToFit="0" vertical="top" wrapText="1"/>
    </xf>
    <xf borderId="42" fillId="4" fontId="8" numFmtId="0" xfId="0" applyBorder="1" applyFont="1"/>
    <xf borderId="25" fillId="8" fontId="10" numFmtId="0" xfId="0" applyAlignment="1" applyBorder="1" applyFill="1" applyFont="1">
      <alignment horizontal="center" shrinkToFit="0" wrapText="1"/>
    </xf>
    <xf borderId="21" fillId="8" fontId="8" numFmtId="1" xfId="0" applyAlignment="1" applyBorder="1" applyFont="1" applyNumberFormat="1">
      <alignment horizontal="center"/>
    </xf>
    <xf borderId="21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7" fillId="0" fontId="8" numFmtId="0" xfId="0" applyAlignment="1" applyBorder="1" applyFont="1">
      <alignment horizontal="center" shrinkToFit="0" vertical="top" wrapText="1"/>
    </xf>
    <xf borderId="43" fillId="6" fontId="8" numFmtId="49" xfId="0" applyAlignment="1" applyBorder="1" applyFont="1" applyNumberFormat="1">
      <alignment shrinkToFit="0" wrapText="1"/>
    </xf>
    <xf borderId="23" fillId="6" fontId="8" numFmtId="49" xfId="0" applyAlignment="1" applyBorder="1" applyFont="1" applyNumberFormat="1">
      <alignment shrinkToFit="0" wrapText="1"/>
    </xf>
    <xf borderId="23" fillId="6" fontId="8" numFmtId="3" xfId="0" applyAlignment="1" applyBorder="1" applyFont="1" applyNumberForma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vertical="top" wrapText="1"/>
    </xf>
    <xf borderId="44" fillId="4" fontId="8" numFmtId="0" xfId="0" applyAlignment="1" applyBorder="1" applyFont="1">
      <alignment horizontal="center" shrinkToFit="0" wrapText="1"/>
    </xf>
    <xf borderId="42" fillId="4" fontId="8" numFmtId="0" xfId="0" applyAlignment="1" applyBorder="1" applyFont="1">
      <alignment horizontal="center" shrinkToFit="0" wrapText="1"/>
    </xf>
    <xf borderId="45" fillId="4" fontId="8" numFmtId="0" xfId="0" applyAlignment="1" applyBorder="1" applyFont="1">
      <alignment horizontal="center" shrinkToFit="0" wrapText="1"/>
    </xf>
    <xf borderId="42" fillId="4" fontId="2" numFmtId="1" xfId="0" applyAlignment="1" applyBorder="1" applyFont="1" applyNumberFormat="1">
      <alignment horizontal="center" shrinkToFit="0" vertical="top" wrapText="1"/>
    </xf>
    <xf borderId="42" fillId="4" fontId="8" numFmtId="1" xfId="0" applyAlignment="1" applyBorder="1" applyFont="1" applyNumberFormat="1">
      <alignment horizontal="center" shrinkToFit="0" vertical="top" wrapText="1"/>
    </xf>
    <xf borderId="42" fillId="4" fontId="8" numFmtId="0" xfId="0" applyAlignment="1" applyBorder="1" applyFont="1">
      <alignment horizontal="center" shrinkToFit="0" vertical="top" wrapText="1"/>
    </xf>
    <xf borderId="45" fillId="4" fontId="8" numFmtId="0" xfId="0" applyBorder="1" applyFont="1"/>
    <xf borderId="46" fillId="8" fontId="10" numFmtId="0" xfId="0" applyAlignment="1" applyBorder="1" applyFont="1">
      <alignment horizontal="center"/>
    </xf>
    <xf borderId="23" fillId="8" fontId="8" numFmtId="0" xfId="0" applyBorder="1" applyFont="1"/>
    <xf borderId="23" fillId="6" fontId="8" numFmtId="0" xfId="0" applyAlignment="1" applyBorder="1" applyFont="1">
      <alignment shrinkToFit="0" wrapText="1"/>
    </xf>
    <xf borderId="42" fillId="6" fontId="8" numFmtId="0" xfId="0" applyAlignment="1" applyBorder="1" applyFont="1">
      <alignment shrinkToFit="0" wrapText="1"/>
    </xf>
    <xf borderId="42" fillId="6" fontId="8" numFmtId="3" xfId="0" applyAlignment="1" applyBorder="1" applyFont="1" applyNumberFormat="1">
      <alignment shrinkToFit="0" wrapText="1"/>
    </xf>
    <xf borderId="25" fillId="8" fontId="10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47" fillId="0" fontId="8" numFmtId="0" xfId="0" applyAlignment="1" applyBorder="1" applyFont="1">
      <alignment horizontal="left" shrinkToFit="0" vertical="top" wrapText="1"/>
    </xf>
    <xf borderId="47" fillId="0" fontId="5" numFmtId="0" xfId="0" applyBorder="1" applyFont="1"/>
    <xf borderId="39" fillId="0" fontId="5" numFmtId="0" xfId="0" applyBorder="1" applyFont="1"/>
    <xf borderId="48" fillId="0" fontId="5" numFmtId="0" xfId="0" applyBorder="1" applyFont="1"/>
    <xf borderId="3" fillId="2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vertical="top" wrapText="1"/>
    </xf>
    <xf borderId="18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9" fillId="0" fontId="8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41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center" wrapText="1"/>
    </xf>
    <xf borderId="44" fillId="2" fontId="8" numFmtId="0" xfId="0" applyAlignment="1" applyBorder="1" applyFont="1">
      <alignment horizontal="center" shrinkToFit="0" vertical="center" wrapText="1"/>
    </xf>
    <xf borderId="43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top" wrapText="1"/>
    </xf>
    <xf borderId="23" fillId="6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195" sheet="tabela 4  leitos existentes"/>
  </cacheSource>
  <cacheFields>
    <cacheField name="DRS" numFmtId="0">
      <sharedItems containsBlank="1">
        <s v="Campinas"/>
        <m/>
      </sharedItems>
    </cacheField>
    <cacheField name="REGIÃO DE SAUDE " numFmtId="0">
      <sharedItems containsBlank="1">
        <s v="Jundiai"/>
        <m/>
        <s v="Braganca"/>
      </sharedItems>
    </cacheField>
    <cacheField name="CNES/ESTABELECIMENTO" numFmtId="0">
      <sharedItems containsBlank="1">
        <s v="2078538 HOSPITAL NOSSA SENHORA APARECIDA"/>
        <s v="2079313 HOSPITAL SAO ROQUE CABREUVA"/>
        <s v="2079917 SANTA CASA DE LOUVEIRA"/>
        <s v="2087219 HOSPITAL DE CLINICAS CAMPO LIMPO PAULISTA"/>
        <s v="3012212 HU HOSPITAL UNIVERSITARIO"/>
        <m/>
        <s v="2079704 HOSPITAL DR RENATO SILVA DE SOCORRO"/>
        <s v="2079852 SANTA CASA DE PIRACAIA"/>
        <s v="2084023 HOSPITAL MUNICIPAL DE NAZARE PAULISTA"/>
        <s v="2086719 SANTA CASA DE MISERICORDIA DE JOANOPOLIS"/>
        <s v="2688433 SANTA CASA DE MISERICORDIA DE BRAGANCA PAULISTA"/>
        <s v="2704900 HOSPITAL UNIVERSITARIO SAO FRANCISCO NA PROV DE DEUS"/>
        <s v="5366828 SANTA CASA DE ATIBAIA"/>
      </sharedItems>
    </cacheField>
    <cacheField name="MUNICIPIO" numFmtId="0">
      <sharedItems containsBlank="1">
        <s v="Itupeva"/>
        <s v="Cabreúva"/>
        <s v="Louveira"/>
        <s v="Campo Limpo Paulista"/>
        <s v="Jundiaí"/>
        <s v="TOTAL"/>
        <s v="Socorro"/>
        <s v="Piracaia"/>
        <s v="Narazé Paulista"/>
        <s v="Joanópolis"/>
        <s v="Bragança Paulista"/>
        <s v="Atibaia"/>
        <m/>
      </sharedItems>
    </cacheField>
    <cacheField name="GESTÃO" numFmtId="0">
      <sharedItems containsBlank="1">
        <s v="MUNICIPAL"/>
        <m/>
        <s v="ESTADUAL"/>
      </sharedItems>
    </cacheField>
    <cacheField name="OBSTETRICOS" numFmtId="3">
      <sharedItems containsString="0" containsBlank="1" containsNumber="1" containsInteger="1">
        <n v="11.0"/>
        <n v="4.0"/>
        <n v="7.0"/>
        <n v="14.0"/>
        <n v="40.0"/>
        <n v="76.0"/>
        <n v="10.0"/>
        <n v="6.0"/>
        <n v="5.0"/>
        <n v="2.0"/>
        <n v="15.0"/>
        <n v="58.0"/>
        <m/>
      </sharedItems>
    </cacheField>
    <cacheField name="GAR I" numFmtId="0">
      <sharedItems containsString="0" containsBlank="1" containsNumber="1" containsInteger="1">
        <m/>
        <n v="11.0"/>
        <n v="0.0"/>
      </sharedItems>
    </cacheField>
    <cacheField name="GAR II" numFmtId="0">
      <sharedItems containsString="0" containsBlank="1" containsNumber="1" containsInteger="1">
        <m/>
        <n v="0.0"/>
      </sharedItems>
    </cacheField>
    <cacheField name="SERVIÇO DE ATENDIMENTO SECUNDÁRIO OU TERCIÁRIO A GESTAÇÃO DE ALTO RISCO" numFmtId="0">
      <sharedItems containsString="0" containsBlank="1" containsNumber="1" containsInteger="1">
        <m/>
        <n v="0.0"/>
      </sharedItems>
    </cacheField>
    <cacheField name="UTI ADULTO" numFmtId="3">
      <sharedItems containsString="0" containsBlank="1" containsNumber="1" containsInteger="1">
        <n v="0.0"/>
        <n v="10.0"/>
        <n v="6.0"/>
        <n v="16.0"/>
        <n v="7.0"/>
        <n v="4.0"/>
        <n v="25.0"/>
        <n v="36.0"/>
        <m/>
      </sharedItems>
    </cacheField>
    <cacheField name="UTIN II" numFmtId="3">
      <sharedItems containsString="0" containsBlank="1" containsNumber="1" containsInteger="1">
        <n v="0.0"/>
        <n v="10.0"/>
        <n v="7.0"/>
        <m/>
      </sharedItems>
    </cacheField>
    <cacheField name="UTIN III" numFmtId="3">
      <sharedItems containsString="0" containsBlank="1" containsNumber="1" containsInteger="1">
        <n v="0.0"/>
        <m/>
      </sharedItems>
    </cacheField>
    <cacheField name="UCINCO" numFmtId="3">
      <sharedItems containsString="0" containsBlank="1" containsNumber="1" containsInteger="1">
        <n v="0.0"/>
        <n v="10.0"/>
        <n v="7.0"/>
        <m/>
      </sharedItems>
    </cacheField>
    <cacheField name="UCINCA" numFmtId="3">
      <sharedItems containsString="0" containsBlank="1" containsNumber="1" containsInteger="1">
        <n v="0.0"/>
        <n v="5.0"/>
        <m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m/>
      </sharedItems>
    </cacheField>
    <cacheField name="CPN II&#10;3 LEITOS" numFmtId="3">
      <sharedItems containsString="0" containsBlank="1" containsNumber="1" containsInteger="1">
        <n v="0.0"/>
        <m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9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1"/>
        <item x="2"/>
        <item x="0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R I" dataField="1" compact="0" outline="0" multipleItemSelectionAllowed="1" showAll="0">
      <items>
        <item x="0"/>
        <item x="1"/>
        <item x="2"/>
        <item t="default"/>
      </items>
    </pivotField>
    <pivotField name="GAR II" dataField="1" compact="0" outline="0" multipleItemSelectionAllowed="1" showAll="0">
      <items>
        <item x="0"/>
        <item x="1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x="1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numFmtId="3" outline="0" multipleItemSelectionAllowed="1" showAll="0">
      <items>
        <item x="0"/>
        <item x="1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t="default"/>
      </items>
    </pivotField>
    <pivotField name="CPN II&#10;3 LEITOS" compact="0" numFmtId="3" outline="0" multipleItemSelectionAllowed="1" showAll="0">
      <items>
        <item x="0"/>
        <item x="1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195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42" t="s">
        <v>103</v>
      </c>
      <c r="B1" s="71" t="str">
        <f>'Tabela 1 APS - Descr.'!B1</f>
        <v>RRAS 16</v>
      </c>
    </row>
    <row r="2" ht="14.25" customHeight="1"/>
    <row r="3" ht="14.25" customHeight="1">
      <c r="E3" s="92" t="s">
        <v>279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ht="54.0" customHeight="1">
      <c r="A4" s="127" t="s">
        <v>1</v>
      </c>
      <c r="B4" s="128" t="s">
        <v>228</v>
      </c>
      <c r="C4" s="129" t="s">
        <v>280</v>
      </c>
      <c r="D4" s="129" t="s">
        <v>192</v>
      </c>
      <c r="E4" s="130" t="s">
        <v>248</v>
      </c>
      <c r="F4" s="131" t="s">
        <v>281</v>
      </c>
      <c r="G4" s="131" t="s">
        <v>252</v>
      </c>
      <c r="H4" s="131" t="s">
        <v>282</v>
      </c>
      <c r="I4" s="131" t="s">
        <v>255</v>
      </c>
      <c r="J4" s="131" t="s">
        <v>256</v>
      </c>
      <c r="K4" s="132" t="s">
        <v>283</v>
      </c>
      <c r="L4" s="133"/>
      <c r="M4" s="132" t="s">
        <v>284</v>
      </c>
      <c r="N4" s="133"/>
      <c r="O4" s="132" t="s">
        <v>285</v>
      </c>
      <c r="P4" s="134"/>
      <c r="Q4" s="133"/>
      <c r="R4" s="131" t="s">
        <v>264</v>
      </c>
    </row>
    <row r="5" ht="18.0" customHeight="1">
      <c r="A5" s="133"/>
      <c r="B5" s="135"/>
      <c r="C5" s="135"/>
      <c r="D5" s="135"/>
      <c r="E5" s="135"/>
      <c r="F5" s="135"/>
      <c r="G5" s="135"/>
      <c r="H5" s="135"/>
      <c r="I5" s="135"/>
      <c r="J5" s="135"/>
      <c r="K5" s="136" t="s">
        <v>286</v>
      </c>
      <c r="L5" s="136" t="s">
        <v>287</v>
      </c>
      <c r="M5" s="136" t="s">
        <v>286</v>
      </c>
      <c r="N5" s="137" t="s">
        <v>287</v>
      </c>
      <c r="O5" s="136" t="s">
        <v>288</v>
      </c>
      <c r="P5" s="136" t="s">
        <v>289</v>
      </c>
      <c r="Q5" s="136" t="s">
        <v>290</v>
      </c>
      <c r="R5" s="135"/>
    </row>
    <row r="6" ht="14.25" customHeight="1">
      <c r="A6" s="65" t="s">
        <v>28</v>
      </c>
      <c r="B6" s="65" t="s">
        <v>130</v>
      </c>
      <c r="C6" s="138">
        <v>3914.0</v>
      </c>
      <c r="D6" s="138">
        <v>4309.0</v>
      </c>
      <c r="E6" s="139">
        <f t="shared" ref="E6:E17" si="1">((D6*2.5)/(365*0.7))*1.21</f>
        <v>51.0165362</v>
      </c>
      <c r="F6" s="140">
        <f t="shared" ref="F6:F17" si="2">E6*15/100</f>
        <v>7.652480431</v>
      </c>
      <c r="G6" s="140">
        <f t="shared" ref="G6:G17" si="3">(E6*6/100)</f>
        <v>3.060992172</v>
      </c>
      <c r="H6" s="140">
        <f t="shared" ref="H6:H17" si="4">C6*2/1000</f>
        <v>7.828</v>
      </c>
      <c r="I6" s="140">
        <f t="shared" ref="I6:I17" si="5">C6*2/1000</f>
        <v>7.828</v>
      </c>
      <c r="J6" s="140">
        <f t="shared" ref="J6:J17" si="6">C6*1/1000</f>
        <v>3.914</v>
      </c>
      <c r="K6" s="141">
        <v>0.0</v>
      </c>
      <c r="L6" s="141">
        <v>0.0</v>
      </c>
      <c r="M6" s="141">
        <v>0.0</v>
      </c>
      <c r="N6" s="141" t="s">
        <v>291</v>
      </c>
      <c r="O6" s="69">
        <v>0.0</v>
      </c>
      <c r="P6" s="69" t="s">
        <v>291</v>
      </c>
      <c r="Q6" s="69">
        <v>0.0</v>
      </c>
      <c r="R6" s="69">
        <v>0.0</v>
      </c>
    </row>
    <row r="7" ht="14.25" customHeight="1">
      <c r="A7" s="65" t="s">
        <v>28</v>
      </c>
      <c r="B7" s="65" t="s">
        <v>148</v>
      </c>
      <c r="C7" s="138">
        <v>5206.0</v>
      </c>
      <c r="D7" s="138">
        <v>5726.0</v>
      </c>
      <c r="E7" s="139">
        <f t="shared" si="1"/>
        <v>67.79315068</v>
      </c>
      <c r="F7" s="140">
        <f t="shared" si="2"/>
        <v>10.1689726</v>
      </c>
      <c r="G7" s="140">
        <f t="shared" si="3"/>
        <v>4.067589041</v>
      </c>
      <c r="H7" s="140">
        <f t="shared" si="4"/>
        <v>10.412</v>
      </c>
      <c r="I7" s="140">
        <f t="shared" si="5"/>
        <v>10.412</v>
      </c>
      <c r="J7" s="140">
        <f t="shared" si="6"/>
        <v>5.206</v>
      </c>
      <c r="K7" s="141">
        <v>0.0</v>
      </c>
      <c r="L7" s="141">
        <v>0.0</v>
      </c>
      <c r="M7" s="141">
        <v>0.0</v>
      </c>
      <c r="N7" s="141">
        <v>0.0</v>
      </c>
      <c r="O7" s="69">
        <v>0.0</v>
      </c>
      <c r="P7" s="69">
        <v>0.0</v>
      </c>
      <c r="Q7" s="69">
        <v>0.0</v>
      </c>
      <c r="R7" s="69">
        <v>0.0</v>
      </c>
    </row>
    <row r="8" ht="14.25" customHeight="1">
      <c r="A8" s="65"/>
      <c r="B8" s="65"/>
      <c r="C8" s="138"/>
      <c r="D8" s="138"/>
      <c r="E8" s="139">
        <f t="shared" si="1"/>
        <v>0</v>
      </c>
      <c r="F8" s="140">
        <f t="shared" si="2"/>
        <v>0</v>
      </c>
      <c r="G8" s="140">
        <f t="shared" si="3"/>
        <v>0</v>
      </c>
      <c r="H8" s="140">
        <f t="shared" si="4"/>
        <v>0</v>
      </c>
      <c r="I8" s="140">
        <f t="shared" si="5"/>
        <v>0</v>
      </c>
      <c r="J8" s="140">
        <f t="shared" si="6"/>
        <v>0</v>
      </c>
      <c r="K8" s="141">
        <v>0.0</v>
      </c>
      <c r="L8" s="141">
        <v>0.0</v>
      </c>
      <c r="M8" s="141">
        <v>0.0</v>
      </c>
      <c r="N8" s="141">
        <v>0.0</v>
      </c>
      <c r="O8" s="69">
        <v>0.0</v>
      </c>
      <c r="P8" s="69">
        <v>0.0</v>
      </c>
      <c r="Q8" s="69">
        <v>0.0</v>
      </c>
      <c r="R8" s="69">
        <v>0.0</v>
      </c>
    </row>
    <row r="9" ht="14.25" customHeight="1">
      <c r="A9" s="65"/>
      <c r="B9" s="65"/>
      <c r="C9" s="138"/>
      <c r="D9" s="138"/>
      <c r="E9" s="139">
        <f t="shared" si="1"/>
        <v>0</v>
      </c>
      <c r="F9" s="140">
        <f t="shared" si="2"/>
        <v>0</v>
      </c>
      <c r="G9" s="140">
        <f t="shared" si="3"/>
        <v>0</v>
      </c>
      <c r="H9" s="140">
        <f t="shared" si="4"/>
        <v>0</v>
      </c>
      <c r="I9" s="140">
        <f t="shared" si="5"/>
        <v>0</v>
      </c>
      <c r="J9" s="140">
        <f t="shared" si="6"/>
        <v>0</v>
      </c>
      <c r="K9" s="141">
        <v>0.0</v>
      </c>
      <c r="L9" s="141">
        <v>0.0</v>
      </c>
      <c r="M9" s="141">
        <v>0.0</v>
      </c>
      <c r="N9" s="141">
        <v>0.0</v>
      </c>
      <c r="O9" s="69">
        <v>0.0</v>
      </c>
      <c r="P9" s="69">
        <v>0.0</v>
      </c>
      <c r="Q9" s="69">
        <v>0.0</v>
      </c>
      <c r="R9" s="69">
        <v>0.0</v>
      </c>
    </row>
    <row r="10" ht="14.25" customHeight="1">
      <c r="A10" s="65"/>
      <c r="B10" s="65"/>
      <c r="C10" s="138"/>
      <c r="D10" s="138"/>
      <c r="E10" s="139">
        <f t="shared" si="1"/>
        <v>0</v>
      </c>
      <c r="F10" s="140">
        <f t="shared" si="2"/>
        <v>0</v>
      </c>
      <c r="G10" s="140">
        <f t="shared" si="3"/>
        <v>0</v>
      </c>
      <c r="H10" s="140">
        <f t="shared" si="4"/>
        <v>0</v>
      </c>
      <c r="I10" s="140">
        <f t="shared" si="5"/>
        <v>0</v>
      </c>
      <c r="J10" s="140">
        <f t="shared" si="6"/>
        <v>0</v>
      </c>
      <c r="K10" s="141">
        <v>0.0</v>
      </c>
      <c r="L10" s="141">
        <v>0.0</v>
      </c>
      <c r="M10" s="141">
        <v>0.0</v>
      </c>
      <c r="N10" s="141">
        <v>0.0</v>
      </c>
      <c r="O10" s="69">
        <v>0.0</v>
      </c>
      <c r="P10" s="69">
        <v>0.0</v>
      </c>
      <c r="Q10" s="69">
        <v>0.0</v>
      </c>
      <c r="R10" s="69">
        <v>0.0</v>
      </c>
    </row>
    <row r="11" ht="14.25" customHeight="1">
      <c r="A11" s="65"/>
      <c r="B11" s="65"/>
      <c r="C11" s="138"/>
      <c r="D11" s="138"/>
      <c r="E11" s="139">
        <f t="shared" si="1"/>
        <v>0</v>
      </c>
      <c r="F11" s="140">
        <f t="shared" si="2"/>
        <v>0</v>
      </c>
      <c r="G11" s="140">
        <f t="shared" si="3"/>
        <v>0</v>
      </c>
      <c r="H11" s="140">
        <f t="shared" si="4"/>
        <v>0</v>
      </c>
      <c r="I11" s="140">
        <f t="shared" si="5"/>
        <v>0</v>
      </c>
      <c r="J11" s="140">
        <f t="shared" si="6"/>
        <v>0</v>
      </c>
      <c r="K11" s="141">
        <v>0.0</v>
      </c>
      <c r="L11" s="141">
        <v>0.0</v>
      </c>
      <c r="M11" s="141">
        <v>0.0</v>
      </c>
      <c r="N11" s="141">
        <v>0.0</v>
      </c>
      <c r="O11" s="69">
        <v>0.0</v>
      </c>
      <c r="P11" s="69">
        <v>0.0</v>
      </c>
      <c r="Q11" s="69">
        <v>0.0</v>
      </c>
      <c r="R11" s="69">
        <v>0.0</v>
      </c>
    </row>
    <row r="12" ht="14.25" customHeight="1">
      <c r="A12" s="65"/>
      <c r="B12" s="65"/>
      <c r="C12" s="138"/>
      <c r="D12" s="138"/>
      <c r="E12" s="139">
        <f t="shared" si="1"/>
        <v>0</v>
      </c>
      <c r="F12" s="140">
        <f t="shared" si="2"/>
        <v>0</v>
      </c>
      <c r="G12" s="140">
        <f t="shared" si="3"/>
        <v>0</v>
      </c>
      <c r="H12" s="140">
        <f t="shared" si="4"/>
        <v>0</v>
      </c>
      <c r="I12" s="140">
        <f t="shared" si="5"/>
        <v>0</v>
      </c>
      <c r="J12" s="140">
        <f t="shared" si="6"/>
        <v>0</v>
      </c>
      <c r="K12" s="141">
        <v>0.0</v>
      </c>
      <c r="L12" s="141">
        <v>0.0</v>
      </c>
      <c r="M12" s="141">
        <v>0.0</v>
      </c>
      <c r="N12" s="141">
        <v>0.0</v>
      </c>
      <c r="O12" s="69">
        <v>0.0</v>
      </c>
      <c r="P12" s="69">
        <v>0.0</v>
      </c>
      <c r="Q12" s="69">
        <v>0.0</v>
      </c>
      <c r="R12" s="69">
        <v>0.0</v>
      </c>
    </row>
    <row r="13" ht="14.25" customHeight="1">
      <c r="A13" s="65"/>
      <c r="B13" s="65"/>
      <c r="C13" s="138"/>
      <c r="D13" s="138"/>
      <c r="E13" s="139">
        <f t="shared" si="1"/>
        <v>0</v>
      </c>
      <c r="F13" s="140">
        <f t="shared" si="2"/>
        <v>0</v>
      </c>
      <c r="G13" s="140">
        <f t="shared" si="3"/>
        <v>0</v>
      </c>
      <c r="H13" s="140">
        <f t="shared" si="4"/>
        <v>0</v>
      </c>
      <c r="I13" s="140">
        <f t="shared" si="5"/>
        <v>0</v>
      </c>
      <c r="J13" s="140">
        <f t="shared" si="6"/>
        <v>0</v>
      </c>
      <c r="K13" s="141">
        <v>0.0</v>
      </c>
      <c r="L13" s="141">
        <v>0.0</v>
      </c>
      <c r="M13" s="141">
        <v>0.0</v>
      </c>
      <c r="N13" s="141">
        <v>0.0</v>
      </c>
      <c r="O13" s="69">
        <v>0.0</v>
      </c>
      <c r="P13" s="69">
        <v>0.0</v>
      </c>
      <c r="Q13" s="69">
        <v>0.0</v>
      </c>
      <c r="R13" s="69">
        <v>0.0</v>
      </c>
    </row>
    <row r="14" ht="14.25" customHeight="1">
      <c r="A14" s="65"/>
      <c r="B14" s="65"/>
      <c r="C14" s="138"/>
      <c r="D14" s="138"/>
      <c r="E14" s="139">
        <f t="shared" si="1"/>
        <v>0</v>
      </c>
      <c r="F14" s="140">
        <f t="shared" si="2"/>
        <v>0</v>
      </c>
      <c r="G14" s="140">
        <f t="shared" si="3"/>
        <v>0</v>
      </c>
      <c r="H14" s="140">
        <f t="shared" si="4"/>
        <v>0</v>
      </c>
      <c r="I14" s="140">
        <f t="shared" si="5"/>
        <v>0</v>
      </c>
      <c r="J14" s="140">
        <f t="shared" si="6"/>
        <v>0</v>
      </c>
      <c r="K14" s="141">
        <v>0.0</v>
      </c>
      <c r="L14" s="141">
        <v>0.0</v>
      </c>
      <c r="M14" s="141">
        <v>0.0</v>
      </c>
      <c r="N14" s="141">
        <v>0.0</v>
      </c>
      <c r="O14" s="69">
        <v>0.0</v>
      </c>
      <c r="P14" s="69">
        <v>0.0</v>
      </c>
      <c r="Q14" s="69">
        <v>0.0</v>
      </c>
      <c r="R14" s="69">
        <v>0.0</v>
      </c>
    </row>
    <row r="15" ht="14.25" customHeight="1">
      <c r="A15" s="65"/>
      <c r="B15" s="65"/>
      <c r="C15" s="138"/>
      <c r="D15" s="138"/>
      <c r="E15" s="139">
        <f t="shared" si="1"/>
        <v>0</v>
      </c>
      <c r="F15" s="140">
        <f t="shared" si="2"/>
        <v>0</v>
      </c>
      <c r="G15" s="140">
        <f t="shared" si="3"/>
        <v>0</v>
      </c>
      <c r="H15" s="140">
        <f t="shared" si="4"/>
        <v>0</v>
      </c>
      <c r="I15" s="140">
        <f t="shared" si="5"/>
        <v>0</v>
      </c>
      <c r="J15" s="140">
        <f t="shared" si="6"/>
        <v>0</v>
      </c>
      <c r="K15" s="141">
        <v>0.0</v>
      </c>
      <c r="L15" s="141">
        <v>0.0</v>
      </c>
      <c r="M15" s="141">
        <v>0.0</v>
      </c>
      <c r="N15" s="141">
        <v>0.0</v>
      </c>
      <c r="O15" s="69">
        <v>0.0</v>
      </c>
      <c r="P15" s="69">
        <v>0.0</v>
      </c>
      <c r="Q15" s="69">
        <v>0.0</v>
      </c>
      <c r="R15" s="69">
        <v>0.0</v>
      </c>
    </row>
    <row r="16" ht="14.25" customHeight="1">
      <c r="A16" s="65"/>
      <c r="B16" s="65"/>
      <c r="C16" s="142"/>
      <c r="D16" s="142"/>
      <c r="E16" s="139">
        <f t="shared" si="1"/>
        <v>0</v>
      </c>
      <c r="F16" s="140">
        <f t="shared" si="2"/>
        <v>0</v>
      </c>
      <c r="G16" s="140">
        <f t="shared" si="3"/>
        <v>0</v>
      </c>
      <c r="H16" s="140">
        <f t="shared" si="4"/>
        <v>0</v>
      </c>
      <c r="I16" s="140">
        <f t="shared" si="5"/>
        <v>0</v>
      </c>
      <c r="J16" s="140">
        <f t="shared" si="6"/>
        <v>0</v>
      </c>
      <c r="K16" s="69">
        <v>0.0</v>
      </c>
      <c r="L16" s="69">
        <v>0.0</v>
      </c>
      <c r="M16" s="69">
        <v>0.0</v>
      </c>
      <c r="N16" s="69">
        <v>0.0</v>
      </c>
      <c r="O16" s="69">
        <v>0.0</v>
      </c>
      <c r="P16" s="69">
        <v>0.0</v>
      </c>
      <c r="Q16" s="69">
        <v>0.0</v>
      </c>
      <c r="R16" s="69">
        <v>0.0</v>
      </c>
    </row>
    <row r="17" ht="14.25" customHeight="1">
      <c r="A17" s="65"/>
      <c r="B17" s="65"/>
      <c r="C17" s="143"/>
      <c r="D17" s="143"/>
      <c r="E17" s="144">
        <f t="shared" si="1"/>
        <v>0</v>
      </c>
      <c r="F17" s="145">
        <f t="shared" si="2"/>
        <v>0</v>
      </c>
      <c r="G17" s="145">
        <f t="shared" si="3"/>
        <v>0</v>
      </c>
      <c r="H17" s="145">
        <f t="shared" si="4"/>
        <v>0</v>
      </c>
      <c r="I17" s="145">
        <f t="shared" si="5"/>
        <v>0</v>
      </c>
      <c r="J17" s="145">
        <f t="shared" si="6"/>
        <v>0</v>
      </c>
      <c r="K17" s="146">
        <v>0.0</v>
      </c>
      <c r="L17" s="146">
        <v>0.0</v>
      </c>
      <c r="M17" s="146">
        <v>0.0</v>
      </c>
      <c r="N17" s="146">
        <v>0.0</v>
      </c>
      <c r="O17" s="146">
        <v>0.0</v>
      </c>
      <c r="P17" s="146">
        <v>0.0</v>
      </c>
      <c r="Q17" s="146">
        <v>0.0</v>
      </c>
      <c r="R17" s="146">
        <v>0.0</v>
      </c>
    </row>
    <row r="18" ht="15.0" customHeight="1">
      <c r="A18" s="147" t="s">
        <v>292</v>
      </c>
      <c r="B18" s="45"/>
      <c r="C18" s="45"/>
      <c r="D18" s="45"/>
      <c r="E18" s="148">
        <f t="shared" ref="E18:J18" si="7">ROUNDUP(SUM(E6:E16),0)</f>
        <v>119</v>
      </c>
      <c r="F18" s="148">
        <f t="shared" si="7"/>
        <v>18</v>
      </c>
      <c r="G18" s="148">
        <f t="shared" si="7"/>
        <v>8</v>
      </c>
      <c r="H18" s="148">
        <f t="shared" si="7"/>
        <v>19</v>
      </c>
      <c r="I18" s="148">
        <f t="shared" si="7"/>
        <v>19</v>
      </c>
      <c r="J18" s="148">
        <f t="shared" si="7"/>
        <v>10</v>
      </c>
      <c r="K18" s="149"/>
      <c r="L18" s="149"/>
      <c r="M18" s="149">
        <v>0.0</v>
      </c>
      <c r="N18" s="149">
        <v>0.0</v>
      </c>
      <c r="O18" s="149">
        <v>0.0</v>
      </c>
      <c r="P18" s="149"/>
      <c r="Q18" s="149">
        <v>0.0</v>
      </c>
      <c r="R18" s="150"/>
    </row>
    <row r="19" ht="14.25" customHeight="1">
      <c r="A19" s="74"/>
      <c r="B19" s="74"/>
      <c r="E19" s="151"/>
      <c r="F19" s="151"/>
      <c r="G19" s="151"/>
      <c r="H19" s="151"/>
      <c r="I19" s="151"/>
      <c r="J19" s="151"/>
    </row>
    <row r="20" ht="14.25" customHeight="1">
      <c r="A20" s="74"/>
      <c r="B20" s="74"/>
      <c r="E20" s="151"/>
      <c r="F20" s="151"/>
      <c r="G20" s="151"/>
      <c r="H20" s="151"/>
      <c r="I20" s="151"/>
      <c r="J20" s="151"/>
    </row>
    <row r="21" ht="14.25" customHeight="1"/>
    <row r="22" ht="14.25" customHeight="1">
      <c r="E22" s="92" t="s">
        <v>293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</row>
    <row r="23" ht="55.5" customHeight="1">
      <c r="A23" s="152" t="s">
        <v>1</v>
      </c>
      <c r="B23" s="152" t="s">
        <v>228</v>
      </c>
      <c r="C23" s="129" t="s">
        <v>280</v>
      </c>
      <c r="D23" s="129" t="s">
        <v>192</v>
      </c>
      <c r="E23" s="130" t="s">
        <v>248</v>
      </c>
      <c r="F23" s="131" t="s">
        <v>281</v>
      </c>
      <c r="G23" s="131" t="s">
        <v>252</v>
      </c>
      <c r="H23" s="131" t="s">
        <v>282</v>
      </c>
      <c r="I23" s="131" t="s">
        <v>255</v>
      </c>
      <c r="J23" s="131" t="s">
        <v>256</v>
      </c>
      <c r="K23" s="132" t="s">
        <v>257</v>
      </c>
      <c r="L23" s="133"/>
      <c r="M23" s="132" t="s">
        <v>284</v>
      </c>
      <c r="N23" s="133"/>
      <c r="O23" s="132" t="s">
        <v>285</v>
      </c>
      <c r="P23" s="134"/>
      <c r="Q23" s="133"/>
      <c r="R23" s="131" t="s">
        <v>264</v>
      </c>
    </row>
    <row r="24" ht="17.2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6" t="s">
        <v>286</v>
      </c>
      <c r="L24" s="136" t="s">
        <v>287</v>
      </c>
      <c r="M24" s="136" t="s">
        <v>286</v>
      </c>
      <c r="N24" s="137" t="s">
        <v>287</v>
      </c>
      <c r="O24" s="136" t="s">
        <v>288</v>
      </c>
      <c r="P24" s="136" t="s">
        <v>289</v>
      </c>
      <c r="Q24" s="136" t="s">
        <v>290</v>
      </c>
      <c r="R24" s="135"/>
    </row>
    <row r="25" ht="14.25" customHeight="1">
      <c r="A25" s="153" t="str">
        <f t="shared" ref="A25:D25" si="8">A6</f>
        <v>Campinas</v>
      </c>
      <c r="B25" s="154" t="str">
        <f t="shared" si="8"/>
        <v>Braganca</v>
      </c>
      <c r="C25" s="155">
        <f t="shared" si="8"/>
        <v>3914</v>
      </c>
      <c r="D25" s="155">
        <f t="shared" si="8"/>
        <v>4309</v>
      </c>
      <c r="E25" s="156">
        <v>58.0</v>
      </c>
      <c r="F25" s="157">
        <v>0.0</v>
      </c>
      <c r="G25" s="157">
        <v>36.0</v>
      </c>
      <c r="H25" s="158">
        <v>7.0</v>
      </c>
      <c r="I25" s="158">
        <v>7.0</v>
      </c>
      <c r="J25" s="158">
        <v>0.0</v>
      </c>
      <c r="K25" s="141"/>
      <c r="L25" s="141"/>
      <c r="M25" s="141"/>
      <c r="N25" s="159"/>
      <c r="O25" s="69"/>
      <c r="P25" s="69"/>
      <c r="Q25" s="69"/>
      <c r="R25" s="69"/>
    </row>
    <row r="26" ht="14.25" customHeight="1">
      <c r="A26" s="153" t="str">
        <f t="shared" ref="A26:D26" si="9">A7</f>
        <v>Campinas</v>
      </c>
      <c r="B26" s="154" t="str">
        <f t="shared" si="9"/>
        <v>Jundiai</v>
      </c>
      <c r="C26" s="155">
        <f t="shared" si="9"/>
        <v>5206</v>
      </c>
      <c r="D26" s="155">
        <f t="shared" si="9"/>
        <v>5726</v>
      </c>
      <c r="E26" s="156">
        <v>76.0</v>
      </c>
      <c r="F26" s="157">
        <v>0.0</v>
      </c>
      <c r="G26" s="157">
        <v>16.0</v>
      </c>
      <c r="H26" s="158">
        <v>10.0</v>
      </c>
      <c r="I26" s="158">
        <v>10.0</v>
      </c>
      <c r="J26" s="158">
        <v>5.0</v>
      </c>
      <c r="K26" s="160"/>
      <c r="L26" s="160"/>
      <c r="M26" s="160"/>
      <c r="N26" s="161"/>
      <c r="O26" s="69"/>
      <c r="P26" s="69"/>
      <c r="Q26" s="69"/>
      <c r="R26" s="69" t="s">
        <v>294</v>
      </c>
    </row>
    <row r="27" ht="14.25" customHeight="1">
      <c r="A27" s="153" t="str">
        <f t="shared" ref="A27:D27" si="10">A8</f>
        <v/>
      </c>
      <c r="B27" s="154" t="str">
        <f t="shared" si="10"/>
        <v/>
      </c>
      <c r="C27" s="155" t="str">
        <f t="shared" si="10"/>
        <v/>
      </c>
      <c r="D27" s="155" t="str">
        <f t="shared" si="10"/>
        <v/>
      </c>
      <c r="E27" s="156"/>
      <c r="F27" s="157"/>
      <c r="G27" s="157"/>
      <c r="H27" s="158"/>
      <c r="I27" s="158"/>
      <c r="J27" s="158"/>
      <c r="K27" s="160"/>
      <c r="L27" s="160"/>
      <c r="M27" s="160"/>
      <c r="N27" s="161"/>
      <c r="O27" s="69"/>
      <c r="P27" s="69"/>
      <c r="Q27" s="69"/>
      <c r="R27" s="69"/>
    </row>
    <row r="28" ht="14.25" customHeight="1">
      <c r="A28" s="153" t="str">
        <f t="shared" ref="A28:D28" si="11">A9</f>
        <v/>
      </c>
      <c r="B28" s="154" t="str">
        <f t="shared" si="11"/>
        <v/>
      </c>
      <c r="C28" s="155" t="str">
        <f t="shared" si="11"/>
        <v/>
      </c>
      <c r="D28" s="155" t="str">
        <f t="shared" si="11"/>
        <v/>
      </c>
      <c r="E28" s="156"/>
      <c r="F28" s="157"/>
      <c r="G28" s="157"/>
      <c r="H28" s="158"/>
      <c r="I28" s="158"/>
      <c r="J28" s="158"/>
      <c r="K28" s="160"/>
      <c r="L28" s="160"/>
      <c r="M28" s="160"/>
      <c r="N28" s="161"/>
      <c r="O28" s="69"/>
      <c r="P28" s="69"/>
      <c r="Q28" s="69"/>
      <c r="R28" s="69"/>
    </row>
    <row r="29" ht="14.25" customHeight="1">
      <c r="A29" s="153" t="str">
        <f t="shared" ref="A29:D29" si="12">A10</f>
        <v/>
      </c>
      <c r="B29" s="154" t="str">
        <f t="shared" si="12"/>
        <v/>
      </c>
      <c r="C29" s="155" t="str">
        <f t="shared" si="12"/>
        <v/>
      </c>
      <c r="D29" s="155" t="str">
        <f t="shared" si="12"/>
        <v/>
      </c>
      <c r="E29" s="156"/>
      <c r="F29" s="157"/>
      <c r="G29" s="157"/>
      <c r="H29" s="158"/>
      <c r="I29" s="158"/>
      <c r="J29" s="158"/>
      <c r="K29" s="160"/>
      <c r="L29" s="160"/>
      <c r="M29" s="160"/>
      <c r="N29" s="161"/>
      <c r="O29" s="69"/>
      <c r="P29" s="69"/>
      <c r="Q29" s="69"/>
      <c r="R29" s="69"/>
    </row>
    <row r="30" ht="14.25" customHeight="1">
      <c r="A30" s="153" t="str">
        <f t="shared" ref="A30:D30" si="13">A11</f>
        <v/>
      </c>
      <c r="B30" s="154" t="str">
        <f t="shared" si="13"/>
        <v/>
      </c>
      <c r="C30" s="155" t="str">
        <f t="shared" si="13"/>
        <v/>
      </c>
      <c r="D30" s="155" t="str">
        <f t="shared" si="13"/>
        <v/>
      </c>
      <c r="E30" s="156"/>
      <c r="F30" s="157"/>
      <c r="G30" s="157"/>
      <c r="H30" s="158"/>
      <c r="I30" s="158"/>
      <c r="J30" s="158"/>
      <c r="K30" s="160"/>
      <c r="L30" s="160"/>
      <c r="M30" s="160"/>
      <c r="N30" s="161"/>
      <c r="O30" s="69"/>
      <c r="P30" s="69"/>
      <c r="Q30" s="69"/>
      <c r="R30" s="69"/>
    </row>
    <row r="31" ht="14.25" customHeight="1">
      <c r="A31" s="153" t="str">
        <f t="shared" ref="A31:D31" si="14">A12</f>
        <v/>
      </c>
      <c r="B31" s="154" t="str">
        <f t="shared" si="14"/>
        <v/>
      </c>
      <c r="C31" s="155" t="str">
        <f t="shared" si="14"/>
        <v/>
      </c>
      <c r="D31" s="155" t="str">
        <f t="shared" si="14"/>
        <v/>
      </c>
      <c r="E31" s="156"/>
      <c r="F31" s="157"/>
      <c r="G31" s="157"/>
      <c r="H31" s="158"/>
      <c r="I31" s="158"/>
      <c r="J31" s="158"/>
      <c r="K31" s="160"/>
      <c r="L31" s="160"/>
      <c r="M31" s="160"/>
      <c r="N31" s="161"/>
      <c r="O31" s="69"/>
      <c r="P31" s="69"/>
      <c r="Q31" s="69"/>
      <c r="R31" s="69"/>
    </row>
    <row r="32" ht="14.25" customHeight="1">
      <c r="A32" s="153" t="str">
        <f t="shared" ref="A32:D32" si="15">A13</f>
        <v/>
      </c>
      <c r="B32" s="154" t="str">
        <f t="shared" si="15"/>
        <v/>
      </c>
      <c r="C32" s="155" t="str">
        <f t="shared" si="15"/>
        <v/>
      </c>
      <c r="D32" s="155" t="str">
        <f t="shared" si="15"/>
        <v/>
      </c>
      <c r="E32" s="156"/>
      <c r="F32" s="157"/>
      <c r="G32" s="157"/>
      <c r="H32" s="158"/>
      <c r="I32" s="158"/>
      <c r="J32" s="158"/>
      <c r="K32" s="160"/>
      <c r="L32" s="160"/>
      <c r="M32" s="160"/>
      <c r="N32" s="161"/>
      <c r="O32" s="69"/>
      <c r="P32" s="69"/>
      <c r="Q32" s="69"/>
      <c r="R32" s="69"/>
    </row>
    <row r="33" ht="14.25" customHeight="1">
      <c r="A33" s="153" t="str">
        <f t="shared" ref="A33:D33" si="16">A14</f>
        <v/>
      </c>
      <c r="B33" s="154" t="str">
        <f t="shared" si="16"/>
        <v/>
      </c>
      <c r="C33" s="155" t="str">
        <f t="shared" si="16"/>
        <v/>
      </c>
      <c r="D33" s="155" t="str">
        <f t="shared" si="16"/>
        <v/>
      </c>
      <c r="E33" s="156"/>
      <c r="F33" s="157"/>
      <c r="G33" s="157"/>
      <c r="H33" s="158"/>
      <c r="I33" s="158"/>
      <c r="J33" s="158"/>
      <c r="K33" s="160"/>
      <c r="L33" s="160"/>
      <c r="M33" s="160"/>
      <c r="N33" s="161"/>
      <c r="O33" s="69"/>
      <c r="P33" s="69"/>
      <c r="Q33" s="69"/>
      <c r="R33" s="69"/>
    </row>
    <row r="34" ht="14.25" customHeight="1">
      <c r="A34" s="153" t="str">
        <f t="shared" ref="A34:D34" si="17">A15</f>
        <v/>
      </c>
      <c r="B34" s="154" t="str">
        <f t="shared" si="17"/>
        <v/>
      </c>
      <c r="C34" s="155" t="str">
        <f t="shared" si="17"/>
        <v/>
      </c>
      <c r="D34" s="155" t="str">
        <f t="shared" si="17"/>
        <v/>
      </c>
      <c r="E34" s="156"/>
      <c r="F34" s="157"/>
      <c r="G34" s="157"/>
      <c r="H34" s="158"/>
      <c r="I34" s="158"/>
      <c r="J34" s="158"/>
      <c r="K34" s="160"/>
      <c r="L34" s="160"/>
      <c r="M34" s="160"/>
      <c r="N34" s="161"/>
      <c r="O34" s="69"/>
      <c r="P34" s="69"/>
      <c r="Q34" s="69"/>
      <c r="R34" s="69"/>
    </row>
    <row r="35" ht="14.25" customHeight="1">
      <c r="A35" s="153" t="str">
        <f t="shared" ref="A35:D35" si="18">A16</f>
        <v/>
      </c>
      <c r="B35" s="154" t="str">
        <f t="shared" si="18"/>
        <v/>
      </c>
      <c r="C35" s="155" t="str">
        <f t="shared" si="18"/>
        <v/>
      </c>
      <c r="D35" s="155" t="str">
        <f t="shared" si="18"/>
        <v/>
      </c>
      <c r="E35" s="156"/>
      <c r="F35" s="157"/>
      <c r="G35" s="157"/>
      <c r="H35" s="158"/>
      <c r="I35" s="158"/>
      <c r="J35" s="158"/>
      <c r="K35" s="160"/>
      <c r="L35" s="160"/>
      <c r="M35" s="160"/>
      <c r="N35" s="161"/>
      <c r="O35" s="69"/>
      <c r="P35" s="69"/>
      <c r="Q35" s="69"/>
      <c r="R35" s="69"/>
    </row>
    <row r="36" ht="14.25" customHeight="1">
      <c r="A36" s="153" t="str">
        <f t="shared" ref="A36:D36" si="19">A17</f>
        <v/>
      </c>
      <c r="B36" s="154" t="str">
        <f t="shared" si="19"/>
        <v/>
      </c>
      <c r="C36" s="155" t="str">
        <f t="shared" si="19"/>
        <v/>
      </c>
      <c r="D36" s="155" t="str">
        <f t="shared" si="19"/>
        <v/>
      </c>
      <c r="E36" s="162"/>
      <c r="F36" s="163"/>
      <c r="G36" s="163"/>
      <c r="H36" s="164"/>
      <c r="I36" s="164"/>
      <c r="J36" s="164"/>
      <c r="K36" s="146"/>
      <c r="L36" s="146"/>
      <c r="M36" s="146"/>
      <c r="N36" s="165"/>
      <c r="O36" s="146"/>
      <c r="P36" s="146"/>
      <c r="Q36" s="146"/>
      <c r="R36" s="146"/>
    </row>
    <row r="37" ht="14.25" customHeight="1">
      <c r="A37" s="166" t="s">
        <v>295</v>
      </c>
      <c r="B37" s="45"/>
      <c r="C37" s="45"/>
      <c r="D37" s="45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</row>
    <row r="38" ht="14.25" customHeight="1"/>
    <row r="39" ht="14.25" customHeight="1"/>
    <row r="40" ht="14.25" customHeight="1"/>
    <row r="41" ht="14.25" customHeight="1"/>
    <row r="42" ht="14.25" customHeight="1">
      <c r="E42" s="92" t="s">
        <v>296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</row>
    <row r="43" ht="54.75" customHeight="1">
      <c r="A43" s="128" t="s">
        <v>1</v>
      </c>
      <c r="B43" s="128" t="s">
        <v>228</v>
      </c>
      <c r="C43" s="129" t="s">
        <v>280</v>
      </c>
      <c r="D43" s="129" t="s">
        <v>192</v>
      </c>
      <c r="E43" s="130" t="s">
        <v>248</v>
      </c>
      <c r="F43" s="131" t="s">
        <v>281</v>
      </c>
      <c r="G43" s="131" t="s">
        <v>252</v>
      </c>
      <c r="H43" s="131" t="s">
        <v>282</v>
      </c>
      <c r="I43" s="131" t="s">
        <v>255</v>
      </c>
      <c r="J43" s="131" t="s">
        <v>256</v>
      </c>
      <c r="K43" s="132" t="s">
        <v>283</v>
      </c>
      <c r="L43" s="133"/>
      <c r="M43" s="132" t="s">
        <v>284</v>
      </c>
      <c r="N43" s="133"/>
      <c r="O43" s="132" t="s">
        <v>285</v>
      </c>
      <c r="P43" s="134"/>
      <c r="Q43" s="133"/>
      <c r="R43" s="131" t="s">
        <v>264</v>
      </c>
    </row>
    <row r="44" ht="19.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6" t="s">
        <v>286</v>
      </c>
      <c r="L44" s="136" t="s">
        <v>287</v>
      </c>
      <c r="M44" s="136" t="s">
        <v>286</v>
      </c>
      <c r="N44" s="137" t="s">
        <v>287</v>
      </c>
      <c r="O44" s="136" t="s">
        <v>288</v>
      </c>
      <c r="P44" s="136" t="s">
        <v>289</v>
      </c>
      <c r="Q44" s="136" t="s">
        <v>290</v>
      </c>
      <c r="R44" s="135"/>
    </row>
    <row r="45" ht="14.25" customHeight="1">
      <c r="A45" s="168" t="str">
        <f t="shared" ref="A45:D45" si="20">A6</f>
        <v>Campinas</v>
      </c>
      <c r="B45" s="168" t="str">
        <f t="shared" si="20"/>
        <v>Braganca</v>
      </c>
      <c r="C45" s="155">
        <f t="shared" si="20"/>
        <v>3914</v>
      </c>
      <c r="D45" s="155">
        <f t="shared" si="20"/>
        <v>4309</v>
      </c>
      <c r="E45" s="139">
        <f t="shared" ref="E45:J45" si="21">E25-E6</f>
        <v>6.983463796</v>
      </c>
      <c r="F45" s="139">
        <f t="shared" si="21"/>
        <v>-7.652480431</v>
      </c>
      <c r="G45" s="139">
        <f t="shared" si="21"/>
        <v>32.93900783</v>
      </c>
      <c r="H45" s="139">
        <f t="shared" si="21"/>
        <v>-0.828</v>
      </c>
      <c r="I45" s="139">
        <f t="shared" si="21"/>
        <v>-0.828</v>
      </c>
      <c r="J45" s="139">
        <f t="shared" si="21"/>
        <v>-3.914</v>
      </c>
      <c r="K45" s="141"/>
      <c r="L45" s="141"/>
      <c r="M45" s="141"/>
      <c r="N45" s="159"/>
      <c r="O45" s="69"/>
      <c r="P45" s="69"/>
      <c r="Q45" s="69"/>
      <c r="R45" s="69"/>
    </row>
    <row r="46" ht="14.25" customHeight="1">
      <c r="A46" s="168" t="str">
        <f t="shared" ref="A46:D46" si="22">A7</f>
        <v>Campinas</v>
      </c>
      <c r="B46" s="168" t="str">
        <f t="shared" si="22"/>
        <v>Jundiai</v>
      </c>
      <c r="C46" s="155">
        <f t="shared" si="22"/>
        <v>5206</v>
      </c>
      <c r="D46" s="155">
        <f t="shared" si="22"/>
        <v>5726</v>
      </c>
      <c r="E46" s="139">
        <f t="shared" ref="E46:J46" si="23">E26-E7</f>
        <v>8.206849315</v>
      </c>
      <c r="F46" s="139">
        <f t="shared" si="23"/>
        <v>-10.1689726</v>
      </c>
      <c r="G46" s="139">
        <f t="shared" si="23"/>
        <v>11.93241096</v>
      </c>
      <c r="H46" s="139">
        <f t="shared" si="23"/>
        <v>-0.412</v>
      </c>
      <c r="I46" s="139">
        <f t="shared" si="23"/>
        <v>-0.412</v>
      </c>
      <c r="J46" s="139">
        <f t="shared" si="23"/>
        <v>-0.206</v>
      </c>
      <c r="K46" s="160"/>
      <c r="L46" s="160"/>
      <c r="M46" s="160"/>
      <c r="N46" s="161"/>
      <c r="O46" s="69"/>
      <c r="P46" s="69"/>
      <c r="Q46" s="69"/>
      <c r="R46" s="69" t="s">
        <v>294</v>
      </c>
    </row>
    <row r="47" ht="14.25" customHeight="1">
      <c r="A47" s="168" t="str">
        <f t="shared" ref="A47:D47" si="24">A8</f>
        <v/>
      </c>
      <c r="B47" s="168" t="str">
        <f t="shared" si="24"/>
        <v/>
      </c>
      <c r="C47" s="155" t="str">
        <f t="shared" si="24"/>
        <v/>
      </c>
      <c r="D47" s="155" t="str">
        <f t="shared" si="24"/>
        <v/>
      </c>
      <c r="E47" s="139">
        <f t="shared" ref="E47:J47" si="25">E27-E8</f>
        <v>0</v>
      </c>
      <c r="F47" s="139">
        <f t="shared" si="25"/>
        <v>0</v>
      </c>
      <c r="G47" s="139">
        <f t="shared" si="25"/>
        <v>0</v>
      </c>
      <c r="H47" s="139">
        <f t="shared" si="25"/>
        <v>0</v>
      </c>
      <c r="I47" s="139">
        <f t="shared" si="25"/>
        <v>0</v>
      </c>
      <c r="J47" s="139">
        <f t="shared" si="25"/>
        <v>0</v>
      </c>
      <c r="K47" s="160"/>
      <c r="L47" s="160"/>
      <c r="M47" s="160"/>
      <c r="N47" s="161"/>
      <c r="O47" s="69"/>
      <c r="P47" s="69"/>
      <c r="Q47" s="69"/>
      <c r="R47" s="69"/>
    </row>
    <row r="48" ht="14.25" customHeight="1">
      <c r="A48" s="168" t="str">
        <f t="shared" ref="A48:D48" si="26">A9</f>
        <v/>
      </c>
      <c r="B48" s="168" t="str">
        <f t="shared" si="26"/>
        <v/>
      </c>
      <c r="C48" s="155" t="str">
        <f t="shared" si="26"/>
        <v/>
      </c>
      <c r="D48" s="155" t="str">
        <f t="shared" si="26"/>
        <v/>
      </c>
      <c r="E48" s="139">
        <f t="shared" ref="E48:J48" si="27">E28-E9</f>
        <v>0</v>
      </c>
      <c r="F48" s="139">
        <f t="shared" si="27"/>
        <v>0</v>
      </c>
      <c r="G48" s="139">
        <f t="shared" si="27"/>
        <v>0</v>
      </c>
      <c r="H48" s="139">
        <f t="shared" si="27"/>
        <v>0</v>
      </c>
      <c r="I48" s="139">
        <f t="shared" si="27"/>
        <v>0</v>
      </c>
      <c r="J48" s="139">
        <f t="shared" si="27"/>
        <v>0</v>
      </c>
      <c r="K48" s="160"/>
      <c r="L48" s="160"/>
      <c r="M48" s="160"/>
      <c r="N48" s="161"/>
      <c r="O48" s="69"/>
      <c r="P48" s="69"/>
      <c r="Q48" s="69"/>
      <c r="R48" s="69"/>
    </row>
    <row r="49" ht="14.25" customHeight="1">
      <c r="A49" s="168" t="str">
        <f t="shared" ref="A49:D49" si="28">A10</f>
        <v/>
      </c>
      <c r="B49" s="168" t="str">
        <f t="shared" si="28"/>
        <v/>
      </c>
      <c r="C49" s="155" t="str">
        <f t="shared" si="28"/>
        <v/>
      </c>
      <c r="D49" s="155" t="str">
        <f t="shared" si="28"/>
        <v/>
      </c>
      <c r="E49" s="139">
        <f t="shared" ref="E49:J49" si="29">E29-E10</f>
        <v>0</v>
      </c>
      <c r="F49" s="139">
        <f t="shared" si="29"/>
        <v>0</v>
      </c>
      <c r="G49" s="139">
        <f t="shared" si="29"/>
        <v>0</v>
      </c>
      <c r="H49" s="139">
        <f t="shared" si="29"/>
        <v>0</v>
      </c>
      <c r="I49" s="139">
        <f t="shared" si="29"/>
        <v>0</v>
      </c>
      <c r="J49" s="139">
        <f t="shared" si="29"/>
        <v>0</v>
      </c>
      <c r="K49" s="160"/>
      <c r="L49" s="160"/>
      <c r="M49" s="160"/>
      <c r="N49" s="161"/>
      <c r="O49" s="69"/>
      <c r="P49" s="69"/>
      <c r="Q49" s="69"/>
      <c r="R49" s="69"/>
    </row>
    <row r="50" ht="14.25" customHeight="1">
      <c r="A50" s="168" t="str">
        <f t="shared" ref="A50:D50" si="30">A11</f>
        <v/>
      </c>
      <c r="B50" s="168" t="str">
        <f t="shared" si="30"/>
        <v/>
      </c>
      <c r="C50" s="155" t="str">
        <f t="shared" si="30"/>
        <v/>
      </c>
      <c r="D50" s="155" t="str">
        <f t="shared" si="30"/>
        <v/>
      </c>
      <c r="E50" s="139">
        <f t="shared" ref="E50:J50" si="31">E30-E11</f>
        <v>0</v>
      </c>
      <c r="F50" s="139">
        <f t="shared" si="31"/>
        <v>0</v>
      </c>
      <c r="G50" s="139">
        <f t="shared" si="31"/>
        <v>0</v>
      </c>
      <c r="H50" s="139">
        <f t="shared" si="31"/>
        <v>0</v>
      </c>
      <c r="I50" s="139">
        <f t="shared" si="31"/>
        <v>0</v>
      </c>
      <c r="J50" s="139">
        <f t="shared" si="31"/>
        <v>0</v>
      </c>
      <c r="K50" s="160"/>
      <c r="L50" s="160"/>
      <c r="M50" s="160"/>
      <c r="N50" s="161"/>
      <c r="O50" s="69"/>
      <c r="P50" s="69"/>
      <c r="Q50" s="69"/>
      <c r="R50" s="69"/>
    </row>
    <row r="51" ht="14.25" customHeight="1">
      <c r="A51" s="168" t="str">
        <f t="shared" ref="A51:D51" si="32">A12</f>
        <v/>
      </c>
      <c r="B51" s="168" t="str">
        <f t="shared" si="32"/>
        <v/>
      </c>
      <c r="C51" s="155" t="str">
        <f t="shared" si="32"/>
        <v/>
      </c>
      <c r="D51" s="155" t="str">
        <f t="shared" si="32"/>
        <v/>
      </c>
      <c r="E51" s="139">
        <f t="shared" ref="E51:J51" si="33">E31-E12</f>
        <v>0</v>
      </c>
      <c r="F51" s="139">
        <f t="shared" si="33"/>
        <v>0</v>
      </c>
      <c r="G51" s="139">
        <f t="shared" si="33"/>
        <v>0</v>
      </c>
      <c r="H51" s="139">
        <f t="shared" si="33"/>
        <v>0</v>
      </c>
      <c r="I51" s="139">
        <f t="shared" si="33"/>
        <v>0</v>
      </c>
      <c r="J51" s="139">
        <f t="shared" si="33"/>
        <v>0</v>
      </c>
      <c r="K51" s="160"/>
      <c r="L51" s="160"/>
      <c r="M51" s="160"/>
      <c r="N51" s="161"/>
      <c r="O51" s="69"/>
      <c r="P51" s="69"/>
      <c r="Q51" s="69"/>
      <c r="R51" s="69"/>
    </row>
    <row r="52" ht="14.25" customHeight="1">
      <c r="A52" s="168" t="str">
        <f t="shared" ref="A52:D52" si="34">A13</f>
        <v/>
      </c>
      <c r="B52" s="168" t="str">
        <f t="shared" si="34"/>
        <v/>
      </c>
      <c r="C52" s="155" t="str">
        <f t="shared" si="34"/>
        <v/>
      </c>
      <c r="D52" s="155" t="str">
        <f t="shared" si="34"/>
        <v/>
      </c>
      <c r="E52" s="139">
        <f t="shared" ref="E52:J52" si="35">E32-E13</f>
        <v>0</v>
      </c>
      <c r="F52" s="139">
        <f t="shared" si="35"/>
        <v>0</v>
      </c>
      <c r="G52" s="139">
        <f t="shared" si="35"/>
        <v>0</v>
      </c>
      <c r="H52" s="139">
        <f t="shared" si="35"/>
        <v>0</v>
      </c>
      <c r="I52" s="139">
        <f t="shared" si="35"/>
        <v>0</v>
      </c>
      <c r="J52" s="139">
        <f t="shared" si="35"/>
        <v>0</v>
      </c>
      <c r="K52" s="160"/>
      <c r="L52" s="160"/>
      <c r="M52" s="160"/>
      <c r="N52" s="161"/>
      <c r="O52" s="69"/>
      <c r="P52" s="69"/>
      <c r="Q52" s="69"/>
      <c r="R52" s="69"/>
    </row>
    <row r="53" ht="14.25" customHeight="1">
      <c r="A53" s="168" t="str">
        <f t="shared" ref="A53:D53" si="36">A14</f>
        <v/>
      </c>
      <c r="B53" s="168" t="str">
        <f t="shared" si="36"/>
        <v/>
      </c>
      <c r="C53" s="155" t="str">
        <f t="shared" si="36"/>
        <v/>
      </c>
      <c r="D53" s="155" t="str">
        <f t="shared" si="36"/>
        <v/>
      </c>
      <c r="E53" s="139">
        <f t="shared" ref="E53:J53" si="37">E33-E14</f>
        <v>0</v>
      </c>
      <c r="F53" s="139">
        <f t="shared" si="37"/>
        <v>0</v>
      </c>
      <c r="G53" s="139">
        <f t="shared" si="37"/>
        <v>0</v>
      </c>
      <c r="H53" s="139">
        <f t="shared" si="37"/>
        <v>0</v>
      </c>
      <c r="I53" s="139">
        <f t="shared" si="37"/>
        <v>0</v>
      </c>
      <c r="J53" s="139">
        <f t="shared" si="37"/>
        <v>0</v>
      </c>
      <c r="K53" s="160"/>
      <c r="L53" s="160"/>
      <c r="M53" s="160"/>
      <c r="N53" s="161"/>
      <c r="O53" s="69"/>
      <c r="P53" s="69"/>
      <c r="Q53" s="69"/>
      <c r="R53" s="69"/>
    </row>
    <row r="54" ht="14.25" customHeight="1">
      <c r="A54" s="168" t="str">
        <f t="shared" ref="A54:D54" si="38">A15</f>
        <v/>
      </c>
      <c r="B54" s="168" t="str">
        <f t="shared" si="38"/>
        <v/>
      </c>
      <c r="C54" s="155" t="str">
        <f t="shared" si="38"/>
        <v/>
      </c>
      <c r="D54" s="155" t="str">
        <f t="shared" si="38"/>
        <v/>
      </c>
      <c r="E54" s="139">
        <f t="shared" ref="E54:J54" si="39">E34-E15</f>
        <v>0</v>
      </c>
      <c r="F54" s="139">
        <f t="shared" si="39"/>
        <v>0</v>
      </c>
      <c r="G54" s="139">
        <f t="shared" si="39"/>
        <v>0</v>
      </c>
      <c r="H54" s="139">
        <f t="shared" si="39"/>
        <v>0</v>
      </c>
      <c r="I54" s="139">
        <f t="shared" si="39"/>
        <v>0</v>
      </c>
      <c r="J54" s="139">
        <f t="shared" si="39"/>
        <v>0</v>
      </c>
      <c r="K54" s="160"/>
      <c r="L54" s="160"/>
      <c r="M54" s="160"/>
      <c r="N54" s="161"/>
      <c r="O54" s="69"/>
      <c r="P54" s="69"/>
      <c r="Q54" s="69"/>
      <c r="R54" s="69"/>
    </row>
    <row r="55" ht="14.25" customHeight="1">
      <c r="A55" s="169" t="str">
        <f t="shared" ref="A55:D55" si="40">A16</f>
        <v/>
      </c>
      <c r="B55" s="169" t="str">
        <f t="shared" si="40"/>
        <v/>
      </c>
      <c r="C55" s="170" t="str">
        <f t="shared" si="40"/>
        <v/>
      </c>
      <c r="D55" s="170" t="str">
        <f t="shared" si="40"/>
        <v/>
      </c>
      <c r="E55" s="144">
        <f t="shared" ref="E55:J55" si="41">E36-E16</f>
        <v>0</v>
      </c>
      <c r="F55" s="144">
        <f t="shared" si="41"/>
        <v>0</v>
      </c>
      <c r="G55" s="144">
        <f t="shared" si="41"/>
        <v>0</v>
      </c>
      <c r="H55" s="144">
        <f t="shared" si="41"/>
        <v>0</v>
      </c>
      <c r="I55" s="144">
        <f t="shared" si="41"/>
        <v>0</v>
      </c>
      <c r="J55" s="144">
        <f t="shared" si="41"/>
        <v>0</v>
      </c>
      <c r="K55" s="146"/>
      <c r="L55" s="146"/>
      <c r="M55" s="146"/>
      <c r="N55" s="165"/>
      <c r="O55" s="146"/>
      <c r="P55" s="146"/>
      <c r="Q55" s="146"/>
      <c r="R55" s="146"/>
    </row>
    <row r="56" ht="14.25" customHeight="1">
      <c r="A56" s="171" t="s">
        <v>297</v>
      </c>
      <c r="B56" s="45"/>
      <c r="C56" s="45"/>
      <c r="D56" s="45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50"/>
    </row>
    <row r="57" ht="14.25" customHeight="1"/>
    <row r="58" ht="14.25" customHeight="1"/>
    <row r="59" ht="14.25" customHeight="1"/>
    <row r="60" ht="14.25" customHeight="1"/>
    <row r="61" ht="13.5" customHeight="1">
      <c r="A61" s="84"/>
      <c r="B61" s="84"/>
      <c r="C61" s="84"/>
    </row>
    <row r="62" ht="15.0" customHeight="1">
      <c r="A62" s="84"/>
      <c r="B62" s="84"/>
      <c r="C62" s="84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2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73"/>
      <c r="B90" s="173"/>
      <c r="C90" s="174" t="s">
        <v>298</v>
      </c>
    </row>
    <row r="91" ht="14.25" customHeight="1">
      <c r="A91" s="173"/>
      <c r="B91" s="173"/>
      <c r="C91" s="173">
        <v>1.0</v>
      </c>
    </row>
    <row r="92" ht="14.25" customHeight="1">
      <c r="A92" s="173"/>
      <c r="B92" s="173"/>
      <c r="C92" s="173">
        <v>2.0</v>
      </c>
    </row>
    <row r="93" ht="14.25" customHeight="1">
      <c r="A93" s="173"/>
      <c r="B93" s="173"/>
      <c r="C93" s="173">
        <v>3.0</v>
      </c>
    </row>
    <row r="94" ht="14.25" customHeight="1">
      <c r="A94" s="173"/>
      <c r="B94" s="173"/>
      <c r="C94" s="173">
        <v>4.0</v>
      </c>
    </row>
    <row r="95" ht="14.25" customHeight="1">
      <c r="A95" s="173"/>
      <c r="B95" s="173"/>
      <c r="C95" s="173">
        <v>5.0</v>
      </c>
    </row>
    <row r="96" ht="14.25" customHeight="1">
      <c r="A96" s="173"/>
      <c r="B96" s="173"/>
      <c r="C96" s="173">
        <v>6.0</v>
      </c>
    </row>
    <row r="97" ht="14.25" customHeight="1">
      <c r="A97" s="175"/>
      <c r="B97" s="176"/>
      <c r="C97" s="177"/>
    </row>
    <row r="98" ht="14.25" customHeight="1">
      <c r="C98" s="178"/>
    </row>
    <row r="99" ht="7.5" customHeight="1">
      <c r="C99" s="178"/>
    </row>
    <row r="100" ht="14.25" hidden="1" customHeight="1">
      <c r="A100" s="134"/>
      <c r="B100" s="134"/>
      <c r="C100" s="133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42" t="s">
        <v>103</v>
      </c>
      <c r="B1" s="179" t="str">
        <f>'Tabela 1 APS - Descr.'!B1</f>
        <v>RRAS 16</v>
      </c>
    </row>
    <row r="2" ht="14.25" customHeight="1"/>
    <row r="3" ht="14.25" customHeight="1">
      <c r="A3" s="180" t="s">
        <v>299</v>
      </c>
    </row>
    <row r="4" ht="14.25" customHeight="1">
      <c r="A4" s="181" t="s">
        <v>300</v>
      </c>
    </row>
    <row r="5" ht="14.25" customHeight="1"/>
    <row r="6" ht="18.0" customHeight="1">
      <c r="A6" s="182" t="s">
        <v>301</v>
      </c>
    </row>
    <row r="7" ht="18.0" customHeight="1">
      <c r="A7" s="182" t="s">
        <v>302</v>
      </c>
    </row>
    <row r="8" ht="14.25" customHeight="1">
      <c r="A8" s="180" t="s">
        <v>303</v>
      </c>
    </row>
    <row r="9" ht="14.25" customHeight="1">
      <c r="A9" s="180" t="s">
        <v>304</v>
      </c>
    </row>
    <row r="10" ht="14.25" customHeight="1">
      <c r="A10" s="180" t="s">
        <v>305</v>
      </c>
    </row>
    <row r="11" ht="14.25" customHeight="1"/>
    <row r="12" ht="14.25" customHeight="1">
      <c r="A12" s="86" t="s">
        <v>306</v>
      </c>
    </row>
    <row r="13" ht="14.25" customHeight="1">
      <c r="G13" s="92" t="s">
        <v>307</v>
      </c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4"/>
      <c r="U13" s="184"/>
      <c r="V13" s="184"/>
      <c r="W13" s="184"/>
      <c r="X13" s="184"/>
      <c r="Y13" s="184"/>
      <c r="Z13" s="184"/>
      <c r="AA13" s="184"/>
    </row>
    <row r="14" ht="43.5" customHeight="1">
      <c r="A14" s="128" t="s">
        <v>1</v>
      </c>
      <c r="B14" s="128" t="s">
        <v>228</v>
      </c>
      <c r="C14" s="128" t="s">
        <v>247</v>
      </c>
      <c r="D14" s="128" t="s">
        <v>120</v>
      </c>
      <c r="E14" s="128" t="s">
        <v>196</v>
      </c>
      <c r="F14" s="128" t="s">
        <v>308</v>
      </c>
      <c r="G14" s="185" t="s">
        <v>309</v>
      </c>
      <c r="H14" s="186" t="s">
        <v>281</v>
      </c>
      <c r="J14" s="178"/>
      <c r="K14" s="186" t="s">
        <v>310</v>
      </c>
      <c r="M14" s="178"/>
      <c r="N14" s="186" t="s">
        <v>255</v>
      </c>
      <c r="P14" s="178"/>
      <c r="Q14" s="186" t="s">
        <v>256</v>
      </c>
      <c r="S14" s="178"/>
      <c r="T14" s="137" t="s">
        <v>283</v>
      </c>
      <c r="U14" s="187"/>
      <c r="V14" s="137" t="s">
        <v>284</v>
      </c>
      <c r="W14" s="187"/>
      <c r="X14" s="137" t="s">
        <v>285</v>
      </c>
      <c r="Y14" s="188"/>
      <c r="Z14" s="187"/>
      <c r="AA14" s="136" t="s">
        <v>264</v>
      </c>
    </row>
    <row r="15" ht="43.5" customHeight="1">
      <c r="A15" s="189"/>
      <c r="B15" s="189"/>
      <c r="C15" s="189"/>
      <c r="D15" s="189"/>
      <c r="E15" s="189"/>
      <c r="F15" s="189"/>
      <c r="G15" s="190"/>
      <c r="H15" s="191"/>
      <c r="I15" s="134"/>
      <c r="J15" s="133"/>
      <c r="K15" s="191"/>
      <c r="L15" s="134"/>
      <c r="M15" s="133"/>
      <c r="N15" s="191"/>
      <c r="O15" s="134"/>
      <c r="P15" s="133"/>
      <c r="Q15" s="191"/>
      <c r="R15" s="134"/>
      <c r="S15" s="133"/>
      <c r="T15" s="136" t="s">
        <v>286</v>
      </c>
      <c r="U15" s="136" t="s">
        <v>287</v>
      </c>
      <c r="V15" s="136" t="s">
        <v>286</v>
      </c>
      <c r="W15" s="136" t="s">
        <v>287</v>
      </c>
      <c r="X15" s="136" t="s">
        <v>288</v>
      </c>
      <c r="Y15" s="136" t="s">
        <v>289</v>
      </c>
      <c r="Z15" s="136" t="s">
        <v>311</v>
      </c>
      <c r="AA15" s="136"/>
    </row>
    <row r="16" ht="14.25" customHeight="1">
      <c r="A16" s="135"/>
      <c r="B16" s="135"/>
      <c r="C16" s="135"/>
      <c r="D16" s="135"/>
      <c r="E16" s="135"/>
      <c r="F16" s="135"/>
      <c r="G16" s="192" t="s">
        <v>4</v>
      </c>
      <c r="H16" s="193" t="s">
        <v>312</v>
      </c>
      <c r="I16" s="136" t="s">
        <v>313</v>
      </c>
      <c r="J16" s="136" t="s">
        <v>270</v>
      </c>
      <c r="K16" s="193" t="s">
        <v>312</v>
      </c>
      <c r="L16" s="136" t="s">
        <v>313</v>
      </c>
      <c r="M16" s="136" t="s">
        <v>270</v>
      </c>
      <c r="N16" s="193" t="s">
        <v>294</v>
      </c>
      <c r="O16" s="136" t="s">
        <v>313</v>
      </c>
      <c r="P16" s="136" t="s">
        <v>270</v>
      </c>
      <c r="Q16" s="193" t="s">
        <v>294</v>
      </c>
      <c r="R16" s="136" t="s">
        <v>313</v>
      </c>
      <c r="S16" s="136" t="s">
        <v>270</v>
      </c>
      <c r="T16" s="193" t="s">
        <v>3</v>
      </c>
      <c r="U16" s="193" t="s">
        <v>3</v>
      </c>
      <c r="V16" s="193" t="s">
        <v>3</v>
      </c>
      <c r="W16" s="193" t="s">
        <v>3</v>
      </c>
      <c r="X16" s="193" t="s">
        <v>3</v>
      </c>
      <c r="Y16" s="193" t="s">
        <v>3</v>
      </c>
      <c r="Z16" s="193" t="s">
        <v>3</v>
      </c>
      <c r="AA16" s="193" t="s">
        <v>3</v>
      </c>
    </row>
    <row r="17" ht="19.5" customHeight="1">
      <c r="A17" s="65" t="s">
        <v>28</v>
      </c>
      <c r="B17" s="65" t="s">
        <v>130</v>
      </c>
      <c r="C17" s="194" t="s">
        <v>203</v>
      </c>
      <c r="D17" s="194" t="s">
        <v>54</v>
      </c>
      <c r="E17" s="195" t="s">
        <v>201</v>
      </c>
      <c r="F17" s="194">
        <v>1628.0</v>
      </c>
      <c r="G17" s="196" t="s">
        <v>14</v>
      </c>
      <c r="H17" s="197">
        <v>0.0</v>
      </c>
      <c r="I17" s="198">
        <v>8.0</v>
      </c>
      <c r="J17" s="199">
        <f t="shared" ref="J17:J202" si="1">SUM(H17:I17)</f>
        <v>8</v>
      </c>
      <c r="K17" s="197">
        <v>7.0</v>
      </c>
      <c r="L17" s="198">
        <v>0.0</v>
      </c>
      <c r="M17" s="199">
        <f t="shared" ref="M17:M202" si="2">SUM(K17:L17)</f>
        <v>7</v>
      </c>
      <c r="N17" s="197">
        <v>7.0</v>
      </c>
      <c r="O17" s="198">
        <v>0.0</v>
      </c>
      <c r="P17" s="199">
        <f t="shared" ref="P17:P202" si="3">SUM(N17:O17)</f>
        <v>7</v>
      </c>
      <c r="Q17" s="197">
        <v>0.0</v>
      </c>
      <c r="R17" s="198">
        <v>5.0</v>
      </c>
      <c r="S17" s="199">
        <f t="shared" ref="S17:S202" si="4">SUM(Q17:R17)</f>
        <v>5</v>
      </c>
      <c r="T17" s="198"/>
      <c r="U17" s="198"/>
      <c r="V17" s="198"/>
      <c r="W17" s="198"/>
      <c r="X17" s="198"/>
      <c r="Y17" s="198"/>
      <c r="Z17" s="198"/>
      <c r="AA17" s="198"/>
    </row>
    <row r="18" ht="19.5" customHeight="1">
      <c r="A18" s="65" t="s">
        <v>28</v>
      </c>
      <c r="B18" s="65" t="s">
        <v>148</v>
      </c>
      <c r="C18" s="194" t="s">
        <v>157</v>
      </c>
      <c r="D18" s="194" t="s">
        <v>77</v>
      </c>
      <c r="E18" s="195" t="s">
        <v>205</v>
      </c>
      <c r="F18" s="194">
        <v>3558.0</v>
      </c>
      <c r="G18" s="196" t="s">
        <v>19</v>
      </c>
      <c r="H18" s="197">
        <v>0.0</v>
      </c>
      <c r="I18" s="198">
        <v>11.0</v>
      </c>
      <c r="J18" s="199">
        <f t="shared" si="1"/>
        <v>11</v>
      </c>
      <c r="K18" s="197">
        <v>10.0</v>
      </c>
      <c r="L18" s="198">
        <v>0.0</v>
      </c>
      <c r="M18" s="199">
        <f t="shared" si="2"/>
        <v>10</v>
      </c>
      <c r="N18" s="197">
        <v>10.0</v>
      </c>
      <c r="O18" s="198">
        <v>0.0</v>
      </c>
      <c r="P18" s="199">
        <f t="shared" si="3"/>
        <v>10</v>
      </c>
      <c r="Q18" s="197">
        <v>5.0</v>
      </c>
      <c r="R18" s="198">
        <v>0.0</v>
      </c>
      <c r="S18" s="199">
        <f t="shared" si="4"/>
        <v>5</v>
      </c>
      <c r="T18" s="198"/>
      <c r="U18" s="198"/>
      <c r="V18" s="198"/>
      <c r="W18" s="198"/>
      <c r="X18" s="198"/>
      <c r="Y18" s="198"/>
      <c r="Z18" s="198"/>
      <c r="AA18" s="198" t="s">
        <v>294</v>
      </c>
    </row>
    <row r="19" ht="19.5" customHeight="1">
      <c r="A19" s="65" t="s">
        <v>28</v>
      </c>
      <c r="B19" s="65" t="s">
        <v>130</v>
      </c>
      <c r="C19" s="194" t="s">
        <v>137</v>
      </c>
      <c r="D19" s="194" t="s">
        <v>54</v>
      </c>
      <c r="E19" s="195" t="s">
        <v>205</v>
      </c>
      <c r="F19" s="194">
        <v>991.0</v>
      </c>
      <c r="G19" s="196" t="s">
        <v>9</v>
      </c>
      <c r="H19" s="197"/>
      <c r="I19" s="198"/>
      <c r="J19" s="199">
        <f t="shared" si="1"/>
        <v>0</v>
      </c>
      <c r="K19" s="197"/>
      <c r="L19" s="198"/>
      <c r="M19" s="199">
        <f t="shared" si="2"/>
        <v>0</v>
      </c>
      <c r="N19" s="197"/>
      <c r="O19" s="198"/>
      <c r="P19" s="199">
        <f t="shared" si="3"/>
        <v>0</v>
      </c>
      <c r="Q19" s="197"/>
      <c r="R19" s="198"/>
      <c r="S19" s="199">
        <f t="shared" si="4"/>
        <v>0</v>
      </c>
      <c r="T19" s="198"/>
      <c r="U19" s="198"/>
      <c r="V19" s="198"/>
      <c r="W19" s="198"/>
      <c r="X19" s="198"/>
      <c r="Y19" s="198"/>
      <c r="Z19" s="198"/>
      <c r="AA19" s="198"/>
    </row>
    <row r="20" ht="19.5" customHeight="1">
      <c r="A20" s="65" t="s">
        <v>28</v>
      </c>
      <c r="B20" s="65" t="s">
        <v>148</v>
      </c>
      <c r="C20" s="194" t="s">
        <v>155</v>
      </c>
      <c r="D20" s="194" t="s">
        <v>154</v>
      </c>
      <c r="E20" s="195" t="s">
        <v>205</v>
      </c>
      <c r="F20" s="194">
        <v>383.0</v>
      </c>
      <c r="G20" s="196"/>
      <c r="H20" s="197"/>
      <c r="I20" s="198"/>
      <c r="J20" s="199">
        <f t="shared" si="1"/>
        <v>0</v>
      </c>
      <c r="K20" s="197"/>
      <c r="L20" s="198"/>
      <c r="M20" s="199">
        <f t="shared" si="2"/>
        <v>0</v>
      </c>
      <c r="N20" s="197"/>
      <c r="O20" s="198"/>
      <c r="P20" s="199">
        <f t="shared" si="3"/>
        <v>0</v>
      </c>
      <c r="Q20" s="197"/>
      <c r="R20" s="198"/>
      <c r="S20" s="199">
        <f t="shared" si="4"/>
        <v>0</v>
      </c>
      <c r="T20" s="198"/>
      <c r="U20" s="198"/>
      <c r="V20" s="198"/>
      <c r="W20" s="198"/>
      <c r="X20" s="198"/>
      <c r="Y20" s="198"/>
      <c r="Z20" s="198"/>
      <c r="AA20" s="198"/>
    </row>
    <row r="21" ht="19.5" customHeight="1">
      <c r="A21" s="65" t="s">
        <v>28</v>
      </c>
      <c r="B21" s="65" t="s">
        <v>148</v>
      </c>
      <c r="C21" s="194" t="s">
        <v>151</v>
      </c>
      <c r="D21" s="194" t="s">
        <v>149</v>
      </c>
      <c r="E21" s="195" t="s">
        <v>205</v>
      </c>
      <c r="F21" s="194">
        <v>329.0</v>
      </c>
      <c r="G21" s="196"/>
      <c r="H21" s="197"/>
      <c r="I21" s="198"/>
      <c r="J21" s="199">
        <f t="shared" si="1"/>
        <v>0</v>
      </c>
      <c r="K21" s="197"/>
      <c r="L21" s="198"/>
      <c r="M21" s="199">
        <f t="shared" si="2"/>
        <v>0</v>
      </c>
      <c r="N21" s="197"/>
      <c r="O21" s="198"/>
      <c r="P21" s="199">
        <f t="shared" si="3"/>
        <v>0</v>
      </c>
      <c r="Q21" s="197"/>
      <c r="R21" s="198"/>
      <c r="S21" s="199">
        <f t="shared" si="4"/>
        <v>0</v>
      </c>
      <c r="T21" s="198"/>
      <c r="U21" s="198"/>
      <c r="V21" s="198"/>
      <c r="W21" s="198"/>
      <c r="X21" s="198"/>
      <c r="Y21" s="198"/>
      <c r="Z21" s="198"/>
      <c r="AA21" s="198"/>
    </row>
    <row r="22" ht="19.5" customHeight="1">
      <c r="A22" s="65" t="s">
        <v>28</v>
      </c>
      <c r="B22" s="65" t="s">
        <v>130</v>
      </c>
      <c r="C22" s="194" t="s">
        <v>145</v>
      </c>
      <c r="D22" s="194" t="s">
        <v>144</v>
      </c>
      <c r="E22" s="195" t="s">
        <v>205</v>
      </c>
      <c r="F22" s="194">
        <v>208.0</v>
      </c>
      <c r="G22" s="196"/>
      <c r="H22" s="197"/>
      <c r="I22" s="198"/>
      <c r="J22" s="199">
        <f t="shared" si="1"/>
        <v>0</v>
      </c>
      <c r="K22" s="197"/>
      <c r="L22" s="198"/>
      <c r="M22" s="199">
        <f t="shared" si="2"/>
        <v>0</v>
      </c>
      <c r="N22" s="197"/>
      <c r="O22" s="198"/>
      <c r="P22" s="199">
        <f t="shared" si="3"/>
        <v>0</v>
      </c>
      <c r="Q22" s="197"/>
      <c r="R22" s="198"/>
      <c r="S22" s="199">
        <f t="shared" si="4"/>
        <v>0</v>
      </c>
      <c r="T22" s="198"/>
      <c r="U22" s="198"/>
      <c r="V22" s="198"/>
      <c r="W22" s="198"/>
      <c r="X22" s="198"/>
      <c r="Y22" s="198"/>
      <c r="Z22" s="198"/>
      <c r="AA22" s="198"/>
    </row>
    <row r="23" ht="19.5" customHeight="1">
      <c r="A23" s="65" t="s">
        <v>28</v>
      </c>
      <c r="B23" s="65" t="s">
        <v>130</v>
      </c>
      <c r="C23" s="194" t="s">
        <v>143</v>
      </c>
      <c r="D23" s="194" t="s">
        <v>142</v>
      </c>
      <c r="E23" s="195" t="s">
        <v>205</v>
      </c>
      <c r="F23" s="194"/>
      <c r="G23" s="196"/>
      <c r="H23" s="197"/>
      <c r="I23" s="198"/>
      <c r="J23" s="199">
        <f t="shared" si="1"/>
        <v>0</v>
      </c>
      <c r="K23" s="197"/>
      <c r="L23" s="198"/>
      <c r="M23" s="199">
        <f t="shared" si="2"/>
        <v>0</v>
      </c>
      <c r="N23" s="197"/>
      <c r="O23" s="198"/>
      <c r="P23" s="199">
        <f t="shared" si="3"/>
        <v>0</v>
      </c>
      <c r="Q23" s="197"/>
      <c r="R23" s="198"/>
      <c r="S23" s="199">
        <f t="shared" si="4"/>
        <v>0</v>
      </c>
      <c r="T23" s="198"/>
      <c r="U23" s="198"/>
      <c r="V23" s="198"/>
      <c r="W23" s="198"/>
      <c r="X23" s="198"/>
      <c r="Y23" s="198"/>
      <c r="Z23" s="198"/>
      <c r="AA23" s="198"/>
    </row>
    <row r="24" ht="19.5" customHeight="1">
      <c r="A24" s="65" t="s">
        <v>28</v>
      </c>
      <c r="B24" s="65" t="s">
        <v>148</v>
      </c>
      <c r="C24" s="194" t="s">
        <v>159</v>
      </c>
      <c r="D24" s="194" t="s">
        <v>158</v>
      </c>
      <c r="E24" s="195" t="s">
        <v>205</v>
      </c>
      <c r="F24" s="194">
        <v>377.0</v>
      </c>
      <c r="G24" s="196"/>
      <c r="H24" s="197"/>
      <c r="I24" s="198"/>
      <c r="J24" s="199">
        <f t="shared" si="1"/>
        <v>0</v>
      </c>
      <c r="K24" s="197"/>
      <c r="L24" s="198"/>
      <c r="M24" s="199">
        <f t="shared" si="2"/>
        <v>0</v>
      </c>
      <c r="N24" s="197"/>
      <c r="O24" s="198"/>
      <c r="P24" s="199">
        <f t="shared" si="3"/>
        <v>0</v>
      </c>
      <c r="Q24" s="197"/>
      <c r="R24" s="198"/>
      <c r="S24" s="199">
        <f t="shared" si="4"/>
        <v>0</v>
      </c>
      <c r="T24" s="198"/>
      <c r="U24" s="198"/>
      <c r="V24" s="198"/>
      <c r="W24" s="198"/>
      <c r="X24" s="198"/>
      <c r="Y24" s="198"/>
      <c r="Z24" s="198"/>
      <c r="AA24" s="198"/>
    </row>
    <row r="25" ht="19.5" customHeight="1">
      <c r="A25" s="65" t="s">
        <v>28</v>
      </c>
      <c r="B25" s="65" t="s">
        <v>148</v>
      </c>
      <c r="C25" s="194" t="s">
        <v>153</v>
      </c>
      <c r="D25" s="194" t="s">
        <v>152</v>
      </c>
      <c r="E25" s="195" t="s">
        <v>205</v>
      </c>
      <c r="F25" s="194">
        <v>790.0</v>
      </c>
      <c r="G25" s="196" t="s">
        <v>9</v>
      </c>
      <c r="H25" s="197"/>
      <c r="I25" s="198"/>
      <c r="J25" s="199">
        <f t="shared" si="1"/>
        <v>0</v>
      </c>
      <c r="K25" s="197"/>
      <c r="L25" s="198"/>
      <c r="M25" s="199">
        <f t="shared" si="2"/>
        <v>0</v>
      </c>
      <c r="N25" s="197"/>
      <c r="O25" s="198"/>
      <c r="P25" s="199">
        <f t="shared" si="3"/>
        <v>0</v>
      </c>
      <c r="Q25" s="197"/>
      <c r="R25" s="198"/>
      <c r="S25" s="199">
        <f t="shared" si="4"/>
        <v>0</v>
      </c>
      <c r="T25" s="198"/>
      <c r="U25" s="198"/>
      <c r="V25" s="198"/>
      <c r="W25" s="198"/>
      <c r="X25" s="198"/>
      <c r="Y25" s="198"/>
      <c r="Z25" s="198"/>
      <c r="AA25" s="198"/>
    </row>
    <row r="26" ht="19.5" customHeight="1">
      <c r="A26" s="65" t="s">
        <v>28</v>
      </c>
      <c r="B26" s="65" t="s">
        <v>130</v>
      </c>
      <c r="C26" s="194" t="s">
        <v>134</v>
      </c>
      <c r="D26" s="194" t="s">
        <v>131</v>
      </c>
      <c r="E26" s="195" t="s">
        <v>205</v>
      </c>
      <c r="F26" s="194">
        <v>995.0</v>
      </c>
      <c r="G26" s="196" t="s">
        <v>9</v>
      </c>
      <c r="H26" s="197"/>
      <c r="I26" s="198"/>
      <c r="J26" s="199">
        <f t="shared" si="1"/>
        <v>0</v>
      </c>
      <c r="K26" s="197"/>
      <c r="L26" s="198"/>
      <c r="M26" s="199">
        <f t="shared" si="2"/>
        <v>0</v>
      </c>
      <c r="N26" s="197"/>
      <c r="O26" s="198"/>
      <c r="P26" s="199">
        <f t="shared" si="3"/>
        <v>0</v>
      </c>
      <c r="Q26" s="197"/>
      <c r="R26" s="198"/>
      <c r="S26" s="199">
        <f t="shared" si="4"/>
        <v>0</v>
      </c>
      <c r="T26" s="198"/>
      <c r="U26" s="198"/>
      <c r="V26" s="198"/>
      <c r="W26" s="198"/>
      <c r="X26" s="198"/>
      <c r="Y26" s="198"/>
      <c r="Z26" s="198"/>
      <c r="AA26" s="198" t="s">
        <v>313</v>
      </c>
    </row>
    <row r="27" ht="19.5" customHeight="1">
      <c r="A27" s="65"/>
      <c r="B27" s="65"/>
      <c r="C27" s="194"/>
      <c r="D27" s="194"/>
      <c r="E27" s="195"/>
      <c r="F27" s="194"/>
      <c r="G27" s="196"/>
      <c r="H27" s="197"/>
      <c r="I27" s="198"/>
      <c r="J27" s="199">
        <f t="shared" si="1"/>
        <v>0</v>
      </c>
      <c r="K27" s="197"/>
      <c r="L27" s="198"/>
      <c r="M27" s="199">
        <f t="shared" si="2"/>
        <v>0</v>
      </c>
      <c r="N27" s="197"/>
      <c r="O27" s="198"/>
      <c r="P27" s="199">
        <f t="shared" si="3"/>
        <v>0</v>
      </c>
      <c r="Q27" s="197"/>
      <c r="R27" s="198"/>
      <c r="S27" s="199">
        <f t="shared" si="4"/>
        <v>0</v>
      </c>
      <c r="T27" s="198"/>
      <c r="U27" s="198"/>
      <c r="V27" s="198"/>
      <c r="W27" s="198"/>
      <c r="X27" s="198"/>
      <c r="Y27" s="198"/>
      <c r="Z27" s="198"/>
      <c r="AA27" s="198"/>
    </row>
    <row r="28" ht="19.5" customHeight="1">
      <c r="A28" s="65"/>
      <c r="B28" s="65"/>
      <c r="C28" s="194"/>
      <c r="D28" s="194"/>
      <c r="E28" s="195"/>
      <c r="F28" s="194"/>
      <c r="G28" s="196"/>
      <c r="H28" s="197"/>
      <c r="I28" s="198"/>
      <c r="J28" s="199">
        <f t="shared" si="1"/>
        <v>0</v>
      </c>
      <c r="K28" s="197"/>
      <c r="L28" s="198"/>
      <c r="M28" s="199">
        <f t="shared" si="2"/>
        <v>0</v>
      </c>
      <c r="N28" s="197"/>
      <c r="O28" s="198"/>
      <c r="P28" s="199">
        <f t="shared" si="3"/>
        <v>0</v>
      </c>
      <c r="Q28" s="197"/>
      <c r="R28" s="198"/>
      <c r="S28" s="199">
        <f t="shared" si="4"/>
        <v>0</v>
      </c>
      <c r="T28" s="198"/>
      <c r="U28" s="198"/>
      <c r="V28" s="198"/>
      <c r="W28" s="198"/>
      <c r="X28" s="198"/>
      <c r="Y28" s="198"/>
      <c r="Z28" s="198"/>
      <c r="AA28" s="198"/>
    </row>
    <row r="29" ht="19.5" customHeight="1">
      <c r="A29" s="65"/>
      <c r="B29" s="65"/>
      <c r="C29" s="194"/>
      <c r="D29" s="194"/>
      <c r="E29" s="195"/>
      <c r="F29" s="194"/>
      <c r="G29" s="196"/>
      <c r="H29" s="197"/>
      <c r="I29" s="198"/>
      <c r="J29" s="199">
        <f t="shared" si="1"/>
        <v>0</v>
      </c>
      <c r="K29" s="197"/>
      <c r="L29" s="198"/>
      <c r="M29" s="199">
        <f t="shared" si="2"/>
        <v>0</v>
      </c>
      <c r="N29" s="197"/>
      <c r="O29" s="198"/>
      <c r="P29" s="199">
        <f t="shared" si="3"/>
        <v>0</v>
      </c>
      <c r="Q29" s="197"/>
      <c r="R29" s="198"/>
      <c r="S29" s="199">
        <f t="shared" si="4"/>
        <v>0</v>
      </c>
      <c r="T29" s="198"/>
      <c r="U29" s="198"/>
      <c r="V29" s="198"/>
      <c r="W29" s="198"/>
      <c r="X29" s="198"/>
      <c r="Y29" s="198"/>
      <c r="Z29" s="198"/>
      <c r="AA29" s="198"/>
    </row>
    <row r="30" ht="19.5" customHeight="1">
      <c r="A30" s="65"/>
      <c r="B30" s="65"/>
      <c r="C30" s="194"/>
      <c r="D30" s="194"/>
      <c r="E30" s="195"/>
      <c r="F30" s="194"/>
      <c r="G30" s="196"/>
      <c r="H30" s="197"/>
      <c r="I30" s="198"/>
      <c r="J30" s="199">
        <f t="shared" si="1"/>
        <v>0</v>
      </c>
      <c r="K30" s="197"/>
      <c r="L30" s="198"/>
      <c r="M30" s="199">
        <f t="shared" si="2"/>
        <v>0</v>
      </c>
      <c r="N30" s="197"/>
      <c r="O30" s="198"/>
      <c r="P30" s="199">
        <f t="shared" si="3"/>
        <v>0</v>
      </c>
      <c r="Q30" s="197"/>
      <c r="R30" s="198"/>
      <c r="S30" s="199">
        <f t="shared" si="4"/>
        <v>0</v>
      </c>
      <c r="T30" s="198"/>
      <c r="U30" s="198"/>
      <c r="V30" s="198"/>
      <c r="W30" s="198"/>
      <c r="X30" s="198"/>
      <c r="Y30" s="198"/>
      <c r="Z30" s="198"/>
      <c r="AA30" s="198"/>
    </row>
    <row r="31" ht="19.5" customHeight="1">
      <c r="A31" s="65"/>
      <c r="B31" s="65"/>
      <c r="C31" s="194"/>
      <c r="D31" s="194"/>
      <c r="E31" s="195"/>
      <c r="F31" s="194"/>
      <c r="G31" s="196"/>
      <c r="H31" s="197"/>
      <c r="I31" s="198"/>
      <c r="J31" s="199">
        <f t="shared" si="1"/>
        <v>0</v>
      </c>
      <c r="K31" s="197"/>
      <c r="L31" s="198"/>
      <c r="M31" s="199">
        <f t="shared" si="2"/>
        <v>0</v>
      </c>
      <c r="N31" s="197"/>
      <c r="O31" s="198"/>
      <c r="P31" s="199">
        <f t="shared" si="3"/>
        <v>0</v>
      </c>
      <c r="Q31" s="197"/>
      <c r="R31" s="198"/>
      <c r="S31" s="199">
        <f t="shared" si="4"/>
        <v>0</v>
      </c>
      <c r="T31" s="198"/>
      <c r="U31" s="198"/>
      <c r="V31" s="198"/>
      <c r="W31" s="198"/>
      <c r="X31" s="198"/>
      <c r="Y31" s="198"/>
      <c r="Z31" s="198"/>
      <c r="AA31" s="198"/>
    </row>
    <row r="32" ht="19.5" customHeight="1">
      <c r="A32" s="65"/>
      <c r="B32" s="65"/>
      <c r="C32" s="194"/>
      <c r="D32" s="194"/>
      <c r="E32" s="195"/>
      <c r="F32" s="194"/>
      <c r="G32" s="196"/>
      <c r="H32" s="197"/>
      <c r="I32" s="198"/>
      <c r="J32" s="199">
        <f t="shared" si="1"/>
        <v>0</v>
      </c>
      <c r="K32" s="197"/>
      <c r="L32" s="198"/>
      <c r="M32" s="199">
        <f t="shared" si="2"/>
        <v>0</v>
      </c>
      <c r="N32" s="197"/>
      <c r="O32" s="198"/>
      <c r="P32" s="199">
        <f t="shared" si="3"/>
        <v>0</v>
      </c>
      <c r="Q32" s="197"/>
      <c r="R32" s="198"/>
      <c r="S32" s="199">
        <f t="shared" si="4"/>
        <v>0</v>
      </c>
      <c r="T32" s="198"/>
      <c r="U32" s="198"/>
      <c r="V32" s="198"/>
      <c r="W32" s="198"/>
      <c r="X32" s="198"/>
      <c r="Y32" s="198"/>
      <c r="Z32" s="198"/>
      <c r="AA32" s="198"/>
    </row>
    <row r="33" ht="19.5" customHeight="1">
      <c r="A33" s="65"/>
      <c r="B33" s="65"/>
      <c r="C33" s="194"/>
      <c r="D33" s="194"/>
      <c r="E33" s="195"/>
      <c r="F33" s="194"/>
      <c r="G33" s="196"/>
      <c r="H33" s="197"/>
      <c r="I33" s="198"/>
      <c r="J33" s="199">
        <f t="shared" si="1"/>
        <v>0</v>
      </c>
      <c r="K33" s="197"/>
      <c r="L33" s="198"/>
      <c r="M33" s="199">
        <f t="shared" si="2"/>
        <v>0</v>
      </c>
      <c r="N33" s="197"/>
      <c r="O33" s="198"/>
      <c r="P33" s="199">
        <f t="shared" si="3"/>
        <v>0</v>
      </c>
      <c r="Q33" s="197"/>
      <c r="R33" s="198"/>
      <c r="S33" s="199">
        <f t="shared" si="4"/>
        <v>0</v>
      </c>
      <c r="T33" s="198"/>
      <c r="U33" s="198"/>
      <c r="V33" s="198"/>
      <c r="W33" s="198"/>
      <c r="X33" s="198"/>
      <c r="Y33" s="198"/>
      <c r="Z33" s="198"/>
      <c r="AA33" s="198"/>
    </row>
    <row r="34" ht="19.5" customHeight="1">
      <c r="A34" s="65"/>
      <c r="B34" s="65"/>
      <c r="C34" s="194"/>
      <c r="D34" s="194"/>
      <c r="E34" s="195"/>
      <c r="F34" s="194"/>
      <c r="G34" s="196"/>
      <c r="H34" s="197"/>
      <c r="I34" s="198"/>
      <c r="J34" s="199">
        <f t="shared" si="1"/>
        <v>0</v>
      </c>
      <c r="K34" s="197"/>
      <c r="L34" s="198"/>
      <c r="M34" s="199">
        <f t="shared" si="2"/>
        <v>0</v>
      </c>
      <c r="N34" s="197"/>
      <c r="O34" s="198"/>
      <c r="P34" s="199">
        <f t="shared" si="3"/>
        <v>0</v>
      </c>
      <c r="Q34" s="197"/>
      <c r="R34" s="198"/>
      <c r="S34" s="199">
        <f t="shared" si="4"/>
        <v>0</v>
      </c>
      <c r="T34" s="198"/>
      <c r="U34" s="198"/>
      <c r="V34" s="198"/>
      <c r="W34" s="198"/>
      <c r="X34" s="198"/>
      <c r="Y34" s="198"/>
      <c r="Z34" s="198"/>
      <c r="AA34" s="198"/>
    </row>
    <row r="35" ht="19.5" customHeight="1">
      <c r="A35" s="65"/>
      <c r="B35" s="65"/>
      <c r="C35" s="194"/>
      <c r="D35" s="194"/>
      <c r="E35" s="195"/>
      <c r="F35" s="194"/>
      <c r="G35" s="196"/>
      <c r="H35" s="197"/>
      <c r="I35" s="198"/>
      <c r="J35" s="199">
        <f t="shared" si="1"/>
        <v>0</v>
      </c>
      <c r="K35" s="197"/>
      <c r="L35" s="198"/>
      <c r="M35" s="199">
        <f t="shared" si="2"/>
        <v>0</v>
      </c>
      <c r="N35" s="197"/>
      <c r="O35" s="198"/>
      <c r="P35" s="199">
        <f t="shared" si="3"/>
        <v>0</v>
      </c>
      <c r="Q35" s="197"/>
      <c r="R35" s="198"/>
      <c r="S35" s="199">
        <f t="shared" si="4"/>
        <v>0</v>
      </c>
      <c r="T35" s="198"/>
      <c r="U35" s="198"/>
      <c r="V35" s="198"/>
      <c r="W35" s="198"/>
      <c r="X35" s="198"/>
      <c r="Y35" s="198"/>
      <c r="Z35" s="198"/>
      <c r="AA35" s="198"/>
    </row>
    <row r="36" ht="19.5" customHeight="1">
      <c r="A36" s="65"/>
      <c r="B36" s="65"/>
      <c r="C36" s="194"/>
      <c r="D36" s="194"/>
      <c r="E36" s="195"/>
      <c r="F36" s="194"/>
      <c r="G36" s="196"/>
      <c r="H36" s="197"/>
      <c r="I36" s="198"/>
      <c r="J36" s="199">
        <f t="shared" si="1"/>
        <v>0</v>
      </c>
      <c r="K36" s="197"/>
      <c r="L36" s="198"/>
      <c r="M36" s="199">
        <f t="shared" si="2"/>
        <v>0</v>
      </c>
      <c r="N36" s="197"/>
      <c r="O36" s="198"/>
      <c r="P36" s="199">
        <f t="shared" si="3"/>
        <v>0</v>
      </c>
      <c r="Q36" s="197"/>
      <c r="R36" s="198"/>
      <c r="S36" s="199">
        <f t="shared" si="4"/>
        <v>0</v>
      </c>
      <c r="T36" s="198"/>
      <c r="U36" s="198"/>
      <c r="V36" s="198"/>
      <c r="W36" s="198"/>
      <c r="X36" s="198"/>
      <c r="Y36" s="198"/>
      <c r="Z36" s="198"/>
      <c r="AA36" s="198"/>
    </row>
    <row r="37" ht="19.5" customHeight="1">
      <c r="A37" s="65"/>
      <c r="B37" s="65"/>
      <c r="C37" s="194"/>
      <c r="D37" s="194"/>
      <c r="E37" s="195"/>
      <c r="F37" s="194"/>
      <c r="G37" s="196"/>
      <c r="H37" s="197"/>
      <c r="I37" s="198"/>
      <c r="J37" s="199">
        <f t="shared" si="1"/>
        <v>0</v>
      </c>
      <c r="K37" s="197"/>
      <c r="L37" s="198"/>
      <c r="M37" s="199">
        <f t="shared" si="2"/>
        <v>0</v>
      </c>
      <c r="N37" s="197"/>
      <c r="O37" s="198"/>
      <c r="P37" s="199">
        <f t="shared" si="3"/>
        <v>0</v>
      </c>
      <c r="Q37" s="197"/>
      <c r="R37" s="198"/>
      <c r="S37" s="199">
        <f t="shared" si="4"/>
        <v>0</v>
      </c>
      <c r="T37" s="198"/>
      <c r="U37" s="198"/>
      <c r="V37" s="198"/>
      <c r="W37" s="198"/>
      <c r="X37" s="198"/>
      <c r="Y37" s="198"/>
      <c r="Z37" s="198"/>
      <c r="AA37" s="198"/>
    </row>
    <row r="38" ht="19.5" customHeight="1">
      <c r="A38" s="65"/>
      <c r="B38" s="65"/>
      <c r="C38" s="194"/>
      <c r="D38" s="194"/>
      <c r="E38" s="195"/>
      <c r="F38" s="194"/>
      <c r="G38" s="196"/>
      <c r="H38" s="197"/>
      <c r="I38" s="198"/>
      <c r="J38" s="199">
        <f t="shared" si="1"/>
        <v>0</v>
      </c>
      <c r="K38" s="197"/>
      <c r="L38" s="198"/>
      <c r="M38" s="199">
        <f t="shared" si="2"/>
        <v>0</v>
      </c>
      <c r="N38" s="197"/>
      <c r="O38" s="198"/>
      <c r="P38" s="199">
        <f t="shared" si="3"/>
        <v>0</v>
      </c>
      <c r="Q38" s="197"/>
      <c r="R38" s="198"/>
      <c r="S38" s="199">
        <f t="shared" si="4"/>
        <v>0</v>
      </c>
      <c r="T38" s="198"/>
      <c r="U38" s="198"/>
      <c r="V38" s="198"/>
      <c r="W38" s="198"/>
      <c r="X38" s="198"/>
      <c r="Y38" s="198"/>
      <c r="Z38" s="198"/>
      <c r="AA38" s="198"/>
    </row>
    <row r="39" ht="19.5" customHeight="1">
      <c r="A39" s="65"/>
      <c r="B39" s="65"/>
      <c r="C39" s="194"/>
      <c r="D39" s="194"/>
      <c r="E39" s="195"/>
      <c r="F39" s="194"/>
      <c r="G39" s="196"/>
      <c r="H39" s="197"/>
      <c r="I39" s="198"/>
      <c r="J39" s="199">
        <f t="shared" si="1"/>
        <v>0</v>
      </c>
      <c r="K39" s="197"/>
      <c r="L39" s="198"/>
      <c r="M39" s="199">
        <f t="shared" si="2"/>
        <v>0</v>
      </c>
      <c r="N39" s="197"/>
      <c r="O39" s="198"/>
      <c r="P39" s="199">
        <f t="shared" si="3"/>
        <v>0</v>
      </c>
      <c r="Q39" s="197"/>
      <c r="R39" s="198"/>
      <c r="S39" s="199">
        <f t="shared" si="4"/>
        <v>0</v>
      </c>
      <c r="T39" s="198"/>
      <c r="U39" s="198"/>
      <c r="V39" s="198"/>
      <c r="W39" s="198"/>
      <c r="X39" s="198"/>
      <c r="Y39" s="198"/>
      <c r="Z39" s="198"/>
      <c r="AA39" s="198"/>
    </row>
    <row r="40" ht="19.5" customHeight="1">
      <c r="A40" s="65"/>
      <c r="B40" s="65"/>
      <c r="C40" s="194"/>
      <c r="D40" s="194"/>
      <c r="E40" s="195"/>
      <c r="F40" s="194"/>
      <c r="G40" s="196"/>
      <c r="H40" s="197"/>
      <c r="I40" s="198"/>
      <c r="J40" s="199">
        <f t="shared" si="1"/>
        <v>0</v>
      </c>
      <c r="K40" s="197"/>
      <c r="L40" s="198"/>
      <c r="M40" s="199">
        <f t="shared" si="2"/>
        <v>0</v>
      </c>
      <c r="N40" s="197"/>
      <c r="O40" s="198"/>
      <c r="P40" s="199">
        <f t="shared" si="3"/>
        <v>0</v>
      </c>
      <c r="Q40" s="197"/>
      <c r="R40" s="198"/>
      <c r="S40" s="199">
        <f t="shared" si="4"/>
        <v>0</v>
      </c>
      <c r="T40" s="198"/>
      <c r="U40" s="198"/>
      <c r="V40" s="198"/>
      <c r="W40" s="198"/>
      <c r="X40" s="198"/>
      <c r="Y40" s="198"/>
      <c r="Z40" s="198"/>
      <c r="AA40" s="198"/>
    </row>
    <row r="41" ht="19.5" customHeight="1">
      <c r="A41" s="65"/>
      <c r="B41" s="65"/>
      <c r="C41" s="194"/>
      <c r="D41" s="194"/>
      <c r="E41" s="195"/>
      <c r="F41" s="194"/>
      <c r="G41" s="196"/>
      <c r="H41" s="197"/>
      <c r="I41" s="198"/>
      <c r="J41" s="199">
        <f t="shared" si="1"/>
        <v>0</v>
      </c>
      <c r="K41" s="197"/>
      <c r="L41" s="198"/>
      <c r="M41" s="199">
        <f t="shared" si="2"/>
        <v>0</v>
      </c>
      <c r="N41" s="197"/>
      <c r="O41" s="198"/>
      <c r="P41" s="199">
        <f t="shared" si="3"/>
        <v>0</v>
      </c>
      <c r="Q41" s="197"/>
      <c r="R41" s="198"/>
      <c r="S41" s="199">
        <f t="shared" si="4"/>
        <v>0</v>
      </c>
      <c r="T41" s="198"/>
      <c r="U41" s="198"/>
      <c r="V41" s="198"/>
      <c r="W41" s="198"/>
      <c r="X41" s="198"/>
      <c r="Y41" s="198"/>
      <c r="Z41" s="198"/>
      <c r="AA41" s="198"/>
    </row>
    <row r="42" ht="19.5" customHeight="1">
      <c r="A42" s="65"/>
      <c r="B42" s="65"/>
      <c r="C42" s="194"/>
      <c r="D42" s="194"/>
      <c r="E42" s="195"/>
      <c r="F42" s="194"/>
      <c r="G42" s="196"/>
      <c r="H42" s="197"/>
      <c r="I42" s="198"/>
      <c r="J42" s="199">
        <f t="shared" si="1"/>
        <v>0</v>
      </c>
      <c r="K42" s="197"/>
      <c r="L42" s="198"/>
      <c r="M42" s="199">
        <f t="shared" si="2"/>
        <v>0</v>
      </c>
      <c r="N42" s="197"/>
      <c r="O42" s="198"/>
      <c r="P42" s="199">
        <f t="shared" si="3"/>
        <v>0</v>
      </c>
      <c r="Q42" s="197"/>
      <c r="R42" s="198"/>
      <c r="S42" s="199">
        <f t="shared" si="4"/>
        <v>0</v>
      </c>
      <c r="T42" s="198"/>
      <c r="U42" s="198"/>
      <c r="V42" s="198"/>
      <c r="W42" s="198"/>
      <c r="X42" s="198"/>
      <c r="Y42" s="198"/>
      <c r="Z42" s="198"/>
      <c r="AA42" s="198"/>
    </row>
    <row r="43" ht="19.5" customHeight="1">
      <c r="A43" s="65"/>
      <c r="B43" s="65"/>
      <c r="C43" s="194"/>
      <c r="D43" s="194"/>
      <c r="E43" s="195"/>
      <c r="F43" s="194"/>
      <c r="G43" s="196"/>
      <c r="H43" s="197"/>
      <c r="I43" s="198"/>
      <c r="J43" s="199">
        <f t="shared" si="1"/>
        <v>0</v>
      </c>
      <c r="K43" s="197"/>
      <c r="L43" s="198"/>
      <c r="M43" s="199">
        <f t="shared" si="2"/>
        <v>0</v>
      </c>
      <c r="N43" s="197"/>
      <c r="O43" s="198"/>
      <c r="P43" s="199">
        <f t="shared" si="3"/>
        <v>0</v>
      </c>
      <c r="Q43" s="197"/>
      <c r="R43" s="198"/>
      <c r="S43" s="199">
        <f t="shared" si="4"/>
        <v>0</v>
      </c>
      <c r="T43" s="198"/>
      <c r="U43" s="198"/>
      <c r="V43" s="198"/>
      <c r="W43" s="198"/>
      <c r="X43" s="198"/>
      <c r="Y43" s="198"/>
      <c r="Z43" s="198"/>
      <c r="AA43" s="198"/>
    </row>
    <row r="44" ht="19.5" customHeight="1">
      <c r="A44" s="65"/>
      <c r="B44" s="65"/>
      <c r="C44" s="194"/>
      <c r="D44" s="194"/>
      <c r="E44" s="195"/>
      <c r="F44" s="194"/>
      <c r="G44" s="196"/>
      <c r="H44" s="197"/>
      <c r="I44" s="198"/>
      <c r="J44" s="199">
        <f t="shared" si="1"/>
        <v>0</v>
      </c>
      <c r="K44" s="197"/>
      <c r="L44" s="198"/>
      <c r="M44" s="199">
        <f t="shared" si="2"/>
        <v>0</v>
      </c>
      <c r="N44" s="197"/>
      <c r="O44" s="198"/>
      <c r="P44" s="199">
        <f t="shared" si="3"/>
        <v>0</v>
      </c>
      <c r="Q44" s="197"/>
      <c r="R44" s="198"/>
      <c r="S44" s="199">
        <f t="shared" si="4"/>
        <v>0</v>
      </c>
      <c r="T44" s="198"/>
      <c r="U44" s="198"/>
      <c r="V44" s="198"/>
      <c r="W44" s="198"/>
      <c r="X44" s="198"/>
      <c r="Y44" s="198"/>
      <c r="Z44" s="198"/>
      <c r="AA44" s="198"/>
    </row>
    <row r="45" ht="19.5" customHeight="1">
      <c r="A45" s="65"/>
      <c r="B45" s="65"/>
      <c r="C45" s="194"/>
      <c r="D45" s="194"/>
      <c r="E45" s="195"/>
      <c r="F45" s="194"/>
      <c r="G45" s="196"/>
      <c r="H45" s="197"/>
      <c r="I45" s="198"/>
      <c r="J45" s="199">
        <f t="shared" si="1"/>
        <v>0</v>
      </c>
      <c r="K45" s="197"/>
      <c r="L45" s="198"/>
      <c r="M45" s="199">
        <f t="shared" si="2"/>
        <v>0</v>
      </c>
      <c r="N45" s="197"/>
      <c r="O45" s="198"/>
      <c r="P45" s="199">
        <f t="shared" si="3"/>
        <v>0</v>
      </c>
      <c r="Q45" s="197"/>
      <c r="R45" s="198"/>
      <c r="S45" s="199">
        <f t="shared" si="4"/>
        <v>0</v>
      </c>
      <c r="T45" s="198"/>
      <c r="U45" s="198"/>
      <c r="V45" s="198"/>
      <c r="W45" s="198"/>
      <c r="X45" s="198"/>
      <c r="Y45" s="198"/>
      <c r="Z45" s="198"/>
      <c r="AA45" s="198"/>
    </row>
    <row r="46" ht="19.5" customHeight="1">
      <c r="A46" s="65"/>
      <c r="B46" s="65"/>
      <c r="C46" s="194"/>
      <c r="D46" s="194"/>
      <c r="E46" s="195"/>
      <c r="F46" s="194"/>
      <c r="G46" s="196"/>
      <c r="H46" s="197"/>
      <c r="I46" s="198"/>
      <c r="J46" s="199">
        <f t="shared" si="1"/>
        <v>0</v>
      </c>
      <c r="K46" s="197"/>
      <c r="L46" s="198"/>
      <c r="M46" s="199">
        <f t="shared" si="2"/>
        <v>0</v>
      </c>
      <c r="N46" s="197"/>
      <c r="O46" s="198"/>
      <c r="P46" s="199">
        <f t="shared" si="3"/>
        <v>0</v>
      </c>
      <c r="Q46" s="197"/>
      <c r="R46" s="198"/>
      <c r="S46" s="199">
        <f t="shared" si="4"/>
        <v>0</v>
      </c>
      <c r="T46" s="198"/>
      <c r="U46" s="198"/>
      <c r="V46" s="198"/>
      <c r="W46" s="198"/>
      <c r="X46" s="198"/>
      <c r="Y46" s="198"/>
      <c r="Z46" s="198"/>
      <c r="AA46" s="198"/>
    </row>
    <row r="47" ht="19.5" customHeight="1">
      <c r="A47" s="65"/>
      <c r="B47" s="65"/>
      <c r="C47" s="194"/>
      <c r="D47" s="194"/>
      <c r="E47" s="195"/>
      <c r="F47" s="194"/>
      <c r="G47" s="196"/>
      <c r="H47" s="197"/>
      <c r="I47" s="198"/>
      <c r="J47" s="199">
        <f t="shared" si="1"/>
        <v>0</v>
      </c>
      <c r="K47" s="197"/>
      <c r="L47" s="198"/>
      <c r="M47" s="199">
        <f t="shared" si="2"/>
        <v>0</v>
      </c>
      <c r="N47" s="197"/>
      <c r="O47" s="198"/>
      <c r="P47" s="199">
        <f t="shared" si="3"/>
        <v>0</v>
      </c>
      <c r="Q47" s="197"/>
      <c r="R47" s="198"/>
      <c r="S47" s="199">
        <f t="shared" si="4"/>
        <v>0</v>
      </c>
      <c r="T47" s="198"/>
      <c r="U47" s="198"/>
      <c r="V47" s="198"/>
      <c r="W47" s="198"/>
      <c r="X47" s="198"/>
      <c r="Y47" s="198"/>
      <c r="Z47" s="198"/>
      <c r="AA47" s="198"/>
    </row>
    <row r="48" ht="19.5" customHeight="1">
      <c r="A48" s="65"/>
      <c r="B48" s="65"/>
      <c r="C48" s="194"/>
      <c r="D48" s="194"/>
      <c r="E48" s="195"/>
      <c r="F48" s="194"/>
      <c r="G48" s="196"/>
      <c r="H48" s="197"/>
      <c r="I48" s="198"/>
      <c r="J48" s="199">
        <f t="shared" si="1"/>
        <v>0</v>
      </c>
      <c r="K48" s="197"/>
      <c r="L48" s="198"/>
      <c r="M48" s="199">
        <f t="shared" si="2"/>
        <v>0</v>
      </c>
      <c r="N48" s="197"/>
      <c r="O48" s="198"/>
      <c r="P48" s="199">
        <f t="shared" si="3"/>
        <v>0</v>
      </c>
      <c r="Q48" s="197"/>
      <c r="R48" s="198"/>
      <c r="S48" s="199">
        <f t="shared" si="4"/>
        <v>0</v>
      </c>
      <c r="T48" s="198"/>
      <c r="U48" s="198"/>
      <c r="V48" s="198"/>
      <c r="W48" s="198"/>
      <c r="X48" s="198"/>
      <c r="Y48" s="198"/>
      <c r="Z48" s="198"/>
      <c r="AA48" s="198"/>
    </row>
    <row r="49" ht="19.5" customHeight="1">
      <c r="A49" s="65"/>
      <c r="B49" s="65"/>
      <c r="C49" s="194"/>
      <c r="D49" s="194"/>
      <c r="E49" s="195"/>
      <c r="F49" s="194"/>
      <c r="G49" s="196"/>
      <c r="H49" s="197"/>
      <c r="I49" s="198"/>
      <c r="J49" s="199">
        <f t="shared" si="1"/>
        <v>0</v>
      </c>
      <c r="K49" s="197"/>
      <c r="L49" s="198"/>
      <c r="M49" s="199">
        <f t="shared" si="2"/>
        <v>0</v>
      </c>
      <c r="N49" s="197"/>
      <c r="O49" s="198"/>
      <c r="P49" s="199">
        <f t="shared" si="3"/>
        <v>0</v>
      </c>
      <c r="Q49" s="197"/>
      <c r="R49" s="198"/>
      <c r="S49" s="199">
        <f t="shared" si="4"/>
        <v>0</v>
      </c>
      <c r="T49" s="198"/>
      <c r="U49" s="198"/>
      <c r="V49" s="198"/>
      <c r="W49" s="198"/>
      <c r="X49" s="198"/>
      <c r="Y49" s="198"/>
      <c r="Z49" s="198"/>
      <c r="AA49" s="198"/>
    </row>
    <row r="50" ht="19.5" customHeight="1">
      <c r="A50" s="65"/>
      <c r="B50" s="65"/>
      <c r="C50" s="194"/>
      <c r="D50" s="194"/>
      <c r="E50" s="195"/>
      <c r="F50" s="194"/>
      <c r="G50" s="196"/>
      <c r="H50" s="197"/>
      <c r="I50" s="198"/>
      <c r="J50" s="199">
        <f t="shared" si="1"/>
        <v>0</v>
      </c>
      <c r="K50" s="197"/>
      <c r="L50" s="198"/>
      <c r="M50" s="199">
        <f t="shared" si="2"/>
        <v>0</v>
      </c>
      <c r="N50" s="197"/>
      <c r="O50" s="198"/>
      <c r="P50" s="199">
        <f t="shared" si="3"/>
        <v>0</v>
      </c>
      <c r="Q50" s="197"/>
      <c r="R50" s="198"/>
      <c r="S50" s="199">
        <f t="shared" si="4"/>
        <v>0</v>
      </c>
      <c r="T50" s="198"/>
      <c r="U50" s="198"/>
      <c r="V50" s="198"/>
      <c r="W50" s="198"/>
      <c r="X50" s="198"/>
      <c r="Y50" s="198"/>
      <c r="Z50" s="198"/>
      <c r="AA50" s="198"/>
    </row>
    <row r="51" ht="19.5" customHeight="1">
      <c r="A51" s="65"/>
      <c r="B51" s="65"/>
      <c r="C51" s="194"/>
      <c r="D51" s="194"/>
      <c r="E51" s="195"/>
      <c r="F51" s="194"/>
      <c r="G51" s="196"/>
      <c r="H51" s="197"/>
      <c r="I51" s="198"/>
      <c r="J51" s="199">
        <f t="shared" si="1"/>
        <v>0</v>
      </c>
      <c r="K51" s="197"/>
      <c r="L51" s="198"/>
      <c r="M51" s="199">
        <f t="shared" si="2"/>
        <v>0</v>
      </c>
      <c r="N51" s="197"/>
      <c r="O51" s="198"/>
      <c r="P51" s="199">
        <f t="shared" si="3"/>
        <v>0</v>
      </c>
      <c r="Q51" s="197"/>
      <c r="R51" s="198"/>
      <c r="S51" s="199">
        <f t="shared" si="4"/>
        <v>0</v>
      </c>
      <c r="T51" s="198"/>
      <c r="U51" s="198"/>
      <c r="V51" s="198"/>
      <c r="W51" s="198"/>
      <c r="X51" s="198"/>
      <c r="Y51" s="198"/>
      <c r="Z51" s="198"/>
      <c r="AA51" s="198"/>
    </row>
    <row r="52" ht="19.5" customHeight="1">
      <c r="A52" s="65"/>
      <c r="B52" s="65"/>
      <c r="C52" s="194"/>
      <c r="D52" s="194"/>
      <c r="E52" s="195"/>
      <c r="F52" s="194"/>
      <c r="G52" s="196"/>
      <c r="H52" s="197"/>
      <c r="I52" s="198"/>
      <c r="J52" s="199">
        <f t="shared" si="1"/>
        <v>0</v>
      </c>
      <c r="K52" s="197"/>
      <c r="L52" s="198"/>
      <c r="M52" s="199">
        <f t="shared" si="2"/>
        <v>0</v>
      </c>
      <c r="N52" s="197"/>
      <c r="O52" s="198"/>
      <c r="P52" s="199">
        <f t="shared" si="3"/>
        <v>0</v>
      </c>
      <c r="Q52" s="197"/>
      <c r="R52" s="198"/>
      <c r="S52" s="199">
        <f t="shared" si="4"/>
        <v>0</v>
      </c>
      <c r="T52" s="198"/>
      <c r="U52" s="198"/>
      <c r="V52" s="198"/>
      <c r="W52" s="198"/>
      <c r="X52" s="198"/>
      <c r="Y52" s="198"/>
      <c r="Z52" s="198"/>
      <c r="AA52" s="198"/>
    </row>
    <row r="53" ht="19.5" customHeight="1">
      <c r="A53" s="65"/>
      <c r="B53" s="65"/>
      <c r="C53" s="194"/>
      <c r="D53" s="194"/>
      <c r="E53" s="195"/>
      <c r="F53" s="194"/>
      <c r="G53" s="196"/>
      <c r="H53" s="197"/>
      <c r="I53" s="198"/>
      <c r="J53" s="199">
        <f t="shared" si="1"/>
        <v>0</v>
      </c>
      <c r="K53" s="197"/>
      <c r="L53" s="198"/>
      <c r="M53" s="199">
        <f t="shared" si="2"/>
        <v>0</v>
      </c>
      <c r="N53" s="197"/>
      <c r="O53" s="198"/>
      <c r="P53" s="199">
        <f t="shared" si="3"/>
        <v>0</v>
      </c>
      <c r="Q53" s="197"/>
      <c r="R53" s="198"/>
      <c r="S53" s="199">
        <f t="shared" si="4"/>
        <v>0</v>
      </c>
      <c r="T53" s="198"/>
      <c r="U53" s="198"/>
      <c r="V53" s="198"/>
      <c r="W53" s="198"/>
      <c r="X53" s="198"/>
      <c r="Y53" s="198"/>
      <c r="Z53" s="198"/>
      <c r="AA53" s="198"/>
    </row>
    <row r="54" ht="19.5" customHeight="1">
      <c r="A54" s="65"/>
      <c r="B54" s="65"/>
      <c r="C54" s="194"/>
      <c r="D54" s="194"/>
      <c r="E54" s="195"/>
      <c r="F54" s="194"/>
      <c r="G54" s="196"/>
      <c r="H54" s="197"/>
      <c r="I54" s="198"/>
      <c r="J54" s="199">
        <f t="shared" si="1"/>
        <v>0</v>
      </c>
      <c r="K54" s="197"/>
      <c r="L54" s="198"/>
      <c r="M54" s="199">
        <f t="shared" si="2"/>
        <v>0</v>
      </c>
      <c r="N54" s="197"/>
      <c r="O54" s="198"/>
      <c r="P54" s="199">
        <f t="shared" si="3"/>
        <v>0</v>
      </c>
      <c r="Q54" s="197"/>
      <c r="R54" s="198"/>
      <c r="S54" s="199">
        <f t="shared" si="4"/>
        <v>0</v>
      </c>
      <c r="T54" s="198"/>
      <c r="U54" s="198"/>
      <c r="V54" s="198"/>
      <c r="W54" s="198"/>
      <c r="X54" s="198"/>
      <c r="Y54" s="198"/>
      <c r="Z54" s="198"/>
      <c r="AA54" s="198"/>
    </row>
    <row r="55" ht="19.5" customHeight="1">
      <c r="A55" s="65"/>
      <c r="B55" s="65"/>
      <c r="C55" s="194"/>
      <c r="D55" s="194"/>
      <c r="E55" s="195"/>
      <c r="F55" s="194"/>
      <c r="G55" s="196"/>
      <c r="H55" s="197"/>
      <c r="I55" s="198"/>
      <c r="J55" s="199">
        <f t="shared" si="1"/>
        <v>0</v>
      </c>
      <c r="K55" s="197"/>
      <c r="L55" s="198"/>
      <c r="M55" s="199">
        <f t="shared" si="2"/>
        <v>0</v>
      </c>
      <c r="N55" s="197"/>
      <c r="O55" s="198"/>
      <c r="P55" s="199">
        <f t="shared" si="3"/>
        <v>0</v>
      </c>
      <c r="Q55" s="197"/>
      <c r="R55" s="198"/>
      <c r="S55" s="199">
        <f t="shared" si="4"/>
        <v>0</v>
      </c>
      <c r="T55" s="198"/>
      <c r="U55" s="198"/>
      <c r="V55" s="198"/>
      <c r="W55" s="198"/>
      <c r="X55" s="198"/>
      <c r="Y55" s="198"/>
      <c r="Z55" s="198"/>
      <c r="AA55" s="198"/>
    </row>
    <row r="56" ht="19.5" customHeight="1">
      <c r="A56" s="65"/>
      <c r="B56" s="65"/>
      <c r="C56" s="194"/>
      <c r="D56" s="194"/>
      <c r="E56" s="195"/>
      <c r="F56" s="194"/>
      <c r="G56" s="196"/>
      <c r="H56" s="197"/>
      <c r="I56" s="198"/>
      <c r="J56" s="199">
        <f t="shared" si="1"/>
        <v>0</v>
      </c>
      <c r="K56" s="197"/>
      <c r="L56" s="198"/>
      <c r="M56" s="199">
        <f t="shared" si="2"/>
        <v>0</v>
      </c>
      <c r="N56" s="197"/>
      <c r="O56" s="198"/>
      <c r="P56" s="199">
        <f t="shared" si="3"/>
        <v>0</v>
      </c>
      <c r="Q56" s="197"/>
      <c r="R56" s="198"/>
      <c r="S56" s="199">
        <f t="shared" si="4"/>
        <v>0</v>
      </c>
      <c r="T56" s="198"/>
      <c r="U56" s="198"/>
      <c r="V56" s="198"/>
      <c r="W56" s="198"/>
      <c r="X56" s="198"/>
      <c r="Y56" s="198"/>
      <c r="Z56" s="198"/>
      <c r="AA56" s="198"/>
    </row>
    <row r="57" ht="19.5" customHeight="1">
      <c r="A57" s="65"/>
      <c r="B57" s="65"/>
      <c r="C57" s="194"/>
      <c r="D57" s="194"/>
      <c r="E57" s="195"/>
      <c r="F57" s="194"/>
      <c r="G57" s="196"/>
      <c r="H57" s="197"/>
      <c r="I57" s="198"/>
      <c r="J57" s="199">
        <f t="shared" si="1"/>
        <v>0</v>
      </c>
      <c r="K57" s="197"/>
      <c r="L57" s="198"/>
      <c r="M57" s="199">
        <f t="shared" si="2"/>
        <v>0</v>
      </c>
      <c r="N57" s="197"/>
      <c r="O57" s="198"/>
      <c r="P57" s="199">
        <f t="shared" si="3"/>
        <v>0</v>
      </c>
      <c r="Q57" s="197"/>
      <c r="R57" s="198"/>
      <c r="S57" s="199">
        <f t="shared" si="4"/>
        <v>0</v>
      </c>
      <c r="T57" s="198"/>
      <c r="U57" s="198"/>
      <c r="V57" s="198"/>
      <c r="W57" s="198"/>
      <c r="X57" s="198"/>
      <c r="Y57" s="198"/>
      <c r="Z57" s="198"/>
      <c r="AA57" s="198"/>
    </row>
    <row r="58" ht="19.5" customHeight="1">
      <c r="A58" s="65"/>
      <c r="B58" s="65"/>
      <c r="C58" s="194"/>
      <c r="D58" s="194"/>
      <c r="E58" s="195"/>
      <c r="F58" s="194"/>
      <c r="G58" s="196"/>
      <c r="H58" s="197"/>
      <c r="I58" s="198"/>
      <c r="J58" s="199">
        <f t="shared" si="1"/>
        <v>0</v>
      </c>
      <c r="K58" s="197"/>
      <c r="L58" s="198"/>
      <c r="M58" s="199">
        <f t="shared" si="2"/>
        <v>0</v>
      </c>
      <c r="N58" s="197"/>
      <c r="O58" s="198"/>
      <c r="P58" s="199">
        <f t="shared" si="3"/>
        <v>0</v>
      </c>
      <c r="Q58" s="197"/>
      <c r="R58" s="198"/>
      <c r="S58" s="199">
        <f t="shared" si="4"/>
        <v>0</v>
      </c>
      <c r="T58" s="198"/>
      <c r="U58" s="198"/>
      <c r="V58" s="198"/>
      <c r="W58" s="198"/>
      <c r="X58" s="198"/>
      <c r="Y58" s="198"/>
      <c r="Z58" s="198"/>
      <c r="AA58" s="198"/>
    </row>
    <row r="59" ht="19.5" customHeight="1">
      <c r="A59" s="65"/>
      <c r="B59" s="65"/>
      <c r="C59" s="194"/>
      <c r="D59" s="194"/>
      <c r="E59" s="195"/>
      <c r="F59" s="194"/>
      <c r="G59" s="196"/>
      <c r="H59" s="197"/>
      <c r="I59" s="198"/>
      <c r="J59" s="199">
        <f t="shared" si="1"/>
        <v>0</v>
      </c>
      <c r="K59" s="197"/>
      <c r="L59" s="198"/>
      <c r="M59" s="199">
        <f t="shared" si="2"/>
        <v>0</v>
      </c>
      <c r="N59" s="197"/>
      <c r="O59" s="198"/>
      <c r="P59" s="199">
        <f t="shared" si="3"/>
        <v>0</v>
      </c>
      <c r="Q59" s="197"/>
      <c r="R59" s="198"/>
      <c r="S59" s="199">
        <f t="shared" si="4"/>
        <v>0</v>
      </c>
      <c r="T59" s="198"/>
      <c r="U59" s="198"/>
      <c r="V59" s="198"/>
      <c r="W59" s="198"/>
      <c r="X59" s="198"/>
      <c r="Y59" s="198"/>
      <c r="Z59" s="198"/>
      <c r="AA59" s="198"/>
    </row>
    <row r="60" ht="19.5" customHeight="1">
      <c r="A60" s="65"/>
      <c r="B60" s="65"/>
      <c r="C60" s="194"/>
      <c r="D60" s="194"/>
      <c r="E60" s="195"/>
      <c r="F60" s="194"/>
      <c r="G60" s="196"/>
      <c r="H60" s="197"/>
      <c r="I60" s="198"/>
      <c r="J60" s="199">
        <f t="shared" si="1"/>
        <v>0</v>
      </c>
      <c r="K60" s="197"/>
      <c r="L60" s="198"/>
      <c r="M60" s="199">
        <f t="shared" si="2"/>
        <v>0</v>
      </c>
      <c r="N60" s="197"/>
      <c r="O60" s="198"/>
      <c r="P60" s="199">
        <f t="shared" si="3"/>
        <v>0</v>
      </c>
      <c r="Q60" s="197"/>
      <c r="R60" s="198"/>
      <c r="S60" s="199">
        <f t="shared" si="4"/>
        <v>0</v>
      </c>
      <c r="T60" s="198"/>
      <c r="U60" s="198"/>
      <c r="V60" s="198"/>
      <c r="W60" s="198"/>
      <c r="X60" s="198"/>
      <c r="Y60" s="198"/>
      <c r="Z60" s="198"/>
      <c r="AA60" s="198"/>
    </row>
    <row r="61" ht="19.5" customHeight="1">
      <c r="A61" s="65"/>
      <c r="B61" s="65"/>
      <c r="C61" s="194"/>
      <c r="D61" s="194"/>
      <c r="E61" s="195"/>
      <c r="F61" s="194"/>
      <c r="G61" s="196"/>
      <c r="H61" s="197"/>
      <c r="I61" s="198"/>
      <c r="J61" s="199">
        <f t="shared" si="1"/>
        <v>0</v>
      </c>
      <c r="K61" s="197"/>
      <c r="L61" s="198"/>
      <c r="M61" s="199">
        <f t="shared" si="2"/>
        <v>0</v>
      </c>
      <c r="N61" s="197"/>
      <c r="O61" s="198"/>
      <c r="P61" s="199">
        <f t="shared" si="3"/>
        <v>0</v>
      </c>
      <c r="Q61" s="197"/>
      <c r="R61" s="198"/>
      <c r="S61" s="199">
        <f t="shared" si="4"/>
        <v>0</v>
      </c>
      <c r="T61" s="198"/>
      <c r="U61" s="198"/>
      <c r="V61" s="198"/>
      <c r="W61" s="198"/>
      <c r="X61" s="198"/>
      <c r="Y61" s="198"/>
      <c r="Z61" s="198"/>
      <c r="AA61" s="198"/>
    </row>
    <row r="62" ht="19.5" customHeight="1">
      <c r="A62" s="65"/>
      <c r="B62" s="65"/>
      <c r="C62" s="194"/>
      <c r="D62" s="194"/>
      <c r="E62" s="195"/>
      <c r="F62" s="194"/>
      <c r="G62" s="196"/>
      <c r="H62" s="197"/>
      <c r="I62" s="198"/>
      <c r="J62" s="199">
        <f t="shared" si="1"/>
        <v>0</v>
      </c>
      <c r="K62" s="197"/>
      <c r="L62" s="198"/>
      <c r="M62" s="199">
        <f t="shared" si="2"/>
        <v>0</v>
      </c>
      <c r="N62" s="197"/>
      <c r="O62" s="198"/>
      <c r="P62" s="199">
        <f t="shared" si="3"/>
        <v>0</v>
      </c>
      <c r="Q62" s="197"/>
      <c r="R62" s="198"/>
      <c r="S62" s="199">
        <f t="shared" si="4"/>
        <v>0</v>
      </c>
      <c r="T62" s="198"/>
      <c r="U62" s="198"/>
      <c r="V62" s="198"/>
      <c r="W62" s="198"/>
      <c r="X62" s="198"/>
      <c r="Y62" s="198"/>
      <c r="Z62" s="198"/>
      <c r="AA62" s="198"/>
    </row>
    <row r="63" ht="19.5" customHeight="1">
      <c r="A63" s="65"/>
      <c r="B63" s="65"/>
      <c r="C63" s="194"/>
      <c r="D63" s="194"/>
      <c r="E63" s="195"/>
      <c r="F63" s="194"/>
      <c r="G63" s="196"/>
      <c r="H63" s="197"/>
      <c r="I63" s="198"/>
      <c r="J63" s="199">
        <f t="shared" si="1"/>
        <v>0</v>
      </c>
      <c r="K63" s="197"/>
      <c r="L63" s="198"/>
      <c r="M63" s="199">
        <f t="shared" si="2"/>
        <v>0</v>
      </c>
      <c r="N63" s="197"/>
      <c r="O63" s="198"/>
      <c r="P63" s="199">
        <f t="shared" si="3"/>
        <v>0</v>
      </c>
      <c r="Q63" s="197"/>
      <c r="R63" s="198"/>
      <c r="S63" s="199">
        <f t="shared" si="4"/>
        <v>0</v>
      </c>
      <c r="T63" s="198"/>
      <c r="U63" s="198"/>
      <c r="V63" s="198"/>
      <c r="W63" s="198"/>
      <c r="X63" s="198"/>
      <c r="Y63" s="198"/>
      <c r="Z63" s="198"/>
      <c r="AA63" s="198"/>
    </row>
    <row r="64" ht="19.5" customHeight="1">
      <c r="A64" s="65"/>
      <c r="B64" s="65"/>
      <c r="C64" s="194"/>
      <c r="D64" s="194"/>
      <c r="E64" s="195"/>
      <c r="F64" s="194"/>
      <c r="G64" s="196"/>
      <c r="H64" s="197"/>
      <c r="I64" s="198"/>
      <c r="J64" s="199">
        <f t="shared" si="1"/>
        <v>0</v>
      </c>
      <c r="K64" s="197"/>
      <c r="L64" s="198"/>
      <c r="M64" s="199">
        <f t="shared" si="2"/>
        <v>0</v>
      </c>
      <c r="N64" s="197"/>
      <c r="O64" s="198"/>
      <c r="P64" s="199">
        <f t="shared" si="3"/>
        <v>0</v>
      </c>
      <c r="Q64" s="197"/>
      <c r="R64" s="198"/>
      <c r="S64" s="199">
        <f t="shared" si="4"/>
        <v>0</v>
      </c>
      <c r="T64" s="198"/>
      <c r="U64" s="198"/>
      <c r="V64" s="198"/>
      <c r="W64" s="198"/>
      <c r="X64" s="198"/>
      <c r="Y64" s="198"/>
      <c r="Z64" s="198"/>
      <c r="AA64" s="198"/>
    </row>
    <row r="65" ht="19.5" customHeight="1">
      <c r="A65" s="65"/>
      <c r="B65" s="65"/>
      <c r="C65" s="194"/>
      <c r="D65" s="194"/>
      <c r="E65" s="195"/>
      <c r="F65" s="194"/>
      <c r="G65" s="196"/>
      <c r="H65" s="197"/>
      <c r="I65" s="198"/>
      <c r="J65" s="199">
        <f t="shared" si="1"/>
        <v>0</v>
      </c>
      <c r="K65" s="197"/>
      <c r="L65" s="198"/>
      <c r="M65" s="199">
        <f t="shared" si="2"/>
        <v>0</v>
      </c>
      <c r="N65" s="197"/>
      <c r="O65" s="198"/>
      <c r="P65" s="199">
        <f t="shared" si="3"/>
        <v>0</v>
      </c>
      <c r="Q65" s="197"/>
      <c r="R65" s="198"/>
      <c r="S65" s="199">
        <f t="shared" si="4"/>
        <v>0</v>
      </c>
      <c r="T65" s="198"/>
      <c r="U65" s="198"/>
      <c r="V65" s="198"/>
      <c r="W65" s="198"/>
      <c r="X65" s="198"/>
      <c r="Y65" s="198"/>
      <c r="Z65" s="198"/>
      <c r="AA65" s="198"/>
    </row>
    <row r="66" ht="19.5" customHeight="1">
      <c r="A66" s="65"/>
      <c r="B66" s="65"/>
      <c r="C66" s="194"/>
      <c r="D66" s="194"/>
      <c r="E66" s="195"/>
      <c r="F66" s="194"/>
      <c r="G66" s="196"/>
      <c r="H66" s="197"/>
      <c r="I66" s="198"/>
      <c r="J66" s="199">
        <f t="shared" si="1"/>
        <v>0</v>
      </c>
      <c r="K66" s="197"/>
      <c r="L66" s="198"/>
      <c r="M66" s="199">
        <f t="shared" si="2"/>
        <v>0</v>
      </c>
      <c r="N66" s="197"/>
      <c r="O66" s="198"/>
      <c r="P66" s="199">
        <f t="shared" si="3"/>
        <v>0</v>
      </c>
      <c r="Q66" s="197"/>
      <c r="R66" s="198"/>
      <c r="S66" s="199">
        <f t="shared" si="4"/>
        <v>0</v>
      </c>
      <c r="T66" s="198"/>
      <c r="U66" s="198"/>
      <c r="V66" s="198"/>
      <c r="W66" s="198"/>
      <c r="X66" s="198"/>
      <c r="Y66" s="198"/>
      <c r="Z66" s="198"/>
      <c r="AA66" s="198"/>
    </row>
    <row r="67" ht="19.5" customHeight="1">
      <c r="A67" s="65"/>
      <c r="B67" s="65"/>
      <c r="C67" s="194"/>
      <c r="D67" s="194"/>
      <c r="E67" s="195"/>
      <c r="F67" s="194"/>
      <c r="G67" s="196"/>
      <c r="H67" s="197"/>
      <c r="I67" s="198"/>
      <c r="J67" s="199">
        <f t="shared" si="1"/>
        <v>0</v>
      </c>
      <c r="K67" s="197"/>
      <c r="L67" s="198"/>
      <c r="M67" s="199">
        <f t="shared" si="2"/>
        <v>0</v>
      </c>
      <c r="N67" s="197"/>
      <c r="O67" s="198"/>
      <c r="P67" s="199">
        <f t="shared" si="3"/>
        <v>0</v>
      </c>
      <c r="Q67" s="197"/>
      <c r="R67" s="198"/>
      <c r="S67" s="199">
        <f t="shared" si="4"/>
        <v>0</v>
      </c>
      <c r="T67" s="198"/>
      <c r="U67" s="198"/>
      <c r="V67" s="198"/>
      <c r="W67" s="198"/>
      <c r="X67" s="198"/>
      <c r="Y67" s="198"/>
      <c r="Z67" s="198"/>
      <c r="AA67" s="198"/>
    </row>
    <row r="68" ht="19.5" customHeight="1">
      <c r="A68" s="65"/>
      <c r="B68" s="65"/>
      <c r="C68" s="194"/>
      <c r="D68" s="194"/>
      <c r="E68" s="195"/>
      <c r="F68" s="194"/>
      <c r="G68" s="196"/>
      <c r="H68" s="197"/>
      <c r="I68" s="198"/>
      <c r="J68" s="199">
        <f t="shared" si="1"/>
        <v>0</v>
      </c>
      <c r="K68" s="197"/>
      <c r="L68" s="198"/>
      <c r="M68" s="199">
        <f t="shared" si="2"/>
        <v>0</v>
      </c>
      <c r="N68" s="197"/>
      <c r="O68" s="198"/>
      <c r="P68" s="199">
        <f t="shared" si="3"/>
        <v>0</v>
      </c>
      <c r="Q68" s="197"/>
      <c r="R68" s="198"/>
      <c r="S68" s="199">
        <f t="shared" si="4"/>
        <v>0</v>
      </c>
      <c r="T68" s="198"/>
      <c r="U68" s="198"/>
      <c r="V68" s="198"/>
      <c r="W68" s="198"/>
      <c r="X68" s="198"/>
      <c r="Y68" s="198"/>
      <c r="Z68" s="198"/>
      <c r="AA68" s="198"/>
    </row>
    <row r="69" ht="19.5" customHeight="1">
      <c r="A69" s="65"/>
      <c r="B69" s="65"/>
      <c r="C69" s="194"/>
      <c r="D69" s="194"/>
      <c r="E69" s="195"/>
      <c r="F69" s="194"/>
      <c r="G69" s="196"/>
      <c r="H69" s="197"/>
      <c r="I69" s="198"/>
      <c r="J69" s="199">
        <f t="shared" si="1"/>
        <v>0</v>
      </c>
      <c r="K69" s="197"/>
      <c r="L69" s="198"/>
      <c r="M69" s="199">
        <f t="shared" si="2"/>
        <v>0</v>
      </c>
      <c r="N69" s="197"/>
      <c r="O69" s="198"/>
      <c r="P69" s="199">
        <f t="shared" si="3"/>
        <v>0</v>
      </c>
      <c r="Q69" s="197"/>
      <c r="R69" s="198"/>
      <c r="S69" s="199">
        <f t="shared" si="4"/>
        <v>0</v>
      </c>
      <c r="T69" s="198"/>
      <c r="U69" s="198"/>
      <c r="V69" s="198"/>
      <c r="W69" s="198"/>
      <c r="X69" s="198"/>
      <c r="Y69" s="198"/>
      <c r="Z69" s="198"/>
      <c r="AA69" s="198"/>
    </row>
    <row r="70" ht="19.5" customHeight="1">
      <c r="A70" s="65"/>
      <c r="B70" s="65"/>
      <c r="C70" s="194"/>
      <c r="D70" s="194"/>
      <c r="E70" s="195"/>
      <c r="F70" s="194"/>
      <c r="G70" s="196"/>
      <c r="H70" s="197"/>
      <c r="I70" s="198"/>
      <c r="J70" s="199">
        <f t="shared" si="1"/>
        <v>0</v>
      </c>
      <c r="K70" s="197"/>
      <c r="L70" s="198"/>
      <c r="M70" s="199">
        <f t="shared" si="2"/>
        <v>0</v>
      </c>
      <c r="N70" s="197"/>
      <c r="O70" s="198"/>
      <c r="P70" s="199">
        <f t="shared" si="3"/>
        <v>0</v>
      </c>
      <c r="Q70" s="197"/>
      <c r="R70" s="198"/>
      <c r="S70" s="199">
        <f t="shared" si="4"/>
        <v>0</v>
      </c>
      <c r="T70" s="198"/>
      <c r="U70" s="198"/>
      <c r="V70" s="198"/>
      <c r="W70" s="198"/>
      <c r="X70" s="198"/>
      <c r="Y70" s="198"/>
      <c r="Z70" s="198"/>
      <c r="AA70" s="198"/>
    </row>
    <row r="71" ht="19.5" customHeight="1">
      <c r="A71" s="65"/>
      <c r="B71" s="65"/>
      <c r="C71" s="194"/>
      <c r="D71" s="194"/>
      <c r="E71" s="195"/>
      <c r="F71" s="194"/>
      <c r="G71" s="196"/>
      <c r="H71" s="197"/>
      <c r="I71" s="198"/>
      <c r="J71" s="199">
        <f t="shared" si="1"/>
        <v>0</v>
      </c>
      <c r="K71" s="197"/>
      <c r="L71" s="198"/>
      <c r="M71" s="199">
        <f t="shared" si="2"/>
        <v>0</v>
      </c>
      <c r="N71" s="197"/>
      <c r="O71" s="198"/>
      <c r="P71" s="199">
        <f t="shared" si="3"/>
        <v>0</v>
      </c>
      <c r="Q71" s="197"/>
      <c r="R71" s="198"/>
      <c r="S71" s="199">
        <f t="shared" si="4"/>
        <v>0</v>
      </c>
      <c r="T71" s="198"/>
      <c r="U71" s="198"/>
      <c r="V71" s="198"/>
      <c r="W71" s="198"/>
      <c r="X71" s="198"/>
      <c r="Y71" s="198"/>
      <c r="Z71" s="198"/>
      <c r="AA71" s="198"/>
    </row>
    <row r="72" ht="19.5" customHeight="1">
      <c r="A72" s="65"/>
      <c r="B72" s="65"/>
      <c r="C72" s="194"/>
      <c r="D72" s="194"/>
      <c r="E72" s="195"/>
      <c r="F72" s="194"/>
      <c r="G72" s="196"/>
      <c r="H72" s="197"/>
      <c r="I72" s="198"/>
      <c r="J72" s="199">
        <f t="shared" si="1"/>
        <v>0</v>
      </c>
      <c r="K72" s="197"/>
      <c r="L72" s="198"/>
      <c r="M72" s="199">
        <f t="shared" si="2"/>
        <v>0</v>
      </c>
      <c r="N72" s="197"/>
      <c r="O72" s="198"/>
      <c r="P72" s="199">
        <f t="shared" si="3"/>
        <v>0</v>
      </c>
      <c r="Q72" s="197"/>
      <c r="R72" s="198"/>
      <c r="S72" s="199">
        <f t="shared" si="4"/>
        <v>0</v>
      </c>
      <c r="T72" s="198"/>
      <c r="U72" s="198"/>
      <c r="V72" s="198"/>
      <c r="W72" s="198"/>
      <c r="X72" s="198"/>
      <c r="Y72" s="198"/>
      <c r="Z72" s="198"/>
      <c r="AA72" s="198"/>
    </row>
    <row r="73" ht="21.75" customHeight="1">
      <c r="A73" s="65"/>
      <c r="B73" s="65"/>
      <c r="C73" s="194"/>
      <c r="D73" s="194"/>
      <c r="E73" s="195"/>
      <c r="F73" s="194"/>
      <c r="G73" s="196"/>
      <c r="H73" s="197"/>
      <c r="I73" s="198"/>
      <c r="J73" s="199">
        <f t="shared" si="1"/>
        <v>0</v>
      </c>
      <c r="K73" s="197"/>
      <c r="L73" s="198"/>
      <c r="M73" s="199">
        <f t="shared" si="2"/>
        <v>0</v>
      </c>
      <c r="N73" s="197"/>
      <c r="O73" s="198"/>
      <c r="P73" s="199">
        <f t="shared" si="3"/>
        <v>0</v>
      </c>
      <c r="Q73" s="197"/>
      <c r="R73" s="198"/>
      <c r="S73" s="199">
        <f t="shared" si="4"/>
        <v>0</v>
      </c>
      <c r="T73" s="198"/>
      <c r="U73" s="198"/>
      <c r="V73" s="198"/>
      <c r="W73" s="198"/>
      <c r="X73" s="198"/>
      <c r="Y73" s="198"/>
      <c r="Z73" s="198"/>
      <c r="AA73" s="198"/>
    </row>
    <row r="74" ht="21.75" customHeight="1">
      <c r="A74" s="65"/>
      <c r="B74" s="65"/>
      <c r="C74" s="194"/>
      <c r="D74" s="194"/>
      <c r="E74" s="195"/>
      <c r="F74" s="194"/>
      <c r="G74" s="196"/>
      <c r="H74" s="197"/>
      <c r="I74" s="198"/>
      <c r="J74" s="199">
        <f t="shared" si="1"/>
        <v>0</v>
      </c>
      <c r="K74" s="197"/>
      <c r="L74" s="198"/>
      <c r="M74" s="199">
        <f t="shared" si="2"/>
        <v>0</v>
      </c>
      <c r="N74" s="197"/>
      <c r="O74" s="198"/>
      <c r="P74" s="199">
        <f t="shared" si="3"/>
        <v>0</v>
      </c>
      <c r="Q74" s="197"/>
      <c r="R74" s="198"/>
      <c r="S74" s="199">
        <f t="shared" si="4"/>
        <v>0</v>
      </c>
      <c r="T74" s="198"/>
      <c r="U74" s="198"/>
      <c r="V74" s="198"/>
      <c r="W74" s="198"/>
      <c r="X74" s="198"/>
      <c r="Y74" s="198"/>
      <c r="Z74" s="198"/>
      <c r="AA74" s="198"/>
    </row>
    <row r="75" ht="21.75" customHeight="1">
      <c r="A75" s="65"/>
      <c r="B75" s="65"/>
      <c r="C75" s="194"/>
      <c r="D75" s="194"/>
      <c r="E75" s="195"/>
      <c r="F75" s="194"/>
      <c r="G75" s="196"/>
      <c r="H75" s="197"/>
      <c r="I75" s="198"/>
      <c r="J75" s="199">
        <f t="shared" si="1"/>
        <v>0</v>
      </c>
      <c r="K75" s="197"/>
      <c r="L75" s="198"/>
      <c r="M75" s="199">
        <f t="shared" si="2"/>
        <v>0</v>
      </c>
      <c r="N75" s="197"/>
      <c r="O75" s="198"/>
      <c r="P75" s="199">
        <f t="shared" si="3"/>
        <v>0</v>
      </c>
      <c r="Q75" s="197"/>
      <c r="R75" s="198"/>
      <c r="S75" s="199">
        <f t="shared" si="4"/>
        <v>0</v>
      </c>
      <c r="T75" s="198"/>
      <c r="U75" s="198"/>
      <c r="V75" s="198"/>
      <c r="W75" s="198"/>
      <c r="X75" s="198"/>
      <c r="Y75" s="198"/>
      <c r="Z75" s="198"/>
      <c r="AA75" s="198"/>
    </row>
    <row r="76" ht="14.25" customHeight="1">
      <c r="A76" s="65"/>
      <c r="B76" s="65"/>
      <c r="C76" s="194"/>
      <c r="D76" s="194"/>
      <c r="E76" s="195"/>
      <c r="F76" s="194"/>
      <c r="G76" s="196"/>
      <c r="H76" s="197"/>
      <c r="I76" s="198"/>
      <c r="J76" s="199">
        <f t="shared" si="1"/>
        <v>0</v>
      </c>
      <c r="K76" s="197"/>
      <c r="L76" s="198"/>
      <c r="M76" s="199">
        <f t="shared" si="2"/>
        <v>0</v>
      </c>
      <c r="N76" s="197"/>
      <c r="O76" s="198"/>
      <c r="P76" s="199">
        <f t="shared" si="3"/>
        <v>0</v>
      </c>
      <c r="Q76" s="197"/>
      <c r="R76" s="198"/>
      <c r="S76" s="199">
        <f t="shared" si="4"/>
        <v>0</v>
      </c>
      <c r="T76" s="198"/>
      <c r="U76" s="198"/>
      <c r="V76" s="198"/>
      <c r="W76" s="198"/>
      <c r="X76" s="198"/>
      <c r="Y76" s="198"/>
      <c r="Z76" s="198"/>
      <c r="AA76" s="198"/>
    </row>
    <row r="77" ht="14.25" customHeight="1">
      <c r="A77" s="65"/>
      <c r="B77" s="65"/>
      <c r="C77" s="194"/>
      <c r="D77" s="194"/>
      <c r="E77" s="195"/>
      <c r="F77" s="194"/>
      <c r="G77" s="196"/>
      <c r="H77" s="197"/>
      <c r="I77" s="198"/>
      <c r="J77" s="199">
        <f t="shared" si="1"/>
        <v>0</v>
      </c>
      <c r="K77" s="197"/>
      <c r="L77" s="198"/>
      <c r="M77" s="199">
        <f t="shared" si="2"/>
        <v>0</v>
      </c>
      <c r="N77" s="197"/>
      <c r="O77" s="198"/>
      <c r="P77" s="199">
        <f t="shared" si="3"/>
        <v>0</v>
      </c>
      <c r="Q77" s="197"/>
      <c r="R77" s="198"/>
      <c r="S77" s="199">
        <f t="shared" si="4"/>
        <v>0</v>
      </c>
      <c r="T77" s="198"/>
      <c r="U77" s="198"/>
      <c r="V77" s="198"/>
      <c r="W77" s="198"/>
      <c r="X77" s="198"/>
      <c r="Y77" s="198"/>
      <c r="Z77" s="198"/>
      <c r="AA77" s="198"/>
    </row>
    <row r="78" ht="14.25" customHeight="1">
      <c r="A78" s="65"/>
      <c r="B78" s="65"/>
      <c r="C78" s="194"/>
      <c r="D78" s="194"/>
      <c r="E78" s="195"/>
      <c r="F78" s="194"/>
      <c r="G78" s="196"/>
      <c r="H78" s="197"/>
      <c r="I78" s="198"/>
      <c r="J78" s="199">
        <f t="shared" si="1"/>
        <v>0</v>
      </c>
      <c r="K78" s="197"/>
      <c r="L78" s="198"/>
      <c r="M78" s="199">
        <f t="shared" si="2"/>
        <v>0</v>
      </c>
      <c r="N78" s="197"/>
      <c r="O78" s="198"/>
      <c r="P78" s="199">
        <f t="shared" si="3"/>
        <v>0</v>
      </c>
      <c r="Q78" s="197"/>
      <c r="R78" s="198"/>
      <c r="S78" s="199">
        <f t="shared" si="4"/>
        <v>0</v>
      </c>
      <c r="T78" s="198"/>
      <c r="U78" s="198"/>
      <c r="V78" s="198"/>
      <c r="W78" s="198"/>
      <c r="X78" s="198"/>
      <c r="Y78" s="198"/>
      <c r="Z78" s="198"/>
      <c r="AA78" s="198"/>
    </row>
    <row r="79" ht="14.25" customHeight="1">
      <c r="A79" s="65"/>
      <c r="B79" s="65"/>
      <c r="C79" s="194"/>
      <c r="D79" s="194"/>
      <c r="E79" s="195"/>
      <c r="F79" s="194"/>
      <c r="G79" s="196"/>
      <c r="H79" s="197"/>
      <c r="I79" s="198"/>
      <c r="J79" s="199">
        <f t="shared" si="1"/>
        <v>0</v>
      </c>
      <c r="K79" s="197"/>
      <c r="L79" s="198"/>
      <c r="M79" s="199">
        <f t="shared" si="2"/>
        <v>0</v>
      </c>
      <c r="N79" s="197"/>
      <c r="O79" s="198"/>
      <c r="P79" s="199">
        <f t="shared" si="3"/>
        <v>0</v>
      </c>
      <c r="Q79" s="197"/>
      <c r="R79" s="198"/>
      <c r="S79" s="199">
        <f t="shared" si="4"/>
        <v>0</v>
      </c>
      <c r="T79" s="198"/>
      <c r="U79" s="198"/>
      <c r="V79" s="198"/>
      <c r="W79" s="198"/>
      <c r="X79" s="198"/>
      <c r="Y79" s="198"/>
      <c r="Z79" s="198"/>
      <c r="AA79" s="198"/>
    </row>
    <row r="80" ht="14.25" customHeight="1">
      <c r="A80" s="65"/>
      <c r="B80" s="65"/>
      <c r="C80" s="194"/>
      <c r="D80" s="194"/>
      <c r="E80" s="195"/>
      <c r="F80" s="194"/>
      <c r="G80" s="196"/>
      <c r="H80" s="197"/>
      <c r="I80" s="198"/>
      <c r="J80" s="199">
        <f t="shared" si="1"/>
        <v>0</v>
      </c>
      <c r="K80" s="197"/>
      <c r="L80" s="198"/>
      <c r="M80" s="199">
        <f t="shared" si="2"/>
        <v>0</v>
      </c>
      <c r="N80" s="197"/>
      <c r="O80" s="198"/>
      <c r="P80" s="199">
        <f t="shared" si="3"/>
        <v>0</v>
      </c>
      <c r="Q80" s="197"/>
      <c r="R80" s="198"/>
      <c r="S80" s="199">
        <f t="shared" si="4"/>
        <v>0</v>
      </c>
      <c r="T80" s="198"/>
      <c r="U80" s="198"/>
      <c r="V80" s="198"/>
      <c r="W80" s="198"/>
      <c r="X80" s="198"/>
      <c r="Y80" s="198"/>
      <c r="Z80" s="198"/>
      <c r="AA80" s="198"/>
    </row>
    <row r="81" ht="14.25" customHeight="1">
      <c r="A81" s="65"/>
      <c r="B81" s="65"/>
      <c r="C81" s="194"/>
      <c r="D81" s="194"/>
      <c r="E81" s="195"/>
      <c r="F81" s="194"/>
      <c r="G81" s="196"/>
      <c r="H81" s="197"/>
      <c r="I81" s="198"/>
      <c r="J81" s="199">
        <f t="shared" si="1"/>
        <v>0</v>
      </c>
      <c r="K81" s="197"/>
      <c r="L81" s="198"/>
      <c r="M81" s="199">
        <f t="shared" si="2"/>
        <v>0</v>
      </c>
      <c r="N81" s="197"/>
      <c r="O81" s="198"/>
      <c r="P81" s="199">
        <f t="shared" si="3"/>
        <v>0</v>
      </c>
      <c r="Q81" s="197"/>
      <c r="R81" s="198"/>
      <c r="S81" s="199">
        <f t="shared" si="4"/>
        <v>0</v>
      </c>
      <c r="T81" s="198"/>
      <c r="U81" s="198"/>
      <c r="V81" s="198"/>
      <c r="W81" s="198"/>
      <c r="X81" s="198"/>
      <c r="Y81" s="198"/>
      <c r="Z81" s="198"/>
      <c r="AA81" s="198"/>
    </row>
    <row r="82" ht="14.25" customHeight="1">
      <c r="A82" s="65"/>
      <c r="B82" s="65"/>
      <c r="C82" s="194"/>
      <c r="D82" s="194"/>
      <c r="E82" s="195"/>
      <c r="F82" s="194"/>
      <c r="G82" s="196"/>
      <c r="H82" s="197"/>
      <c r="I82" s="198"/>
      <c r="J82" s="199">
        <f t="shared" si="1"/>
        <v>0</v>
      </c>
      <c r="K82" s="197"/>
      <c r="L82" s="198"/>
      <c r="M82" s="199">
        <f t="shared" si="2"/>
        <v>0</v>
      </c>
      <c r="N82" s="197"/>
      <c r="O82" s="198"/>
      <c r="P82" s="199">
        <f t="shared" si="3"/>
        <v>0</v>
      </c>
      <c r="Q82" s="197"/>
      <c r="R82" s="198"/>
      <c r="S82" s="199">
        <f t="shared" si="4"/>
        <v>0</v>
      </c>
      <c r="T82" s="198"/>
      <c r="U82" s="198"/>
      <c r="V82" s="198"/>
      <c r="W82" s="198"/>
      <c r="X82" s="198"/>
      <c r="Y82" s="198"/>
      <c r="Z82" s="198"/>
      <c r="AA82" s="198"/>
    </row>
    <row r="83" ht="14.25" customHeight="1">
      <c r="A83" s="65"/>
      <c r="B83" s="65"/>
      <c r="C83" s="194"/>
      <c r="D83" s="194"/>
      <c r="E83" s="195"/>
      <c r="F83" s="194"/>
      <c r="G83" s="196"/>
      <c r="H83" s="197"/>
      <c r="I83" s="198"/>
      <c r="J83" s="199">
        <f t="shared" si="1"/>
        <v>0</v>
      </c>
      <c r="K83" s="197"/>
      <c r="L83" s="198"/>
      <c r="M83" s="199">
        <f t="shared" si="2"/>
        <v>0</v>
      </c>
      <c r="N83" s="197"/>
      <c r="O83" s="198"/>
      <c r="P83" s="199">
        <f t="shared" si="3"/>
        <v>0</v>
      </c>
      <c r="Q83" s="197"/>
      <c r="R83" s="198"/>
      <c r="S83" s="199">
        <f t="shared" si="4"/>
        <v>0</v>
      </c>
      <c r="T83" s="198"/>
      <c r="U83" s="198"/>
      <c r="V83" s="198"/>
      <c r="W83" s="198"/>
      <c r="X83" s="198"/>
      <c r="Y83" s="198"/>
      <c r="Z83" s="198"/>
      <c r="AA83" s="198"/>
    </row>
    <row r="84" ht="14.25" customHeight="1">
      <c r="A84" s="65"/>
      <c r="B84" s="65"/>
      <c r="C84" s="194"/>
      <c r="D84" s="194"/>
      <c r="E84" s="195"/>
      <c r="F84" s="194"/>
      <c r="G84" s="196"/>
      <c r="H84" s="197"/>
      <c r="I84" s="198"/>
      <c r="J84" s="199">
        <f t="shared" si="1"/>
        <v>0</v>
      </c>
      <c r="K84" s="197"/>
      <c r="L84" s="198"/>
      <c r="M84" s="199">
        <f t="shared" si="2"/>
        <v>0</v>
      </c>
      <c r="N84" s="197"/>
      <c r="O84" s="198"/>
      <c r="P84" s="199">
        <f t="shared" si="3"/>
        <v>0</v>
      </c>
      <c r="Q84" s="197"/>
      <c r="R84" s="198"/>
      <c r="S84" s="199">
        <f t="shared" si="4"/>
        <v>0</v>
      </c>
      <c r="T84" s="198"/>
      <c r="U84" s="198"/>
      <c r="V84" s="198"/>
      <c r="W84" s="198"/>
      <c r="X84" s="198"/>
      <c r="Y84" s="198"/>
      <c r="Z84" s="198"/>
      <c r="AA84" s="198"/>
    </row>
    <row r="85" ht="14.25" customHeight="1">
      <c r="A85" s="65"/>
      <c r="B85" s="65"/>
      <c r="C85" s="194"/>
      <c r="D85" s="194"/>
      <c r="E85" s="195"/>
      <c r="F85" s="194"/>
      <c r="G85" s="196"/>
      <c r="H85" s="197"/>
      <c r="I85" s="198"/>
      <c r="J85" s="199">
        <f t="shared" si="1"/>
        <v>0</v>
      </c>
      <c r="K85" s="197"/>
      <c r="L85" s="198"/>
      <c r="M85" s="199">
        <f t="shared" si="2"/>
        <v>0</v>
      </c>
      <c r="N85" s="197"/>
      <c r="O85" s="198"/>
      <c r="P85" s="199">
        <f t="shared" si="3"/>
        <v>0</v>
      </c>
      <c r="Q85" s="197"/>
      <c r="R85" s="198"/>
      <c r="S85" s="199">
        <f t="shared" si="4"/>
        <v>0</v>
      </c>
      <c r="T85" s="198"/>
      <c r="U85" s="198"/>
      <c r="V85" s="198"/>
      <c r="W85" s="198"/>
      <c r="X85" s="198"/>
      <c r="Y85" s="198"/>
      <c r="Z85" s="198"/>
      <c r="AA85" s="198"/>
    </row>
    <row r="86" ht="14.25" customHeight="1">
      <c r="A86" s="65"/>
      <c r="B86" s="65"/>
      <c r="C86" s="194"/>
      <c r="D86" s="194"/>
      <c r="E86" s="195"/>
      <c r="F86" s="194"/>
      <c r="G86" s="196"/>
      <c r="H86" s="197"/>
      <c r="I86" s="198"/>
      <c r="J86" s="199">
        <f t="shared" si="1"/>
        <v>0</v>
      </c>
      <c r="K86" s="197"/>
      <c r="L86" s="198"/>
      <c r="M86" s="199">
        <f t="shared" si="2"/>
        <v>0</v>
      </c>
      <c r="N86" s="197"/>
      <c r="O86" s="198"/>
      <c r="P86" s="199">
        <f t="shared" si="3"/>
        <v>0</v>
      </c>
      <c r="Q86" s="197"/>
      <c r="R86" s="198"/>
      <c r="S86" s="199">
        <f t="shared" si="4"/>
        <v>0</v>
      </c>
      <c r="T86" s="198"/>
      <c r="U86" s="198"/>
      <c r="V86" s="198"/>
      <c r="W86" s="198"/>
      <c r="X86" s="198"/>
      <c r="Y86" s="198"/>
      <c r="Z86" s="198"/>
      <c r="AA86" s="198"/>
    </row>
    <row r="87" ht="14.25" customHeight="1">
      <c r="A87" s="65"/>
      <c r="B87" s="65"/>
      <c r="C87" s="194"/>
      <c r="D87" s="194"/>
      <c r="E87" s="195"/>
      <c r="F87" s="194"/>
      <c r="G87" s="196"/>
      <c r="H87" s="197"/>
      <c r="I87" s="198"/>
      <c r="J87" s="199">
        <f t="shared" si="1"/>
        <v>0</v>
      </c>
      <c r="K87" s="197"/>
      <c r="L87" s="198"/>
      <c r="M87" s="199">
        <f t="shared" si="2"/>
        <v>0</v>
      </c>
      <c r="N87" s="197"/>
      <c r="O87" s="198"/>
      <c r="P87" s="199">
        <f t="shared" si="3"/>
        <v>0</v>
      </c>
      <c r="Q87" s="197"/>
      <c r="R87" s="198"/>
      <c r="S87" s="199">
        <f t="shared" si="4"/>
        <v>0</v>
      </c>
      <c r="T87" s="198"/>
      <c r="U87" s="198"/>
      <c r="V87" s="198"/>
      <c r="W87" s="198"/>
      <c r="X87" s="198"/>
      <c r="Y87" s="198"/>
      <c r="Z87" s="198"/>
      <c r="AA87" s="198"/>
    </row>
    <row r="88" ht="14.25" customHeight="1">
      <c r="A88" s="65"/>
      <c r="B88" s="65"/>
      <c r="C88" s="194"/>
      <c r="D88" s="194"/>
      <c r="E88" s="195"/>
      <c r="F88" s="194"/>
      <c r="G88" s="196"/>
      <c r="H88" s="197"/>
      <c r="I88" s="198"/>
      <c r="J88" s="199">
        <f t="shared" si="1"/>
        <v>0</v>
      </c>
      <c r="K88" s="197"/>
      <c r="L88" s="198"/>
      <c r="M88" s="199">
        <f t="shared" si="2"/>
        <v>0</v>
      </c>
      <c r="N88" s="197"/>
      <c r="O88" s="198"/>
      <c r="P88" s="199">
        <f t="shared" si="3"/>
        <v>0</v>
      </c>
      <c r="Q88" s="197"/>
      <c r="R88" s="198"/>
      <c r="S88" s="199">
        <f t="shared" si="4"/>
        <v>0</v>
      </c>
      <c r="T88" s="198"/>
      <c r="U88" s="198"/>
      <c r="V88" s="198"/>
      <c r="W88" s="198"/>
      <c r="X88" s="198"/>
      <c r="Y88" s="198"/>
      <c r="Z88" s="198"/>
      <c r="AA88" s="198"/>
    </row>
    <row r="89" ht="14.25" customHeight="1">
      <c r="A89" s="65"/>
      <c r="B89" s="65"/>
      <c r="C89" s="194"/>
      <c r="D89" s="194"/>
      <c r="E89" s="195"/>
      <c r="F89" s="194"/>
      <c r="G89" s="196"/>
      <c r="H89" s="197"/>
      <c r="I89" s="198"/>
      <c r="J89" s="199">
        <f t="shared" si="1"/>
        <v>0</v>
      </c>
      <c r="K89" s="197"/>
      <c r="L89" s="198"/>
      <c r="M89" s="199">
        <f t="shared" si="2"/>
        <v>0</v>
      </c>
      <c r="N89" s="197"/>
      <c r="O89" s="198"/>
      <c r="P89" s="199">
        <f t="shared" si="3"/>
        <v>0</v>
      </c>
      <c r="Q89" s="197"/>
      <c r="R89" s="198"/>
      <c r="S89" s="199">
        <f t="shared" si="4"/>
        <v>0</v>
      </c>
      <c r="T89" s="198"/>
      <c r="U89" s="198"/>
      <c r="V89" s="198"/>
      <c r="W89" s="198"/>
      <c r="X89" s="198"/>
      <c r="Y89" s="198"/>
      <c r="Z89" s="198"/>
      <c r="AA89" s="198"/>
    </row>
    <row r="90" ht="14.25" customHeight="1">
      <c r="A90" s="65"/>
      <c r="B90" s="65"/>
      <c r="C90" s="194"/>
      <c r="D90" s="194"/>
      <c r="E90" s="195"/>
      <c r="F90" s="194"/>
      <c r="G90" s="196"/>
      <c r="H90" s="197"/>
      <c r="I90" s="198"/>
      <c r="J90" s="199">
        <f t="shared" si="1"/>
        <v>0</v>
      </c>
      <c r="K90" s="197"/>
      <c r="L90" s="198"/>
      <c r="M90" s="199">
        <f t="shared" si="2"/>
        <v>0</v>
      </c>
      <c r="N90" s="197"/>
      <c r="O90" s="198"/>
      <c r="P90" s="199">
        <f t="shared" si="3"/>
        <v>0</v>
      </c>
      <c r="Q90" s="197"/>
      <c r="R90" s="198"/>
      <c r="S90" s="199">
        <f t="shared" si="4"/>
        <v>0</v>
      </c>
      <c r="T90" s="198"/>
      <c r="U90" s="198"/>
      <c r="V90" s="198"/>
      <c r="W90" s="198"/>
      <c r="X90" s="198"/>
      <c r="Y90" s="198"/>
      <c r="Z90" s="198"/>
      <c r="AA90" s="198"/>
    </row>
    <row r="91" ht="14.25" customHeight="1">
      <c r="A91" s="65"/>
      <c r="B91" s="65"/>
      <c r="C91" s="194"/>
      <c r="D91" s="194"/>
      <c r="E91" s="195"/>
      <c r="F91" s="194"/>
      <c r="G91" s="196"/>
      <c r="H91" s="197"/>
      <c r="I91" s="198"/>
      <c r="J91" s="199">
        <f t="shared" si="1"/>
        <v>0</v>
      </c>
      <c r="K91" s="197"/>
      <c r="L91" s="198"/>
      <c r="M91" s="199">
        <f t="shared" si="2"/>
        <v>0</v>
      </c>
      <c r="N91" s="197"/>
      <c r="O91" s="198"/>
      <c r="P91" s="199">
        <f t="shared" si="3"/>
        <v>0</v>
      </c>
      <c r="Q91" s="197"/>
      <c r="R91" s="198"/>
      <c r="S91" s="199">
        <f t="shared" si="4"/>
        <v>0</v>
      </c>
      <c r="T91" s="198"/>
      <c r="U91" s="198"/>
      <c r="V91" s="198"/>
      <c r="W91" s="198"/>
      <c r="X91" s="198"/>
      <c r="Y91" s="198"/>
      <c r="Z91" s="198"/>
      <c r="AA91" s="198"/>
    </row>
    <row r="92" ht="14.25" customHeight="1">
      <c r="A92" s="65"/>
      <c r="B92" s="65"/>
      <c r="C92" s="194"/>
      <c r="D92" s="194"/>
      <c r="E92" s="195"/>
      <c r="F92" s="194"/>
      <c r="G92" s="196"/>
      <c r="H92" s="197"/>
      <c r="I92" s="198"/>
      <c r="J92" s="199">
        <f t="shared" si="1"/>
        <v>0</v>
      </c>
      <c r="K92" s="197"/>
      <c r="L92" s="198"/>
      <c r="M92" s="199">
        <f t="shared" si="2"/>
        <v>0</v>
      </c>
      <c r="N92" s="197"/>
      <c r="O92" s="198"/>
      <c r="P92" s="199">
        <f t="shared" si="3"/>
        <v>0</v>
      </c>
      <c r="Q92" s="197"/>
      <c r="R92" s="198"/>
      <c r="S92" s="199">
        <f t="shared" si="4"/>
        <v>0</v>
      </c>
      <c r="T92" s="198"/>
      <c r="U92" s="198"/>
      <c r="V92" s="198"/>
      <c r="W92" s="198"/>
      <c r="X92" s="198"/>
      <c r="Y92" s="198"/>
      <c r="Z92" s="198"/>
      <c r="AA92" s="198"/>
    </row>
    <row r="93" ht="14.25" customHeight="1">
      <c r="A93" s="65"/>
      <c r="B93" s="65"/>
      <c r="C93" s="194"/>
      <c r="D93" s="194"/>
      <c r="E93" s="195"/>
      <c r="F93" s="194"/>
      <c r="G93" s="196"/>
      <c r="H93" s="197"/>
      <c r="I93" s="198"/>
      <c r="J93" s="199">
        <f t="shared" si="1"/>
        <v>0</v>
      </c>
      <c r="K93" s="197"/>
      <c r="L93" s="198"/>
      <c r="M93" s="199">
        <f t="shared" si="2"/>
        <v>0</v>
      </c>
      <c r="N93" s="197"/>
      <c r="O93" s="198"/>
      <c r="P93" s="199">
        <f t="shared" si="3"/>
        <v>0</v>
      </c>
      <c r="Q93" s="197"/>
      <c r="R93" s="198"/>
      <c r="S93" s="199">
        <f t="shared" si="4"/>
        <v>0</v>
      </c>
      <c r="T93" s="198"/>
      <c r="U93" s="198"/>
      <c r="V93" s="198"/>
      <c r="W93" s="198"/>
      <c r="X93" s="198"/>
      <c r="Y93" s="198"/>
      <c r="Z93" s="198"/>
      <c r="AA93" s="198"/>
    </row>
    <row r="94" ht="14.25" customHeight="1">
      <c r="A94" s="65"/>
      <c r="B94" s="65"/>
      <c r="C94" s="194"/>
      <c r="D94" s="194"/>
      <c r="E94" s="195"/>
      <c r="F94" s="194"/>
      <c r="G94" s="196"/>
      <c r="H94" s="197"/>
      <c r="I94" s="198"/>
      <c r="J94" s="199">
        <f t="shared" si="1"/>
        <v>0</v>
      </c>
      <c r="K94" s="197"/>
      <c r="L94" s="198"/>
      <c r="M94" s="199">
        <f t="shared" si="2"/>
        <v>0</v>
      </c>
      <c r="N94" s="197"/>
      <c r="O94" s="198"/>
      <c r="P94" s="199">
        <f t="shared" si="3"/>
        <v>0</v>
      </c>
      <c r="Q94" s="197"/>
      <c r="R94" s="198"/>
      <c r="S94" s="199">
        <f t="shared" si="4"/>
        <v>0</v>
      </c>
      <c r="T94" s="198"/>
      <c r="U94" s="198"/>
      <c r="V94" s="198"/>
      <c r="W94" s="198"/>
      <c r="X94" s="198"/>
      <c r="Y94" s="198"/>
      <c r="Z94" s="198"/>
      <c r="AA94" s="198"/>
    </row>
    <row r="95" ht="14.25" customHeight="1">
      <c r="A95" s="65"/>
      <c r="B95" s="65"/>
      <c r="C95" s="194"/>
      <c r="D95" s="194"/>
      <c r="E95" s="195"/>
      <c r="F95" s="194"/>
      <c r="G95" s="196"/>
      <c r="H95" s="197"/>
      <c r="I95" s="198"/>
      <c r="J95" s="199">
        <f t="shared" si="1"/>
        <v>0</v>
      </c>
      <c r="K95" s="197"/>
      <c r="L95" s="198"/>
      <c r="M95" s="199">
        <f t="shared" si="2"/>
        <v>0</v>
      </c>
      <c r="N95" s="197"/>
      <c r="O95" s="198"/>
      <c r="P95" s="199">
        <f t="shared" si="3"/>
        <v>0</v>
      </c>
      <c r="Q95" s="197"/>
      <c r="R95" s="198"/>
      <c r="S95" s="199">
        <f t="shared" si="4"/>
        <v>0</v>
      </c>
      <c r="T95" s="198"/>
      <c r="U95" s="198"/>
      <c r="V95" s="198"/>
      <c r="W95" s="198"/>
      <c r="X95" s="198"/>
      <c r="Y95" s="198"/>
      <c r="Z95" s="198"/>
      <c r="AA95" s="198"/>
    </row>
    <row r="96" ht="14.25" customHeight="1">
      <c r="A96" s="65"/>
      <c r="B96" s="65"/>
      <c r="C96" s="194"/>
      <c r="D96" s="194"/>
      <c r="E96" s="195"/>
      <c r="F96" s="194"/>
      <c r="G96" s="196"/>
      <c r="H96" s="197"/>
      <c r="I96" s="198"/>
      <c r="J96" s="199">
        <f t="shared" si="1"/>
        <v>0</v>
      </c>
      <c r="K96" s="197"/>
      <c r="L96" s="198"/>
      <c r="M96" s="199">
        <f t="shared" si="2"/>
        <v>0</v>
      </c>
      <c r="N96" s="197"/>
      <c r="O96" s="198"/>
      <c r="P96" s="199">
        <f t="shared" si="3"/>
        <v>0</v>
      </c>
      <c r="Q96" s="197"/>
      <c r="R96" s="198"/>
      <c r="S96" s="199">
        <f t="shared" si="4"/>
        <v>0</v>
      </c>
      <c r="T96" s="198"/>
      <c r="U96" s="198"/>
      <c r="V96" s="198"/>
      <c r="W96" s="198"/>
      <c r="X96" s="198"/>
      <c r="Y96" s="198"/>
      <c r="Z96" s="198"/>
      <c r="AA96" s="198"/>
    </row>
    <row r="97" ht="14.25" customHeight="1">
      <c r="A97" s="65"/>
      <c r="B97" s="65"/>
      <c r="C97" s="194"/>
      <c r="D97" s="194"/>
      <c r="E97" s="195"/>
      <c r="F97" s="194"/>
      <c r="G97" s="196"/>
      <c r="H97" s="197"/>
      <c r="I97" s="198"/>
      <c r="J97" s="199">
        <f t="shared" si="1"/>
        <v>0</v>
      </c>
      <c r="K97" s="197"/>
      <c r="L97" s="198"/>
      <c r="M97" s="199">
        <f t="shared" si="2"/>
        <v>0</v>
      </c>
      <c r="N97" s="197"/>
      <c r="O97" s="198"/>
      <c r="P97" s="199">
        <f t="shared" si="3"/>
        <v>0</v>
      </c>
      <c r="Q97" s="197"/>
      <c r="R97" s="198"/>
      <c r="S97" s="199">
        <f t="shared" si="4"/>
        <v>0</v>
      </c>
      <c r="T97" s="198"/>
      <c r="U97" s="198"/>
      <c r="V97" s="198"/>
      <c r="W97" s="198"/>
      <c r="X97" s="198"/>
      <c r="Y97" s="198"/>
      <c r="Z97" s="198"/>
      <c r="AA97" s="198"/>
    </row>
    <row r="98" ht="14.25" customHeight="1">
      <c r="A98" s="65"/>
      <c r="B98" s="65"/>
      <c r="C98" s="194"/>
      <c r="D98" s="194"/>
      <c r="E98" s="195"/>
      <c r="F98" s="194"/>
      <c r="G98" s="196"/>
      <c r="H98" s="197"/>
      <c r="I98" s="198"/>
      <c r="J98" s="199">
        <f t="shared" si="1"/>
        <v>0</v>
      </c>
      <c r="K98" s="197"/>
      <c r="L98" s="198"/>
      <c r="M98" s="199">
        <f t="shared" si="2"/>
        <v>0</v>
      </c>
      <c r="N98" s="197"/>
      <c r="O98" s="198"/>
      <c r="P98" s="199">
        <f t="shared" si="3"/>
        <v>0</v>
      </c>
      <c r="Q98" s="197"/>
      <c r="R98" s="198"/>
      <c r="S98" s="199">
        <f t="shared" si="4"/>
        <v>0</v>
      </c>
      <c r="T98" s="198"/>
      <c r="U98" s="198"/>
      <c r="V98" s="198"/>
      <c r="W98" s="198"/>
      <c r="X98" s="198"/>
      <c r="Y98" s="198"/>
      <c r="Z98" s="198"/>
      <c r="AA98" s="198"/>
    </row>
    <row r="99" ht="14.25" customHeight="1">
      <c r="A99" s="65"/>
      <c r="B99" s="65"/>
      <c r="C99" s="194"/>
      <c r="D99" s="194"/>
      <c r="E99" s="195"/>
      <c r="F99" s="194"/>
      <c r="G99" s="196"/>
      <c r="H99" s="197"/>
      <c r="I99" s="198"/>
      <c r="J99" s="199">
        <f t="shared" si="1"/>
        <v>0</v>
      </c>
      <c r="K99" s="197"/>
      <c r="L99" s="198"/>
      <c r="M99" s="199">
        <f t="shared" si="2"/>
        <v>0</v>
      </c>
      <c r="N99" s="197"/>
      <c r="O99" s="198"/>
      <c r="P99" s="199">
        <f t="shared" si="3"/>
        <v>0</v>
      </c>
      <c r="Q99" s="197"/>
      <c r="R99" s="198"/>
      <c r="S99" s="199">
        <f t="shared" si="4"/>
        <v>0</v>
      </c>
      <c r="T99" s="198"/>
      <c r="U99" s="198"/>
      <c r="V99" s="198"/>
      <c r="W99" s="198"/>
      <c r="X99" s="198"/>
      <c r="Y99" s="198"/>
      <c r="Z99" s="198"/>
      <c r="AA99" s="198"/>
    </row>
    <row r="100" ht="14.25" customHeight="1">
      <c r="A100" s="65"/>
      <c r="B100" s="65"/>
      <c r="C100" s="194"/>
      <c r="D100" s="194"/>
      <c r="E100" s="195"/>
      <c r="F100" s="194"/>
      <c r="G100" s="196"/>
      <c r="H100" s="197"/>
      <c r="I100" s="198"/>
      <c r="J100" s="199">
        <f t="shared" si="1"/>
        <v>0</v>
      </c>
      <c r="K100" s="197"/>
      <c r="L100" s="198"/>
      <c r="M100" s="199">
        <f t="shared" si="2"/>
        <v>0</v>
      </c>
      <c r="N100" s="197"/>
      <c r="O100" s="198"/>
      <c r="P100" s="199">
        <f t="shared" si="3"/>
        <v>0</v>
      </c>
      <c r="Q100" s="197"/>
      <c r="R100" s="198"/>
      <c r="S100" s="199">
        <f t="shared" si="4"/>
        <v>0</v>
      </c>
      <c r="T100" s="198"/>
      <c r="U100" s="198"/>
      <c r="V100" s="198"/>
      <c r="W100" s="198"/>
      <c r="X100" s="198"/>
      <c r="Y100" s="198"/>
      <c r="Z100" s="198"/>
      <c r="AA100" s="198"/>
    </row>
    <row r="101" ht="14.25" customHeight="1">
      <c r="A101" s="65"/>
      <c r="B101" s="65"/>
      <c r="C101" s="194"/>
      <c r="D101" s="194"/>
      <c r="E101" s="195"/>
      <c r="F101" s="194"/>
      <c r="G101" s="196"/>
      <c r="H101" s="197"/>
      <c r="I101" s="198"/>
      <c r="J101" s="199">
        <f t="shared" si="1"/>
        <v>0</v>
      </c>
      <c r="K101" s="197"/>
      <c r="L101" s="198"/>
      <c r="M101" s="199">
        <f t="shared" si="2"/>
        <v>0</v>
      </c>
      <c r="N101" s="197"/>
      <c r="O101" s="198"/>
      <c r="P101" s="199">
        <f t="shared" si="3"/>
        <v>0</v>
      </c>
      <c r="Q101" s="197"/>
      <c r="R101" s="198"/>
      <c r="S101" s="199">
        <f t="shared" si="4"/>
        <v>0</v>
      </c>
      <c r="T101" s="198"/>
      <c r="U101" s="198"/>
      <c r="V101" s="198"/>
      <c r="W101" s="198"/>
      <c r="X101" s="198"/>
      <c r="Y101" s="198"/>
      <c r="Z101" s="198"/>
      <c r="AA101" s="198"/>
    </row>
    <row r="102" ht="14.25" customHeight="1">
      <c r="A102" s="65"/>
      <c r="B102" s="65"/>
      <c r="C102" s="194"/>
      <c r="D102" s="194"/>
      <c r="E102" s="195"/>
      <c r="F102" s="194"/>
      <c r="G102" s="196"/>
      <c r="H102" s="197"/>
      <c r="I102" s="198"/>
      <c r="J102" s="199">
        <f t="shared" si="1"/>
        <v>0</v>
      </c>
      <c r="K102" s="197"/>
      <c r="L102" s="198"/>
      <c r="M102" s="199">
        <f t="shared" si="2"/>
        <v>0</v>
      </c>
      <c r="N102" s="197"/>
      <c r="O102" s="198"/>
      <c r="P102" s="199">
        <f t="shared" si="3"/>
        <v>0</v>
      </c>
      <c r="Q102" s="197"/>
      <c r="R102" s="198"/>
      <c r="S102" s="199">
        <f t="shared" si="4"/>
        <v>0</v>
      </c>
      <c r="T102" s="198"/>
      <c r="U102" s="198"/>
      <c r="V102" s="198"/>
      <c r="W102" s="198"/>
      <c r="X102" s="198"/>
      <c r="Y102" s="198"/>
      <c r="Z102" s="198"/>
      <c r="AA102" s="198"/>
    </row>
    <row r="103" ht="14.25" customHeight="1">
      <c r="A103" s="65"/>
      <c r="B103" s="65"/>
      <c r="C103" s="194"/>
      <c r="D103" s="194"/>
      <c r="E103" s="195"/>
      <c r="F103" s="194"/>
      <c r="G103" s="196"/>
      <c r="H103" s="197"/>
      <c r="I103" s="198"/>
      <c r="J103" s="199">
        <f t="shared" si="1"/>
        <v>0</v>
      </c>
      <c r="K103" s="197"/>
      <c r="L103" s="198"/>
      <c r="M103" s="199">
        <f t="shared" si="2"/>
        <v>0</v>
      </c>
      <c r="N103" s="197"/>
      <c r="O103" s="198"/>
      <c r="P103" s="199">
        <f t="shared" si="3"/>
        <v>0</v>
      </c>
      <c r="Q103" s="197"/>
      <c r="R103" s="198"/>
      <c r="S103" s="199">
        <f t="shared" si="4"/>
        <v>0</v>
      </c>
      <c r="T103" s="198"/>
      <c r="U103" s="198"/>
      <c r="V103" s="198"/>
      <c r="W103" s="198"/>
      <c r="X103" s="198"/>
      <c r="Y103" s="198"/>
      <c r="Z103" s="198"/>
      <c r="AA103" s="198"/>
    </row>
    <row r="104" ht="14.25" customHeight="1">
      <c r="A104" s="65"/>
      <c r="B104" s="65"/>
      <c r="C104" s="194"/>
      <c r="D104" s="194"/>
      <c r="E104" s="195"/>
      <c r="F104" s="194"/>
      <c r="G104" s="196"/>
      <c r="H104" s="197"/>
      <c r="I104" s="198"/>
      <c r="J104" s="199">
        <f t="shared" si="1"/>
        <v>0</v>
      </c>
      <c r="K104" s="197"/>
      <c r="L104" s="198"/>
      <c r="M104" s="199">
        <f t="shared" si="2"/>
        <v>0</v>
      </c>
      <c r="N104" s="197"/>
      <c r="O104" s="198"/>
      <c r="P104" s="199">
        <f t="shared" si="3"/>
        <v>0</v>
      </c>
      <c r="Q104" s="197"/>
      <c r="R104" s="198"/>
      <c r="S104" s="199">
        <f t="shared" si="4"/>
        <v>0</v>
      </c>
      <c r="T104" s="198"/>
      <c r="U104" s="198"/>
      <c r="V104" s="198"/>
      <c r="W104" s="198"/>
      <c r="X104" s="198"/>
      <c r="Y104" s="198"/>
      <c r="Z104" s="198"/>
      <c r="AA104" s="198"/>
    </row>
    <row r="105" ht="14.25" customHeight="1">
      <c r="A105" s="65"/>
      <c r="B105" s="65"/>
      <c r="C105" s="194"/>
      <c r="D105" s="194"/>
      <c r="E105" s="195"/>
      <c r="F105" s="194"/>
      <c r="G105" s="196"/>
      <c r="H105" s="197"/>
      <c r="I105" s="198"/>
      <c r="J105" s="199">
        <f t="shared" si="1"/>
        <v>0</v>
      </c>
      <c r="K105" s="197"/>
      <c r="L105" s="198"/>
      <c r="M105" s="199">
        <f t="shared" si="2"/>
        <v>0</v>
      </c>
      <c r="N105" s="197"/>
      <c r="O105" s="198"/>
      <c r="P105" s="199">
        <f t="shared" si="3"/>
        <v>0</v>
      </c>
      <c r="Q105" s="197"/>
      <c r="R105" s="198"/>
      <c r="S105" s="199">
        <f t="shared" si="4"/>
        <v>0</v>
      </c>
      <c r="T105" s="198"/>
      <c r="U105" s="198"/>
      <c r="V105" s="198"/>
      <c r="W105" s="198"/>
      <c r="X105" s="198"/>
      <c r="Y105" s="198"/>
      <c r="Z105" s="198"/>
      <c r="AA105" s="198"/>
    </row>
    <row r="106" ht="14.25" customHeight="1">
      <c r="A106" s="65"/>
      <c r="B106" s="65"/>
      <c r="C106" s="194"/>
      <c r="D106" s="194"/>
      <c r="E106" s="195"/>
      <c r="F106" s="194"/>
      <c r="G106" s="196"/>
      <c r="H106" s="197"/>
      <c r="I106" s="198"/>
      <c r="J106" s="199">
        <f t="shared" si="1"/>
        <v>0</v>
      </c>
      <c r="K106" s="197"/>
      <c r="L106" s="198"/>
      <c r="M106" s="199">
        <f t="shared" si="2"/>
        <v>0</v>
      </c>
      <c r="N106" s="197"/>
      <c r="O106" s="198"/>
      <c r="P106" s="199">
        <f t="shared" si="3"/>
        <v>0</v>
      </c>
      <c r="Q106" s="197"/>
      <c r="R106" s="198"/>
      <c r="S106" s="199">
        <f t="shared" si="4"/>
        <v>0</v>
      </c>
      <c r="T106" s="198"/>
      <c r="U106" s="198"/>
      <c r="V106" s="198"/>
      <c r="W106" s="198"/>
      <c r="X106" s="198"/>
      <c r="Y106" s="198"/>
      <c r="Z106" s="198"/>
      <c r="AA106" s="198"/>
    </row>
    <row r="107" ht="14.25" customHeight="1">
      <c r="A107" s="65"/>
      <c r="B107" s="65"/>
      <c r="C107" s="194"/>
      <c r="D107" s="194"/>
      <c r="E107" s="195"/>
      <c r="F107" s="194"/>
      <c r="G107" s="196"/>
      <c r="H107" s="197"/>
      <c r="I107" s="198"/>
      <c r="J107" s="199">
        <f t="shared" si="1"/>
        <v>0</v>
      </c>
      <c r="K107" s="197"/>
      <c r="L107" s="198"/>
      <c r="M107" s="199">
        <f t="shared" si="2"/>
        <v>0</v>
      </c>
      <c r="N107" s="197"/>
      <c r="O107" s="198"/>
      <c r="P107" s="199">
        <f t="shared" si="3"/>
        <v>0</v>
      </c>
      <c r="Q107" s="197"/>
      <c r="R107" s="198"/>
      <c r="S107" s="199">
        <f t="shared" si="4"/>
        <v>0</v>
      </c>
      <c r="T107" s="198"/>
      <c r="U107" s="198"/>
      <c r="V107" s="198"/>
      <c r="W107" s="198"/>
      <c r="X107" s="198"/>
      <c r="Y107" s="198"/>
      <c r="Z107" s="198"/>
      <c r="AA107" s="198"/>
    </row>
    <row r="108" ht="14.25" customHeight="1">
      <c r="A108" s="65"/>
      <c r="B108" s="65"/>
      <c r="C108" s="194"/>
      <c r="D108" s="194"/>
      <c r="E108" s="195"/>
      <c r="F108" s="194"/>
      <c r="G108" s="196"/>
      <c r="H108" s="197"/>
      <c r="I108" s="198"/>
      <c r="J108" s="199">
        <f t="shared" si="1"/>
        <v>0</v>
      </c>
      <c r="K108" s="197"/>
      <c r="L108" s="198"/>
      <c r="M108" s="199">
        <f t="shared" si="2"/>
        <v>0</v>
      </c>
      <c r="N108" s="197"/>
      <c r="O108" s="198"/>
      <c r="P108" s="199">
        <f t="shared" si="3"/>
        <v>0</v>
      </c>
      <c r="Q108" s="197"/>
      <c r="R108" s="198"/>
      <c r="S108" s="199">
        <f t="shared" si="4"/>
        <v>0</v>
      </c>
      <c r="T108" s="198"/>
      <c r="U108" s="198"/>
      <c r="V108" s="198"/>
      <c r="W108" s="198"/>
      <c r="X108" s="198"/>
      <c r="Y108" s="198"/>
      <c r="Z108" s="198"/>
      <c r="AA108" s="198"/>
    </row>
    <row r="109" ht="14.25" customHeight="1">
      <c r="A109" s="65"/>
      <c r="B109" s="65"/>
      <c r="C109" s="194"/>
      <c r="D109" s="194"/>
      <c r="E109" s="195"/>
      <c r="F109" s="194"/>
      <c r="G109" s="196"/>
      <c r="H109" s="197"/>
      <c r="I109" s="198"/>
      <c r="J109" s="199">
        <f t="shared" si="1"/>
        <v>0</v>
      </c>
      <c r="K109" s="197"/>
      <c r="L109" s="198"/>
      <c r="M109" s="199">
        <f t="shared" si="2"/>
        <v>0</v>
      </c>
      <c r="N109" s="197"/>
      <c r="O109" s="198"/>
      <c r="P109" s="199">
        <f t="shared" si="3"/>
        <v>0</v>
      </c>
      <c r="Q109" s="197"/>
      <c r="R109" s="198"/>
      <c r="S109" s="199">
        <f t="shared" si="4"/>
        <v>0</v>
      </c>
      <c r="T109" s="198"/>
      <c r="U109" s="198"/>
      <c r="V109" s="198"/>
      <c r="W109" s="198"/>
      <c r="X109" s="198"/>
      <c r="Y109" s="198"/>
      <c r="Z109" s="198"/>
      <c r="AA109" s="198"/>
    </row>
    <row r="110" ht="14.25" customHeight="1">
      <c r="A110" s="65"/>
      <c r="B110" s="65"/>
      <c r="C110" s="194"/>
      <c r="D110" s="194"/>
      <c r="E110" s="195"/>
      <c r="F110" s="194"/>
      <c r="G110" s="196"/>
      <c r="H110" s="197"/>
      <c r="I110" s="198"/>
      <c r="J110" s="199">
        <f t="shared" si="1"/>
        <v>0</v>
      </c>
      <c r="K110" s="197"/>
      <c r="L110" s="198"/>
      <c r="M110" s="199">
        <f t="shared" si="2"/>
        <v>0</v>
      </c>
      <c r="N110" s="197"/>
      <c r="O110" s="198"/>
      <c r="P110" s="199">
        <f t="shared" si="3"/>
        <v>0</v>
      </c>
      <c r="Q110" s="197"/>
      <c r="R110" s="198"/>
      <c r="S110" s="199">
        <f t="shared" si="4"/>
        <v>0</v>
      </c>
      <c r="T110" s="198"/>
      <c r="U110" s="198"/>
      <c r="V110" s="198"/>
      <c r="W110" s="198"/>
      <c r="X110" s="198"/>
      <c r="Y110" s="198"/>
      <c r="Z110" s="198"/>
      <c r="AA110" s="198"/>
    </row>
    <row r="111" ht="14.25" customHeight="1">
      <c r="A111" s="65"/>
      <c r="B111" s="65"/>
      <c r="C111" s="194"/>
      <c r="D111" s="194"/>
      <c r="E111" s="195"/>
      <c r="F111" s="194"/>
      <c r="G111" s="196"/>
      <c r="H111" s="197"/>
      <c r="I111" s="198"/>
      <c r="J111" s="199">
        <f t="shared" si="1"/>
        <v>0</v>
      </c>
      <c r="K111" s="197"/>
      <c r="L111" s="198"/>
      <c r="M111" s="199">
        <f t="shared" si="2"/>
        <v>0</v>
      </c>
      <c r="N111" s="197"/>
      <c r="O111" s="198"/>
      <c r="P111" s="199">
        <f t="shared" si="3"/>
        <v>0</v>
      </c>
      <c r="Q111" s="197"/>
      <c r="R111" s="198"/>
      <c r="S111" s="199">
        <f t="shared" si="4"/>
        <v>0</v>
      </c>
      <c r="T111" s="198"/>
      <c r="U111" s="198"/>
      <c r="V111" s="198"/>
      <c r="W111" s="198"/>
      <c r="X111" s="198"/>
      <c r="Y111" s="198"/>
      <c r="Z111" s="198"/>
      <c r="AA111" s="198"/>
    </row>
    <row r="112" ht="14.25" customHeight="1">
      <c r="A112" s="65"/>
      <c r="B112" s="65"/>
      <c r="C112" s="194"/>
      <c r="D112" s="194"/>
      <c r="E112" s="195"/>
      <c r="F112" s="194"/>
      <c r="G112" s="196"/>
      <c r="H112" s="197"/>
      <c r="I112" s="198"/>
      <c r="J112" s="199">
        <f t="shared" si="1"/>
        <v>0</v>
      </c>
      <c r="K112" s="197"/>
      <c r="L112" s="198"/>
      <c r="M112" s="199">
        <f t="shared" si="2"/>
        <v>0</v>
      </c>
      <c r="N112" s="197"/>
      <c r="O112" s="198"/>
      <c r="P112" s="199">
        <f t="shared" si="3"/>
        <v>0</v>
      </c>
      <c r="Q112" s="197"/>
      <c r="R112" s="198"/>
      <c r="S112" s="199">
        <f t="shared" si="4"/>
        <v>0</v>
      </c>
      <c r="T112" s="198"/>
      <c r="U112" s="198"/>
      <c r="V112" s="198"/>
      <c r="W112" s="198"/>
      <c r="X112" s="198"/>
      <c r="Y112" s="198"/>
      <c r="Z112" s="198"/>
      <c r="AA112" s="198"/>
    </row>
    <row r="113" ht="14.25" customHeight="1">
      <c r="A113" s="65"/>
      <c r="B113" s="65"/>
      <c r="C113" s="194"/>
      <c r="D113" s="194"/>
      <c r="E113" s="195"/>
      <c r="F113" s="194"/>
      <c r="G113" s="196"/>
      <c r="H113" s="197"/>
      <c r="I113" s="198"/>
      <c r="J113" s="199">
        <f t="shared" si="1"/>
        <v>0</v>
      </c>
      <c r="K113" s="197"/>
      <c r="L113" s="198"/>
      <c r="M113" s="199">
        <f t="shared" si="2"/>
        <v>0</v>
      </c>
      <c r="N113" s="197"/>
      <c r="O113" s="198"/>
      <c r="P113" s="199">
        <f t="shared" si="3"/>
        <v>0</v>
      </c>
      <c r="Q113" s="197"/>
      <c r="R113" s="198"/>
      <c r="S113" s="199">
        <f t="shared" si="4"/>
        <v>0</v>
      </c>
      <c r="T113" s="198"/>
      <c r="U113" s="198"/>
      <c r="V113" s="198"/>
      <c r="W113" s="198"/>
      <c r="X113" s="198"/>
      <c r="Y113" s="198"/>
      <c r="Z113" s="198"/>
      <c r="AA113" s="198"/>
    </row>
    <row r="114" ht="14.25" customHeight="1">
      <c r="A114" s="65"/>
      <c r="B114" s="65"/>
      <c r="C114" s="194"/>
      <c r="D114" s="194"/>
      <c r="E114" s="195"/>
      <c r="F114" s="194"/>
      <c r="G114" s="196"/>
      <c r="H114" s="197"/>
      <c r="I114" s="198"/>
      <c r="J114" s="199">
        <f t="shared" si="1"/>
        <v>0</v>
      </c>
      <c r="K114" s="197"/>
      <c r="L114" s="198"/>
      <c r="M114" s="199">
        <f t="shared" si="2"/>
        <v>0</v>
      </c>
      <c r="N114" s="197"/>
      <c r="O114" s="198"/>
      <c r="P114" s="199">
        <f t="shared" si="3"/>
        <v>0</v>
      </c>
      <c r="Q114" s="197"/>
      <c r="R114" s="198"/>
      <c r="S114" s="199">
        <f t="shared" si="4"/>
        <v>0</v>
      </c>
      <c r="T114" s="198"/>
      <c r="U114" s="198"/>
      <c r="V114" s="198"/>
      <c r="W114" s="198"/>
      <c r="X114" s="198"/>
      <c r="Y114" s="198"/>
      <c r="Z114" s="198"/>
      <c r="AA114" s="198"/>
    </row>
    <row r="115" ht="14.25" customHeight="1">
      <c r="A115" s="65"/>
      <c r="B115" s="65"/>
      <c r="C115" s="194"/>
      <c r="D115" s="194"/>
      <c r="E115" s="195"/>
      <c r="F115" s="194"/>
      <c r="G115" s="196"/>
      <c r="H115" s="197"/>
      <c r="I115" s="198"/>
      <c r="J115" s="199">
        <f t="shared" si="1"/>
        <v>0</v>
      </c>
      <c r="K115" s="197"/>
      <c r="L115" s="198"/>
      <c r="M115" s="199">
        <f t="shared" si="2"/>
        <v>0</v>
      </c>
      <c r="N115" s="197"/>
      <c r="O115" s="198"/>
      <c r="P115" s="199">
        <f t="shared" si="3"/>
        <v>0</v>
      </c>
      <c r="Q115" s="197"/>
      <c r="R115" s="198"/>
      <c r="S115" s="199">
        <f t="shared" si="4"/>
        <v>0</v>
      </c>
      <c r="T115" s="198"/>
      <c r="U115" s="198"/>
      <c r="V115" s="198"/>
      <c r="W115" s="198"/>
      <c r="X115" s="198"/>
      <c r="Y115" s="198"/>
      <c r="Z115" s="198"/>
      <c r="AA115" s="198"/>
    </row>
    <row r="116" ht="14.25" customHeight="1">
      <c r="A116" s="65"/>
      <c r="B116" s="65"/>
      <c r="C116" s="194"/>
      <c r="D116" s="194"/>
      <c r="E116" s="195"/>
      <c r="F116" s="194"/>
      <c r="G116" s="196"/>
      <c r="H116" s="197"/>
      <c r="I116" s="198"/>
      <c r="J116" s="199">
        <f t="shared" si="1"/>
        <v>0</v>
      </c>
      <c r="K116" s="197"/>
      <c r="L116" s="198"/>
      <c r="M116" s="199">
        <f t="shared" si="2"/>
        <v>0</v>
      </c>
      <c r="N116" s="197"/>
      <c r="O116" s="198"/>
      <c r="P116" s="199">
        <f t="shared" si="3"/>
        <v>0</v>
      </c>
      <c r="Q116" s="197"/>
      <c r="R116" s="198"/>
      <c r="S116" s="199">
        <f t="shared" si="4"/>
        <v>0</v>
      </c>
      <c r="T116" s="198"/>
      <c r="U116" s="198"/>
      <c r="V116" s="198"/>
      <c r="W116" s="198"/>
      <c r="X116" s="198"/>
      <c r="Y116" s="198"/>
      <c r="Z116" s="198"/>
      <c r="AA116" s="198"/>
    </row>
    <row r="117" ht="14.25" customHeight="1">
      <c r="A117" s="65"/>
      <c r="B117" s="65"/>
      <c r="C117" s="194"/>
      <c r="D117" s="194"/>
      <c r="E117" s="195"/>
      <c r="F117" s="194"/>
      <c r="G117" s="196"/>
      <c r="H117" s="197"/>
      <c r="I117" s="198"/>
      <c r="J117" s="199">
        <f t="shared" si="1"/>
        <v>0</v>
      </c>
      <c r="K117" s="197"/>
      <c r="L117" s="198"/>
      <c r="M117" s="199">
        <f t="shared" si="2"/>
        <v>0</v>
      </c>
      <c r="N117" s="197"/>
      <c r="O117" s="198"/>
      <c r="P117" s="199">
        <f t="shared" si="3"/>
        <v>0</v>
      </c>
      <c r="Q117" s="197"/>
      <c r="R117" s="198"/>
      <c r="S117" s="199">
        <f t="shared" si="4"/>
        <v>0</v>
      </c>
      <c r="T117" s="198"/>
      <c r="U117" s="198"/>
      <c r="V117" s="198"/>
      <c r="W117" s="198"/>
      <c r="X117" s="198"/>
      <c r="Y117" s="198"/>
      <c r="Z117" s="198"/>
      <c r="AA117" s="198"/>
    </row>
    <row r="118" ht="14.25" customHeight="1">
      <c r="A118" s="65"/>
      <c r="B118" s="65"/>
      <c r="C118" s="194"/>
      <c r="D118" s="194"/>
      <c r="E118" s="195"/>
      <c r="F118" s="194"/>
      <c r="G118" s="196"/>
      <c r="H118" s="197"/>
      <c r="I118" s="198"/>
      <c r="J118" s="199">
        <f t="shared" si="1"/>
        <v>0</v>
      </c>
      <c r="K118" s="197"/>
      <c r="L118" s="198"/>
      <c r="M118" s="199">
        <f t="shared" si="2"/>
        <v>0</v>
      </c>
      <c r="N118" s="197"/>
      <c r="O118" s="198"/>
      <c r="P118" s="199">
        <f t="shared" si="3"/>
        <v>0</v>
      </c>
      <c r="Q118" s="197"/>
      <c r="R118" s="198"/>
      <c r="S118" s="199">
        <f t="shared" si="4"/>
        <v>0</v>
      </c>
      <c r="T118" s="198"/>
      <c r="U118" s="198"/>
      <c r="V118" s="198"/>
      <c r="W118" s="198"/>
      <c r="X118" s="198"/>
      <c r="Y118" s="198"/>
      <c r="Z118" s="198"/>
      <c r="AA118" s="198"/>
    </row>
    <row r="119" ht="14.25" customHeight="1">
      <c r="A119" s="65"/>
      <c r="B119" s="65"/>
      <c r="C119" s="194"/>
      <c r="D119" s="194"/>
      <c r="E119" s="195"/>
      <c r="F119" s="194"/>
      <c r="G119" s="196"/>
      <c r="H119" s="197"/>
      <c r="I119" s="198"/>
      <c r="J119" s="199">
        <f t="shared" si="1"/>
        <v>0</v>
      </c>
      <c r="K119" s="197"/>
      <c r="L119" s="198"/>
      <c r="M119" s="199">
        <f t="shared" si="2"/>
        <v>0</v>
      </c>
      <c r="N119" s="197"/>
      <c r="O119" s="198"/>
      <c r="P119" s="199">
        <f t="shared" si="3"/>
        <v>0</v>
      </c>
      <c r="Q119" s="197"/>
      <c r="R119" s="198"/>
      <c r="S119" s="199">
        <f t="shared" si="4"/>
        <v>0</v>
      </c>
      <c r="T119" s="198"/>
      <c r="U119" s="198"/>
      <c r="V119" s="198"/>
      <c r="W119" s="198"/>
      <c r="X119" s="198"/>
      <c r="Y119" s="198"/>
      <c r="Z119" s="198"/>
      <c r="AA119" s="198"/>
    </row>
    <row r="120" ht="14.25" customHeight="1">
      <c r="A120" s="65"/>
      <c r="B120" s="65"/>
      <c r="C120" s="194"/>
      <c r="D120" s="194"/>
      <c r="E120" s="195"/>
      <c r="F120" s="194"/>
      <c r="G120" s="196"/>
      <c r="H120" s="197"/>
      <c r="I120" s="198"/>
      <c r="J120" s="199">
        <f t="shared" si="1"/>
        <v>0</v>
      </c>
      <c r="K120" s="197"/>
      <c r="L120" s="198"/>
      <c r="M120" s="199">
        <f t="shared" si="2"/>
        <v>0</v>
      </c>
      <c r="N120" s="197"/>
      <c r="O120" s="198"/>
      <c r="P120" s="199">
        <f t="shared" si="3"/>
        <v>0</v>
      </c>
      <c r="Q120" s="197"/>
      <c r="R120" s="198"/>
      <c r="S120" s="199">
        <f t="shared" si="4"/>
        <v>0</v>
      </c>
      <c r="T120" s="198"/>
      <c r="U120" s="198"/>
      <c r="V120" s="198"/>
      <c r="W120" s="198"/>
      <c r="X120" s="198"/>
      <c r="Y120" s="198"/>
      <c r="Z120" s="198"/>
      <c r="AA120" s="198"/>
    </row>
    <row r="121" ht="14.25" customHeight="1">
      <c r="A121" s="65"/>
      <c r="B121" s="65"/>
      <c r="C121" s="194"/>
      <c r="D121" s="194"/>
      <c r="E121" s="195"/>
      <c r="F121" s="194"/>
      <c r="G121" s="196"/>
      <c r="H121" s="197"/>
      <c r="I121" s="198"/>
      <c r="J121" s="199">
        <f t="shared" si="1"/>
        <v>0</v>
      </c>
      <c r="K121" s="197"/>
      <c r="L121" s="198"/>
      <c r="M121" s="199">
        <f t="shared" si="2"/>
        <v>0</v>
      </c>
      <c r="N121" s="197"/>
      <c r="O121" s="198"/>
      <c r="P121" s="199">
        <f t="shared" si="3"/>
        <v>0</v>
      </c>
      <c r="Q121" s="197"/>
      <c r="R121" s="198"/>
      <c r="S121" s="199">
        <f t="shared" si="4"/>
        <v>0</v>
      </c>
      <c r="T121" s="198"/>
      <c r="U121" s="198"/>
      <c r="V121" s="198"/>
      <c r="W121" s="198"/>
      <c r="X121" s="198"/>
      <c r="Y121" s="198"/>
      <c r="Z121" s="198"/>
      <c r="AA121" s="198"/>
    </row>
    <row r="122" ht="14.25" customHeight="1">
      <c r="A122" s="65"/>
      <c r="B122" s="65"/>
      <c r="C122" s="194"/>
      <c r="D122" s="194"/>
      <c r="E122" s="195"/>
      <c r="F122" s="194"/>
      <c r="G122" s="196"/>
      <c r="H122" s="197"/>
      <c r="I122" s="198"/>
      <c r="J122" s="199">
        <f t="shared" si="1"/>
        <v>0</v>
      </c>
      <c r="K122" s="197"/>
      <c r="L122" s="198"/>
      <c r="M122" s="199">
        <f t="shared" si="2"/>
        <v>0</v>
      </c>
      <c r="N122" s="197"/>
      <c r="O122" s="198"/>
      <c r="P122" s="199">
        <f t="shared" si="3"/>
        <v>0</v>
      </c>
      <c r="Q122" s="197"/>
      <c r="R122" s="198"/>
      <c r="S122" s="199">
        <f t="shared" si="4"/>
        <v>0</v>
      </c>
      <c r="T122" s="198"/>
      <c r="U122" s="198"/>
      <c r="V122" s="198"/>
      <c r="W122" s="198"/>
      <c r="X122" s="198"/>
      <c r="Y122" s="198"/>
      <c r="Z122" s="198"/>
      <c r="AA122" s="198"/>
    </row>
    <row r="123" ht="14.25" customHeight="1">
      <c r="A123" s="65"/>
      <c r="B123" s="65"/>
      <c r="C123" s="194"/>
      <c r="D123" s="194"/>
      <c r="E123" s="195"/>
      <c r="F123" s="194"/>
      <c r="G123" s="196"/>
      <c r="H123" s="197"/>
      <c r="I123" s="198"/>
      <c r="J123" s="199">
        <f t="shared" si="1"/>
        <v>0</v>
      </c>
      <c r="K123" s="197"/>
      <c r="L123" s="198"/>
      <c r="M123" s="199">
        <f t="shared" si="2"/>
        <v>0</v>
      </c>
      <c r="N123" s="197"/>
      <c r="O123" s="198"/>
      <c r="P123" s="199">
        <f t="shared" si="3"/>
        <v>0</v>
      </c>
      <c r="Q123" s="197"/>
      <c r="R123" s="198"/>
      <c r="S123" s="199">
        <f t="shared" si="4"/>
        <v>0</v>
      </c>
      <c r="T123" s="198"/>
      <c r="U123" s="198"/>
      <c r="V123" s="198"/>
      <c r="W123" s="198"/>
      <c r="X123" s="198"/>
      <c r="Y123" s="198"/>
      <c r="Z123" s="198"/>
      <c r="AA123" s="198"/>
    </row>
    <row r="124" ht="14.25" customHeight="1">
      <c r="A124" s="65"/>
      <c r="B124" s="65"/>
      <c r="C124" s="194"/>
      <c r="D124" s="194"/>
      <c r="E124" s="195"/>
      <c r="F124" s="194"/>
      <c r="G124" s="196"/>
      <c r="H124" s="197"/>
      <c r="I124" s="198"/>
      <c r="J124" s="199">
        <f t="shared" si="1"/>
        <v>0</v>
      </c>
      <c r="K124" s="197"/>
      <c r="L124" s="198"/>
      <c r="M124" s="199">
        <f t="shared" si="2"/>
        <v>0</v>
      </c>
      <c r="N124" s="197"/>
      <c r="O124" s="198"/>
      <c r="P124" s="199">
        <f t="shared" si="3"/>
        <v>0</v>
      </c>
      <c r="Q124" s="197"/>
      <c r="R124" s="198"/>
      <c r="S124" s="199">
        <f t="shared" si="4"/>
        <v>0</v>
      </c>
      <c r="T124" s="198"/>
      <c r="U124" s="198"/>
      <c r="V124" s="198"/>
      <c r="W124" s="198"/>
      <c r="X124" s="198"/>
      <c r="Y124" s="198"/>
      <c r="Z124" s="198"/>
      <c r="AA124" s="198"/>
    </row>
    <row r="125" ht="14.25" customHeight="1">
      <c r="A125" s="65"/>
      <c r="B125" s="65"/>
      <c r="C125" s="194"/>
      <c r="D125" s="194"/>
      <c r="E125" s="195"/>
      <c r="F125" s="194"/>
      <c r="G125" s="196"/>
      <c r="H125" s="197"/>
      <c r="I125" s="198"/>
      <c r="J125" s="199">
        <f t="shared" si="1"/>
        <v>0</v>
      </c>
      <c r="K125" s="197"/>
      <c r="L125" s="198"/>
      <c r="M125" s="199">
        <f t="shared" si="2"/>
        <v>0</v>
      </c>
      <c r="N125" s="197"/>
      <c r="O125" s="198"/>
      <c r="P125" s="199">
        <f t="shared" si="3"/>
        <v>0</v>
      </c>
      <c r="Q125" s="197"/>
      <c r="R125" s="198"/>
      <c r="S125" s="199">
        <f t="shared" si="4"/>
        <v>0</v>
      </c>
      <c r="T125" s="198"/>
      <c r="U125" s="198"/>
      <c r="V125" s="198"/>
      <c r="W125" s="198"/>
      <c r="X125" s="198"/>
      <c r="Y125" s="198"/>
      <c r="Z125" s="198"/>
      <c r="AA125" s="198"/>
    </row>
    <row r="126" ht="14.25" customHeight="1">
      <c r="A126" s="65"/>
      <c r="B126" s="65"/>
      <c r="C126" s="194"/>
      <c r="D126" s="194"/>
      <c r="E126" s="195"/>
      <c r="F126" s="194"/>
      <c r="G126" s="196"/>
      <c r="H126" s="197"/>
      <c r="I126" s="198"/>
      <c r="J126" s="199">
        <f t="shared" si="1"/>
        <v>0</v>
      </c>
      <c r="K126" s="197"/>
      <c r="L126" s="198"/>
      <c r="M126" s="199">
        <f t="shared" si="2"/>
        <v>0</v>
      </c>
      <c r="N126" s="197"/>
      <c r="O126" s="198"/>
      <c r="P126" s="199">
        <f t="shared" si="3"/>
        <v>0</v>
      </c>
      <c r="Q126" s="197"/>
      <c r="R126" s="198"/>
      <c r="S126" s="199">
        <f t="shared" si="4"/>
        <v>0</v>
      </c>
      <c r="T126" s="198"/>
      <c r="U126" s="198"/>
      <c r="V126" s="198"/>
      <c r="W126" s="198"/>
      <c r="X126" s="198"/>
      <c r="Y126" s="198"/>
      <c r="Z126" s="198"/>
      <c r="AA126" s="198"/>
    </row>
    <row r="127" ht="14.25" customHeight="1">
      <c r="A127" s="65"/>
      <c r="B127" s="65"/>
      <c r="C127" s="194"/>
      <c r="D127" s="194"/>
      <c r="E127" s="195"/>
      <c r="F127" s="194"/>
      <c r="G127" s="196"/>
      <c r="H127" s="197"/>
      <c r="I127" s="198"/>
      <c r="J127" s="199">
        <f t="shared" si="1"/>
        <v>0</v>
      </c>
      <c r="K127" s="197"/>
      <c r="L127" s="198"/>
      <c r="M127" s="199">
        <f t="shared" si="2"/>
        <v>0</v>
      </c>
      <c r="N127" s="197"/>
      <c r="O127" s="198"/>
      <c r="P127" s="199">
        <f t="shared" si="3"/>
        <v>0</v>
      </c>
      <c r="Q127" s="197"/>
      <c r="R127" s="198"/>
      <c r="S127" s="199">
        <f t="shared" si="4"/>
        <v>0</v>
      </c>
      <c r="T127" s="198"/>
      <c r="U127" s="198"/>
      <c r="V127" s="198"/>
      <c r="W127" s="198"/>
      <c r="X127" s="198"/>
      <c r="Y127" s="198"/>
      <c r="Z127" s="198"/>
      <c r="AA127" s="198"/>
    </row>
    <row r="128" ht="14.25" customHeight="1">
      <c r="A128" s="65"/>
      <c r="B128" s="65"/>
      <c r="C128" s="194"/>
      <c r="D128" s="194"/>
      <c r="E128" s="195"/>
      <c r="F128" s="194"/>
      <c r="G128" s="196"/>
      <c r="H128" s="197"/>
      <c r="I128" s="198"/>
      <c r="J128" s="199">
        <f t="shared" si="1"/>
        <v>0</v>
      </c>
      <c r="K128" s="197"/>
      <c r="L128" s="198"/>
      <c r="M128" s="199">
        <f t="shared" si="2"/>
        <v>0</v>
      </c>
      <c r="N128" s="197"/>
      <c r="O128" s="198"/>
      <c r="P128" s="199">
        <f t="shared" si="3"/>
        <v>0</v>
      </c>
      <c r="Q128" s="197"/>
      <c r="R128" s="198"/>
      <c r="S128" s="199">
        <f t="shared" si="4"/>
        <v>0</v>
      </c>
      <c r="T128" s="198"/>
      <c r="U128" s="198"/>
      <c r="V128" s="198"/>
      <c r="W128" s="198"/>
      <c r="X128" s="198"/>
      <c r="Y128" s="198"/>
      <c r="Z128" s="198"/>
      <c r="AA128" s="198"/>
    </row>
    <row r="129" ht="14.25" customHeight="1">
      <c r="A129" s="65"/>
      <c r="B129" s="65"/>
      <c r="C129" s="194"/>
      <c r="D129" s="194"/>
      <c r="E129" s="195"/>
      <c r="F129" s="194"/>
      <c r="G129" s="196"/>
      <c r="H129" s="197"/>
      <c r="I129" s="198"/>
      <c r="J129" s="199">
        <f t="shared" si="1"/>
        <v>0</v>
      </c>
      <c r="K129" s="197"/>
      <c r="L129" s="198"/>
      <c r="M129" s="199">
        <f t="shared" si="2"/>
        <v>0</v>
      </c>
      <c r="N129" s="197"/>
      <c r="O129" s="198"/>
      <c r="P129" s="199">
        <f t="shared" si="3"/>
        <v>0</v>
      </c>
      <c r="Q129" s="197"/>
      <c r="R129" s="198"/>
      <c r="S129" s="199">
        <f t="shared" si="4"/>
        <v>0</v>
      </c>
      <c r="T129" s="198"/>
      <c r="U129" s="198"/>
      <c r="V129" s="198"/>
      <c r="W129" s="198"/>
      <c r="X129" s="198"/>
      <c r="Y129" s="198"/>
      <c r="Z129" s="198"/>
      <c r="AA129" s="198"/>
    </row>
    <row r="130" ht="14.25" customHeight="1">
      <c r="A130" s="65"/>
      <c r="B130" s="65"/>
      <c r="C130" s="194"/>
      <c r="D130" s="194"/>
      <c r="E130" s="195"/>
      <c r="F130" s="194"/>
      <c r="G130" s="196"/>
      <c r="H130" s="197"/>
      <c r="I130" s="198"/>
      <c r="J130" s="199">
        <f t="shared" si="1"/>
        <v>0</v>
      </c>
      <c r="K130" s="197"/>
      <c r="L130" s="198"/>
      <c r="M130" s="199">
        <f t="shared" si="2"/>
        <v>0</v>
      </c>
      <c r="N130" s="197"/>
      <c r="O130" s="198"/>
      <c r="P130" s="199">
        <f t="shared" si="3"/>
        <v>0</v>
      </c>
      <c r="Q130" s="197"/>
      <c r="R130" s="198"/>
      <c r="S130" s="199">
        <f t="shared" si="4"/>
        <v>0</v>
      </c>
      <c r="T130" s="198"/>
      <c r="U130" s="198"/>
      <c r="V130" s="198"/>
      <c r="W130" s="198"/>
      <c r="X130" s="198"/>
      <c r="Y130" s="198"/>
      <c r="Z130" s="198"/>
      <c r="AA130" s="198"/>
    </row>
    <row r="131" ht="14.25" customHeight="1">
      <c r="A131" s="65"/>
      <c r="B131" s="65"/>
      <c r="C131" s="194"/>
      <c r="D131" s="194"/>
      <c r="E131" s="195"/>
      <c r="F131" s="194"/>
      <c r="G131" s="196"/>
      <c r="H131" s="197"/>
      <c r="I131" s="198"/>
      <c r="J131" s="199">
        <f t="shared" si="1"/>
        <v>0</v>
      </c>
      <c r="K131" s="197"/>
      <c r="L131" s="198"/>
      <c r="M131" s="199">
        <f t="shared" si="2"/>
        <v>0</v>
      </c>
      <c r="N131" s="197"/>
      <c r="O131" s="198"/>
      <c r="P131" s="199">
        <f t="shared" si="3"/>
        <v>0</v>
      </c>
      <c r="Q131" s="197"/>
      <c r="R131" s="198"/>
      <c r="S131" s="199">
        <f t="shared" si="4"/>
        <v>0</v>
      </c>
      <c r="T131" s="198"/>
      <c r="U131" s="198"/>
      <c r="V131" s="198"/>
      <c r="W131" s="198"/>
      <c r="X131" s="198"/>
      <c r="Y131" s="198"/>
      <c r="Z131" s="198"/>
      <c r="AA131" s="198"/>
    </row>
    <row r="132" ht="14.25" customHeight="1">
      <c r="A132" s="65"/>
      <c r="B132" s="65"/>
      <c r="C132" s="194"/>
      <c r="D132" s="194"/>
      <c r="E132" s="195"/>
      <c r="F132" s="194"/>
      <c r="G132" s="196"/>
      <c r="H132" s="197"/>
      <c r="I132" s="198"/>
      <c r="J132" s="199">
        <f t="shared" si="1"/>
        <v>0</v>
      </c>
      <c r="K132" s="197"/>
      <c r="L132" s="198"/>
      <c r="M132" s="199">
        <f t="shared" si="2"/>
        <v>0</v>
      </c>
      <c r="N132" s="197"/>
      <c r="O132" s="198"/>
      <c r="P132" s="199">
        <f t="shared" si="3"/>
        <v>0</v>
      </c>
      <c r="Q132" s="197"/>
      <c r="R132" s="198"/>
      <c r="S132" s="199">
        <f t="shared" si="4"/>
        <v>0</v>
      </c>
      <c r="T132" s="198"/>
      <c r="U132" s="198"/>
      <c r="V132" s="198"/>
      <c r="W132" s="198"/>
      <c r="X132" s="198"/>
      <c r="Y132" s="198"/>
      <c r="Z132" s="198"/>
      <c r="AA132" s="198"/>
    </row>
    <row r="133" ht="14.25" customHeight="1">
      <c r="A133" s="65"/>
      <c r="B133" s="65"/>
      <c r="C133" s="194"/>
      <c r="D133" s="194"/>
      <c r="E133" s="195"/>
      <c r="F133" s="194"/>
      <c r="G133" s="196"/>
      <c r="H133" s="197"/>
      <c r="I133" s="198"/>
      <c r="J133" s="199">
        <f t="shared" si="1"/>
        <v>0</v>
      </c>
      <c r="K133" s="197"/>
      <c r="L133" s="198"/>
      <c r="M133" s="199">
        <f t="shared" si="2"/>
        <v>0</v>
      </c>
      <c r="N133" s="197"/>
      <c r="O133" s="198"/>
      <c r="P133" s="199">
        <f t="shared" si="3"/>
        <v>0</v>
      </c>
      <c r="Q133" s="197"/>
      <c r="R133" s="198"/>
      <c r="S133" s="199">
        <f t="shared" si="4"/>
        <v>0</v>
      </c>
      <c r="T133" s="198"/>
      <c r="U133" s="198"/>
      <c r="V133" s="198"/>
      <c r="W133" s="198"/>
      <c r="X133" s="198"/>
      <c r="Y133" s="198"/>
      <c r="Z133" s="198"/>
      <c r="AA133" s="198"/>
    </row>
    <row r="134" ht="14.25" customHeight="1">
      <c r="A134" s="65"/>
      <c r="B134" s="65"/>
      <c r="C134" s="194"/>
      <c r="D134" s="194"/>
      <c r="E134" s="195"/>
      <c r="F134" s="194"/>
      <c r="G134" s="196"/>
      <c r="H134" s="197"/>
      <c r="I134" s="198"/>
      <c r="J134" s="199">
        <f t="shared" si="1"/>
        <v>0</v>
      </c>
      <c r="K134" s="197"/>
      <c r="L134" s="198"/>
      <c r="M134" s="199">
        <f t="shared" si="2"/>
        <v>0</v>
      </c>
      <c r="N134" s="197"/>
      <c r="O134" s="198"/>
      <c r="P134" s="199">
        <f t="shared" si="3"/>
        <v>0</v>
      </c>
      <c r="Q134" s="197"/>
      <c r="R134" s="198"/>
      <c r="S134" s="199">
        <f t="shared" si="4"/>
        <v>0</v>
      </c>
      <c r="T134" s="198"/>
      <c r="U134" s="198"/>
      <c r="V134" s="198"/>
      <c r="W134" s="198"/>
      <c r="X134" s="198"/>
      <c r="Y134" s="198"/>
      <c r="Z134" s="198"/>
      <c r="AA134" s="198"/>
    </row>
    <row r="135" ht="14.25" customHeight="1">
      <c r="A135" s="65"/>
      <c r="B135" s="65"/>
      <c r="C135" s="194"/>
      <c r="D135" s="194"/>
      <c r="E135" s="195"/>
      <c r="F135" s="194"/>
      <c r="G135" s="196"/>
      <c r="H135" s="197"/>
      <c r="I135" s="198"/>
      <c r="J135" s="199">
        <f t="shared" si="1"/>
        <v>0</v>
      </c>
      <c r="K135" s="197"/>
      <c r="L135" s="198"/>
      <c r="M135" s="199">
        <f t="shared" si="2"/>
        <v>0</v>
      </c>
      <c r="N135" s="197"/>
      <c r="O135" s="198"/>
      <c r="P135" s="199">
        <f t="shared" si="3"/>
        <v>0</v>
      </c>
      <c r="Q135" s="197"/>
      <c r="R135" s="198"/>
      <c r="S135" s="199">
        <f t="shared" si="4"/>
        <v>0</v>
      </c>
      <c r="T135" s="198"/>
      <c r="U135" s="198"/>
      <c r="V135" s="198"/>
      <c r="W135" s="198"/>
      <c r="X135" s="198"/>
      <c r="Y135" s="198"/>
      <c r="Z135" s="198"/>
      <c r="AA135" s="198"/>
    </row>
    <row r="136" ht="14.25" customHeight="1">
      <c r="A136" s="65"/>
      <c r="B136" s="65"/>
      <c r="C136" s="194"/>
      <c r="D136" s="194"/>
      <c r="E136" s="195"/>
      <c r="F136" s="194"/>
      <c r="G136" s="196"/>
      <c r="H136" s="197"/>
      <c r="I136" s="198"/>
      <c r="J136" s="199">
        <f t="shared" si="1"/>
        <v>0</v>
      </c>
      <c r="K136" s="197"/>
      <c r="L136" s="198"/>
      <c r="M136" s="199">
        <f t="shared" si="2"/>
        <v>0</v>
      </c>
      <c r="N136" s="197"/>
      <c r="O136" s="198"/>
      <c r="P136" s="199">
        <f t="shared" si="3"/>
        <v>0</v>
      </c>
      <c r="Q136" s="197"/>
      <c r="R136" s="198"/>
      <c r="S136" s="199">
        <f t="shared" si="4"/>
        <v>0</v>
      </c>
      <c r="T136" s="198"/>
      <c r="U136" s="198"/>
      <c r="V136" s="198"/>
      <c r="W136" s="198"/>
      <c r="X136" s="198"/>
      <c r="Y136" s="198"/>
      <c r="Z136" s="198"/>
      <c r="AA136" s="198"/>
    </row>
    <row r="137" ht="14.25" customHeight="1">
      <c r="A137" s="65"/>
      <c r="B137" s="65"/>
      <c r="C137" s="194"/>
      <c r="D137" s="194"/>
      <c r="E137" s="195"/>
      <c r="F137" s="194"/>
      <c r="G137" s="196"/>
      <c r="H137" s="197"/>
      <c r="I137" s="198"/>
      <c r="J137" s="199">
        <f t="shared" si="1"/>
        <v>0</v>
      </c>
      <c r="K137" s="197"/>
      <c r="L137" s="198"/>
      <c r="M137" s="199">
        <f t="shared" si="2"/>
        <v>0</v>
      </c>
      <c r="N137" s="197"/>
      <c r="O137" s="198"/>
      <c r="P137" s="199">
        <f t="shared" si="3"/>
        <v>0</v>
      </c>
      <c r="Q137" s="197"/>
      <c r="R137" s="198"/>
      <c r="S137" s="199">
        <f t="shared" si="4"/>
        <v>0</v>
      </c>
      <c r="T137" s="198"/>
      <c r="U137" s="198"/>
      <c r="V137" s="198"/>
      <c r="W137" s="198"/>
      <c r="X137" s="198"/>
      <c r="Y137" s="198"/>
      <c r="Z137" s="198"/>
      <c r="AA137" s="198"/>
    </row>
    <row r="138" ht="14.25" customHeight="1">
      <c r="A138" s="65"/>
      <c r="B138" s="65"/>
      <c r="C138" s="194"/>
      <c r="D138" s="194"/>
      <c r="E138" s="195"/>
      <c r="F138" s="194"/>
      <c r="G138" s="196"/>
      <c r="H138" s="197"/>
      <c r="I138" s="198"/>
      <c r="J138" s="199">
        <f t="shared" si="1"/>
        <v>0</v>
      </c>
      <c r="K138" s="197"/>
      <c r="L138" s="198"/>
      <c r="M138" s="199">
        <f t="shared" si="2"/>
        <v>0</v>
      </c>
      <c r="N138" s="197"/>
      <c r="O138" s="198"/>
      <c r="P138" s="199">
        <f t="shared" si="3"/>
        <v>0</v>
      </c>
      <c r="Q138" s="197"/>
      <c r="R138" s="198"/>
      <c r="S138" s="199">
        <f t="shared" si="4"/>
        <v>0</v>
      </c>
      <c r="T138" s="198"/>
      <c r="U138" s="198"/>
      <c r="V138" s="198"/>
      <c r="W138" s="198"/>
      <c r="X138" s="198"/>
      <c r="Y138" s="198"/>
      <c r="Z138" s="198"/>
      <c r="AA138" s="198"/>
    </row>
    <row r="139" ht="14.25" customHeight="1">
      <c r="A139" s="65"/>
      <c r="B139" s="65"/>
      <c r="C139" s="194"/>
      <c r="D139" s="194"/>
      <c r="E139" s="195"/>
      <c r="F139" s="194"/>
      <c r="G139" s="196"/>
      <c r="H139" s="197"/>
      <c r="I139" s="198"/>
      <c r="J139" s="199">
        <f t="shared" si="1"/>
        <v>0</v>
      </c>
      <c r="K139" s="197"/>
      <c r="L139" s="198"/>
      <c r="M139" s="199">
        <f t="shared" si="2"/>
        <v>0</v>
      </c>
      <c r="N139" s="197"/>
      <c r="O139" s="198"/>
      <c r="P139" s="199">
        <f t="shared" si="3"/>
        <v>0</v>
      </c>
      <c r="Q139" s="197"/>
      <c r="R139" s="198"/>
      <c r="S139" s="199">
        <f t="shared" si="4"/>
        <v>0</v>
      </c>
      <c r="T139" s="198"/>
      <c r="U139" s="198"/>
      <c r="V139" s="198"/>
      <c r="W139" s="198"/>
      <c r="X139" s="198"/>
      <c r="Y139" s="198"/>
      <c r="Z139" s="198"/>
      <c r="AA139" s="198"/>
    </row>
    <row r="140" ht="14.25" customHeight="1">
      <c r="A140" s="65"/>
      <c r="B140" s="65"/>
      <c r="C140" s="194"/>
      <c r="D140" s="194"/>
      <c r="E140" s="195"/>
      <c r="F140" s="194"/>
      <c r="G140" s="196"/>
      <c r="H140" s="197"/>
      <c r="I140" s="198"/>
      <c r="J140" s="199">
        <f t="shared" si="1"/>
        <v>0</v>
      </c>
      <c r="K140" s="197"/>
      <c r="L140" s="198"/>
      <c r="M140" s="199">
        <f t="shared" si="2"/>
        <v>0</v>
      </c>
      <c r="N140" s="197"/>
      <c r="O140" s="198"/>
      <c r="P140" s="199">
        <f t="shared" si="3"/>
        <v>0</v>
      </c>
      <c r="Q140" s="197"/>
      <c r="R140" s="198"/>
      <c r="S140" s="199">
        <f t="shared" si="4"/>
        <v>0</v>
      </c>
      <c r="T140" s="198"/>
      <c r="U140" s="198"/>
      <c r="V140" s="198"/>
      <c r="W140" s="198"/>
      <c r="X140" s="198"/>
      <c r="Y140" s="198"/>
      <c r="Z140" s="198"/>
      <c r="AA140" s="198"/>
    </row>
    <row r="141" ht="14.25" customHeight="1">
      <c r="A141" s="65"/>
      <c r="B141" s="65"/>
      <c r="C141" s="194"/>
      <c r="D141" s="194"/>
      <c r="E141" s="195"/>
      <c r="F141" s="194"/>
      <c r="G141" s="196"/>
      <c r="H141" s="197"/>
      <c r="I141" s="198"/>
      <c r="J141" s="199">
        <f t="shared" si="1"/>
        <v>0</v>
      </c>
      <c r="K141" s="197"/>
      <c r="L141" s="198"/>
      <c r="M141" s="199">
        <f t="shared" si="2"/>
        <v>0</v>
      </c>
      <c r="N141" s="197"/>
      <c r="O141" s="198"/>
      <c r="P141" s="199">
        <f t="shared" si="3"/>
        <v>0</v>
      </c>
      <c r="Q141" s="197"/>
      <c r="R141" s="198"/>
      <c r="S141" s="199">
        <f t="shared" si="4"/>
        <v>0</v>
      </c>
      <c r="T141" s="198"/>
      <c r="U141" s="198"/>
      <c r="V141" s="198"/>
      <c r="W141" s="198"/>
      <c r="X141" s="198"/>
      <c r="Y141" s="198"/>
      <c r="Z141" s="198"/>
      <c r="AA141" s="198"/>
    </row>
    <row r="142" ht="14.25" customHeight="1">
      <c r="A142" s="65"/>
      <c r="B142" s="65"/>
      <c r="C142" s="194"/>
      <c r="D142" s="194"/>
      <c r="E142" s="195"/>
      <c r="F142" s="194"/>
      <c r="G142" s="196"/>
      <c r="H142" s="197"/>
      <c r="I142" s="198"/>
      <c r="J142" s="199">
        <f t="shared" si="1"/>
        <v>0</v>
      </c>
      <c r="K142" s="197"/>
      <c r="L142" s="198"/>
      <c r="M142" s="199">
        <f t="shared" si="2"/>
        <v>0</v>
      </c>
      <c r="N142" s="197"/>
      <c r="O142" s="198"/>
      <c r="P142" s="199">
        <f t="shared" si="3"/>
        <v>0</v>
      </c>
      <c r="Q142" s="197"/>
      <c r="R142" s="198"/>
      <c r="S142" s="199">
        <f t="shared" si="4"/>
        <v>0</v>
      </c>
      <c r="T142" s="198"/>
      <c r="U142" s="198"/>
      <c r="V142" s="198"/>
      <c r="W142" s="198"/>
      <c r="X142" s="198"/>
      <c r="Y142" s="198"/>
      <c r="Z142" s="198"/>
      <c r="AA142" s="198"/>
    </row>
    <row r="143" ht="14.25" customHeight="1">
      <c r="A143" s="65"/>
      <c r="B143" s="65"/>
      <c r="C143" s="194"/>
      <c r="D143" s="194"/>
      <c r="E143" s="195"/>
      <c r="F143" s="194"/>
      <c r="G143" s="196"/>
      <c r="H143" s="197"/>
      <c r="I143" s="198"/>
      <c r="J143" s="199">
        <f t="shared" si="1"/>
        <v>0</v>
      </c>
      <c r="K143" s="197"/>
      <c r="L143" s="198"/>
      <c r="M143" s="199">
        <f t="shared" si="2"/>
        <v>0</v>
      </c>
      <c r="N143" s="197"/>
      <c r="O143" s="198"/>
      <c r="P143" s="199">
        <f t="shared" si="3"/>
        <v>0</v>
      </c>
      <c r="Q143" s="197"/>
      <c r="R143" s="198"/>
      <c r="S143" s="199">
        <f t="shared" si="4"/>
        <v>0</v>
      </c>
      <c r="T143" s="198"/>
      <c r="U143" s="198"/>
      <c r="V143" s="198"/>
      <c r="W143" s="198"/>
      <c r="X143" s="198"/>
      <c r="Y143" s="198"/>
      <c r="Z143" s="198"/>
      <c r="AA143" s="198"/>
    </row>
    <row r="144" ht="14.25" customHeight="1">
      <c r="A144" s="65"/>
      <c r="B144" s="65"/>
      <c r="C144" s="194"/>
      <c r="D144" s="194"/>
      <c r="E144" s="195"/>
      <c r="F144" s="194"/>
      <c r="G144" s="196"/>
      <c r="H144" s="197"/>
      <c r="I144" s="198"/>
      <c r="J144" s="199">
        <f t="shared" si="1"/>
        <v>0</v>
      </c>
      <c r="K144" s="197"/>
      <c r="L144" s="198"/>
      <c r="M144" s="199">
        <f t="shared" si="2"/>
        <v>0</v>
      </c>
      <c r="N144" s="197"/>
      <c r="O144" s="198"/>
      <c r="P144" s="199">
        <f t="shared" si="3"/>
        <v>0</v>
      </c>
      <c r="Q144" s="197"/>
      <c r="R144" s="198"/>
      <c r="S144" s="199">
        <f t="shared" si="4"/>
        <v>0</v>
      </c>
      <c r="T144" s="198"/>
      <c r="U144" s="198"/>
      <c r="V144" s="198"/>
      <c r="W144" s="198"/>
      <c r="X144" s="198"/>
      <c r="Y144" s="198"/>
      <c r="Z144" s="198"/>
      <c r="AA144" s="198"/>
    </row>
    <row r="145" ht="14.25" customHeight="1">
      <c r="A145" s="65"/>
      <c r="B145" s="65"/>
      <c r="C145" s="194"/>
      <c r="D145" s="194"/>
      <c r="E145" s="195"/>
      <c r="F145" s="194"/>
      <c r="G145" s="196"/>
      <c r="H145" s="197"/>
      <c r="I145" s="198"/>
      <c r="J145" s="199">
        <f t="shared" si="1"/>
        <v>0</v>
      </c>
      <c r="K145" s="197"/>
      <c r="L145" s="198"/>
      <c r="M145" s="199">
        <f t="shared" si="2"/>
        <v>0</v>
      </c>
      <c r="N145" s="197"/>
      <c r="O145" s="198"/>
      <c r="P145" s="199">
        <f t="shared" si="3"/>
        <v>0</v>
      </c>
      <c r="Q145" s="197"/>
      <c r="R145" s="198"/>
      <c r="S145" s="199">
        <f t="shared" si="4"/>
        <v>0</v>
      </c>
      <c r="T145" s="198"/>
      <c r="U145" s="198"/>
      <c r="V145" s="198"/>
      <c r="W145" s="198"/>
      <c r="X145" s="198"/>
      <c r="Y145" s="198"/>
      <c r="Z145" s="198"/>
      <c r="AA145" s="198"/>
    </row>
    <row r="146" ht="14.25" customHeight="1">
      <c r="A146" s="65"/>
      <c r="B146" s="65"/>
      <c r="C146" s="194"/>
      <c r="D146" s="194"/>
      <c r="E146" s="195"/>
      <c r="F146" s="194"/>
      <c r="G146" s="196"/>
      <c r="H146" s="197"/>
      <c r="I146" s="198"/>
      <c r="J146" s="199">
        <f t="shared" si="1"/>
        <v>0</v>
      </c>
      <c r="K146" s="197"/>
      <c r="L146" s="198"/>
      <c r="M146" s="199">
        <f t="shared" si="2"/>
        <v>0</v>
      </c>
      <c r="N146" s="197"/>
      <c r="O146" s="198"/>
      <c r="P146" s="199">
        <f t="shared" si="3"/>
        <v>0</v>
      </c>
      <c r="Q146" s="197"/>
      <c r="R146" s="198"/>
      <c r="S146" s="199">
        <f t="shared" si="4"/>
        <v>0</v>
      </c>
      <c r="T146" s="198"/>
      <c r="U146" s="198"/>
      <c r="V146" s="198"/>
      <c r="W146" s="198"/>
      <c r="X146" s="198"/>
      <c r="Y146" s="198"/>
      <c r="Z146" s="198"/>
      <c r="AA146" s="198"/>
    </row>
    <row r="147" ht="14.25" customHeight="1">
      <c r="A147" s="65"/>
      <c r="B147" s="65"/>
      <c r="C147" s="194"/>
      <c r="D147" s="194"/>
      <c r="E147" s="195"/>
      <c r="F147" s="194"/>
      <c r="G147" s="196"/>
      <c r="H147" s="197"/>
      <c r="I147" s="198"/>
      <c r="J147" s="199">
        <f t="shared" si="1"/>
        <v>0</v>
      </c>
      <c r="K147" s="197"/>
      <c r="L147" s="198"/>
      <c r="M147" s="199">
        <f t="shared" si="2"/>
        <v>0</v>
      </c>
      <c r="N147" s="197"/>
      <c r="O147" s="198"/>
      <c r="P147" s="199">
        <f t="shared" si="3"/>
        <v>0</v>
      </c>
      <c r="Q147" s="197"/>
      <c r="R147" s="198"/>
      <c r="S147" s="199">
        <f t="shared" si="4"/>
        <v>0</v>
      </c>
      <c r="T147" s="198"/>
      <c r="U147" s="198"/>
      <c r="V147" s="198"/>
      <c r="W147" s="198"/>
      <c r="X147" s="198"/>
      <c r="Y147" s="198"/>
      <c r="Z147" s="198"/>
      <c r="AA147" s="198"/>
    </row>
    <row r="148" ht="14.25" customHeight="1">
      <c r="A148" s="65"/>
      <c r="B148" s="65"/>
      <c r="C148" s="194"/>
      <c r="D148" s="194"/>
      <c r="E148" s="195"/>
      <c r="F148" s="194"/>
      <c r="G148" s="196"/>
      <c r="H148" s="197"/>
      <c r="I148" s="198"/>
      <c r="J148" s="199">
        <f t="shared" si="1"/>
        <v>0</v>
      </c>
      <c r="K148" s="197"/>
      <c r="L148" s="198"/>
      <c r="M148" s="199">
        <f t="shared" si="2"/>
        <v>0</v>
      </c>
      <c r="N148" s="197"/>
      <c r="O148" s="198"/>
      <c r="P148" s="199">
        <f t="shared" si="3"/>
        <v>0</v>
      </c>
      <c r="Q148" s="197"/>
      <c r="R148" s="198"/>
      <c r="S148" s="199">
        <f t="shared" si="4"/>
        <v>0</v>
      </c>
      <c r="T148" s="198"/>
      <c r="U148" s="198"/>
      <c r="V148" s="198"/>
      <c r="W148" s="198"/>
      <c r="X148" s="198"/>
      <c r="Y148" s="198"/>
      <c r="Z148" s="198"/>
      <c r="AA148" s="198"/>
    </row>
    <row r="149" ht="14.25" customHeight="1">
      <c r="A149" s="65"/>
      <c r="B149" s="65"/>
      <c r="C149" s="194"/>
      <c r="D149" s="194"/>
      <c r="E149" s="195"/>
      <c r="F149" s="194"/>
      <c r="G149" s="196"/>
      <c r="H149" s="197"/>
      <c r="I149" s="198"/>
      <c r="J149" s="199">
        <f t="shared" si="1"/>
        <v>0</v>
      </c>
      <c r="K149" s="197"/>
      <c r="L149" s="198"/>
      <c r="M149" s="199">
        <f t="shared" si="2"/>
        <v>0</v>
      </c>
      <c r="N149" s="197"/>
      <c r="O149" s="198"/>
      <c r="P149" s="199">
        <f t="shared" si="3"/>
        <v>0</v>
      </c>
      <c r="Q149" s="197"/>
      <c r="R149" s="198"/>
      <c r="S149" s="199">
        <f t="shared" si="4"/>
        <v>0</v>
      </c>
      <c r="T149" s="198"/>
      <c r="U149" s="198"/>
      <c r="V149" s="198"/>
      <c r="W149" s="198"/>
      <c r="X149" s="198"/>
      <c r="Y149" s="198"/>
      <c r="Z149" s="198"/>
      <c r="AA149" s="198"/>
    </row>
    <row r="150" ht="14.25" customHeight="1">
      <c r="A150" s="65"/>
      <c r="B150" s="65"/>
      <c r="C150" s="194"/>
      <c r="D150" s="194"/>
      <c r="E150" s="195"/>
      <c r="F150" s="194"/>
      <c r="G150" s="196"/>
      <c r="H150" s="197"/>
      <c r="I150" s="198"/>
      <c r="J150" s="199">
        <f t="shared" si="1"/>
        <v>0</v>
      </c>
      <c r="K150" s="197"/>
      <c r="L150" s="198"/>
      <c r="M150" s="199">
        <f t="shared" si="2"/>
        <v>0</v>
      </c>
      <c r="N150" s="197"/>
      <c r="O150" s="198"/>
      <c r="P150" s="199">
        <f t="shared" si="3"/>
        <v>0</v>
      </c>
      <c r="Q150" s="197"/>
      <c r="R150" s="198"/>
      <c r="S150" s="199">
        <f t="shared" si="4"/>
        <v>0</v>
      </c>
      <c r="T150" s="198"/>
      <c r="U150" s="198"/>
      <c r="V150" s="198"/>
      <c r="W150" s="198"/>
      <c r="X150" s="198"/>
      <c r="Y150" s="198"/>
      <c r="Z150" s="198"/>
      <c r="AA150" s="198"/>
    </row>
    <row r="151" ht="14.25" customHeight="1">
      <c r="A151" s="65"/>
      <c r="B151" s="65"/>
      <c r="C151" s="194"/>
      <c r="D151" s="194"/>
      <c r="E151" s="195"/>
      <c r="F151" s="194"/>
      <c r="G151" s="196"/>
      <c r="H151" s="197"/>
      <c r="I151" s="198"/>
      <c r="J151" s="199">
        <f t="shared" si="1"/>
        <v>0</v>
      </c>
      <c r="K151" s="197"/>
      <c r="L151" s="198"/>
      <c r="M151" s="199">
        <f t="shared" si="2"/>
        <v>0</v>
      </c>
      <c r="N151" s="197"/>
      <c r="O151" s="198"/>
      <c r="P151" s="199">
        <f t="shared" si="3"/>
        <v>0</v>
      </c>
      <c r="Q151" s="197"/>
      <c r="R151" s="198"/>
      <c r="S151" s="199">
        <f t="shared" si="4"/>
        <v>0</v>
      </c>
      <c r="T151" s="198"/>
      <c r="U151" s="198"/>
      <c r="V151" s="198"/>
      <c r="W151" s="198"/>
      <c r="X151" s="198"/>
      <c r="Y151" s="198"/>
      <c r="Z151" s="198"/>
      <c r="AA151" s="198"/>
    </row>
    <row r="152" ht="14.25" customHeight="1">
      <c r="A152" s="65"/>
      <c r="B152" s="65"/>
      <c r="C152" s="194"/>
      <c r="D152" s="194"/>
      <c r="E152" s="195"/>
      <c r="F152" s="194"/>
      <c r="G152" s="196"/>
      <c r="H152" s="197"/>
      <c r="I152" s="198"/>
      <c r="J152" s="199">
        <f t="shared" si="1"/>
        <v>0</v>
      </c>
      <c r="K152" s="197"/>
      <c r="L152" s="198"/>
      <c r="M152" s="199">
        <f t="shared" si="2"/>
        <v>0</v>
      </c>
      <c r="N152" s="197"/>
      <c r="O152" s="198"/>
      <c r="P152" s="199">
        <f t="shared" si="3"/>
        <v>0</v>
      </c>
      <c r="Q152" s="197"/>
      <c r="R152" s="198"/>
      <c r="S152" s="199">
        <f t="shared" si="4"/>
        <v>0</v>
      </c>
      <c r="T152" s="198"/>
      <c r="U152" s="198"/>
      <c r="V152" s="198"/>
      <c r="W152" s="198"/>
      <c r="X152" s="198"/>
      <c r="Y152" s="198"/>
      <c r="Z152" s="198"/>
      <c r="AA152" s="198"/>
    </row>
    <row r="153" ht="14.25" customHeight="1">
      <c r="A153" s="65"/>
      <c r="B153" s="65"/>
      <c r="C153" s="194"/>
      <c r="D153" s="194"/>
      <c r="E153" s="195"/>
      <c r="F153" s="194"/>
      <c r="G153" s="196"/>
      <c r="H153" s="197"/>
      <c r="I153" s="198"/>
      <c r="J153" s="199">
        <f t="shared" si="1"/>
        <v>0</v>
      </c>
      <c r="K153" s="197"/>
      <c r="L153" s="198"/>
      <c r="M153" s="199">
        <f t="shared" si="2"/>
        <v>0</v>
      </c>
      <c r="N153" s="197"/>
      <c r="O153" s="198"/>
      <c r="P153" s="199">
        <f t="shared" si="3"/>
        <v>0</v>
      </c>
      <c r="Q153" s="197"/>
      <c r="R153" s="198"/>
      <c r="S153" s="199">
        <f t="shared" si="4"/>
        <v>0</v>
      </c>
      <c r="T153" s="198"/>
      <c r="U153" s="198"/>
      <c r="V153" s="198"/>
      <c r="W153" s="198"/>
      <c r="X153" s="198"/>
      <c r="Y153" s="198"/>
      <c r="Z153" s="198"/>
      <c r="AA153" s="198"/>
    </row>
    <row r="154" ht="14.25" customHeight="1">
      <c r="A154" s="65"/>
      <c r="B154" s="65"/>
      <c r="C154" s="194"/>
      <c r="D154" s="194"/>
      <c r="E154" s="195"/>
      <c r="F154" s="194"/>
      <c r="G154" s="196"/>
      <c r="H154" s="197"/>
      <c r="I154" s="198"/>
      <c r="J154" s="199">
        <f t="shared" si="1"/>
        <v>0</v>
      </c>
      <c r="K154" s="197"/>
      <c r="L154" s="198"/>
      <c r="M154" s="199">
        <f t="shared" si="2"/>
        <v>0</v>
      </c>
      <c r="N154" s="197"/>
      <c r="O154" s="198"/>
      <c r="P154" s="199">
        <f t="shared" si="3"/>
        <v>0</v>
      </c>
      <c r="Q154" s="197"/>
      <c r="R154" s="198"/>
      <c r="S154" s="199">
        <f t="shared" si="4"/>
        <v>0</v>
      </c>
      <c r="T154" s="198"/>
      <c r="U154" s="198"/>
      <c r="V154" s="198"/>
      <c r="W154" s="198"/>
      <c r="X154" s="198"/>
      <c r="Y154" s="198"/>
      <c r="Z154" s="198"/>
      <c r="AA154" s="198"/>
    </row>
    <row r="155" ht="14.25" customHeight="1">
      <c r="A155" s="65"/>
      <c r="B155" s="65"/>
      <c r="C155" s="194"/>
      <c r="D155" s="194"/>
      <c r="E155" s="195"/>
      <c r="F155" s="194"/>
      <c r="G155" s="196"/>
      <c r="H155" s="197"/>
      <c r="I155" s="198"/>
      <c r="J155" s="199">
        <f t="shared" si="1"/>
        <v>0</v>
      </c>
      <c r="K155" s="197"/>
      <c r="L155" s="198"/>
      <c r="M155" s="199">
        <f t="shared" si="2"/>
        <v>0</v>
      </c>
      <c r="N155" s="197"/>
      <c r="O155" s="198"/>
      <c r="P155" s="199">
        <f t="shared" si="3"/>
        <v>0</v>
      </c>
      <c r="Q155" s="197"/>
      <c r="R155" s="198"/>
      <c r="S155" s="199">
        <f t="shared" si="4"/>
        <v>0</v>
      </c>
      <c r="T155" s="198"/>
      <c r="U155" s="198"/>
      <c r="V155" s="198"/>
      <c r="W155" s="198"/>
      <c r="X155" s="198"/>
      <c r="Y155" s="198"/>
      <c r="Z155" s="198"/>
      <c r="AA155" s="198"/>
    </row>
    <row r="156" ht="14.25" customHeight="1">
      <c r="A156" s="65"/>
      <c r="B156" s="65"/>
      <c r="C156" s="194"/>
      <c r="D156" s="194"/>
      <c r="E156" s="195"/>
      <c r="F156" s="194"/>
      <c r="G156" s="196"/>
      <c r="H156" s="197"/>
      <c r="I156" s="198"/>
      <c r="J156" s="199">
        <f t="shared" si="1"/>
        <v>0</v>
      </c>
      <c r="K156" s="197"/>
      <c r="L156" s="198"/>
      <c r="M156" s="199">
        <f t="shared" si="2"/>
        <v>0</v>
      </c>
      <c r="N156" s="197"/>
      <c r="O156" s="198"/>
      <c r="P156" s="199">
        <f t="shared" si="3"/>
        <v>0</v>
      </c>
      <c r="Q156" s="197"/>
      <c r="R156" s="198"/>
      <c r="S156" s="199">
        <f t="shared" si="4"/>
        <v>0</v>
      </c>
      <c r="T156" s="198"/>
      <c r="U156" s="198"/>
      <c r="V156" s="198"/>
      <c r="W156" s="198"/>
      <c r="X156" s="198"/>
      <c r="Y156" s="198"/>
      <c r="Z156" s="198"/>
      <c r="AA156" s="198"/>
    </row>
    <row r="157" ht="14.25" customHeight="1">
      <c r="A157" s="65"/>
      <c r="B157" s="65"/>
      <c r="C157" s="194"/>
      <c r="D157" s="194"/>
      <c r="E157" s="195"/>
      <c r="F157" s="194"/>
      <c r="G157" s="196"/>
      <c r="H157" s="197"/>
      <c r="I157" s="198"/>
      <c r="J157" s="199">
        <f t="shared" si="1"/>
        <v>0</v>
      </c>
      <c r="K157" s="197"/>
      <c r="L157" s="198"/>
      <c r="M157" s="199">
        <f t="shared" si="2"/>
        <v>0</v>
      </c>
      <c r="N157" s="197"/>
      <c r="O157" s="198"/>
      <c r="P157" s="199">
        <f t="shared" si="3"/>
        <v>0</v>
      </c>
      <c r="Q157" s="197"/>
      <c r="R157" s="198"/>
      <c r="S157" s="199">
        <f t="shared" si="4"/>
        <v>0</v>
      </c>
      <c r="T157" s="198"/>
      <c r="U157" s="198"/>
      <c r="V157" s="198"/>
      <c r="W157" s="198"/>
      <c r="X157" s="198"/>
      <c r="Y157" s="198"/>
      <c r="Z157" s="198"/>
      <c r="AA157" s="198"/>
    </row>
    <row r="158" ht="14.25" customHeight="1">
      <c r="A158" s="65"/>
      <c r="B158" s="65"/>
      <c r="C158" s="194"/>
      <c r="D158" s="194"/>
      <c r="E158" s="195"/>
      <c r="F158" s="194"/>
      <c r="G158" s="196"/>
      <c r="H158" s="197"/>
      <c r="I158" s="198"/>
      <c r="J158" s="199">
        <f t="shared" si="1"/>
        <v>0</v>
      </c>
      <c r="K158" s="197"/>
      <c r="L158" s="198"/>
      <c r="M158" s="199">
        <f t="shared" si="2"/>
        <v>0</v>
      </c>
      <c r="N158" s="197"/>
      <c r="O158" s="198"/>
      <c r="P158" s="199">
        <f t="shared" si="3"/>
        <v>0</v>
      </c>
      <c r="Q158" s="197"/>
      <c r="R158" s="198"/>
      <c r="S158" s="199">
        <f t="shared" si="4"/>
        <v>0</v>
      </c>
      <c r="T158" s="198"/>
      <c r="U158" s="198"/>
      <c r="V158" s="198"/>
      <c r="W158" s="198"/>
      <c r="X158" s="198"/>
      <c r="Y158" s="198"/>
      <c r="Z158" s="198"/>
      <c r="AA158" s="198"/>
    </row>
    <row r="159" ht="14.25" customHeight="1">
      <c r="A159" s="65"/>
      <c r="B159" s="65"/>
      <c r="C159" s="194"/>
      <c r="D159" s="194"/>
      <c r="E159" s="195"/>
      <c r="F159" s="194"/>
      <c r="G159" s="196"/>
      <c r="H159" s="197"/>
      <c r="I159" s="198"/>
      <c r="J159" s="199">
        <f t="shared" si="1"/>
        <v>0</v>
      </c>
      <c r="K159" s="197"/>
      <c r="L159" s="198"/>
      <c r="M159" s="199">
        <f t="shared" si="2"/>
        <v>0</v>
      </c>
      <c r="N159" s="197"/>
      <c r="O159" s="198"/>
      <c r="P159" s="199">
        <f t="shared" si="3"/>
        <v>0</v>
      </c>
      <c r="Q159" s="197"/>
      <c r="R159" s="198"/>
      <c r="S159" s="199">
        <f t="shared" si="4"/>
        <v>0</v>
      </c>
      <c r="T159" s="198"/>
      <c r="U159" s="198"/>
      <c r="V159" s="198"/>
      <c r="W159" s="198"/>
      <c r="X159" s="198"/>
      <c r="Y159" s="198"/>
      <c r="Z159" s="198"/>
      <c r="AA159" s="198"/>
    </row>
    <row r="160" ht="14.25" customHeight="1">
      <c r="A160" s="65"/>
      <c r="B160" s="65"/>
      <c r="C160" s="194"/>
      <c r="D160" s="194"/>
      <c r="E160" s="195"/>
      <c r="F160" s="194"/>
      <c r="G160" s="196"/>
      <c r="H160" s="197"/>
      <c r="I160" s="198"/>
      <c r="J160" s="199">
        <f t="shared" si="1"/>
        <v>0</v>
      </c>
      <c r="K160" s="197"/>
      <c r="L160" s="198"/>
      <c r="M160" s="199">
        <f t="shared" si="2"/>
        <v>0</v>
      </c>
      <c r="N160" s="197"/>
      <c r="O160" s="198"/>
      <c r="P160" s="199">
        <f t="shared" si="3"/>
        <v>0</v>
      </c>
      <c r="Q160" s="197"/>
      <c r="R160" s="198"/>
      <c r="S160" s="199">
        <f t="shared" si="4"/>
        <v>0</v>
      </c>
      <c r="T160" s="198"/>
      <c r="U160" s="198"/>
      <c r="V160" s="198"/>
      <c r="W160" s="198"/>
      <c r="X160" s="198"/>
      <c r="Y160" s="198"/>
      <c r="Z160" s="198"/>
      <c r="AA160" s="198"/>
    </row>
    <row r="161" ht="14.25" customHeight="1">
      <c r="A161" s="65"/>
      <c r="B161" s="65"/>
      <c r="C161" s="194"/>
      <c r="D161" s="194"/>
      <c r="E161" s="195"/>
      <c r="F161" s="194"/>
      <c r="G161" s="196"/>
      <c r="H161" s="197"/>
      <c r="I161" s="198"/>
      <c r="J161" s="199">
        <f t="shared" si="1"/>
        <v>0</v>
      </c>
      <c r="K161" s="197"/>
      <c r="L161" s="198"/>
      <c r="M161" s="199">
        <f t="shared" si="2"/>
        <v>0</v>
      </c>
      <c r="N161" s="197"/>
      <c r="O161" s="198"/>
      <c r="P161" s="199">
        <f t="shared" si="3"/>
        <v>0</v>
      </c>
      <c r="Q161" s="197"/>
      <c r="R161" s="198"/>
      <c r="S161" s="199">
        <f t="shared" si="4"/>
        <v>0</v>
      </c>
      <c r="T161" s="198"/>
      <c r="U161" s="198"/>
      <c r="V161" s="198"/>
      <c r="W161" s="198"/>
      <c r="X161" s="198"/>
      <c r="Y161" s="198"/>
      <c r="Z161" s="198"/>
      <c r="AA161" s="198"/>
    </row>
    <row r="162" ht="14.25" customHeight="1">
      <c r="A162" s="65"/>
      <c r="B162" s="65"/>
      <c r="C162" s="194"/>
      <c r="D162" s="194"/>
      <c r="E162" s="195"/>
      <c r="F162" s="194"/>
      <c r="G162" s="196"/>
      <c r="H162" s="197"/>
      <c r="I162" s="198"/>
      <c r="J162" s="199">
        <f t="shared" si="1"/>
        <v>0</v>
      </c>
      <c r="K162" s="197"/>
      <c r="L162" s="198"/>
      <c r="M162" s="199">
        <f t="shared" si="2"/>
        <v>0</v>
      </c>
      <c r="N162" s="197"/>
      <c r="O162" s="198"/>
      <c r="P162" s="199">
        <f t="shared" si="3"/>
        <v>0</v>
      </c>
      <c r="Q162" s="197"/>
      <c r="R162" s="198"/>
      <c r="S162" s="199">
        <f t="shared" si="4"/>
        <v>0</v>
      </c>
      <c r="T162" s="198"/>
      <c r="U162" s="198"/>
      <c r="V162" s="198"/>
      <c r="W162" s="198"/>
      <c r="X162" s="198"/>
      <c r="Y162" s="198"/>
      <c r="Z162" s="198"/>
      <c r="AA162" s="198"/>
    </row>
    <row r="163" ht="14.25" customHeight="1">
      <c r="A163" s="65"/>
      <c r="B163" s="65"/>
      <c r="C163" s="194"/>
      <c r="D163" s="194"/>
      <c r="E163" s="195"/>
      <c r="F163" s="194"/>
      <c r="G163" s="196"/>
      <c r="H163" s="197"/>
      <c r="I163" s="198"/>
      <c r="J163" s="199">
        <f t="shared" si="1"/>
        <v>0</v>
      </c>
      <c r="K163" s="197"/>
      <c r="L163" s="198"/>
      <c r="M163" s="199">
        <f t="shared" si="2"/>
        <v>0</v>
      </c>
      <c r="N163" s="197"/>
      <c r="O163" s="198"/>
      <c r="P163" s="199">
        <f t="shared" si="3"/>
        <v>0</v>
      </c>
      <c r="Q163" s="197"/>
      <c r="R163" s="198"/>
      <c r="S163" s="199">
        <f t="shared" si="4"/>
        <v>0</v>
      </c>
      <c r="T163" s="198"/>
      <c r="U163" s="198"/>
      <c r="V163" s="198"/>
      <c r="W163" s="198"/>
      <c r="X163" s="198"/>
      <c r="Y163" s="198"/>
      <c r="Z163" s="198"/>
      <c r="AA163" s="198"/>
    </row>
    <row r="164" ht="14.25" customHeight="1">
      <c r="A164" s="65"/>
      <c r="B164" s="65"/>
      <c r="C164" s="194"/>
      <c r="D164" s="194"/>
      <c r="E164" s="195"/>
      <c r="F164" s="194"/>
      <c r="G164" s="196"/>
      <c r="H164" s="197"/>
      <c r="I164" s="198"/>
      <c r="J164" s="199">
        <f t="shared" si="1"/>
        <v>0</v>
      </c>
      <c r="K164" s="197"/>
      <c r="L164" s="198"/>
      <c r="M164" s="199">
        <f t="shared" si="2"/>
        <v>0</v>
      </c>
      <c r="N164" s="197"/>
      <c r="O164" s="198"/>
      <c r="P164" s="199">
        <f t="shared" si="3"/>
        <v>0</v>
      </c>
      <c r="Q164" s="197"/>
      <c r="R164" s="198"/>
      <c r="S164" s="199">
        <f t="shared" si="4"/>
        <v>0</v>
      </c>
      <c r="T164" s="198"/>
      <c r="U164" s="198"/>
      <c r="V164" s="198"/>
      <c r="W164" s="198"/>
      <c r="X164" s="198"/>
      <c r="Y164" s="198"/>
      <c r="Z164" s="198"/>
      <c r="AA164" s="198"/>
    </row>
    <row r="165" ht="14.25" customHeight="1">
      <c r="A165" s="65"/>
      <c r="B165" s="65"/>
      <c r="C165" s="194"/>
      <c r="D165" s="194"/>
      <c r="E165" s="195"/>
      <c r="F165" s="194"/>
      <c r="G165" s="196"/>
      <c r="H165" s="197"/>
      <c r="I165" s="198"/>
      <c r="J165" s="199">
        <f t="shared" si="1"/>
        <v>0</v>
      </c>
      <c r="K165" s="197"/>
      <c r="L165" s="198"/>
      <c r="M165" s="199">
        <f t="shared" si="2"/>
        <v>0</v>
      </c>
      <c r="N165" s="197"/>
      <c r="O165" s="198"/>
      <c r="P165" s="199">
        <f t="shared" si="3"/>
        <v>0</v>
      </c>
      <c r="Q165" s="197"/>
      <c r="R165" s="198"/>
      <c r="S165" s="199">
        <f t="shared" si="4"/>
        <v>0</v>
      </c>
      <c r="T165" s="198"/>
      <c r="U165" s="198"/>
      <c r="V165" s="198"/>
      <c r="W165" s="198"/>
      <c r="X165" s="198"/>
      <c r="Y165" s="198"/>
      <c r="Z165" s="198"/>
      <c r="AA165" s="198"/>
    </row>
    <row r="166" ht="14.25" customHeight="1">
      <c r="A166" s="65"/>
      <c r="B166" s="65"/>
      <c r="C166" s="194"/>
      <c r="D166" s="194"/>
      <c r="E166" s="195"/>
      <c r="F166" s="194"/>
      <c r="G166" s="196"/>
      <c r="H166" s="197"/>
      <c r="I166" s="198"/>
      <c r="J166" s="199">
        <f t="shared" si="1"/>
        <v>0</v>
      </c>
      <c r="K166" s="197"/>
      <c r="L166" s="198"/>
      <c r="M166" s="199">
        <f t="shared" si="2"/>
        <v>0</v>
      </c>
      <c r="N166" s="197"/>
      <c r="O166" s="198"/>
      <c r="P166" s="199">
        <f t="shared" si="3"/>
        <v>0</v>
      </c>
      <c r="Q166" s="197"/>
      <c r="R166" s="198"/>
      <c r="S166" s="199">
        <f t="shared" si="4"/>
        <v>0</v>
      </c>
      <c r="T166" s="198"/>
      <c r="U166" s="198"/>
      <c r="V166" s="198"/>
      <c r="W166" s="198"/>
      <c r="X166" s="198"/>
      <c r="Y166" s="198"/>
      <c r="Z166" s="198"/>
      <c r="AA166" s="198"/>
    </row>
    <row r="167" ht="14.25" customHeight="1">
      <c r="A167" s="65"/>
      <c r="B167" s="65"/>
      <c r="C167" s="194"/>
      <c r="D167" s="194"/>
      <c r="E167" s="195"/>
      <c r="F167" s="194"/>
      <c r="G167" s="196"/>
      <c r="H167" s="197"/>
      <c r="I167" s="198"/>
      <c r="J167" s="199">
        <f t="shared" si="1"/>
        <v>0</v>
      </c>
      <c r="K167" s="197"/>
      <c r="L167" s="198"/>
      <c r="M167" s="199">
        <f t="shared" si="2"/>
        <v>0</v>
      </c>
      <c r="N167" s="197"/>
      <c r="O167" s="198"/>
      <c r="P167" s="199">
        <f t="shared" si="3"/>
        <v>0</v>
      </c>
      <c r="Q167" s="197"/>
      <c r="R167" s="198"/>
      <c r="S167" s="199">
        <f t="shared" si="4"/>
        <v>0</v>
      </c>
      <c r="T167" s="198"/>
      <c r="U167" s="198"/>
      <c r="V167" s="198"/>
      <c r="W167" s="198"/>
      <c r="X167" s="198"/>
      <c r="Y167" s="198"/>
      <c r="Z167" s="198"/>
      <c r="AA167" s="198"/>
    </row>
    <row r="168" ht="14.25" customHeight="1">
      <c r="A168" s="65"/>
      <c r="B168" s="65"/>
      <c r="C168" s="194"/>
      <c r="D168" s="194"/>
      <c r="E168" s="195"/>
      <c r="F168" s="194"/>
      <c r="G168" s="196"/>
      <c r="H168" s="197"/>
      <c r="I168" s="198"/>
      <c r="J168" s="199">
        <f t="shared" si="1"/>
        <v>0</v>
      </c>
      <c r="K168" s="197"/>
      <c r="L168" s="198"/>
      <c r="M168" s="199">
        <f t="shared" si="2"/>
        <v>0</v>
      </c>
      <c r="N168" s="197"/>
      <c r="O168" s="198"/>
      <c r="P168" s="199">
        <f t="shared" si="3"/>
        <v>0</v>
      </c>
      <c r="Q168" s="197"/>
      <c r="R168" s="198"/>
      <c r="S168" s="199">
        <f t="shared" si="4"/>
        <v>0</v>
      </c>
      <c r="T168" s="198"/>
      <c r="U168" s="198"/>
      <c r="V168" s="198"/>
      <c r="W168" s="198"/>
      <c r="X168" s="198"/>
      <c r="Y168" s="198"/>
      <c r="Z168" s="198"/>
      <c r="AA168" s="198"/>
    </row>
    <row r="169" ht="14.25" customHeight="1">
      <c r="A169" s="65"/>
      <c r="B169" s="65"/>
      <c r="C169" s="194"/>
      <c r="D169" s="194"/>
      <c r="E169" s="195"/>
      <c r="F169" s="194"/>
      <c r="G169" s="196"/>
      <c r="H169" s="197"/>
      <c r="I169" s="198"/>
      <c r="J169" s="199">
        <f t="shared" si="1"/>
        <v>0</v>
      </c>
      <c r="K169" s="197"/>
      <c r="L169" s="198"/>
      <c r="M169" s="199">
        <f t="shared" si="2"/>
        <v>0</v>
      </c>
      <c r="N169" s="197"/>
      <c r="O169" s="198"/>
      <c r="P169" s="199">
        <f t="shared" si="3"/>
        <v>0</v>
      </c>
      <c r="Q169" s="197"/>
      <c r="R169" s="198"/>
      <c r="S169" s="199">
        <f t="shared" si="4"/>
        <v>0</v>
      </c>
      <c r="T169" s="198"/>
      <c r="U169" s="198"/>
      <c r="V169" s="198"/>
      <c r="W169" s="198"/>
      <c r="X169" s="198"/>
      <c r="Y169" s="198"/>
      <c r="Z169" s="198"/>
      <c r="AA169" s="198"/>
    </row>
    <row r="170" ht="14.25" customHeight="1">
      <c r="A170" s="65"/>
      <c r="B170" s="65"/>
      <c r="C170" s="194"/>
      <c r="D170" s="194"/>
      <c r="E170" s="195"/>
      <c r="F170" s="194"/>
      <c r="G170" s="196"/>
      <c r="H170" s="197"/>
      <c r="I170" s="198"/>
      <c r="J170" s="199">
        <f t="shared" si="1"/>
        <v>0</v>
      </c>
      <c r="K170" s="197"/>
      <c r="L170" s="198"/>
      <c r="M170" s="199">
        <f t="shared" si="2"/>
        <v>0</v>
      </c>
      <c r="N170" s="197"/>
      <c r="O170" s="198"/>
      <c r="P170" s="199">
        <f t="shared" si="3"/>
        <v>0</v>
      </c>
      <c r="Q170" s="197"/>
      <c r="R170" s="198"/>
      <c r="S170" s="199">
        <f t="shared" si="4"/>
        <v>0</v>
      </c>
      <c r="T170" s="198"/>
      <c r="U170" s="198"/>
      <c r="V170" s="198"/>
      <c r="W170" s="198"/>
      <c r="X170" s="198"/>
      <c r="Y170" s="198"/>
      <c r="Z170" s="198"/>
      <c r="AA170" s="198"/>
    </row>
    <row r="171" ht="14.25" customHeight="1">
      <c r="A171" s="65"/>
      <c r="B171" s="65"/>
      <c r="C171" s="194"/>
      <c r="D171" s="194"/>
      <c r="E171" s="195"/>
      <c r="F171" s="194"/>
      <c r="G171" s="196"/>
      <c r="H171" s="197"/>
      <c r="I171" s="198"/>
      <c r="J171" s="199">
        <f t="shared" si="1"/>
        <v>0</v>
      </c>
      <c r="K171" s="197"/>
      <c r="L171" s="198"/>
      <c r="M171" s="199">
        <f t="shared" si="2"/>
        <v>0</v>
      </c>
      <c r="N171" s="197"/>
      <c r="O171" s="198"/>
      <c r="P171" s="199">
        <f t="shared" si="3"/>
        <v>0</v>
      </c>
      <c r="Q171" s="197"/>
      <c r="R171" s="198"/>
      <c r="S171" s="199">
        <f t="shared" si="4"/>
        <v>0</v>
      </c>
      <c r="T171" s="198"/>
      <c r="U171" s="198"/>
      <c r="V171" s="198"/>
      <c r="W171" s="198"/>
      <c r="X171" s="198"/>
      <c r="Y171" s="198"/>
      <c r="Z171" s="198"/>
      <c r="AA171" s="198"/>
    </row>
    <row r="172" ht="14.25" customHeight="1">
      <c r="A172" s="65"/>
      <c r="B172" s="65"/>
      <c r="C172" s="194"/>
      <c r="D172" s="194"/>
      <c r="E172" s="195"/>
      <c r="F172" s="194"/>
      <c r="G172" s="196"/>
      <c r="H172" s="197"/>
      <c r="I172" s="198"/>
      <c r="J172" s="199">
        <f t="shared" si="1"/>
        <v>0</v>
      </c>
      <c r="K172" s="197"/>
      <c r="L172" s="198"/>
      <c r="M172" s="199">
        <f t="shared" si="2"/>
        <v>0</v>
      </c>
      <c r="N172" s="197"/>
      <c r="O172" s="198"/>
      <c r="P172" s="199">
        <f t="shared" si="3"/>
        <v>0</v>
      </c>
      <c r="Q172" s="197"/>
      <c r="R172" s="198"/>
      <c r="S172" s="199">
        <f t="shared" si="4"/>
        <v>0</v>
      </c>
      <c r="T172" s="198"/>
      <c r="U172" s="198"/>
      <c r="V172" s="198"/>
      <c r="W172" s="198"/>
      <c r="X172" s="198"/>
      <c r="Y172" s="198"/>
      <c r="Z172" s="198"/>
      <c r="AA172" s="198"/>
    </row>
    <row r="173" ht="14.25" customHeight="1">
      <c r="A173" s="65"/>
      <c r="B173" s="65"/>
      <c r="C173" s="194"/>
      <c r="D173" s="194"/>
      <c r="E173" s="195"/>
      <c r="F173" s="194"/>
      <c r="G173" s="196"/>
      <c r="H173" s="197"/>
      <c r="I173" s="198"/>
      <c r="J173" s="199">
        <f t="shared" si="1"/>
        <v>0</v>
      </c>
      <c r="K173" s="197"/>
      <c r="L173" s="198"/>
      <c r="M173" s="199">
        <f t="shared" si="2"/>
        <v>0</v>
      </c>
      <c r="N173" s="197"/>
      <c r="O173" s="198"/>
      <c r="P173" s="199">
        <f t="shared" si="3"/>
        <v>0</v>
      </c>
      <c r="Q173" s="197"/>
      <c r="R173" s="198"/>
      <c r="S173" s="199">
        <f t="shared" si="4"/>
        <v>0</v>
      </c>
      <c r="T173" s="198"/>
      <c r="U173" s="198"/>
      <c r="V173" s="198"/>
      <c r="W173" s="198"/>
      <c r="X173" s="198"/>
      <c r="Y173" s="198"/>
      <c r="Z173" s="198"/>
      <c r="AA173" s="198"/>
    </row>
    <row r="174" ht="14.25" customHeight="1">
      <c r="A174" s="65"/>
      <c r="B174" s="65"/>
      <c r="C174" s="194"/>
      <c r="D174" s="194"/>
      <c r="E174" s="195"/>
      <c r="F174" s="194"/>
      <c r="G174" s="196"/>
      <c r="H174" s="197"/>
      <c r="I174" s="198"/>
      <c r="J174" s="199">
        <f t="shared" si="1"/>
        <v>0</v>
      </c>
      <c r="K174" s="197"/>
      <c r="L174" s="198"/>
      <c r="M174" s="199">
        <f t="shared" si="2"/>
        <v>0</v>
      </c>
      <c r="N174" s="197"/>
      <c r="O174" s="198"/>
      <c r="P174" s="199">
        <f t="shared" si="3"/>
        <v>0</v>
      </c>
      <c r="Q174" s="197"/>
      <c r="R174" s="198"/>
      <c r="S174" s="199">
        <f t="shared" si="4"/>
        <v>0</v>
      </c>
      <c r="T174" s="198"/>
      <c r="U174" s="198"/>
      <c r="V174" s="198"/>
      <c r="W174" s="198"/>
      <c r="X174" s="198"/>
      <c r="Y174" s="198"/>
      <c r="Z174" s="198"/>
      <c r="AA174" s="198"/>
    </row>
    <row r="175" ht="14.25" customHeight="1">
      <c r="A175" s="65"/>
      <c r="B175" s="65"/>
      <c r="C175" s="194"/>
      <c r="D175" s="194"/>
      <c r="E175" s="195"/>
      <c r="F175" s="194"/>
      <c r="G175" s="196"/>
      <c r="H175" s="197"/>
      <c r="I175" s="198"/>
      <c r="J175" s="199">
        <f t="shared" si="1"/>
        <v>0</v>
      </c>
      <c r="K175" s="197"/>
      <c r="L175" s="198"/>
      <c r="M175" s="199">
        <f t="shared" si="2"/>
        <v>0</v>
      </c>
      <c r="N175" s="197"/>
      <c r="O175" s="198"/>
      <c r="P175" s="199">
        <f t="shared" si="3"/>
        <v>0</v>
      </c>
      <c r="Q175" s="197"/>
      <c r="R175" s="198"/>
      <c r="S175" s="199">
        <f t="shared" si="4"/>
        <v>0</v>
      </c>
      <c r="T175" s="198"/>
      <c r="U175" s="198"/>
      <c r="V175" s="198"/>
      <c r="W175" s="198"/>
      <c r="X175" s="198"/>
      <c r="Y175" s="198"/>
      <c r="Z175" s="198"/>
      <c r="AA175" s="198"/>
    </row>
    <row r="176" ht="14.25" customHeight="1">
      <c r="A176" s="65"/>
      <c r="B176" s="65"/>
      <c r="C176" s="194"/>
      <c r="D176" s="194"/>
      <c r="E176" s="195"/>
      <c r="F176" s="194"/>
      <c r="G176" s="196"/>
      <c r="H176" s="197"/>
      <c r="I176" s="198"/>
      <c r="J176" s="199">
        <f t="shared" si="1"/>
        <v>0</v>
      </c>
      <c r="K176" s="197"/>
      <c r="L176" s="198"/>
      <c r="M176" s="199">
        <f t="shared" si="2"/>
        <v>0</v>
      </c>
      <c r="N176" s="197"/>
      <c r="O176" s="198"/>
      <c r="P176" s="199">
        <f t="shared" si="3"/>
        <v>0</v>
      </c>
      <c r="Q176" s="197"/>
      <c r="R176" s="198"/>
      <c r="S176" s="199">
        <f t="shared" si="4"/>
        <v>0</v>
      </c>
      <c r="T176" s="198"/>
      <c r="U176" s="198"/>
      <c r="V176" s="198"/>
      <c r="W176" s="198"/>
      <c r="X176" s="198"/>
      <c r="Y176" s="198"/>
      <c r="Z176" s="198"/>
      <c r="AA176" s="198"/>
    </row>
    <row r="177" ht="14.25" customHeight="1">
      <c r="A177" s="65"/>
      <c r="B177" s="65"/>
      <c r="C177" s="194"/>
      <c r="D177" s="194"/>
      <c r="E177" s="195"/>
      <c r="F177" s="194"/>
      <c r="G177" s="196"/>
      <c r="H177" s="197"/>
      <c r="I177" s="198"/>
      <c r="J177" s="199">
        <f t="shared" si="1"/>
        <v>0</v>
      </c>
      <c r="K177" s="197"/>
      <c r="L177" s="198"/>
      <c r="M177" s="199">
        <f t="shared" si="2"/>
        <v>0</v>
      </c>
      <c r="N177" s="197"/>
      <c r="O177" s="198"/>
      <c r="P177" s="199">
        <f t="shared" si="3"/>
        <v>0</v>
      </c>
      <c r="Q177" s="197"/>
      <c r="R177" s="198"/>
      <c r="S177" s="199">
        <f t="shared" si="4"/>
        <v>0</v>
      </c>
      <c r="T177" s="198"/>
      <c r="U177" s="198"/>
      <c r="V177" s="198"/>
      <c r="W177" s="198"/>
      <c r="X177" s="198"/>
      <c r="Y177" s="198"/>
      <c r="Z177" s="198"/>
      <c r="AA177" s="198"/>
    </row>
    <row r="178" ht="14.25" customHeight="1">
      <c r="A178" s="65"/>
      <c r="B178" s="65"/>
      <c r="C178" s="194"/>
      <c r="D178" s="194"/>
      <c r="E178" s="195"/>
      <c r="F178" s="194"/>
      <c r="G178" s="196"/>
      <c r="H178" s="197"/>
      <c r="I178" s="198"/>
      <c r="J178" s="199">
        <f t="shared" si="1"/>
        <v>0</v>
      </c>
      <c r="K178" s="197"/>
      <c r="L178" s="198"/>
      <c r="M178" s="199">
        <f t="shared" si="2"/>
        <v>0</v>
      </c>
      <c r="N178" s="197"/>
      <c r="O178" s="198"/>
      <c r="P178" s="199">
        <f t="shared" si="3"/>
        <v>0</v>
      </c>
      <c r="Q178" s="197"/>
      <c r="R178" s="198"/>
      <c r="S178" s="199">
        <f t="shared" si="4"/>
        <v>0</v>
      </c>
      <c r="T178" s="198"/>
      <c r="U178" s="198"/>
      <c r="V178" s="198"/>
      <c r="W178" s="198"/>
      <c r="X178" s="198"/>
      <c r="Y178" s="198"/>
      <c r="Z178" s="198"/>
      <c r="AA178" s="198"/>
    </row>
    <row r="179" ht="14.25" customHeight="1">
      <c r="A179" s="65"/>
      <c r="B179" s="65"/>
      <c r="C179" s="194"/>
      <c r="D179" s="194"/>
      <c r="E179" s="195"/>
      <c r="F179" s="194"/>
      <c r="G179" s="196"/>
      <c r="H179" s="197"/>
      <c r="I179" s="198"/>
      <c r="J179" s="199">
        <f t="shared" si="1"/>
        <v>0</v>
      </c>
      <c r="K179" s="197"/>
      <c r="L179" s="198"/>
      <c r="M179" s="199">
        <f t="shared" si="2"/>
        <v>0</v>
      </c>
      <c r="N179" s="197"/>
      <c r="O179" s="198"/>
      <c r="P179" s="199">
        <f t="shared" si="3"/>
        <v>0</v>
      </c>
      <c r="Q179" s="197"/>
      <c r="R179" s="198"/>
      <c r="S179" s="199">
        <f t="shared" si="4"/>
        <v>0</v>
      </c>
      <c r="T179" s="198"/>
      <c r="U179" s="198"/>
      <c r="V179" s="198"/>
      <c r="W179" s="198"/>
      <c r="X179" s="198"/>
      <c r="Y179" s="198"/>
      <c r="Z179" s="198"/>
      <c r="AA179" s="198"/>
    </row>
    <row r="180" ht="14.25" customHeight="1">
      <c r="A180" s="65"/>
      <c r="B180" s="65"/>
      <c r="C180" s="194"/>
      <c r="D180" s="194"/>
      <c r="E180" s="195"/>
      <c r="F180" s="194"/>
      <c r="G180" s="196"/>
      <c r="H180" s="197"/>
      <c r="I180" s="198"/>
      <c r="J180" s="199">
        <f t="shared" si="1"/>
        <v>0</v>
      </c>
      <c r="K180" s="197"/>
      <c r="L180" s="198"/>
      <c r="M180" s="199">
        <f t="shared" si="2"/>
        <v>0</v>
      </c>
      <c r="N180" s="197"/>
      <c r="O180" s="198"/>
      <c r="P180" s="199">
        <f t="shared" si="3"/>
        <v>0</v>
      </c>
      <c r="Q180" s="197"/>
      <c r="R180" s="198"/>
      <c r="S180" s="199">
        <f t="shared" si="4"/>
        <v>0</v>
      </c>
      <c r="T180" s="198"/>
      <c r="U180" s="198"/>
      <c r="V180" s="198"/>
      <c r="W180" s="198"/>
      <c r="X180" s="198"/>
      <c r="Y180" s="198"/>
      <c r="Z180" s="198"/>
      <c r="AA180" s="198"/>
    </row>
    <row r="181" ht="14.25" customHeight="1">
      <c r="A181" s="65"/>
      <c r="B181" s="65"/>
      <c r="C181" s="194"/>
      <c r="D181" s="194"/>
      <c r="E181" s="195"/>
      <c r="F181" s="194"/>
      <c r="G181" s="196"/>
      <c r="H181" s="197"/>
      <c r="I181" s="198"/>
      <c r="J181" s="199">
        <f t="shared" si="1"/>
        <v>0</v>
      </c>
      <c r="K181" s="197"/>
      <c r="L181" s="198"/>
      <c r="M181" s="199">
        <f t="shared" si="2"/>
        <v>0</v>
      </c>
      <c r="N181" s="197"/>
      <c r="O181" s="198"/>
      <c r="P181" s="199">
        <f t="shared" si="3"/>
        <v>0</v>
      </c>
      <c r="Q181" s="197"/>
      <c r="R181" s="198"/>
      <c r="S181" s="199">
        <f t="shared" si="4"/>
        <v>0</v>
      </c>
      <c r="T181" s="198"/>
      <c r="U181" s="198"/>
      <c r="V181" s="198"/>
      <c r="W181" s="198"/>
      <c r="X181" s="198"/>
      <c r="Y181" s="198"/>
      <c r="Z181" s="198"/>
      <c r="AA181" s="198"/>
    </row>
    <row r="182" ht="14.25" customHeight="1">
      <c r="A182" s="65"/>
      <c r="B182" s="65"/>
      <c r="C182" s="194"/>
      <c r="D182" s="194"/>
      <c r="E182" s="195"/>
      <c r="F182" s="194"/>
      <c r="G182" s="196"/>
      <c r="H182" s="197"/>
      <c r="I182" s="198"/>
      <c r="J182" s="199">
        <f t="shared" si="1"/>
        <v>0</v>
      </c>
      <c r="K182" s="197"/>
      <c r="L182" s="198"/>
      <c r="M182" s="199">
        <f t="shared" si="2"/>
        <v>0</v>
      </c>
      <c r="N182" s="197"/>
      <c r="O182" s="198"/>
      <c r="P182" s="199">
        <f t="shared" si="3"/>
        <v>0</v>
      </c>
      <c r="Q182" s="197"/>
      <c r="R182" s="198"/>
      <c r="S182" s="199">
        <f t="shared" si="4"/>
        <v>0</v>
      </c>
      <c r="T182" s="198"/>
      <c r="U182" s="198"/>
      <c r="V182" s="198"/>
      <c r="W182" s="198"/>
      <c r="X182" s="198"/>
      <c r="Y182" s="198"/>
      <c r="Z182" s="198"/>
      <c r="AA182" s="198"/>
    </row>
    <row r="183" ht="14.25" customHeight="1">
      <c r="A183" s="65"/>
      <c r="B183" s="65"/>
      <c r="C183" s="194"/>
      <c r="D183" s="194"/>
      <c r="E183" s="195"/>
      <c r="F183" s="194"/>
      <c r="G183" s="196"/>
      <c r="H183" s="197"/>
      <c r="I183" s="198"/>
      <c r="J183" s="199">
        <f t="shared" si="1"/>
        <v>0</v>
      </c>
      <c r="K183" s="197"/>
      <c r="L183" s="198"/>
      <c r="M183" s="199">
        <f t="shared" si="2"/>
        <v>0</v>
      </c>
      <c r="N183" s="197"/>
      <c r="O183" s="198"/>
      <c r="P183" s="199">
        <f t="shared" si="3"/>
        <v>0</v>
      </c>
      <c r="Q183" s="197"/>
      <c r="R183" s="198"/>
      <c r="S183" s="199">
        <f t="shared" si="4"/>
        <v>0</v>
      </c>
      <c r="T183" s="198"/>
      <c r="U183" s="198"/>
      <c r="V183" s="198"/>
      <c r="W183" s="198"/>
      <c r="X183" s="198"/>
      <c r="Y183" s="198"/>
      <c r="Z183" s="198"/>
      <c r="AA183" s="198"/>
    </row>
    <row r="184" ht="14.25" customHeight="1">
      <c r="A184" s="65"/>
      <c r="B184" s="65"/>
      <c r="C184" s="194"/>
      <c r="D184" s="194"/>
      <c r="E184" s="195"/>
      <c r="F184" s="194"/>
      <c r="G184" s="196"/>
      <c r="H184" s="197"/>
      <c r="I184" s="198"/>
      <c r="J184" s="199">
        <f t="shared" si="1"/>
        <v>0</v>
      </c>
      <c r="K184" s="197"/>
      <c r="L184" s="198"/>
      <c r="M184" s="199">
        <f t="shared" si="2"/>
        <v>0</v>
      </c>
      <c r="N184" s="197"/>
      <c r="O184" s="198"/>
      <c r="P184" s="199">
        <f t="shared" si="3"/>
        <v>0</v>
      </c>
      <c r="Q184" s="197"/>
      <c r="R184" s="198"/>
      <c r="S184" s="199">
        <f t="shared" si="4"/>
        <v>0</v>
      </c>
      <c r="T184" s="198"/>
      <c r="U184" s="198"/>
      <c r="V184" s="198"/>
      <c r="W184" s="198"/>
      <c r="X184" s="198"/>
      <c r="Y184" s="198"/>
      <c r="Z184" s="198"/>
      <c r="AA184" s="198"/>
    </row>
    <row r="185" ht="14.25" customHeight="1">
      <c r="A185" s="65"/>
      <c r="B185" s="65"/>
      <c r="C185" s="194"/>
      <c r="D185" s="194"/>
      <c r="E185" s="195"/>
      <c r="F185" s="194"/>
      <c r="G185" s="196"/>
      <c r="H185" s="197"/>
      <c r="I185" s="198"/>
      <c r="J185" s="199">
        <f t="shared" si="1"/>
        <v>0</v>
      </c>
      <c r="K185" s="197"/>
      <c r="L185" s="198"/>
      <c r="M185" s="199">
        <f t="shared" si="2"/>
        <v>0</v>
      </c>
      <c r="N185" s="197"/>
      <c r="O185" s="198"/>
      <c r="P185" s="199">
        <f t="shared" si="3"/>
        <v>0</v>
      </c>
      <c r="Q185" s="197"/>
      <c r="R185" s="198"/>
      <c r="S185" s="199">
        <f t="shared" si="4"/>
        <v>0</v>
      </c>
      <c r="T185" s="198"/>
      <c r="U185" s="198"/>
      <c r="V185" s="198"/>
      <c r="W185" s="198"/>
      <c r="X185" s="198"/>
      <c r="Y185" s="198"/>
      <c r="Z185" s="198"/>
      <c r="AA185" s="198"/>
    </row>
    <row r="186" ht="14.25" customHeight="1">
      <c r="A186" s="65"/>
      <c r="B186" s="65"/>
      <c r="C186" s="194"/>
      <c r="D186" s="194"/>
      <c r="E186" s="195"/>
      <c r="F186" s="194"/>
      <c r="G186" s="196"/>
      <c r="H186" s="197"/>
      <c r="I186" s="198"/>
      <c r="J186" s="199">
        <f t="shared" si="1"/>
        <v>0</v>
      </c>
      <c r="K186" s="197"/>
      <c r="L186" s="198"/>
      <c r="M186" s="199">
        <f t="shared" si="2"/>
        <v>0</v>
      </c>
      <c r="N186" s="197"/>
      <c r="O186" s="198"/>
      <c r="P186" s="199">
        <f t="shared" si="3"/>
        <v>0</v>
      </c>
      <c r="Q186" s="197"/>
      <c r="R186" s="198"/>
      <c r="S186" s="199">
        <f t="shared" si="4"/>
        <v>0</v>
      </c>
      <c r="T186" s="198"/>
      <c r="U186" s="198"/>
      <c r="V186" s="198"/>
      <c r="W186" s="198"/>
      <c r="X186" s="198"/>
      <c r="Y186" s="198"/>
      <c r="Z186" s="198"/>
      <c r="AA186" s="198"/>
    </row>
    <row r="187" ht="14.25" customHeight="1">
      <c r="A187" s="65"/>
      <c r="B187" s="65"/>
      <c r="C187" s="194"/>
      <c r="D187" s="194"/>
      <c r="E187" s="195"/>
      <c r="F187" s="194"/>
      <c r="G187" s="196"/>
      <c r="H187" s="197"/>
      <c r="I187" s="198"/>
      <c r="J187" s="199">
        <f t="shared" si="1"/>
        <v>0</v>
      </c>
      <c r="K187" s="197"/>
      <c r="L187" s="198"/>
      <c r="M187" s="199">
        <f t="shared" si="2"/>
        <v>0</v>
      </c>
      <c r="N187" s="197"/>
      <c r="O187" s="198"/>
      <c r="P187" s="199">
        <f t="shared" si="3"/>
        <v>0</v>
      </c>
      <c r="Q187" s="197"/>
      <c r="R187" s="198"/>
      <c r="S187" s="199">
        <f t="shared" si="4"/>
        <v>0</v>
      </c>
      <c r="T187" s="198"/>
      <c r="U187" s="198"/>
      <c r="V187" s="198"/>
      <c r="W187" s="198"/>
      <c r="X187" s="198"/>
      <c r="Y187" s="198"/>
      <c r="Z187" s="198"/>
      <c r="AA187" s="198"/>
    </row>
    <row r="188" ht="14.25" customHeight="1">
      <c r="A188" s="65"/>
      <c r="B188" s="65"/>
      <c r="C188" s="194"/>
      <c r="D188" s="194"/>
      <c r="E188" s="195"/>
      <c r="F188" s="194"/>
      <c r="G188" s="196"/>
      <c r="H188" s="197"/>
      <c r="I188" s="198"/>
      <c r="J188" s="199">
        <f t="shared" si="1"/>
        <v>0</v>
      </c>
      <c r="K188" s="197"/>
      <c r="L188" s="198"/>
      <c r="M188" s="199">
        <f t="shared" si="2"/>
        <v>0</v>
      </c>
      <c r="N188" s="197"/>
      <c r="O188" s="198"/>
      <c r="P188" s="199">
        <f t="shared" si="3"/>
        <v>0</v>
      </c>
      <c r="Q188" s="197"/>
      <c r="R188" s="198"/>
      <c r="S188" s="199">
        <f t="shared" si="4"/>
        <v>0</v>
      </c>
      <c r="T188" s="198"/>
      <c r="U188" s="198"/>
      <c r="V188" s="198"/>
      <c r="W188" s="198"/>
      <c r="X188" s="198"/>
      <c r="Y188" s="198"/>
      <c r="Z188" s="198"/>
      <c r="AA188" s="198"/>
    </row>
    <row r="189" ht="14.25" customHeight="1">
      <c r="A189" s="65"/>
      <c r="B189" s="65"/>
      <c r="C189" s="194"/>
      <c r="D189" s="194"/>
      <c r="E189" s="195"/>
      <c r="F189" s="194"/>
      <c r="G189" s="196"/>
      <c r="H189" s="197"/>
      <c r="I189" s="198"/>
      <c r="J189" s="199">
        <f t="shared" si="1"/>
        <v>0</v>
      </c>
      <c r="K189" s="197"/>
      <c r="L189" s="198"/>
      <c r="M189" s="199">
        <f t="shared" si="2"/>
        <v>0</v>
      </c>
      <c r="N189" s="197"/>
      <c r="O189" s="198"/>
      <c r="P189" s="199">
        <f t="shared" si="3"/>
        <v>0</v>
      </c>
      <c r="Q189" s="197"/>
      <c r="R189" s="198"/>
      <c r="S189" s="199">
        <f t="shared" si="4"/>
        <v>0</v>
      </c>
      <c r="T189" s="198"/>
      <c r="U189" s="198"/>
      <c r="V189" s="198"/>
      <c r="W189" s="198"/>
      <c r="X189" s="198"/>
      <c r="Y189" s="198"/>
      <c r="Z189" s="198"/>
      <c r="AA189" s="198"/>
    </row>
    <row r="190" ht="14.25" customHeight="1">
      <c r="A190" s="65"/>
      <c r="B190" s="65"/>
      <c r="C190" s="194"/>
      <c r="D190" s="194"/>
      <c r="E190" s="195"/>
      <c r="F190" s="194"/>
      <c r="G190" s="196"/>
      <c r="H190" s="197"/>
      <c r="I190" s="198"/>
      <c r="J190" s="199">
        <f t="shared" si="1"/>
        <v>0</v>
      </c>
      <c r="K190" s="197"/>
      <c r="L190" s="198"/>
      <c r="M190" s="199">
        <f t="shared" si="2"/>
        <v>0</v>
      </c>
      <c r="N190" s="197"/>
      <c r="O190" s="198"/>
      <c r="P190" s="199">
        <f t="shared" si="3"/>
        <v>0</v>
      </c>
      <c r="Q190" s="197"/>
      <c r="R190" s="198"/>
      <c r="S190" s="199">
        <f t="shared" si="4"/>
        <v>0</v>
      </c>
      <c r="T190" s="198"/>
      <c r="U190" s="198"/>
      <c r="V190" s="198"/>
      <c r="W190" s="198"/>
      <c r="X190" s="198"/>
      <c r="Y190" s="198"/>
      <c r="Z190" s="198"/>
      <c r="AA190" s="198"/>
    </row>
    <row r="191" ht="14.25" customHeight="1">
      <c r="A191" s="65"/>
      <c r="B191" s="65"/>
      <c r="C191" s="194"/>
      <c r="D191" s="194"/>
      <c r="E191" s="195"/>
      <c r="F191" s="194"/>
      <c r="G191" s="196"/>
      <c r="H191" s="197"/>
      <c r="I191" s="198"/>
      <c r="J191" s="199">
        <f t="shared" si="1"/>
        <v>0</v>
      </c>
      <c r="K191" s="197"/>
      <c r="L191" s="198"/>
      <c r="M191" s="199">
        <f t="shared" si="2"/>
        <v>0</v>
      </c>
      <c r="N191" s="197"/>
      <c r="O191" s="198"/>
      <c r="P191" s="199">
        <f t="shared" si="3"/>
        <v>0</v>
      </c>
      <c r="Q191" s="197"/>
      <c r="R191" s="198"/>
      <c r="S191" s="199">
        <f t="shared" si="4"/>
        <v>0</v>
      </c>
      <c r="T191" s="198"/>
      <c r="U191" s="198"/>
      <c r="V191" s="198"/>
      <c r="W191" s="198"/>
      <c r="X191" s="198"/>
      <c r="Y191" s="198"/>
      <c r="Z191" s="198"/>
      <c r="AA191" s="198"/>
    </row>
    <row r="192" ht="14.25" customHeight="1">
      <c r="A192" s="65"/>
      <c r="B192" s="65"/>
      <c r="C192" s="194"/>
      <c r="D192" s="194"/>
      <c r="E192" s="195"/>
      <c r="F192" s="194"/>
      <c r="G192" s="196"/>
      <c r="H192" s="197"/>
      <c r="I192" s="198"/>
      <c r="J192" s="199">
        <f t="shared" si="1"/>
        <v>0</v>
      </c>
      <c r="K192" s="197"/>
      <c r="L192" s="198"/>
      <c r="M192" s="199">
        <f t="shared" si="2"/>
        <v>0</v>
      </c>
      <c r="N192" s="197"/>
      <c r="O192" s="198"/>
      <c r="P192" s="199">
        <f t="shared" si="3"/>
        <v>0</v>
      </c>
      <c r="Q192" s="197"/>
      <c r="R192" s="198"/>
      <c r="S192" s="199">
        <f t="shared" si="4"/>
        <v>0</v>
      </c>
      <c r="T192" s="198"/>
      <c r="U192" s="198"/>
      <c r="V192" s="198"/>
      <c r="W192" s="198"/>
      <c r="X192" s="198"/>
      <c r="Y192" s="198"/>
      <c r="Z192" s="198"/>
      <c r="AA192" s="198"/>
    </row>
    <row r="193" ht="14.25" customHeight="1">
      <c r="A193" s="65"/>
      <c r="B193" s="65"/>
      <c r="C193" s="194"/>
      <c r="D193" s="194"/>
      <c r="E193" s="195"/>
      <c r="F193" s="194"/>
      <c r="G193" s="196"/>
      <c r="H193" s="197"/>
      <c r="I193" s="198"/>
      <c r="J193" s="199">
        <f t="shared" si="1"/>
        <v>0</v>
      </c>
      <c r="K193" s="197"/>
      <c r="L193" s="198"/>
      <c r="M193" s="199">
        <f t="shared" si="2"/>
        <v>0</v>
      </c>
      <c r="N193" s="197"/>
      <c r="O193" s="198"/>
      <c r="P193" s="199">
        <f t="shared" si="3"/>
        <v>0</v>
      </c>
      <c r="Q193" s="197"/>
      <c r="R193" s="198"/>
      <c r="S193" s="199">
        <f t="shared" si="4"/>
        <v>0</v>
      </c>
      <c r="T193" s="198"/>
      <c r="U193" s="198"/>
      <c r="V193" s="198"/>
      <c r="W193" s="198"/>
      <c r="X193" s="198"/>
      <c r="Y193" s="198"/>
      <c r="Z193" s="198"/>
      <c r="AA193" s="198"/>
    </row>
    <row r="194" ht="14.25" customHeight="1">
      <c r="A194" s="65"/>
      <c r="B194" s="65"/>
      <c r="C194" s="194"/>
      <c r="D194" s="194"/>
      <c r="E194" s="195"/>
      <c r="F194" s="194"/>
      <c r="G194" s="196"/>
      <c r="H194" s="197"/>
      <c r="I194" s="198"/>
      <c r="J194" s="199">
        <f t="shared" si="1"/>
        <v>0</v>
      </c>
      <c r="K194" s="197"/>
      <c r="L194" s="198"/>
      <c r="M194" s="199">
        <f t="shared" si="2"/>
        <v>0</v>
      </c>
      <c r="N194" s="197"/>
      <c r="O194" s="198"/>
      <c r="P194" s="199">
        <f t="shared" si="3"/>
        <v>0</v>
      </c>
      <c r="Q194" s="197"/>
      <c r="R194" s="198"/>
      <c r="S194" s="199">
        <f t="shared" si="4"/>
        <v>0</v>
      </c>
      <c r="T194" s="198"/>
      <c r="U194" s="198"/>
      <c r="V194" s="198"/>
      <c r="W194" s="198"/>
      <c r="X194" s="198"/>
      <c r="Y194" s="198"/>
      <c r="Z194" s="198"/>
      <c r="AA194" s="198"/>
    </row>
    <row r="195" ht="14.25" customHeight="1">
      <c r="A195" s="65"/>
      <c r="B195" s="65"/>
      <c r="C195" s="194"/>
      <c r="D195" s="194"/>
      <c r="E195" s="195"/>
      <c r="F195" s="194"/>
      <c r="G195" s="196"/>
      <c r="H195" s="197"/>
      <c r="I195" s="198"/>
      <c r="J195" s="199">
        <f t="shared" si="1"/>
        <v>0</v>
      </c>
      <c r="K195" s="197"/>
      <c r="L195" s="198"/>
      <c r="M195" s="199">
        <f t="shared" si="2"/>
        <v>0</v>
      </c>
      <c r="N195" s="197"/>
      <c r="O195" s="198"/>
      <c r="P195" s="199">
        <f t="shared" si="3"/>
        <v>0</v>
      </c>
      <c r="Q195" s="197"/>
      <c r="R195" s="198"/>
      <c r="S195" s="199">
        <f t="shared" si="4"/>
        <v>0</v>
      </c>
      <c r="T195" s="198"/>
      <c r="U195" s="198"/>
      <c r="V195" s="198"/>
      <c r="W195" s="198"/>
      <c r="X195" s="198"/>
      <c r="Y195" s="198"/>
      <c r="Z195" s="198"/>
      <c r="AA195" s="198"/>
    </row>
    <row r="196" ht="14.25" customHeight="1">
      <c r="A196" s="65"/>
      <c r="B196" s="65"/>
      <c r="C196" s="194"/>
      <c r="D196" s="194"/>
      <c r="E196" s="195"/>
      <c r="F196" s="194"/>
      <c r="G196" s="196"/>
      <c r="H196" s="197"/>
      <c r="I196" s="198"/>
      <c r="J196" s="199">
        <f t="shared" si="1"/>
        <v>0</v>
      </c>
      <c r="K196" s="197"/>
      <c r="L196" s="198"/>
      <c r="M196" s="199">
        <f t="shared" si="2"/>
        <v>0</v>
      </c>
      <c r="N196" s="197"/>
      <c r="O196" s="198"/>
      <c r="P196" s="199">
        <f t="shared" si="3"/>
        <v>0</v>
      </c>
      <c r="Q196" s="197"/>
      <c r="R196" s="198"/>
      <c r="S196" s="199">
        <f t="shared" si="4"/>
        <v>0</v>
      </c>
      <c r="T196" s="198"/>
      <c r="U196" s="198"/>
      <c r="V196" s="198"/>
      <c r="W196" s="198"/>
      <c r="X196" s="198"/>
      <c r="Y196" s="198"/>
      <c r="Z196" s="198"/>
      <c r="AA196" s="198"/>
    </row>
    <row r="197" ht="14.25" customHeight="1">
      <c r="A197" s="65"/>
      <c r="B197" s="65"/>
      <c r="C197" s="194"/>
      <c r="D197" s="194"/>
      <c r="E197" s="195"/>
      <c r="F197" s="194"/>
      <c r="G197" s="196"/>
      <c r="H197" s="197"/>
      <c r="I197" s="198"/>
      <c r="J197" s="199">
        <f t="shared" si="1"/>
        <v>0</v>
      </c>
      <c r="K197" s="197"/>
      <c r="L197" s="198"/>
      <c r="M197" s="199">
        <f t="shared" si="2"/>
        <v>0</v>
      </c>
      <c r="N197" s="197"/>
      <c r="O197" s="198"/>
      <c r="P197" s="199">
        <f t="shared" si="3"/>
        <v>0</v>
      </c>
      <c r="Q197" s="197"/>
      <c r="R197" s="198"/>
      <c r="S197" s="199">
        <f t="shared" si="4"/>
        <v>0</v>
      </c>
      <c r="T197" s="198"/>
      <c r="U197" s="198"/>
      <c r="V197" s="198"/>
      <c r="W197" s="198"/>
      <c r="X197" s="198"/>
      <c r="Y197" s="198"/>
      <c r="Z197" s="198"/>
      <c r="AA197" s="198"/>
    </row>
    <row r="198" ht="14.25" customHeight="1">
      <c r="A198" s="65"/>
      <c r="B198" s="65"/>
      <c r="C198" s="194"/>
      <c r="D198" s="194"/>
      <c r="E198" s="195"/>
      <c r="F198" s="194"/>
      <c r="G198" s="196"/>
      <c r="H198" s="197"/>
      <c r="I198" s="198"/>
      <c r="J198" s="199">
        <f t="shared" si="1"/>
        <v>0</v>
      </c>
      <c r="K198" s="197"/>
      <c r="L198" s="198"/>
      <c r="M198" s="199">
        <f t="shared" si="2"/>
        <v>0</v>
      </c>
      <c r="N198" s="197"/>
      <c r="O198" s="198"/>
      <c r="P198" s="199">
        <f t="shared" si="3"/>
        <v>0</v>
      </c>
      <c r="Q198" s="197"/>
      <c r="R198" s="198"/>
      <c r="S198" s="199">
        <f t="shared" si="4"/>
        <v>0</v>
      </c>
      <c r="T198" s="198"/>
      <c r="U198" s="198"/>
      <c r="V198" s="198"/>
      <c r="W198" s="198"/>
      <c r="X198" s="198"/>
      <c r="Y198" s="198"/>
      <c r="Z198" s="198"/>
      <c r="AA198" s="198"/>
    </row>
    <row r="199" ht="14.25" customHeight="1">
      <c r="A199" s="65"/>
      <c r="B199" s="65"/>
      <c r="C199" s="194"/>
      <c r="D199" s="194"/>
      <c r="E199" s="195"/>
      <c r="F199" s="194"/>
      <c r="G199" s="196"/>
      <c r="H199" s="197"/>
      <c r="I199" s="198"/>
      <c r="J199" s="199">
        <f t="shared" si="1"/>
        <v>0</v>
      </c>
      <c r="K199" s="197"/>
      <c r="L199" s="198"/>
      <c r="M199" s="199">
        <f t="shared" si="2"/>
        <v>0</v>
      </c>
      <c r="N199" s="197"/>
      <c r="O199" s="198"/>
      <c r="P199" s="199">
        <f t="shared" si="3"/>
        <v>0</v>
      </c>
      <c r="Q199" s="197"/>
      <c r="R199" s="198"/>
      <c r="S199" s="199">
        <f t="shared" si="4"/>
        <v>0</v>
      </c>
      <c r="T199" s="198"/>
      <c r="U199" s="198"/>
      <c r="V199" s="198"/>
      <c r="W199" s="198"/>
      <c r="X199" s="198"/>
      <c r="Y199" s="198"/>
      <c r="Z199" s="198"/>
      <c r="AA199" s="198"/>
    </row>
    <row r="200" ht="14.25" customHeight="1">
      <c r="A200" s="65"/>
      <c r="B200" s="65"/>
      <c r="C200" s="194"/>
      <c r="D200" s="194"/>
      <c r="E200" s="195"/>
      <c r="F200" s="194"/>
      <c r="G200" s="196"/>
      <c r="H200" s="197"/>
      <c r="I200" s="198"/>
      <c r="J200" s="199">
        <f t="shared" si="1"/>
        <v>0</v>
      </c>
      <c r="K200" s="197"/>
      <c r="L200" s="198"/>
      <c r="M200" s="199">
        <f t="shared" si="2"/>
        <v>0</v>
      </c>
      <c r="N200" s="197"/>
      <c r="O200" s="198"/>
      <c r="P200" s="199">
        <f t="shared" si="3"/>
        <v>0</v>
      </c>
      <c r="Q200" s="197"/>
      <c r="R200" s="198"/>
      <c r="S200" s="199">
        <f t="shared" si="4"/>
        <v>0</v>
      </c>
      <c r="T200" s="198"/>
      <c r="U200" s="198"/>
      <c r="V200" s="198"/>
      <c r="W200" s="198"/>
      <c r="X200" s="198"/>
      <c r="Y200" s="198"/>
      <c r="Z200" s="198"/>
      <c r="AA200" s="198"/>
    </row>
    <row r="201" ht="14.25" customHeight="1">
      <c r="A201" s="65"/>
      <c r="B201" s="65"/>
      <c r="C201" s="194"/>
      <c r="D201" s="194"/>
      <c r="E201" s="195"/>
      <c r="F201" s="194"/>
      <c r="G201" s="196"/>
      <c r="H201" s="197"/>
      <c r="I201" s="198"/>
      <c r="J201" s="199">
        <f t="shared" si="1"/>
        <v>0</v>
      </c>
      <c r="K201" s="197"/>
      <c r="L201" s="198"/>
      <c r="M201" s="199">
        <f t="shared" si="2"/>
        <v>0</v>
      </c>
      <c r="N201" s="197"/>
      <c r="O201" s="198"/>
      <c r="P201" s="199">
        <f t="shared" si="3"/>
        <v>0</v>
      </c>
      <c r="Q201" s="197"/>
      <c r="R201" s="198"/>
      <c r="S201" s="199">
        <f t="shared" si="4"/>
        <v>0</v>
      </c>
      <c r="T201" s="198"/>
      <c r="U201" s="198"/>
      <c r="V201" s="198"/>
      <c r="W201" s="198"/>
      <c r="X201" s="198"/>
      <c r="Y201" s="198"/>
      <c r="Z201" s="198"/>
      <c r="AA201" s="198"/>
    </row>
    <row r="202" ht="14.25" customHeight="1">
      <c r="A202" s="65"/>
      <c r="B202" s="65"/>
      <c r="C202" s="194"/>
      <c r="D202" s="194"/>
      <c r="E202" s="195"/>
      <c r="F202" s="194"/>
      <c r="G202" s="196"/>
      <c r="H202" s="197"/>
      <c r="I202" s="198"/>
      <c r="J202" s="199">
        <f t="shared" si="1"/>
        <v>0</v>
      </c>
      <c r="K202" s="197"/>
      <c r="L202" s="198"/>
      <c r="M202" s="199">
        <f t="shared" si="2"/>
        <v>0</v>
      </c>
      <c r="N202" s="197"/>
      <c r="O202" s="198"/>
      <c r="P202" s="199">
        <f t="shared" si="3"/>
        <v>0</v>
      </c>
      <c r="Q202" s="197"/>
      <c r="R202" s="198"/>
      <c r="S202" s="199">
        <f t="shared" si="4"/>
        <v>0</v>
      </c>
      <c r="T202" s="198"/>
      <c r="U202" s="198"/>
      <c r="V202" s="198"/>
      <c r="W202" s="198"/>
      <c r="X202" s="198"/>
      <c r="Y202" s="198"/>
      <c r="Z202" s="198"/>
      <c r="AA202" s="198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B17:B202">
      <formula1>'listas de opções'!$E$2:$E$64</formula1>
    </dataValidation>
    <dataValidation type="list" allowBlank="1" showErrorMessage="1" sqref="G17:G202">
      <formula1>'listas de opções'!$I$2:$I$5</formula1>
    </dataValidation>
    <dataValidation type="list" allowBlank="1" showErrorMessage="1" sqref="A17:A202">
      <formula1>'listas de opções'!$C$2:$C$18</formula1>
    </dataValidation>
    <dataValidation type="list" allowBlank="1" showErrorMessage="1" sqref="T17:AA202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0.86"/>
    <col customWidth="1" min="5" max="5" width="23.57"/>
    <col customWidth="1" min="6" max="8" width="20.86"/>
    <col customWidth="1" min="9" max="9" width="25.86"/>
    <col customWidth="1" min="10" max="10" width="26.86"/>
    <col customWidth="1" min="11" max="11" width="34.71"/>
    <col customWidth="1" min="12" max="12" width="20.86"/>
    <col customWidth="1" min="13" max="13" width="42.43"/>
    <col customWidth="1" min="14" max="27" width="20.86"/>
  </cols>
  <sheetData>
    <row r="1" ht="14.25" customHeight="1">
      <c r="A1" s="3" t="s">
        <v>103</v>
      </c>
      <c r="B1" s="4" t="s">
        <v>55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/>
      <c r="B3" s="5"/>
      <c r="C3" s="6" t="s">
        <v>104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7" t="s">
        <v>105</v>
      </c>
      <c r="B6" s="8"/>
      <c r="C6" s="8"/>
      <c r="D6" s="8"/>
      <c r="E6" s="8"/>
      <c r="F6" s="8"/>
      <c r="G6" s="8"/>
      <c r="H6" s="8"/>
      <c r="I6" s="8"/>
      <c r="J6" s="8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0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2" t="s">
        <v>106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5"/>
      <c r="M8" s="5"/>
      <c r="N8" s="5"/>
      <c r="O8" s="5"/>
      <c r="P8" s="5"/>
      <c r="Q8" s="5"/>
      <c r="R8" s="5"/>
      <c r="S8" s="15"/>
      <c r="T8" s="5"/>
      <c r="U8" s="5"/>
      <c r="V8" s="5"/>
      <c r="W8" s="5"/>
      <c r="X8" s="5"/>
      <c r="Y8" s="5"/>
      <c r="Z8" s="5"/>
      <c r="AA8" s="5"/>
    </row>
    <row r="9" ht="14.25" customHeight="1">
      <c r="A9" s="12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2" t="s">
        <v>108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6" t="s">
        <v>109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 t="s">
        <v>110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19" t="s">
        <v>111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20"/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21" t="s">
        <v>112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2" t="s">
        <v>113</v>
      </c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2" t="s">
        <v>114</v>
      </c>
      <c r="B17" s="13"/>
      <c r="C17" s="13"/>
      <c r="D17" s="13"/>
      <c r="E17" s="13"/>
      <c r="F17" s="13"/>
      <c r="G17" s="13"/>
      <c r="H17" s="13"/>
      <c r="I17" s="13"/>
      <c r="J17" s="13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2" t="s">
        <v>115</v>
      </c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12" t="s">
        <v>116</v>
      </c>
      <c r="B19" s="13"/>
      <c r="C19" s="13"/>
      <c r="D19" s="13"/>
      <c r="E19" s="13"/>
      <c r="F19" s="13"/>
      <c r="G19" s="13"/>
      <c r="H19" s="13"/>
      <c r="I19" s="13"/>
      <c r="J19" s="13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22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5" t="s">
        <v>118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7" t="s">
        <v>1</v>
      </c>
      <c r="B23" s="28" t="s">
        <v>119</v>
      </c>
      <c r="C23" s="29" t="s">
        <v>120</v>
      </c>
      <c r="D23" s="30" t="s">
        <v>121</v>
      </c>
      <c r="E23" s="30" t="s">
        <v>122</v>
      </c>
      <c r="F23" s="30" t="s">
        <v>123</v>
      </c>
      <c r="G23" s="30" t="s">
        <v>124</v>
      </c>
      <c r="H23" s="30" t="s">
        <v>125</v>
      </c>
      <c r="I23" s="30" t="s">
        <v>126</v>
      </c>
      <c r="J23" s="30" t="s">
        <v>127</v>
      </c>
      <c r="K23" s="30" t="s">
        <v>128</v>
      </c>
      <c r="L23" s="30" t="s">
        <v>120</v>
      </c>
      <c r="M23" s="30" t="s">
        <v>129</v>
      </c>
      <c r="N23" s="31" t="s">
        <v>120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2" t="s">
        <v>28</v>
      </c>
      <c r="B24" s="32" t="s">
        <v>130</v>
      </c>
      <c r="C24" s="32" t="s">
        <v>131</v>
      </c>
      <c r="D24" s="33">
        <v>2026.0</v>
      </c>
      <c r="E24" s="32">
        <v>45.89</v>
      </c>
      <c r="F24" s="32">
        <v>17.0</v>
      </c>
      <c r="G24" s="32">
        <v>29.0</v>
      </c>
      <c r="H24" s="32">
        <v>76.81</v>
      </c>
      <c r="I24" s="34">
        <f t="shared" ref="I24:I169" si="1">(D24*(1-E24/100)*1.1)</f>
        <v>1205.89546</v>
      </c>
      <c r="J24" s="34">
        <f t="shared" ref="J24:J169" si="2">D24*(1-E24/100)</f>
        <v>1096.2686</v>
      </c>
      <c r="K24" s="32" t="s">
        <v>132</v>
      </c>
      <c r="L24" s="32" t="s">
        <v>133</v>
      </c>
      <c r="M24" s="32" t="s">
        <v>134</v>
      </c>
      <c r="N24" s="32" t="s">
        <v>131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2" t="s">
        <v>28</v>
      </c>
      <c r="B25" s="32" t="s">
        <v>130</v>
      </c>
      <c r="C25" s="32" t="s">
        <v>135</v>
      </c>
      <c r="D25" s="32">
        <v>299.0</v>
      </c>
      <c r="E25" s="32">
        <v>25.86</v>
      </c>
      <c r="F25" s="32">
        <v>3.0</v>
      </c>
      <c r="G25" s="32">
        <v>0.0</v>
      </c>
      <c r="H25" s="32">
        <v>35.37</v>
      </c>
      <c r="I25" s="34">
        <f t="shared" si="1"/>
        <v>243.84646</v>
      </c>
      <c r="J25" s="34">
        <f t="shared" si="2"/>
        <v>221.6786</v>
      </c>
      <c r="K25" s="32" t="s">
        <v>132</v>
      </c>
      <c r="L25" s="32" t="s">
        <v>133</v>
      </c>
      <c r="M25" s="32" t="s">
        <v>134</v>
      </c>
      <c r="N25" s="32" t="s">
        <v>131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2" t="s">
        <v>28</v>
      </c>
      <c r="B26" s="32" t="s">
        <v>130</v>
      </c>
      <c r="C26" s="32" t="s">
        <v>136</v>
      </c>
      <c r="D26" s="33">
        <v>2219.0</v>
      </c>
      <c r="E26" s="32">
        <v>37.41</v>
      </c>
      <c r="F26" s="32">
        <v>30.0</v>
      </c>
      <c r="G26" s="32">
        <v>4.09</v>
      </c>
      <c r="H26" s="32">
        <v>18.32</v>
      </c>
      <c r="I26" s="34">
        <f t="shared" si="1"/>
        <v>1527.75931</v>
      </c>
      <c r="J26" s="34">
        <f t="shared" si="2"/>
        <v>1388.8721</v>
      </c>
      <c r="K26" s="32" t="s">
        <v>132</v>
      </c>
      <c r="L26" s="32" t="s">
        <v>133</v>
      </c>
      <c r="M26" s="32" t="s">
        <v>137</v>
      </c>
      <c r="N26" s="32" t="s">
        <v>136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2" t="s">
        <v>28</v>
      </c>
      <c r="B27" s="32" t="s">
        <v>130</v>
      </c>
      <c r="C27" s="32" t="s">
        <v>138</v>
      </c>
      <c r="D27" s="32">
        <v>140.0</v>
      </c>
      <c r="E27" s="32">
        <v>14.21</v>
      </c>
      <c r="F27" s="32">
        <v>2.0</v>
      </c>
      <c r="G27" s="32">
        <v>52.19</v>
      </c>
      <c r="H27" s="32">
        <v>80.79</v>
      </c>
      <c r="I27" s="34">
        <f t="shared" si="1"/>
        <v>132.1166</v>
      </c>
      <c r="J27" s="34">
        <f t="shared" si="2"/>
        <v>120.106</v>
      </c>
      <c r="K27" s="32" t="s">
        <v>132</v>
      </c>
      <c r="L27" s="32" t="s">
        <v>133</v>
      </c>
      <c r="M27" s="32" t="s">
        <v>137</v>
      </c>
      <c r="N27" s="32" t="s">
        <v>136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2" t="s">
        <v>28</v>
      </c>
      <c r="B28" s="32" t="s">
        <v>130</v>
      </c>
      <c r="C28" s="32" t="s">
        <v>139</v>
      </c>
      <c r="D28" s="32">
        <v>207.0</v>
      </c>
      <c r="E28" s="32">
        <v>13.09</v>
      </c>
      <c r="F28" s="32">
        <v>2.0</v>
      </c>
      <c r="G28" s="32">
        <v>0.0</v>
      </c>
      <c r="H28" s="32">
        <v>16.2</v>
      </c>
      <c r="I28" s="34">
        <f t="shared" si="1"/>
        <v>197.89407</v>
      </c>
      <c r="J28" s="34">
        <f t="shared" si="2"/>
        <v>179.9037</v>
      </c>
      <c r="K28" s="32" t="s">
        <v>132</v>
      </c>
      <c r="L28" s="32" t="s">
        <v>133</v>
      </c>
      <c r="M28" s="32" t="s">
        <v>134</v>
      </c>
      <c r="N28" s="32" t="s">
        <v>131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2" t="s">
        <v>28</v>
      </c>
      <c r="B29" s="32" t="s">
        <v>130</v>
      </c>
      <c r="C29" s="32" t="s">
        <v>140</v>
      </c>
      <c r="D29" s="32">
        <v>77.0</v>
      </c>
      <c r="E29" s="32">
        <v>8.34</v>
      </c>
      <c r="F29" s="32">
        <v>1.0</v>
      </c>
      <c r="G29" s="32">
        <v>100.0</v>
      </c>
      <c r="H29" s="32">
        <v>100.0</v>
      </c>
      <c r="I29" s="34">
        <f t="shared" si="1"/>
        <v>77.63602</v>
      </c>
      <c r="J29" s="34">
        <f t="shared" si="2"/>
        <v>70.5782</v>
      </c>
      <c r="K29" s="32" t="s">
        <v>132</v>
      </c>
      <c r="L29" s="32" t="s">
        <v>133</v>
      </c>
      <c r="M29" s="32" t="s">
        <v>137</v>
      </c>
      <c r="N29" s="32" t="s">
        <v>136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2" t="s">
        <v>28</v>
      </c>
      <c r="B30" s="32" t="s">
        <v>130</v>
      </c>
      <c r="C30" s="32" t="s">
        <v>141</v>
      </c>
      <c r="D30" s="32">
        <v>164.0</v>
      </c>
      <c r="E30" s="32">
        <v>13.84</v>
      </c>
      <c r="F30" s="32">
        <v>4.0</v>
      </c>
      <c r="G30" s="32">
        <v>0.0</v>
      </c>
      <c r="H30" s="32">
        <v>39.46</v>
      </c>
      <c r="I30" s="34">
        <f t="shared" si="1"/>
        <v>155.43264</v>
      </c>
      <c r="J30" s="34">
        <f t="shared" si="2"/>
        <v>141.3024</v>
      </c>
      <c r="K30" s="32" t="s">
        <v>132</v>
      </c>
      <c r="L30" s="32" t="s">
        <v>133</v>
      </c>
      <c r="M30" s="32" t="s">
        <v>137</v>
      </c>
      <c r="N30" s="32" t="s">
        <v>136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2" t="s">
        <v>28</v>
      </c>
      <c r="B31" s="32" t="s">
        <v>130</v>
      </c>
      <c r="C31" s="32" t="s">
        <v>142</v>
      </c>
      <c r="D31" s="32">
        <v>313.0</v>
      </c>
      <c r="E31" s="32">
        <v>18.85</v>
      </c>
      <c r="F31" s="32">
        <v>4.0</v>
      </c>
      <c r="G31" s="32">
        <v>0.0</v>
      </c>
      <c r="H31" s="32">
        <v>65.93</v>
      </c>
      <c r="I31" s="34">
        <f t="shared" si="1"/>
        <v>279.39945</v>
      </c>
      <c r="J31" s="34">
        <f t="shared" si="2"/>
        <v>253.9995</v>
      </c>
      <c r="K31" s="32" t="s">
        <v>132</v>
      </c>
      <c r="L31" s="32" t="s">
        <v>133</v>
      </c>
      <c r="M31" s="32" t="s">
        <v>143</v>
      </c>
      <c r="N31" s="32" t="s">
        <v>142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2" t="s">
        <v>28</v>
      </c>
      <c r="B32" s="32" t="s">
        <v>130</v>
      </c>
      <c r="C32" s="32" t="s">
        <v>144</v>
      </c>
      <c r="D32" s="32">
        <v>383.0</v>
      </c>
      <c r="E32" s="32">
        <v>10.61</v>
      </c>
      <c r="F32" s="32">
        <v>10.0</v>
      </c>
      <c r="G32" s="32">
        <v>75.72</v>
      </c>
      <c r="H32" s="32">
        <v>94.74</v>
      </c>
      <c r="I32" s="34">
        <f t="shared" si="1"/>
        <v>376.60007</v>
      </c>
      <c r="J32" s="34">
        <f t="shared" si="2"/>
        <v>342.3637</v>
      </c>
      <c r="K32" s="32" t="s">
        <v>132</v>
      </c>
      <c r="L32" s="32" t="s">
        <v>133</v>
      </c>
      <c r="M32" s="32" t="s">
        <v>145</v>
      </c>
      <c r="N32" s="32" t="s">
        <v>144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2" t="s">
        <v>28</v>
      </c>
      <c r="B33" s="32" t="s">
        <v>130</v>
      </c>
      <c r="C33" s="32" t="s">
        <v>146</v>
      </c>
      <c r="D33" s="32">
        <v>65.0</v>
      </c>
      <c r="E33" s="32">
        <v>11.95</v>
      </c>
      <c r="F33" s="32">
        <v>1.0</v>
      </c>
      <c r="G33" s="32">
        <v>50.04</v>
      </c>
      <c r="H33" s="32">
        <v>100.0</v>
      </c>
      <c r="I33" s="34">
        <f t="shared" si="1"/>
        <v>62.95575</v>
      </c>
      <c r="J33" s="34">
        <f t="shared" si="2"/>
        <v>57.2325</v>
      </c>
      <c r="K33" s="32" t="s">
        <v>132</v>
      </c>
      <c r="L33" s="32" t="s">
        <v>133</v>
      </c>
      <c r="M33" s="32" t="s">
        <v>137</v>
      </c>
      <c r="N33" s="32" t="s">
        <v>136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2" t="s">
        <v>28</v>
      </c>
      <c r="B34" s="32" t="s">
        <v>130</v>
      </c>
      <c r="C34" s="32" t="s">
        <v>147</v>
      </c>
      <c r="D34" s="32">
        <v>131.0</v>
      </c>
      <c r="E34" s="32">
        <v>22.95</v>
      </c>
      <c r="F34" s="32">
        <v>2.0</v>
      </c>
      <c r="G34" s="32">
        <v>0.0</v>
      </c>
      <c r="H34" s="32">
        <v>85.41</v>
      </c>
      <c r="I34" s="34">
        <f t="shared" si="1"/>
        <v>111.02905</v>
      </c>
      <c r="J34" s="34">
        <f t="shared" si="2"/>
        <v>100.9355</v>
      </c>
      <c r="K34" s="32" t="s">
        <v>132</v>
      </c>
      <c r="L34" s="32" t="s">
        <v>133</v>
      </c>
      <c r="M34" s="32" t="s">
        <v>137</v>
      </c>
      <c r="N34" s="32" t="s">
        <v>136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2" t="s">
        <v>28</v>
      </c>
      <c r="B35" s="32" t="s">
        <v>148</v>
      </c>
      <c r="C35" s="32" t="s">
        <v>149</v>
      </c>
      <c r="D35" s="32">
        <v>730.0</v>
      </c>
      <c r="E35" s="32">
        <v>38.44</v>
      </c>
      <c r="F35" s="32">
        <v>8.0</v>
      </c>
      <c r="G35" s="32">
        <v>34.7</v>
      </c>
      <c r="H35" s="32">
        <v>47.38</v>
      </c>
      <c r="I35" s="34">
        <f t="shared" si="1"/>
        <v>494.3268</v>
      </c>
      <c r="J35" s="34">
        <f t="shared" si="2"/>
        <v>449.388</v>
      </c>
      <c r="K35" s="32" t="s">
        <v>150</v>
      </c>
      <c r="L35" s="32" t="s">
        <v>77</v>
      </c>
      <c r="M35" s="32" t="s">
        <v>151</v>
      </c>
      <c r="N35" s="32" t="s">
        <v>149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2" t="s">
        <v>28</v>
      </c>
      <c r="B36" s="32" t="s">
        <v>148</v>
      </c>
      <c r="C36" s="32" t="s">
        <v>152</v>
      </c>
      <c r="D36" s="32">
        <v>881.0</v>
      </c>
      <c r="E36" s="32">
        <v>42.04</v>
      </c>
      <c r="F36" s="32">
        <v>8.0</v>
      </c>
      <c r="G36" s="32">
        <v>12.23</v>
      </c>
      <c r="H36" s="32">
        <v>33.07</v>
      </c>
      <c r="I36" s="34">
        <f t="shared" si="1"/>
        <v>561.69036</v>
      </c>
      <c r="J36" s="34">
        <f t="shared" si="2"/>
        <v>510.6276</v>
      </c>
      <c r="K36" s="32" t="s">
        <v>150</v>
      </c>
      <c r="L36" s="32" t="s">
        <v>77</v>
      </c>
      <c r="M36" s="32" t="s">
        <v>153</v>
      </c>
      <c r="N36" s="32" t="s">
        <v>152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2" t="s">
        <v>28</v>
      </c>
      <c r="B37" s="32" t="s">
        <v>148</v>
      </c>
      <c r="C37" s="32" t="s">
        <v>154</v>
      </c>
      <c r="D37" s="32">
        <v>963.0</v>
      </c>
      <c r="E37" s="32">
        <v>42.85</v>
      </c>
      <c r="F37" s="32">
        <v>12.0</v>
      </c>
      <c r="G37" s="32">
        <v>16.9</v>
      </c>
      <c r="H37" s="32">
        <v>42.9</v>
      </c>
      <c r="I37" s="34">
        <f t="shared" si="1"/>
        <v>605.38995</v>
      </c>
      <c r="J37" s="34">
        <f t="shared" si="2"/>
        <v>550.3545</v>
      </c>
      <c r="K37" s="32" t="s">
        <v>150</v>
      </c>
      <c r="L37" s="32" t="s">
        <v>77</v>
      </c>
      <c r="M37" s="32" t="s">
        <v>155</v>
      </c>
      <c r="N37" s="32" t="s">
        <v>154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2" t="s">
        <v>28</v>
      </c>
      <c r="B38" s="32" t="s">
        <v>148</v>
      </c>
      <c r="C38" s="32" t="s">
        <v>156</v>
      </c>
      <c r="D38" s="32">
        <v>466.0</v>
      </c>
      <c r="E38" s="32">
        <v>27.88</v>
      </c>
      <c r="F38" s="32">
        <v>5.0</v>
      </c>
      <c r="G38" s="32">
        <v>80.38</v>
      </c>
      <c r="H38" s="32">
        <v>90.37</v>
      </c>
      <c r="I38" s="34">
        <f t="shared" si="1"/>
        <v>369.68712</v>
      </c>
      <c r="J38" s="34">
        <f t="shared" si="2"/>
        <v>336.0792</v>
      </c>
      <c r="K38" s="32" t="s">
        <v>150</v>
      </c>
      <c r="L38" s="32" t="s">
        <v>77</v>
      </c>
      <c r="M38" s="32" t="s">
        <v>153</v>
      </c>
      <c r="N38" s="32" t="s">
        <v>156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2" t="s">
        <v>28</v>
      </c>
      <c r="B39" s="32" t="s">
        <v>148</v>
      </c>
      <c r="C39" s="32" t="s">
        <v>77</v>
      </c>
      <c r="D39" s="33">
        <v>5295.0</v>
      </c>
      <c r="E39" s="32">
        <v>59.54</v>
      </c>
      <c r="F39" s="32">
        <v>35.0</v>
      </c>
      <c r="G39" s="32">
        <v>14.82</v>
      </c>
      <c r="H39" s="32">
        <v>60.22</v>
      </c>
      <c r="I39" s="34">
        <f t="shared" si="1"/>
        <v>2356.5927</v>
      </c>
      <c r="J39" s="34">
        <f t="shared" si="2"/>
        <v>2142.357</v>
      </c>
      <c r="K39" s="32" t="s">
        <v>150</v>
      </c>
      <c r="L39" s="32" t="s">
        <v>77</v>
      </c>
      <c r="M39" s="32" t="s">
        <v>157</v>
      </c>
      <c r="N39" s="32" t="s">
        <v>77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2" t="s">
        <v>28</v>
      </c>
      <c r="B40" s="32" t="s">
        <v>148</v>
      </c>
      <c r="C40" s="32" t="s">
        <v>158</v>
      </c>
      <c r="D40" s="32">
        <v>722.0</v>
      </c>
      <c r="E40" s="32">
        <v>36.98</v>
      </c>
      <c r="F40" s="32">
        <v>6.0</v>
      </c>
      <c r="G40" s="32">
        <v>0.0</v>
      </c>
      <c r="H40" s="32">
        <v>87.33</v>
      </c>
      <c r="I40" s="34">
        <f t="shared" si="1"/>
        <v>500.50484</v>
      </c>
      <c r="J40" s="34">
        <f t="shared" si="2"/>
        <v>455.0044</v>
      </c>
      <c r="K40" s="32" t="s">
        <v>150</v>
      </c>
      <c r="L40" s="32" t="s">
        <v>77</v>
      </c>
      <c r="M40" s="32" t="s">
        <v>159</v>
      </c>
      <c r="N40" s="32" t="s">
        <v>158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2" t="s">
        <v>28</v>
      </c>
      <c r="B41" s="32" t="s">
        <v>148</v>
      </c>
      <c r="C41" s="32" t="s">
        <v>160</v>
      </c>
      <c r="D41" s="33">
        <v>1163.0</v>
      </c>
      <c r="E41" s="32">
        <v>46.23</v>
      </c>
      <c r="F41" s="32">
        <v>13.0</v>
      </c>
      <c r="G41" s="32">
        <v>22.65</v>
      </c>
      <c r="H41" s="32">
        <v>39.89</v>
      </c>
      <c r="I41" s="34">
        <f t="shared" si="1"/>
        <v>687.87961</v>
      </c>
      <c r="J41" s="34">
        <f t="shared" si="2"/>
        <v>625.3451</v>
      </c>
      <c r="K41" s="32" t="s">
        <v>150</v>
      </c>
      <c r="L41" s="32" t="s">
        <v>77</v>
      </c>
      <c r="M41" s="32" t="s">
        <v>153</v>
      </c>
      <c r="N41" s="32" t="s">
        <v>77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2"/>
      <c r="B42" s="32"/>
      <c r="C42" s="32"/>
      <c r="D42" s="32"/>
      <c r="E42" s="32"/>
      <c r="F42" s="32"/>
      <c r="G42" s="32"/>
      <c r="H42" s="32"/>
      <c r="I42" s="34">
        <f t="shared" si="1"/>
        <v>0</v>
      </c>
      <c r="J42" s="34">
        <f t="shared" si="2"/>
        <v>0</v>
      </c>
      <c r="K42" s="32"/>
      <c r="L42" s="32"/>
      <c r="M42" s="32"/>
      <c r="N42" s="32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2"/>
      <c r="B43" s="32"/>
      <c r="C43" s="32"/>
      <c r="D43" s="32"/>
      <c r="E43" s="32"/>
      <c r="F43" s="32"/>
      <c r="G43" s="32"/>
      <c r="H43" s="32"/>
      <c r="I43" s="34">
        <f t="shared" si="1"/>
        <v>0</v>
      </c>
      <c r="J43" s="34">
        <f t="shared" si="2"/>
        <v>0</v>
      </c>
      <c r="K43" s="32"/>
      <c r="L43" s="32"/>
      <c r="M43" s="32"/>
      <c r="N43" s="32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2"/>
      <c r="B44" s="32"/>
      <c r="C44" s="32"/>
      <c r="D44" s="32"/>
      <c r="E44" s="32"/>
      <c r="F44" s="32"/>
      <c r="G44" s="32"/>
      <c r="H44" s="32"/>
      <c r="I44" s="34">
        <f t="shared" si="1"/>
        <v>0</v>
      </c>
      <c r="J44" s="34">
        <f t="shared" si="2"/>
        <v>0</v>
      </c>
      <c r="K44" s="32"/>
      <c r="L44" s="32"/>
      <c r="M44" s="32"/>
      <c r="N44" s="32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2"/>
      <c r="B45" s="32"/>
      <c r="C45" s="32"/>
      <c r="D45" s="32"/>
      <c r="E45" s="32"/>
      <c r="F45" s="32"/>
      <c r="G45" s="32"/>
      <c r="H45" s="32"/>
      <c r="I45" s="34">
        <f t="shared" si="1"/>
        <v>0</v>
      </c>
      <c r="J45" s="34">
        <f t="shared" si="2"/>
        <v>0</v>
      </c>
      <c r="K45" s="32"/>
      <c r="L45" s="32"/>
      <c r="M45" s="32"/>
      <c r="N45" s="32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32"/>
      <c r="B46" s="32"/>
      <c r="C46" s="32"/>
      <c r="D46" s="32"/>
      <c r="E46" s="32"/>
      <c r="F46" s="32"/>
      <c r="G46" s="32"/>
      <c r="H46" s="32"/>
      <c r="I46" s="34">
        <f t="shared" si="1"/>
        <v>0</v>
      </c>
      <c r="J46" s="34">
        <f t="shared" si="2"/>
        <v>0</v>
      </c>
      <c r="K46" s="32"/>
      <c r="L46" s="32"/>
      <c r="M46" s="32"/>
      <c r="N46" s="32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32"/>
      <c r="B47" s="32"/>
      <c r="C47" s="32"/>
      <c r="D47" s="32"/>
      <c r="E47" s="32"/>
      <c r="F47" s="32"/>
      <c r="G47" s="32"/>
      <c r="H47" s="32"/>
      <c r="I47" s="34">
        <f t="shared" si="1"/>
        <v>0</v>
      </c>
      <c r="J47" s="34">
        <f t="shared" si="2"/>
        <v>0</v>
      </c>
      <c r="K47" s="32"/>
      <c r="L47" s="32"/>
      <c r="M47" s="32"/>
      <c r="N47" s="32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32"/>
      <c r="B48" s="32"/>
      <c r="C48" s="32"/>
      <c r="D48" s="32"/>
      <c r="E48" s="32"/>
      <c r="F48" s="32"/>
      <c r="G48" s="32"/>
      <c r="H48" s="32"/>
      <c r="I48" s="34">
        <f t="shared" si="1"/>
        <v>0</v>
      </c>
      <c r="J48" s="34">
        <f t="shared" si="2"/>
        <v>0</v>
      </c>
      <c r="K48" s="32"/>
      <c r="L48" s="32"/>
      <c r="M48" s="32"/>
      <c r="N48" s="32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32"/>
      <c r="B49" s="32"/>
      <c r="C49" s="32"/>
      <c r="D49" s="32"/>
      <c r="E49" s="32"/>
      <c r="F49" s="32"/>
      <c r="G49" s="32"/>
      <c r="H49" s="32"/>
      <c r="I49" s="34">
        <f t="shared" si="1"/>
        <v>0</v>
      </c>
      <c r="J49" s="34">
        <f t="shared" si="2"/>
        <v>0</v>
      </c>
      <c r="K49" s="32"/>
      <c r="L49" s="32"/>
      <c r="M49" s="32"/>
      <c r="N49" s="32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4">
        <f t="shared" si="1"/>
        <v>0</v>
      </c>
      <c r="J50" s="34">
        <f t="shared" si="2"/>
        <v>0</v>
      </c>
      <c r="K50" s="32"/>
      <c r="L50" s="32"/>
      <c r="M50" s="32"/>
      <c r="N50" s="32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4">
        <f t="shared" si="1"/>
        <v>0</v>
      </c>
      <c r="J51" s="34">
        <f t="shared" si="2"/>
        <v>0</v>
      </c>
      <c r="K51" s="32"/>
      <c r="L51" s="32"/>
      <c r="M51" s="32"/>
      <c r="N51" s="32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4">
        <f t="shared" si="1"/>
        <v>0</v>
      </c>
      <c r="J52" s="34">
        <f t="shared" si="2"/>
        <v>0</v>
      </c>
      <c r="K52" s="32"/>
      <c r="L52" s="32"/>
      <c r="M52" s="32"/>
      <c r="N52" s="32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4">
        <f t="shared" si="1"/>
        <v>0</v>
      </c>
      <c r="J53" s="34">
        <f t="shared" si="2"/>
        <v>0</v>
      </c>
      <c r="K53" s="32"/>
      <c r="L53" s="32"/>
      <c r="M53" s="32"/>
      <c r="N53" s="32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4">
        <f t="shared" si="1"/>
        <v>0</v>
      </c>
      <c r="J54" s="34">
        <f t="shared" si="2"/>
        <v>0</v>
      </c>
      <c r="K54" s="32"/>
      <c r="L54" s="32"/>
      <c r="M54" s="32"/>
      <c r="N54" s="32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4">
        <f t="shared" si="1"/>
        <v>0</v>
      </c>
      <c r="J55" s="34">
        <f t="shared" si="2"/>
        <v>0</v>
      </c>
      <c r="K55" s="32"/>
      <c r="L55" s="32"/>
      <c r="M55" s="32"/>
      <c r="N55" s="32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4">
        <f t="shared" si="1"/>
        <v>0</v>
      </c>
      <c r="J56" s="34">
        <f t="shared" si="2"/>
        <v>0</v>
      </c>
      <c r="K56" s="32"/>
      <c r="L56" s="32"/>
      <c r="M56" s="32"/>
      <c r="N56" s="3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4">
        <f t="shared" si="1"/>
        <v>0</v>
      </c>
      <c r="J57" s="34">
        <f t="shared" si="2"/>
        <v>0</v>
      </c>
      <c r="K57" s="32"/>
      <c r="L57" s="32"/>
      <c r="M57" s="32"/>
      <c r="N57" s="32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4">
        <f t="shared" si="1"/>
        <v>0</v>
      </c>
      <c r="J58" s="34">
        <f t="shared" si="2"/>
        <v>0</v>
      </c>
      <c r="K58" s="32"/>
      <c r="L58" s="32"/>
      <c r="M58" s="32"/>
      <c r="N58" s="32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4">
        <f t="shared" si="1"/>
        <v>0</v>
      </c>
      <c r="J59" s="34">
        <f t="shared" si="2"/>
        <v>0</v>
      </c>
      <c r="K59" s="32"/>
      <c r="L59" s="32"/>
      <c r="M59" s="32"/>
      <c r="N59" s="32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4">
        <f t="shared" si="1"/>
        <v>0</v>
      </c>
      <c r="J60" s="34">
        <f t="shared" si="2"/>
        <v>0</v>
      </c>
      <c r="K60" s="32"/>
      <c r="L60" s="32"/>
      <c r="M60" s="32"/>
      <c r="N60" s="32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4">
        <f t="shared" si="1"/>
        <v>0</v>
      </c>
      <c r="J61" s="34">
        <f t="shared" si="2"/>
        <v>0</v>
      </c>
      <c r="K61" s="32"/>
      <c r="L61" s="32"/>
      <c r="M61" s="32"/>
      <c r="N61" s="32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4">
        <f t="shared" si="1"/>
        <v>0</v>
      </c>
      <c r="J62" s="34">
        <f t="shared" si="2"/>
        <v>0</v>
      </c>
      <c r="K62" s="32"/>
      <c r="L62" s="32"/>
      <c r="M62" s="32"/>
      <c r="N62" s="32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4">
        <f t="shared" si="1"/>
        <v>0</v>
      </c>
      <c r="J63" s="34">
        <f t="shared" si="2"/>
        <v>0</v>
      </c>
      <c r="K63" s="32"/>
      <c r="L63" s="32"/>
      <c r="M63" s="32"/>
      <c r="N63" s="32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4">
        <f t="shared" si="1"/>
        <v>0</v>
      </c>
      <c r="J64" s="34">
        <f t="shared" si="2"/>
        <v>0</v>
      </c>
      <c r="K64" s="32"/>
      <c r="L64" s="32"/>
      <c r="M64" s="32"/>
      <c r="N64" s="32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4">
        <f t="shared" si="1"/>
        <v>0</v>
      </c>
      <c r="J65" s="34">
        <f t="shared" si="2"/>
        <v>0</v>
      </c>
      <c r="K65" s="32"/>
      <c r="L65" s="32"/>
      <c r="M65" s="32"/>
      <c r="N65" s="32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4">
        <f t="shared" si="1"/>
        <v>0</v>
      </c>
      <c r="J66" s="34">
        <f t="shared" si="2"/>
        <v>0</v>
      </c>
      <c r="K66" s="32"/>
      <c r="L66" s="32"/>
      <c r="M66" s="32"/>
      <c r="N66" s="3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4">
        <f t="shared" si="1"/>
        <v>0</v>
      </c>
      <c r="J67" s="34">
        <f t="shared" si="2"/>
        <v>0</v>
      </c>
      <c r="K67" s="32"/>
      <c r="L67" s="32"/>
      <c r="M67" s="32"/>
      <c r="N67" s="3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4">
        <f t="shared" si="1"/>
        <v>0</v>
      </c>
      <c r="J68" s="34">
        <f t="shared" si="2"/>
        <v>0</v>
      </c>
      <c r="K68" s="32"/>
      <c r="L68" s="32"/>
      <c r="M68" s="32"/>
      <c r="N68" s="3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4">
        <f t="shared" si="1"/>
        <v>0</v>
      </c>
      <c r="J69" s="34">
        <f t="shared" si="2"/>
        <v>0</v>
      </c>
      <c r="K69" s="32"/>
      <c r="L69" s="32"/>
      <c r="M69" s="32"/>
      <c r="N69" s="32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4">
        <f t="shared" si="1"/>
        <v>0</v>
      </c>
      <c r="J70" s="34">
        <f t="shared" si="2"/>
        <v>0</v>
      </c>
      <c r="K70" s="32"/>
      <c r="L70" s="32"/>
      <c r="M70" s="32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4">
        <f t="shared" si="1"/>
        <v>0</v>
      </c>
      <c r="J71" s="34">
        <f t="shared" si="2"/>
        <v>0</v>
      </c>
      <c r="K71" s="32"/>
      <c r="L71" s="32"/>
      <c r="M71" s="32"/>
      <c r="N71" s="32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4">
        <f t="shared" si="1"/>
        <v>0</v>
      </c>
      <c r="J72" s="34">
        <f t="shared" si="2"/>
        <v>0</v>
      </c>
      <c r="K72" s="32"/>
      <c r="L72" s="32"/>
      <c r="M72" s="32"/>
      <c r="N72" s="3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4">
        <f t="shared" si="1"/>
        <v>0</v>
      </c>
      <c r="J73" s="34">
        <f t="shared" si="2"/>
        <v>0</v>
      </c>
      <c r="K73" s="32"/>
      <c r="L73" s="32"/>
      <c r="M73" s="32"/>
      <c r="N73" s="3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4">
        <f t="shared" si="1"/>
        <v>0</v>
      </c>
      <c r="J74" s="34">
        <f t="shared" si="2"/>
        <v>0</v>
      </c>
      <c r="K74" s="32"/>
      <c r="L74" s="32"/>
      <c r="M74" s="32"/>
      <c r="N74" s="3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4">
        <f t="shared" si="1"/>
        <v>0</v>
      </c>
      <c r="J75" s="34">
        <f t="shared" si="2"/>
        <v>0</v>
      </c>
      <c r="K75" s="32"/>
      <c r="L75" s="32"/>
      <c r="M75" s="32"/>
      <c r="N75" s="3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4">
        <f t="shared" si="1"/>
        <v>0</v>
      </c>
      <c r="J76" s="34">
        <f t="shared" si="2"/>
        <v>0</v>
      </c>
      <c r="K76" s="32"/>
      <c r="L76" s="32"/>
      <c r="M76" s="32"/>
      <c r="N76" s="3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4">
        <f t="shared" si="1"/>
        <v>0</v>
      </c>
      <c r="J77" s="34">
        <f t="shared" si="2"/>
        <v>0</v>
      </c>
      <c r="K77" s="32"/>
      <c r="L77" s="32"/>
      <c r="M77" s="32"/>
      <c r="N77" s="3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4">
        <f t="shared" si="1"/>
        <v>0</v>
      </c>
      <c r="J78" s="34">
        <f t="shared" si="2"/>
        <v>0</v>
      </c>
      <c r="K78" s="32"/>
      <c r="L78" s="32"/>
      <c r="M78" s="32"/>
      <c r="N78" s="3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4">
        <f t="shared" si="1"/>
        <v>0</v>
      </c>
      <c r="J79" s="34">
        <f t="shared" si="2"/>
        <v>0</v>
      </c>
      <c r="K79" s="32"/>
      <c r="L79" s="32"/>
      <c r="M79" s="32"/>
      <c r="N79" s="3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4">
        <f t="shared" si="1"/>
        <v>0</v>
      </c>
      <c r="J80" s="34">
        <f t="shared" si="2"/>
        <v>0</v>
      </c>
      <c r="K80" s="32"/>
      <c r="L80" s="32"/>
      <c r="M80" s="32"/>
      <c r="N80" s="3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4">
        <f t="shared" si="1"/>
        <v>0</v>
      </c>
      <c r="J81" s="34">
        <f t="shared" si="2"/>
        <v>0</v>
      </c>
      <c r="K81" s="32"/>
      <c r="L81" s="32"/>
      <c r="M81" s="32"/>
      <c r="N81" s="3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4">
        <f t="shared" si="1"/>
        <v>0</v>
      </c>
      <c r="J82" s="34">
        <f t="shared" si="2"/>
        <v>0</v>
      </c>
      <c r="K82" s="32"/>
      <c r="L82" s="32"/>
      <c r="M82" s="32"/>
      <c r="N82" s="3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4">
        <f t="shared" si="1"/>
        <v>0</v>
      </c>
      <c r="J83" s="34">
        <f t="shared" si="2"/>
        <v>0</v>
      </c>
      <c r="K83" s="32"/>
      <c r="L83" s="32"/>
      <c r="M83" s="32"/>
      <c r="N83" s="3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4">
        <f t="shared" si="1"/>
        <v>0</v>
      </c>
      <c r="J84" s="34">
        <f t="shared" si="2"/>
        <v>0</v>
      </c>
      <c r="K84" s="32"/>
      <c r="L84" s="32"/>
      <c r="M84" s="32"/>
      <c r="N84" s="3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4">
        <f t="shared" si="1"/>
        <v>0</v>
      </c>
      <c r="J85" s="34">
        <f t="shared" si="2"/>
        <v>0</v>
      </c>
      <c r="K85" s="32"/>
      <c r="L85" s="32"/>
      <c r="M85" s="32"/>
      <c r="N85" s="3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4">
        <f t="shared" si="1"/>
        <v>0</v>
      </c>
      <c r="J86" s="34">
        <f t="shared" si="2"/>
        <v>0</v>
      </c>
      <c r="K86" s="32"/>
      <c r="L86" s="32"/>
      <c r="M86" s="32"/>
      <c r="N86" s="3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4">
        <f t="shared" si="1"/>
        <v>0</v>
      </c>
      <c r="J87" s="34">
        <f t="shared" si="2"/>
        <v>0</v>
      </c>
      <c r="K87" s="32"/>
      <c r="L87" s="32"/>
      <c r="M87" s="32"/>
      <c r="N87" s="3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4">
        <f t="shared" si="1"/>
        <v>0</v>
      </c>
      <c r="J88" s="34">
        <f t="shared" si="2"/>
        <v>0</v>
      </c>
      <c r="K88" s="32"/>
      <c r="L88" s="32"/>
      <c r="M88" s="32"/>
      <c r="N88" s="3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4">
        <f t="shared" si="1"/>
        <v>0</v>
      </c>
      <c r="J89" s="34">
        <f t="shared" si="2"/>
        <v>0</v>
      </c>
      <c r="K89" s="32"/>
      <c r="L89" s="32"/>
      <c r="M89" s="32"/>
      <c r="N89" s="3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4">
        <f t="shared" si="1"/>
        <v>0</v>
      </c>
      <c r="J90" s="34">
        <f t="shared" si="2"/>
        <v>0</v>
      </c>
      <c r="K90" s="32"/>
      <c r="L90" s="32"/>
      <c r="M90" s="32"/>
      <c r="N90" s="3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4">
        <f t="shared" si="1"/>
        <v>0</v>
      </c>
      <c r="J91" s="34">
        <f t="shared" si="2"/>
        <v>0</v>
      </c>
      <c r="K91" s="32"/>
      <c r="L91" s="32"/>
      <c r="M91" s="32"/>
      <c r="N91" s="3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4">
        <f t="shared" si="1"/>
        <v>0</v>
      </c>
      <c r="J92" s="34">
        <f t="shared" si="2"/>
        <v>0</v>
      </c>
      <c r="K92" s="32"/>
      <c r="L92" s="32"/>
      <c r="M92" s="32"/>
      <c r="N92" s="3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4">
        <f t="shared" si="1"/>
        <v>0</v>
      </c>
      <c r="J93" s="34">
        <f t="shared" si="2"/>
        <v>0</v>
      </c>
      <c r="K93" s="32"/>
      <c r="L93" s="32"/>
      <c r="M93" s="32"/>
      <c r="N93" s="3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4">
        <f t="shared" si="1"/>
        <v>0</v>
      </c>
      <c r="J94" s="34">
        <f t="shared" si="2"/>
        <v>0</v>
      </c>
      <c r="K94" s="32"/>
      <c r="L94" s="32"/>
      <c r="M94" s="32"/>
      <c r="N94" s="3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4">
        <f t="shared" si="1"/>
        <v>0</v>
      </c>
      <c r="J95" s="34">
        <f t="shared" si="2"/>
        <v>0</v>
      </c>
      <c r="K95" s="32"/>
      <c r="L95" s="32"/>
      <c r="M95" s="32"/>
      <c r="N95" s="3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4">
        <f t="shared" si="1"/>
        <v>0</v>
      </c>
      <c r="J96" s="34">
        <f t="shared" si="2"/>
        <v>0</v>
      </c>
      <c r="K96" s="32"/>
      <c r="L96" s="32"/>
      <c r="M96" s="32"/>
      <c r="N96" s="3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4">
        <f t="shared" si="1"/>
        <v>0</v>
      </c>
      <c r="J97" s="34">
        <f t="shared" si="2"/>
        <v>0</v>
      </c>
      <c r="K97" s="32"/>
      <c r="L97" s="32"/>
      <c r="M97" s="32"/>
      <c r="N97" s="3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4">
        <f t="shared" si="1"/>
        <v>0</v>
      </c>
      <c r="J98" s="34">
        <f t="shared" si="2"/>
        <v>0</v>
      </c>
      <c r="K98" s="32"/>
      <c r="L98" s="32"/>
      <c r="M98" s="32"/>
      <c r="N98" s="3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4">
        <f t="shared" si="1"/>
        <v>0</v>
      </c>
      <c r="J99" s="34">
        <f t="shared" si="2"/>
        <v>0</v>
      </c>
      <c r="K99" s="32"/>
      <c r="L99" s="32"/>
      <c r="M99" s="32"/>
      <c r="N99" s="3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4">
        <f t="shared" si="1"/>
        <v>0</v>
      </c>
      <c r="J100" s="34">
        <f t="shared" si="2"/>
        <v>0</v>
      </c>
      <c r="K100" s="32"/>
      <c r="L100" s="32"/>
      <c r="M100" s="32"/>
      <c r="N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4">
        <f t="shared" si="1"/>
        <v>0</v>
      </c>
      <c r="J101" s="34">
        <f t="shared" si="2"/>
        <v>0</v>
      </c>
      <c r="K101" s="32"/>
      <c r="L101" s="32"/>
      <c r="M101" s="32"/>
      <c r="N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4">
        <f t="shared" si="1"/>
        <v>0</v>
      </c>
      <c r="J102" s="34">
        <f t="shared" si="2"/>
        <v>0</v>
      </c>
      <c r="K102" s="32"/>
      <c r="L102" s="32"/>
      <c r="M102" s="32"/>
      <c r="N102" s="3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4">
        <f t="shared" si="1"/>
        <v>0</v>
      </c>
      <c r="J103" s="34">
        <f t="shared" si="2"/>
        <v>0</v>
      </c>
      <c r="K103" s="32"/>
      <c r="L103" s="32"/>
      <c r="M103" s="32"/>
      <c r="N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4">
        <f t="shared" si="1"/>
        <v>0</v>
      </c>
      <c r="J104" s="34">
        <f t="shared" si="2"/>
        <v>0</v>
      </c>
      <c r="K104" s="32"/>
      <c r="L104" s="32"/>
      <c r="M104" s="32"/>
      <c r="N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4">
        <f t="shared" si="1"/>
        <v>0</v>
      </c>
      <c r="J105" s="34">
        <f t="shared" si="2"/>
        <v>0</v>
      </c>
      <c r="K105" s="32"/>
      <c r="L105" s="32"/>
      <c r="M105" s="32"/>
      <c r="N105" s="3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4">
        <f t="shared" si="1"/>
        <v>0</v>
      </c>
      <c r="J106" s="34">
        <f t="shared" si="2"/>
        <v>0</v>
      </c>
      <c r="K106" s="32"/>
      <c r="L106" s="32"/>
      <c r="M106" s="32"/>
      <c r="N106" s="3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4">
        <f t="shared" si="1"/>
        <v>0</v>
      </c>
      <c r="J107" s="34">
        <f t="shared" si="2"/>
        <v>0</v>
      </c>
      <c r="K107" s="32"/>
      <c r="L107" s="32"/>
      <c r="M107" s="32"/>
      <c r="N107" s="3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4">
        <f t="shared" si="1"/>
        <v>0</v>
      </c>
      <c r="J108" s="34">
        <f t="shared" si="2"/>
        <v>0</v>
      </c>
      <c r="K108" s="32"/>
      <c r="L108" s="32"/>
      <c r="M108" s="32"/>
      <c r="N108" s="3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4">
        <f t="shared" si="1"/>
        <v>0</v>
      </c>
      <c r="J109" s="34">
        <f t="shared" si="2"/>
        <v>0</v>
      </c>
      <c r="K109" s="32"/>
      <c r="L109" s="32"/>
      <c r="M109" s="32"/>
      <c r="N109" s="3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4">
        <f t="shared" si="1"/>
        <v>0</v>
      </c>
      <c r="J110" s="34">
        <f t="shared" si="2"/>
        <v>0</v>
      </c>
      <c r="K110" s="32"/>
      <c r="L110" s="32"/>
      <c r="M110" s="32"/>
      <c r="N110" s="3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4">
        <f t="shared" si="1"/>
        <v>0</v>
      </c>
      <c r="J111" s="34">
        <f t="shared" si="2"/>
        <v>0</v>
      </c>
      <c r="K111" s="32"/>
      <c r="L111" s="32"/>
      <c r="M111" s="32"/>
      <c r="N111" s="3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4">
        <f t="shared" si="1"/>
        <v>0</v>
      </c>
      <c r="J112" s="34">
        <f t="shared" si="2"/>
        <v>0</v>
      </c>
      <c r="K112" s="32"/>
      <c r="L112" s="32"/>
      <c r="M112" s="32"/>
      <c r="N112" s="3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4">
        <f t="shared" si="1"/>
        <v>0</v>
      </c>
      <c r="J113" s="34">
        <f t="shared" si="2"/>
        <v>0</v>
      </c>
      <c r="K113" s="32"/>
      <c r="L113" s="32"/>
      <c r="M113" s="32"/>
      <c r="N113" s="3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4">
        <f t="shared" si="1"/>
        <v>0</v>
      </c>
      <c r="J114" s="34">
        <f t="shared" si="2"/>
        <v>0</v>
      </c>
      <c r="K114" s="32"/>
      <c r="L114" s="32"/>
      <c r="M114" s="32"/>
      <c r="N114" s="3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4">
        <f t="shared" si="1"/>
        <v>0</v>
      </c>
      <c r="J115" s="34">
        <f t="shared" si="2"/>
        <v>0</v>
      </c>
      <c r="K115" s="32"/>
      <c r="L115" s="32"/>
      <c r="M115" s="32"/>
      <c r="N115" s="3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4">
        <f t="shared" si="1"/>
        <v>0</v>
      </c>
      <c r="J116" s="34">
        <f t="shared" si="2"/>
        <v>0</v>
      </c>
      <c r="K116" s="32"/>
      <c r="L116" s="32"/>
      <c r="M116" s="32"/>
      <c r="N116" s="3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4">
        <f t="shared" si="1"/>
        <v>0</v>
      </c>
      <c r="J117" s="34">
        <f t="shared" si="2"/>
        <v>0</v>
      </c>
      <c r="K117" s="32"/>
      <c r="L117" s="32"/>
      <c r="M117" s="32"/>
      <c r="N117" s="3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4">
        <f t="shared" si="1"/>
        <v>0</v>
      </c>
      <c r="J118" s="34">
        <f t="shared" si="2"/>
        <v>0</v>
      </c>
      <c r="K118" s="32"/>
      <c r="L118" s="32"/>
      <c r="M118" s="32"/>
      <c r="N118" s="3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4">
        <f t="shared" si="1"/>
        <v>0</v>
      </c>
      <c r="J119" s="34">
        <f t="shared" si="2"/>
        <v>0</v>
      </c>
      <c r="K119" s="32"/>
      <c r="L119" s="32"/>
      <c r="M119" s="32"/>
      <c r="N119" s="3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4">
        <f t="shared" si="1"/>
        <v>0</v>
      </c>
      <c r="J120" s="34">
        <f t="shared" si="2"/>
        <v>0</v>
      </c>
      <c r="K120" s="32"/>
      <c r="L120" s="32"/>
      <c r="M120" s="32"/>
      <c r="N120" s="3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4">
        <f t="shared" si="1"/>
        <v>0</v>
      </c>
      <c r="J121" s="34">
        <f t="shared" si="2"/>
        <v>0</v>
      </c>
      <c r="K121" s="32"/>
      <c r="L121" s="32"/>
      <c r="M121" s="32"/>
      <c r="N121" s="3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4">
        <f t="shared" si="1"/>
        <v>0</v>
      </c>
      <c r="J122" s="34">
        <f t="shared" si="2"/>
        <v>0</v>
      </c>
      <c r="K122" s="32"/>
      <c r="L122" s="32"/>
      <c r="M122" s="32"/>
      <c r="N122" s="3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4">
        <f t="shared" si="1"/>
        <v>0</v>
      </c>
      <c r="J123" s="34">
        <f t="shared" si="2"/>
        <v>0</v>
      </c>
      <c r="K123" s="32"/>
      <c r="L123" s="32"/>
      <c r="M123" s="32"/>
      <c r="N123" s="3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4">
        <f t="shared" si="1"/>
        <v>0</v>
      </c>
      <c r="J124" s="34">
        <f t="shared" si="2"/>
        <v>0</v>
      </c>
      <c r="K124" s="32"/>
      <c r="L124" s="32"/>
      <c r="M124" s="32"/>
      <c r="N124" s="3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4">
        <f t="shared" si="1"/>
        <v>0</v>
      </c>
      <c r="J125" s="34">
        <f t="shared" si="2"/>
        <v>0</v>
      </c>
      <c r="K125" s="32"/>
      <c r="L125" s="32"/>
      <c r="M125" s="32"/>
      <c r="N125" s="3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4">
        <f t="shared" si="1"/>
        <v>0</v>
      </c>
      <c r="J126" s="34">
        <f t="shared" si="2"/>
        <v>0</v>
      </c>
      <c r="K126" s="32"/>
      <c r="L126" s="32"/>
      <c r="M126" s="32"/>
      <c r="N126" s="3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4">
        <f t="shared" si="1"/>
        <v>0</v>
      </c>
      <c r="J127" s="34">
        <f t="shared" si="2"/>
        <v>0</v>
      </c>
      <c r="K127" s="32"/>
      <c r="L127" s="32"/>
      <c r="M127" s="32"/>
      <c r="N127" s="3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4">
        <f t="shared" si="1"/>
        <v>0</v>
      </c>
      <c r="J128" s="34">
        <f t="shared" si="2"/>
        <v>0</v>
      </c>
      <c r="K128" s="32"/>
      <c r="L128" s="32"/>
      <c r="M128" s="32"/>
      <c r="N128" s="3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4">
        <f t="shared" si="1"/>
        <v>0</v>
      </c>
      <c r="J129" s="34">
        <f t="shared" si="2"/>
        <v>0</v>
      </c>
      <c r="K129" s="32"/>
      <c r="L129" s="32"/>
      <c r="M129" s="32"/>
      <c r="N129" s="3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4">
        <f t="shared" si="1"/>
        <v>0</v>
      </c>
      <c r="J130" s="34">
        <f t="shared" si="2"/>
        <v>0</v>
      </c>
      <c r="K130" s="32"/>
      <c r="L130" s="32"/>
      <c r="M130" s="32"/>
      <c r="N130" s="3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4">
        <f t="shared" si="1"/>
        <v>0</v>
      </c>
      <c r="J131" s="34">
        <f t="shared" si="2"/>
        <v>0</v>
      </c>
      <c r="K131" s="32"/>
      <c r="L131" s="32"/>
      <c r="M131" s="32"/>
      <c r="N131" s="3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4">
        <f t="shared" si="1"/>
        <v>0</v>
      </c>
      <c r="J132" s="34">
        <f t="shared" si="2"/>
        <v>0</v>
      </c>
      <c r="K132" s="32"/>
      <c r="L132" s="32"/>
      <c r="M132" s="32"/>
      <c r="N132" s="3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4">
        <f t="shared" si="1"/>
        <v>0</v>
      </c>
      <c r="J133" s="34">
        <f t="shared" si="2"/>
        <v>0</v>
      </c>
      <c r="K133" s="32"/>
      <c r="L133" s="32"/>
      <c r="M133" s="32"/>
      <c r="N133" s="3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4">
        <f t="shared" si="1"/>
        <v>0</v>
      </c>
      <c r="J134" s="34">
        <f t="shared" si="2"/>
        <v>0</v>
      </c>
      <c r="K134" s="32"/>
      <c r="L134" s="32"/>
      <c r="M134" s="32"/>
      <c r="N134" s="3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4">
        <f t="shared" si="1"/>
        <v>0</v>
      </c>
      <c r="J135" s="34">
        <f t="shared" si="2"/>
        <v>0</v>
      </c>
      <c r="K135" s="32"/>
      <c r="L135" s="32"/>
      <c r="M135" s="32"/>
      <c r="N135" s="3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4">
        <f t="shared" si="1"/>
        <v>0</v>
      </c>
      <c r="J136" s="34">
        <f t="shared" si="2"/>
        <v>0</v>
      </c>
      <c r="K136" s="32"/>
      <c r="L136" s="32"/>
      <c r="M136" s="32"/>
      <c r="N136" s="3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4">
        <f t="shared" si="1"/>
        <v>0</v>
      </c>
      <c r="J137" s="34">
        <f t="shared" si="2"/>
        <v>0</v>
      </c>
      <c r="K137" s="32"/>
      <c r="L137" s="32"/>
      <c r="M137" s="32"/>
      <c r="N137" s="3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4">
        <f t="shared" si="1"/>
        <v>0</v>
      </c>
      <c r="J138" s="34">
        <f t="shared" si="2"/>
        <v>0</v>
      </c>
      <c r="K138" s="32"/>
      <c r="L138" s="32"/>
      <c r="M138" s="32"/>
      <c r="N138" s="3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4">
        <f t="shared" si="1"/>
        <v>0</v>
      </c>
      <c r="J139" s="34">
        <f t="shared" si="2"/>
        <v>0</v>
      </c>
      <c r="K139" s="32"/>
      <c r="L139" s="32"/>
      <c r="M139" s="32"/>
      <c r="N139" s="3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4">
        <f t="shared" si="1"/>
        <v>0</v>
      </c>
      <c r="J140" s="34">
        <f t="shared" si="2"/>
        <v>0</v>
      </c>
      <c r="K140" s="32"/>
      <c r="L140" s="32"/>
      <c r="M140" s="32"/>
      <c r="N140" s="3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4">
        <f t="shared" si="1"/>
        <v>0</v>
      </c>
      <c r="J141" s="34">
        <f t="shared" si="2"/>
        <v>0</v>
      </c>
      <c r="K141" s="32"/>
      <c r="L141" s="32"/>
      <c r="M141" s="32"/>
      <c r="N141" s="3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4">
        <f t="shared" si="1"/>
        <v>0</v>
      </c>
      <c r="J142" s="34">
        <f t="shared" si="2"/>
        <v>0</v>
      </c>
      <c r="K142" s="32"/>
      <c r="L142" s="32"/>
      <c r="M142" s="32"/>
      <c r="N142" s="3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4">
        <f t="shared" si="1"/>
        <v>0</v>
      </c>
      <c r="J143" s="34">
        <f t="shared" si="2"/>
        <v>0</v>
      </c>
      <c r="K143" s="32"/>
      <c r="L143" s="32"/>
      <c r="M143" s="32"/>
      <c r="N143" s="3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4">
        <f t="shared" si="1"/>
        <v>0</v>
      </c>
      <c r="J144" s="34">
        <f t="shared" si="2"/>
        <v>0</v>
      </c>
      <c r="K144" s="32"/>
      <c r="L144" s="32"/>
      <c r="M144" s="32"/>
      <c r="N144" s="3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4">
        <f t="shared" si="1"/>
        <v>0</v>
      </c>
      <c r="J145" s="34">
        <f t="shared" si="2"/>
        <v>0</v>
      </c>
      <c r="K145" s="32"/>
      <c r="L145" s="32"/>
      <c r="M145" s="32"/>
      <c r="N145" s="3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4">
        <f t="shared" si="1"/>
        <v>0</v>
      </c>
      <c r="J146" s="34">
        <f t="shared" si="2"/>
        <v>0</v>
      </c>
      <c r="K146" s="32"/>
      <c r="L146" s="32"/>
      <c r="M146" s="32"/>
      <c r="N146" s="3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4">
        <f t="shared" si="1"/>
        <v>0</v>
      </c>
      <c r="J147" s="34">
        <f t="shared" si="2"/>
        <v>0</v>
      </c>
      <c r="K147" s="32"/>
      <c r="L147" s="32"/>
      <c r="M147" s="32"/>
      <c r="N147" s="3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4">
        <f t="shared" si="1"/>
        <v>0</v>
      </c>
      <c r="J148" s="34">
        <f t="shared" si="2"/>
        <v>0</v>
      </c>
      <c r="K148" s="32"/>
      <c r="L148" s="32"/>
      <c r="M148" s="32"/>
      <c r="N148" s="3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4">
        <f t="shared" si="1"/>
        <v>0</v>
      </c>
      <c r="J149" s="34">
        <f t="shared" si="2"/>
        <v>0</v>
      </c>
      <c r="K149" s="32"/>
      <c r="L149" s="32"/>
      <c r="M149" s="32"/>
      <c r="N149" s="3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4">
        <f t="shared" si="1"/>
        <v>0</v>
      </c>
      <c r="J150" s="34">
        <f t="shared" si="2"/>
        <v>0</v>
      </c>
      <c r="K150" s="32"/>
      <c r="L150" s="32"/>
      <c r="M150" s="32"/>
      <c r="N150" s="3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4">
        <f t="shared" si="1"/>
        <v>0</v>
      </c>
      <c r="J151" s="34">
        <f t="shared" si="2"/>
        <v>0</v>
      </c>
      <c r="K151" s="32"/>
      <c r="L151" s="32"/>
      <c r="M151" s="32"/>
      <c r="N151" s="3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4">
        <f t="shared" si="1"/>
        <v>0</v>
      </c>
      <c r="J152" s="34">
        <f t="shared" si="2"/>
        <v>0</v>
      </c>
      <c r="K152" s="32"/>
      <c r="L152" s="32"/>
      <c r="M152" s="32"/>
      <c r="N152" s="3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4">
        <f t="shared" si="1"/>
        <v>0</v>
      </c>
      <c r="J153" s="34">
        <f t="shared" si="2"/>
        <v>0</v>
      </c>
      <c r="K153" s="32"/>
      <c r="L153" s="32"/>
      <c r="M153" s="32"/>
      <c r="N153" s="3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4">
        <f t="shared" si="1"/>
        <v>0</v>
      </c>
      <c r="J154" s="34">
        <f t="shared" si="2"/>
        <v>0</v>
      </c>
      <c r="K154" s="32"/>
      <c r="L154" s="32"/>
      <c r="M154" s="32"/>
      <c r="N154" s="3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4">
        <f t="shared" si="1"/>
        <v>0</v>
      </c>
      <c r="J155" s="34">
        <f t="shared" si="2"/>
        <v>0</v>
      </c>
      <c r="K155" s="32"/>
      <c r="L155" s="32"/>
      <c r="M155" s="32"/>
      <c r="N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4">
        <f t="shared" si="1"/>
        <v>0</v>
      </c>
      <c r="J156" s="34">
        <f t="shared" si="2"/>
        <v>0</v>
      </c>
      <c r="K156" s="32"/>
      <c r="L156" s="32"/>
      <c r="M156" s="32"/>
      <c r="N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4">
        <f t="shared" si="1"/>
        <v>0</v>
      </c>
      <c r="J157" s="34">
        <f t="shared" si="2"/>
        <v>0</v>
      </c>
      <c r="K157" s="32"/>
      <c r="L157" s="32"/>
      <c r="M157" s="32"/>
      <c r="N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4">
        <f t="shared" si="1"/>
        <v>0</v>
      </c>
      <c r="J158" s="34">
        <f t="shared" si="2"/>
        <v>0</v>
      </c>
      <c r="K158" s="32"/>
      <c r="L158" s="32"/>
      <c r="M158" s="32"/>
      <c r="N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4">
        <f t="shared" si="1"/>
        <v>0</v>
      </c>
      <c r="J159" s="34">
        <f t="shared" si="2"/>
        <v>0</v>
      </c>
      <c r="K159" s="32"/>
      <c r="L159" s="32"/>
      <c r="M159" s="32"/>
      <c r="N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4">
        <f t="shared" si="1"/>
        <v>0</v>
      </c>
      <c r="J160" s="34">
        <f t="shared" si="2"/>
        <v>0</v>
      </c>
      <c r="K160" s="32"/>
      <c r="L160" s="32"/>
      <c r="M160" s="32"/>
      <c r="N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4">
        <f t="shared" si="1"/>
        <v>0</v>
      </c>
      <c r="J161" s="34">
        <f t="shared" si="2"/>
        <v>0</v>
      </c>
      <c r="K161" s="32"/>
      <c r="L161" s="32"/>
      <c r="M161" s="32"/>
      <c r="N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4">
        <f t="shared" si="1"/>
        <v>0</v>
      </c>
      <c r="J162" s="34">
        <f t="shared" si="2"/>
        <v>0</v>
      </c>
      <c r="K162" s="32"/>
      <c r="L162" s="32"/>
      <c r="M162" s="32"/>
      <c r="N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4">
        <f t="shared" si="1"/>
        <v>0</v>
      </c>
      <c r="J163" s="34">
        <f t="shared" si="2"/>
        <v>0</v>
      </c>
      <c r="K163" s="32"/>
      <c r="L163" s="32"/>
      <c r="M163" s="32"/>
      <c r="N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4">
        <f t="shared" si="1"/>
        <v>0</v>
      </c>
      <c r="J164" s="34">
        <f t="shared" si="2"/>
        <v>0</v>
      </c>
      <c r="K164" s="32"/>
      <c r="L164" s="32"/>
      <c r="M164" s="32"/>
      <c r="N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4">
        <f t="shared" si="1"/>
        <v>0</v>
      </c>
      <c r="J165" s="34">
        <f t="shared" si="2"/>
        <v>0</v>
      </c>
      <c r="K165" s="32"/>
      <c r="L165" s="32"/>
      <c r="M165" s="32"/>
      <c r="N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4">
        <f t="shared" si="1"/>
        <v>0</v>
      </c>
      <c r="J166" s="34">
        <f t="shared" si="2"/>
        <v>0</v>
      </c>
      <c r="K166" s="32"/>
      <c r="L166" s="32"/>
      <c r="M166" s="32"/>
      <c r="N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4">
        <f t="shared" si="1"/>
        <v>0</v>
      </c>
      <c r="J167" s="34">
        <f t="shared" si="2"/>
        <v>0</v>
      </c>
      <c r="K167" s="32"/>
      <c r="L167" s="32"/>
      <c r="M167" s="32"/>
      <c r="N167" s="3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4">
        <f t="shared" si="1"/>
        <v>0</v>
      </c>
      <c r="J168" s="34">
        <f t="shared" si="2"/>
        <v>0</v>
      </c>
      <c r="K168" s="32"/>
      <c r="L168" s="32"/>
      <c r="M168" s="32"/>
      <c r="N168" s="3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4">
        <f t="shared" si="1"/>
        <v>0</v>
      </c>
      <c r="J169" s="34">
        <f t="shared" si="2"/>
        <v>0</v>
      </c>
      <c r="K169" s="32"/>
      <c r="L169" s="32"/>
      <c r="M169" s="32"/>
      <c r="N169" s="3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K14"/>
    <mergeCell ref="A15:K15"/>
    <mergeCell ref="A16:K16"/>
    <mergeCell ref="A17:K17"/>
    <mergeCell ref="A18:K18"/>
    <mergeCell ref="A19:K19"/>
    <mergeCell ref="A20:K20"/>
    <mergeCell ref="A21:N21"/>
    <mergeCell ref="C3:D3"/>
    <mergeCell ref="A6:K7"/>
    <mergeCell ref="A8:K8"/>
    <mergeCell ref="A9:K9"/>
    <mergeCell ref="A10:K10"/>
    <mergeCell ref="A12:K12"/>
    <mergeCell ref="A13:K13"/>
  </mergeCells>
  <dataValidations>
    <dataValidation type="list" allowBlank="1" showErrorMessage="1" sqref="B24:B169">
      <formula1>'listas de opções'!$E$2:$E$64</formula1>
    </dataValidation>
    <dataValidation type="list" allowBlank="1" showErrorMessage="1" sqref="A24:A169">
      <formula1>'listas de opções'!$C$2:$C$18</formula1>
    </dataValidation>
    <dataValidation type="list" allowBlank="1" showErrorMessage="1" sqref="B1">
      <formula1>'listas de opções'!$A$2:$A$18</formula1>
    </dataValidation>
  </dataValidations>
  <hyperlinks>
    <hyperlink r:id="rId1" ref="A11"/>
    <hyperlink r:id="rId2" ref="A12"/>
    <hyperlink r:id="rId3" ref="A13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71"/>
    <col customWidth="1" min="3" max="3" width="20.86"/>
    <col customWidth="1" min="4" max="4" width="19.14"/>
    <col customWidth="1" min="5" max="5" width="16.29"/>
    <col customWidth="1" min="6" max="6" width="12.29"/>
    <col customWidth="1" min="7" max="7" width="18.0"/>
    <col customWidth="1" min="8" max="8" width="16.86"/>
    <col customWidth="1" min="9" max="9" width="24.0"/>
    <col customWidth="1" min="10" max="10" width="24.43"/>
  </cols>
  <sheetData>
    <row r="1" ht="14.25" customHeight="1">
      <c r="A1" s="35" t="s">
        <v>1</v>
      </c>
      <c r="B1" s="35" t="s">
        <v>161</v>
      </c>
      <c r="C1" s="35" t="s">
        <v>162</v>
      </c>
      <c r="D1" s="35" t="s">
        <v>163</v>
      </c>
      <c r="E1" s="36" t="s">
        <v>164</v>
      </c>
      <c r="F1" s="35" t="s">
        <v>123</v>
      </c>
      <c r="G1" s="35" t="s">
        <v>165</v>
      </c>
      <c r="H1" s="35" t="s">
        <v>166</v>
      </c>
      <c r="I1" s="35" t="s">
        <v>167</v>
      </c>
      <c r="J1" s="35" t="s">
        <v>168</v>
      </c>
    </row>
    <row r="2" ht="35.25" customHeight="1">
      <c r="A2" s="37" t="s">
        <v>28</v>
      </c>
      <c r="B2" s="37" t="s">
        <v>54</v>
      </c>
      <c r="C2" s="37" t="s">
        <v>131</v>
      </c>
      <c r="D2" s="37">
        <v>2026.0</v>
      </c>
      <c r="E2" s="38">
        <v>45.89</v>
      </c>
      <c r="F2" s="37">
        <v>17.0</v>
      </c>
      <c r="G2" s="38">
        <v>29.0</v>
      </c>
      <c r="H2" s="38">
        <v>76.81</v>
      </c>
      <c r="I2" s="38">
        <f t="shared" ref="I2:I19" si="1">(D2*(1-E2/100)*1.1)</f>
        <v>1205.89546</v>
      </c>
      <c r="J2" s="38">
        <f t="shared" ref="J2:J19" si="2">D2*(1-E2/100)</f>
        <v>1096.2686</v>
      </c>
    </row>
    <row r="3" ht="35.25" customHeight="1">
      <c r="A3" s="37" t="s">
        <v>28</v>
      </c>
      <c r="B3" s="37" t="s">
        <v>54</v>
      </c>
      <c r="C3" s="37" t="s">
        <v>135</v>
      </c>
      <c r="D3" s="37">
        <v>299.0</v>
      </c>
      <c r="E3" s="38">
        <v>25.86</v>
      </c>
      <c r="F3" s="37">
        <v>3.0</v>
      </c>
      <c r="G3" s="38">
        <v>0.0</v>
      </c>
      <c r="H3" s="38">
        <v>35.37</v>
      </c>
      <c r="I3" s="38">
        <f t="shared" si="1"/>
        <v>243.84646</v>
      </c>
      <c r="J3" s="38">
        <f t="shared" si="2"/>
        <v>221.6786</v>
      </c>
    </row>
    <row r="4" ht="35.25" customHeight="1">
      <c r="A4" s="37" t="s">
        <v>28</v>
      </c>
      <c r="B4" s="37" t="s">
        <v>54</v>
      </c>
      <c r="C4" s="37" t="s">
        <v>136</v>
      </c>
      <c r="D4" s="37">
        <v>2219.0</v>
      </c>
      <c r="E4" s="38">
        <v>37.41</v>
      </c>
      <c r="F4" s="37">
        <v>30.0</v>
      </c>
      <c r="G4" s="38">
        <v>4.09</v>
      </c>
      <c r="H4" s="38">
        <v>18.32</v>
      </c>
      <c r="I4" s="38">
        <f t="shared" si="1"/>
        <v>1527.75931</v>
      </c>
      <c r="J4" s="38">
        <f t="shared" si="2"/>
        <v>1388.8721</v>
      </c>
    </row>
    <row r="5" ht="35.25" customHeight="1">
      <c r="A5" s="37" t="s">
        <v>28</v>
      </c>
      <c r="B5" s="37" t="s">
        <v>54</v>
      </c>
      <c r="C5" s="37" t="s">
        <v>138</v>
      </c>
      <c r="D5" s="37">
        <v>140.0</v>
      </c>
      <c r="E5" s="38">
        <v>14.21</v>
      </c>
      <c r="F5" s="37">
        <v>2.0</v>
      </c>
      <c r="G5" s="38">
        <v>52.19</v>
      </c>
      <c r="H5" s="38">
        <v>80.79</v>
      </c>
      <c r="I5" s="38">
        <f t="shared" si="1"/>
        <v>132.1166</v>
      </c>
      <c r="J5" s="38">
        <f t="shared" si="2"/>
        <v>120.106</v>
      </c>
    </row>
    <row r="6" ht="35.25" customHeight="1">
      <c r="A6" s="37" t="s">
        <v>28</v>
      </c>
      <c r="B6" s="37" t="s">
        <v>54</v>
      </c>
      <c r="C6" s="37" t="s">
        <v>139</v>
      </c>
      <c r="D6" s="37">
        <v>207.0</v>
      </c>
      <c r="E6" s="38">
        <v>13.09</v>
      </c>
      <c r="F6" s="37">
        <v>2.0</v>
      </c>
      <c r="G6" s="38">
        <v>0.0</v>
      </c>
      <c r="H6" s="38">
        <v>16.2</v>
      </c>
      <c r="I6" s="38">
        <f t="shared" si="1"/>
        <v>197.89407</v>
      </c>
      <c r="J6" s="38">
        <f t="shared" si="2"/>
        <v>179.9037</v>
      </c>
    </row>
    <row r="7" ht="35.25" customHeight="1">
      <c r="A7" s="37" t="s">
        <v>28</v>
      </c>
      <c r="B7" s="37" t="s">
        <v>54</v>
      </c>
      <c r="C7" s="37" t="s">
        <v>140</v>
      </c>
      <c r="D7" s="37">
        <v>77.0</v>
      </c>
      <c r="E7" s="38">
        <v>8.34</v>
      </c>
      <c r="F7" s="37">
        <v>1.0</v>
      </c>
      <c r="G7" s="38">
        <v>100.0</v>
      </c>
      <c r="H7" s="38">
        <v>100.0</v>
      </c>
      <c r="I7" s="38">
        <f t="shared" si="1"/>
        <v>77.63602</v>
      </c>
      <c r="J7" s="38">
        <f t="shared" si="2"/>
        <v>70.5782</v>
      </c>
    </row>
    <row r="8" ht="35.25" customHeight="1">
      <c r="A8" s="37" t="s">
        <v>28</v>
      </c>
      <c r="B8" s="37" t="s">
        <v>54</v>
      </c>
      <c r="C8" s="37" t="s">
        <v>141</v>
      </c>
      <c r="D8" s="37">
        <v>164.0</v>
      </c>
      <c r="E8" s="38">
        <v>13.84</v>
      </c>
      <c r="F8" s="37">
        <v>4.0</v>
      </c>
      <c r="G8" s="38">
        <v>0.0</v>
      </c>
      <c r="H8" s="38">
        <v>39.46</v>
      </c>
      <c r="I8" s="38">
        <f t="shared" si="1"/>
        <v>155.43264</v>
      </c>
      <c r="J8" s="38">
        <f t="shared" si="2"/>
        <v>141.3024</v>
      </c>
    </row>
    <row r="9" ht="35.25" customHeight="1">
      <c r="A9" s="37" t="s">
        <v>28</v>
      </c>
      <c r="B9" s="37" t="s">
        <v>54</v>
      </c>
      <c r="C9" s="37" t="s">
        <v>142</v>
      </c>
      <c r="D9" s="37">
        <v>313.0</v>
      </c>
      <c r="E9" s="38">
        <v>18.85</v>
      </c>
      <c r="F9" s="37">
        <v>4.0</v>
      </c>
      <c r="G9" s="38">
        <v>0.0</v>
      </c>
      <c r="H9" s="38">
        <v>65.93</v>
      </c>
      <c r="I9" s="38">
        <f t="shared" si="1"/>
        <v>279.39945</v>
      </c>
      <c r="J9" s="38">
        <f t="shared" si="2"/>
        <v>253.9995</v>
      </c>
    </row>
    <row r="10" ht="35.25" customHeight="1">
      <c r="A10" s="37" t="s">
        <v>28</v>
      </c>
      <c r="B10" s="37" t="s">
        <v>54</v>
      </c>
      <c r="C10" s="37" t="s">
        <v>144</v>
      </c>
      <c r="D10" s="37">
        <v>383.0</v>
      </c>
      <c r="E10" s="38">
        <v>10.61</v>
      </c>
      <c r="F10" s="37">
        <v>10.0</v>
      </c>
      <c r="G10" s="38">
        <v>75.72</v>
      </c>
      <c r="H10" s="38">
        <v>94.74</v>
      </c>
      <c r="I10" s="38">
        <f t="shared" si="1"/>
        <v>376.60007</v>
      </c>
      <c r="J10" s="38">
        <f t="shared" si="2"/>
        <v>342.3637</v>
      </c>
    </row>
    <row r="11" ht="35.25" customHeight="1">
      <c r="A11" s="37" t="s">
        <v>28</v>
      </c>
      <c r="B11" s="37" t="s">
        <v>54</v>
      </c>
      <c r="C11" s="37" t="s">
        <v>146</v>
      </c>
      <c r="D11" s="37">
        <v>65.0</v>
      </c>
      <c r="E11" s="38">
        <v>11.95</v>
      </c>
      <c r="F11" s="37">
        <v>1.0</v>
      </c>
      <c r="G11" s="38">
        <v>50.04</v>
      </c>
      <c r="H11" s="38">
        <v>100.0</v>
      </c>
      <c r="I11" s="38">
        <f t="shared" si="1"/>
        <v>62.95575</v>
      </c>
      <c r="J11" s="38">
        <f t="shared" si="2"/>
        <v>57.2325</v>
      </c>
    </row>
    <row r="12" ht="35.25" customHeight="1">
      <c r="A12" s="37" t="s">
        <v>28</v>
      </c>
      <c r="B12" s="37" t="s">
        <v>54</v>
      </c>
      <c r="C12" s="37" t="s">
        <v>147</v>
      </c>
      <c r="D12" s="37">
        <v>131.0</v>
      </c>
      <c r="E12" s="38">
        <v>22.95</v>
      </c>
      <c r="F12" s="37">
        <v>2.0</v>
      </c>
      <c r="G12" s="38">
        <v>0.0</v>
      </c>
      <c r="H12" s="38">
        <v>85.41</v>
      </c>
      <c r="I12" s="38">
        <f t="shared" si="1"/>
        <v>111.02905</v>
      </c>
      <c r="J12" s="38">
        <f t="shared" si="2"/>
        <v>100.9355</v>
      </c>
    </row>
    <row r="13" ht="35.25" customHeight="1">
      <c r="A13" s="37" t="s">
        <v>28</v>
      </c>
      <c r="B13" s="37" t="s">
        <v>77</v>
      </c>
      <c r="C13" s="37" t="s">
        <v>169</v>
      </c>
      <c r="D13" s="37">
        <v>730.0</v>
      </c>
      <c r="E13" s="38">
        <v>38.44</v>
      </c>
      <c r="F13" s="37">
        <v>8.0</v>
      </c>
      <c r="G13" s="38">
        <v>34.7</v>
      </c>
      <c r="H13" s="38">
        <v>47.38</v>
      </c>
      <c r="I13" s="38">
        <f t="shared" si="1"/>
        <v>494.3268</v>
      </c>
      <c r="J13" s="38">
        <f t="shared" si="2"/>
        <v>449.388</v>
      </c>
    </row>
    <row r="14" ht="35.25" customHeight="1">
      <c r="A14" s="37" t="s">
        <v>28</v>
      </c>
      <c r="B14" s="37" t="s">
        <v>77</v>
      </c>
      <c r="C14" s="37" t="s">
        <v>152</v>
      </c>
      <c r="D14" s="37">
        <v>881.0</v>
      </c>
      <c r="E14" s="38">
        <v>42.04</v>
      </c>
      <c r="F14" s="37">
        <v>8.0</v>
      </c>
      <c r="G14" s="38">
        <v>12.23</v>
      </c>
      <c r="H14" s="38">
        <v>33.07</v>
      </c>
      <c r="I14" s="38">
        <f t="shared" si="1"/>
        <v>561.69036</v>
      </c>
      <c r="J14" s="38">
        <f t="shared" si="2"/>
        <v>510.6276</v>
      </c>
    </row>
    <row r="15" ht="35.25" customHeight="1">
      <c r="A15" s="37" t="s">
        <v>28</v>
      </c>
      <c r="B15" s="37" t="s">
        <v>77</v>
      </c>
      <c r="C15" s="37" t="s">
        <v>154</v>
      </c>
      <c r="D15" s="37">
        <v>963.0</v>
      </c>
      <c r="E15" s="38">
        <v>42.85</v>
      </c>
      <c r="F15" s="37">
        <v>12.0</v>
      </c>
      <c r="G15" s="38">
        <v>16.9</v>
      </c>
      <c r="H15" s="38">
        <v>42.9</v>
      </c>
      <c r="I15" s="38">
        <f t="shared" si="1"/>
        <v>605.38995</v>
      </c>
      <c r="J15" s="38">
        <f t="shared" si="2"/>
        <v>550.3545</v>
      </c>
    </row>
    <row r="16" ht="35.25" customHeight="1">
      <c r="A16" s="37" t="s">
        <v>28</v>
      </c>
      <c r="B16" s="37" t="s">
        <v>77</v>
      </c>
      <c r="C16" s="37" t="s">
        <v>156</v>
      </c>
      <c r="D16" s="37">
        <v>466.0</v>
      </c>
      <c r="E16" s="38">
        <v>27.88</v>
      </c>
      <c r="F16" s="37">
        <v>5.0</v>
      </c>
      <c r="G16" s="38">
        <v>80.38</v>
      </c>
      <c r="H16" s="38">
        <v>90.37</v>
      </c>
      <c r="I16" s="38">
        <f t="shared" si="1"/>
        <v>369.68712</v>
      </c>
      <c r="J16" s="38">
        <f t="shared" si="2"/>
        <v>336.0792</v>
      </c>
    </row>
    <row r="17" ht="35.25" customHeight="1">
      <c r="A17" s="37" t="s">
        <v>28</v>
      </c>
      <c r="B17" s="37" t="s">
        <v>77</v>
      </c>
      <c r="C17" s="37" t="s">
        <v>77</v>
      </c>
      <c r="D17" s="37">
        <v>5295.0</v>
      </c>
      <c r="E17" s="38">
        <v>59.54</v>
      </c>
      <c r="F17" s="37">
        <v>35.0</v>
      </c>
      <c r="G17" s="38">
        <v>14.82</v>
      </c>
      <c r="H17" s="38">
        <v>60.22</v>
      </c>
      <c r="I17" s="38">
        <f t="shared" si="1"/>
        <v>2356.5927</v>
      </c>
      <c r="J17" s="38">
        <f t="shared" si="2"/>
        <v>2142.357</v>
      </c>
    </row>
    <row r="18" ht="35.25" customHeight="1">
      <c r="A18" s="37" t="s">
        <v>28</v>
      </c>
      <c r="B18" s="37" t="s">
        <v>77</v>
      </c>
      <c r="C18" s="37" t="s">
        <v>158</v>
      </c>
      <c r="D18" s="37">
        <v>722.0</v>
      </c>
      <c r="E18" s="38">
        <v>36.98</v>
      </c>
      <c r="F18" s="37">
        <v>6.0</v>
      </c>
      <c r="G18" s="38">
        <v>0.0</v>
      </c>
      <c r="H18" s="38">
        <v>87.33</v>
      </c>
      <c r="I18" s="38">
        <f t="shared" si="1"/>
        <v>500.50484</v>
      </c>
      <c r="J18" s="38">
        <f t="shared" si="2"/>
        <v>455.0044</v>
      </c>
    </row>
    <row r="19" ht="35.25" customHeight="1">
      <c r="A19" s="37" t="s">
        <v>28</v>
      </c>
      <c r="B19" s="37" t="s">
        <v>77</v>
      </c>
      <c r="C19" s="37" t="s">
        <v>160</v>
      </c>
      <c r="D19" s="37">
        <v>1163.0</v>
      </c>
      <c r="E19" s="38">
        <v>46.23</v>
      </c>
      <c r="F19" s="37">
        <v>13.0</v>
      </c>
      <c r="G19" s="38">
        <v>22.65</v>
      </c>
      <c r="H19" s="38">
        <v>39.89</v>
      </c>
      <c r="I19" s="38">
        <f t="shared" si="1"/>
        <v>687.87961</v>
      </c>
      <c r="J19" s="38">
        <f t="shared" si="2"/>
        <v>625.3451</v>
      </c>
    </row>
    <row r="20" ht="14.25" customHeight="1">
      <c r="A20" s="39"/>
      <c r="B20" s="39"/>
      <c r="C20" s="39"/>
      <c r="D20" s="39"/>
      <c r="E20" s="40"/>
      <c r="F20" s="39"/>
      <c r="G20" s="39"/>
      <c r="H20" s="39"/>
      <c r="I20" s="39"/>
      <c r="J20" s="39"/>
    </row>
    <row r="21" ht="14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</row>
    <row r="22" ht="14.2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</row>
    <row r="23" ht="14.2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</row>
    <row r="24" ht="14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</row>
    <row r="25" ht="14.2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</row>
    <row r="26" ht="14.2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</row>
    <row r="27" ht="14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</row>
    <row r="28" ht="14.2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</row>
    <row r="29" ht="14.2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</row>
    <row r="30" ht="14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</row>
    <row r="31" ht="14.2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ht="14.2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ht="14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ht="14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ht="14.2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ht="14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ht="14.2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</row>
    <row r="38" ht="14.2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</row>
    <row r="39" ht="14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</row>
    <row r="40" ht="14.2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</row>
    <row r="41" ht="14.2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</row>
    <row r="42" ht="14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</row>
    <row r="43" ht="14.2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</row>
    <row r="44" ht="14.2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</row>
    <row r="45" ht="14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</row>
    <row r="46" ht="14.2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ht="14.2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ht="14.2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ht="14.2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ht="14.2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ht="14.2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ht="14.2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ht="14.2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ht="14.2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ht="14.2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ht="14.2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ht="14.2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ht="14.2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ht="14.2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ht="14.2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ht="14.2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ht="14.2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ht="14.2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ht="14.2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ht="14.2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ht="14.2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ht="14.2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ht="14.2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ht="14.2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ht="14.2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ht="14.2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ht="14.2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ht="14.2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ht="14.2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ht="14.2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ht="14.2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ht="14.2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ht="14.2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ht="14.2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ht="14.2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ht="14.2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ht="14.2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ht="14.2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ht="14.2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ht="14.2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ht="14.2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ht="14.2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ht="14.2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ht="14.2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ht="14.2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ht="14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ht="14.2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ht="14.2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 ht="14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</row>
    <row r="95" ht="14.2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</row>
    <row r="96" ht="14.2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</row>
    <row r="97" ht="14.2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</row>
    <row r="98" ht="14.2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</row>
    <row r="99" ht="14.2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</row>
    <row r="100" ht="14.2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</row>
    <row r="101" ht="14.2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</row>
    <row r="102" ht="14.2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</row>
    <row r="103" ht="14.2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</row>
    <row r="104" ht="14.2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</row>
    <row r="105" ht="14.2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</row>
    <row r="106" ht="14.2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</row>
    <row r="107" ht="14.2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</row>
    <row r="108" ht="14.2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</row>
    <row r="109" ht="14.2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</row>
    <row r="110" ht="14.2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</row>
    <row r="111" ht="14.2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</row>
    <row r="112" ht="14.2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</row>
    <row r="113" ht="14.2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</row>
    <row r="114" ht="14.2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</row>
    <row r="115" ht="14.2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</row>
    <row r="116" ht="14.2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 ht="14.2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</row>
    <row r="118" ht="14.2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</row>
    <row r="119" ht="14.2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 ht="14.2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</row>
    <row r="121" ht="14.2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</row>
    <row r="122" ht="14.2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</row>
    <row r="123" ht="14.2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</row>
    <row r="124" ht="14.2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</row>
    <row r="125" ht="14.2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</row>
    <row r="126" ht="14.2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</row>
    <row r="127" ht="14.2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</row>
    <row r="128" ht="14.2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</row>
    <row r="129" ht="14.2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</row>
    <row r="130" ht="14.2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</row>
    <row r="131" ht="14.2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</row>
    <row r="132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</row>
    <row r="133" ht="14.2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</row>
    <row r="134" ht="14.2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</row>
    <row r="135" ht="14.2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</row>
    <row r="136" ht="14.2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</row>
    <row r="137" ht="14.2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</row>
    <row r="138" ht="14.2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</row>
    <row r="139" ht="14.2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</row>
    <row r="140" ht="14.2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</row>
    <row r="141" ht="14.2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</row>
    <row r="142" ht="14.2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</row>
    <row r="143" ht="14.2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</row>
    <row r="144" ht="14.2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</row>
    <row r="145" ht="14.2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</row>
    <row r="146" ht="14.2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</row>
    <row r="147" ht="14.2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</row>
    <row r="148" ht="14.2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</row>
    <row r="149" ht="14.2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</row>
    <row r="150" ht="14.2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</row>
    <row r="151" ht="14.2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</row>
    <row r="152" ht="14.2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</row>
    <row r="153" ht="14.2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</row>
    <row r="154" ht="14.2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</row>
    <row r="155" ht="14.2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</row>
    <row r="156" ht="14.2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</row>
    <row r="157" ht="14.2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</row>
    <row r="158" ht="14.2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</row>
    <row r="159" ht="14.2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</row>
    <row r="160" ht="14.2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</row>
    <row r="161" ht="14.2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</row>
    <row r="162" ht="14.2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</row>
    <row r="163" ht="14.2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</row>
    <row r="164" ht="14.2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</row>
    <row r="165" ht="14.2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</row>
    <row r="166" ht="14.2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</row>
    <row r="167" ht="14.2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</row>
    <row r="168" ht="14.2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</row>
    <row r="169" ht="14.2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</row>
    <row r="170" ht="14.2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</row>
    <row r="171" ht="14.2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</row>
    <row r="172" ht="14.2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</row>
    <row r="173" ht="14.2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</row>
    <row r="174" ht="14.2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</row>
    <row r="175" ht="14.2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</row>
    <row r="176" ht="14.2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</row>
    <row r="177" ht="14.2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 ht="14.2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</row>
    <row r="179" ht="14.2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</row>
    <row r="180" ht="14.2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</row>
    <row r="181" ht="14.2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</row>
    <row r="182" ht="14.2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</row>
    <row r="183" ht="14.2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</row>
    <row r="184" ht="14.2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</row>
    <row r="185" ht="14.2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</row>
    <row r="186" ht="14.2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</row>
    <row r="187" ht="14.2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</row>
    <row r="188" ht="14.2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</row>
    <row r="189" ht="14.2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</row>
    <row r="190" ht="14.2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</row>
    <row r="191" ht="14.2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</row>
    <row r="192" ht="14.2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</row>
    <row r="193" ht="14.2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</row>
    <row r="194" ht="14.2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</row>
    <row r="195" ht="14.2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</row>
    <row r="196" ht="14.2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</row>
    <row r="197" ht="14.2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</row>
    <row r="198" ht="14.2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</row>
    <row r="199" ht="14.2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</row>
    <row r="200" ht="14.2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</row>
    <row r="201" ht="14.2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</row>
    <row r="202" ht="14.2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</row>
    <row r="203" ht="14.2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</row>
    <row r="204" ht="14.2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ht="14.2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 ht="14.2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 ht="14.2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 ht="14.2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 ht="14.2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 ht="14.2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 ht="14.2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 ht="14.2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 ht="14.2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 ht="14.2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 ht="14.2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 ht="14.2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 ht="14.2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 ht="14.2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 ht="14.2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 ht="14.2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2:B19">
      <formula1>'listas de opções'!$E$2:$E$64</formula1>
    </dataValidation>
    <dataValidation type="list" allowBlank="1" showErrorMessage="1" sqref="A2:A1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86"/>
    <col customWidth="1" min="4" max="4" width="34.71"/>
    <col customWidth="1" min="5" max="5" width="28.0"/>
    <col customWidth="1" min="6" max="6" width="25.86"/>
  </cols>
  <sheetData>
    <row r="1" ht="14.25" customHeight="1">
      <c r="A1" s="35" t="s">
        <v>1</v>
      </c>
      <c r="B1" s="35" t="s">
        <v>161</v>
      </c>
      <c r="C1" s="35" t="s">
        <v>162</v>
      </c>
      <c r="D1" s="35" t="s">
        <v>170</v>
      </c>
      <c r="E1" s="35" t="s">
        <v>171</v>
      </c>
      <c r="F1" s="35" t="s">
        <v>172</v>
      </c>
    </row>
    <row r="2" ht="33.75" customHeight="1">
      <c r="A2" s="37" t="s">
        <v>28</v>
      </c>
      <c r="B2" s="37" t="s">
        <v>54</v>
      </c>
      <c r="C2" s="37" t="s">
        <v>131</v>
      </c>
      <c r="D2" s="37">
        <v>6607119.0</v>
      </c>
      <c r="E2" s="37" t="s">
        <v>173</v>
      </c>
      <c r="F2" s="37" t="s">
        <v>131</v>
      </c>
    </row>
    <row r="3" ht="33.75" customHeight="1">
      <c r="A3" s="37" t="s">
        <v>28</v>
      </c>
      <c r="B3" s="37" t="s">
        <v>54</v>
      </c>
      <c r="C3" s="37" t="s">
        <v>131</v>
      </c>
      <c r="D3" s="37">
        <v>2704900.0</v>
      </c>
      <c r="E3" s="37" t="s">
        <v>174</v>
      </c>
      <c r="F3" s="37" t="s">
        <v>136</v>
      </c>
    </row>
    <row r="4" ht="33.75" customHeight="1">
      <c r="A4" s="37" t="s">
        <v>28</v>
      </c>
      <c r="B4" s="37" t="s">
        <v>54</v>
      </c>
      <c r="C4" s="37" t="s">
        <v>135</v>
      </c>
      <c r="D4" s="37">
        <v>6607119.0</v>
      </c>
      <c r="E4" s="37" t="s">
        <v>173</v>
      </c>
      <c r="F4" s="37" t="s">
        <v>131</v>
      </c>
    </row>
    <row r="5" ht="33.75" customHeight="1">
      <c r="A5" s="37" t="s">
        <v>28</v>
      </c>
      <c r="B5" s="37" t="s">
        <v>54</v>
      </c>
      <c r="C5" s="37" t="s">
        <v>135</v>
      </c>
      <c r="D5" s="37">
        <v>2704900.0</v>
      </c>
      <c r="E5" s="37" t="s">
        <v>174</v>
      </c>
      <c r="F5" s="37" t="s">
        <v>136</v>
      </c>
    </row>
    <row r="6" ht="33.75" customHeight="1">
      <c r="A6" s="37" t="s">
        <v>28</v>
      </c>
      <c r="B6" s="37" t="s">
        <v>54</v>
      </c>
      <c r="C6" s="37" t="s">
        <v>136</v>
      </c>
      <c r="D6" s="37">
        <v>6607119.0</v>
      </c>
      <c r="E6" s="37" t="s">
        <v>173</v>
      </c>
      <c r="F6" s="37" t="s">
        <v>131</v>
      </c>
    </row>
    <row r="7" ht="33.75" customHeight="1">
      <c r="A7" s="37" t="s">
        <v>28</v>
      </c>
      <c r="B7" s="37" t="s">
        <v>54</v>
      </c>
      <c r="C7" s="37" t="s">
        <v>136</v>
      </c>
      <c r="D7" s="37">
        <v>2704900.0</v>
      </c>
      <c r="E7" s="37" t="s">
        <v>174</v>
      </c>
      <c r="F7" s="37" t="s">
        <v>136</v>
      </c>
    </row>
    <row r="8" ht="33.75" customHeight="1">
      <c r="A8" s="37" t="s">
        <v>28</v>
      </c>
      <c r="B8" s="37" t="s">
        <v>54</v>
      </c>
      <c r="C8" s="37" t="s">
        <v>138</v>
      </c>
      <c r="D8" s="37">
        <v>6607119.0</v>
      </c>
      <c r="E8" s="37" t="s">
        <v>173</v>
      </c>
      <c r="F8" s="37" t="s">
        <v>131</v>
      </c>
    </row>
    <row r="9" ht="33.75" customHeight="1">
      <c r="A9" s="37" t="s">
        <v>28</v>
      </c>
      <c r="B9" s="37" t="s">
        <v>54</v>
      </c>
      <c r="C9" s="37" t="s">
        <v>138</v>
      </c>
      <c r="D9" s="37">
        <v>2704900.0</v>
      </c>
      <c r="E9" s="37" t="s">
        <v>174</v>
      </c>
      <c r="F9" s="37" t="s">
        <v>136</v>
      </c>
    </row>
    <row r="10" ht="33.75" customHeight="1">
      <c r="A10" s="37" t="s">
        <v>28</v>
      </c>
      <c r="B10" s="37" t="s">
        <v>54</v>
      </c>
      <c r="C10" s="37" t="s">
        <v>139</v>
      </c>
      <c r="D10" s="37">
        <v>6607119.0</v>
      </c>
      <c r="E10" s="37" t="s">
        <v>173</v>
      </c>
      <c r="F10" s="37" t="s">
        <v>131</v>
      </c>
    </row>
    <row r="11" ht="33.75" customHeight="1">
      <c r="A11" s="37" t="s">
        <v>28</v>
      </c>
      <c r="B11" s="37" t="s">
        <v>54</v>
      </c>
      <c r="C11" s="37" t="s">
        <v>139</v>
      </c>
      <c r="D11" s="37">
        <v>2704900.0</v>
      </c>
      <c r="E11" s="37" t="s">
        <v>174</v>
      </c>
      <c r="F11" s="37" t="s">
        <v>136</v>
      </c>
    </row>
    <row r="12" ht="33.75" customHeight="1">
      <c r="A12" s="37" t="s">
        <v>28</v>
      </c>
      <c r="B12" s="37" t="s">
        <v>54</v>
      </c>
      <c r="C12" s="37" t="s">
        <v>140</v>
      </c>
      <c r="D12" s="37">
        <v>6607119.0</v>
      </c>
      <c r="E12" s="37" t="s">
        <v>173</v>
      </c>
      <c r="F12" s="37" t="s">
        <v>131</v>
      </c>
    </row>
    <row r="13" ht="33.75" customHeight="1">
      <c r="A13" s="37" t="s">
        <v>28</v>
      </c>
      <c r="B13" s="37" t="s">
        <v>54</v>
      </c>
      <c r="C13" s="37" t="s">
        <v>140</v>
      </c>
      <c r="D13" s="37">
        <v>2704900.0</v>
      </c>
      <c r="E13" s="37" t="s">
        <v>174</v>
      </c>
      <c r="F13" s="37" t="s">
        <v>136</v>
      </c>
    </row>
    <row r="14" ht="33.75" customHeight="1">
      <c r="A14" s="37" t="s">
        <v>28</v>
      </c>
      <c r="B14" s="37" t="s">
        <v>54</v>
      </c>
      <c r="C14" s="37" t="s">
        <v>141</v>
      </c>
      <c r="D14" s="37">
        <v>6607119.0</v>
      </c>
      <c r="E14" s="37" t="s">
        <v>173</v>
      </c>
      <c r="F14" s="37" t="s">
        <v>131</v>
      </c>
    </row>
    <row r="15" ht="33.75" customHeight="1">
      <c r="A15" s="37" t="s">
        <v>28</v>
      </c>
      <c r="B15" s="37" t="s">
        <v>54</v>
      </c>
      <c r="C15" s="37" t="s">
        <v>141</v>
      </c>
      <c r="D15" s="37">
        <v>2704900.0</v>
      </c>
      <c r="E15" s="37" t="s">
        <v>174</v>
      </c>
      <c r="F15" s="37" t="s">
        <v>136</v>
      </c>
    </row>
    <row r="16" ht="33.75" customHeight="1">
      <c r="A16" s="37" t="s">
        <v>28</v>
      </c>
      <c r="B16" s="37" t="s">
        <v>54</v>
      </c>
      <c r="C16" s="37" t="s">
        <v>142</v>
      </c>
      <c r="D16" s="37">
        <v>6607119.0</v>
      </c>
      <c r="E16" s="37" t="s">
        <v>173</v>
      </c>
      <c r="F16" s="37" t="s">
        <v>131</v>
      </c>
    </row>
    <row r="17" ht="33.75" customHeight="1">
      <c r="A17" s="37" t="s">
        <v>28</v>
      </c>
      <c r="B17" s="37" t="s">
        <v>54</v>
      </c>
      <c r="C17" s="37" t="s">
        <v>142</v>
      </c>
      <c r="D17" s="37">
        <v>2704900.0</v>
      </c>
      <c r="E17" s="37" t="s">
        <v>174</v>
      </c>
      <c r="F17" s="37" t="s">
        <v>136</v>
      </c>
    </row>
    <row r="18" ht="33.75" customHeight="1">
      <c r="A18" s="37" t="s">
        <v>28</v>
      </c>
      <c r="B18" s="37" t="s">
        <v>54</v>
      </c>
      <c r="C18" s="37" t="s">
        <v>144</v>
      </c>
      <c r="D18" s="37">
        <v>6607119.0</v>
      </c>
      <c r="E18" s="37" t="s">
        <v>173</v>
      </c>
      <c r="F18" s="37" t="s">
        <v>131</v>
      </c>
    </row>
    <row r="19" ht="33.75" customHeight="1">
      <c r="A19" s="37" t="s">
        <v>28</v>
      </c>
      <c r="B19" s="37" t="s">
        <v>54</v>
      </c>
      <c r="C19" s="37" t="s">
        <v>144</v>
      </c>
      <c r="D19" s="37">
        <v>2704900.0</v>
      </c>
      <c r="E19" s="37" t="s">
        <v>174</v>
      </c>
      <c r="F19" s="37" t="s">
        <v>136</v>
      </c>
    </row>
    <row r="20" ht="33.75" customHeight="1">
      <c r="A20" s="37" t="s">
        <v>28</v>
      </c>
      <c r="B20" s="37" t="s">
        <v>54</v>
      </c>
      <c r="C20" s="37" t="s">
        <v>146</v>
      </c>
      <c r="D20" s="37">
        <v>6607119.0</v>
      </c>
      <c r="E20" s="37" t="s">
        <v>173</v>
      </c>
      <c r="F20" s="37" t="s">
        <v>131</v>
      </c>
    </row>
    <row r="21" ht="33.75" customHeight="1">
      <c r="A21" s="37" t="s">
        <v>28</v>
      </c>
      <c r="B21" s="37" t="s">
        <v>54</v>
      </c>
      <c r="C21" s="37" t="s">
        <v>146</v>
      </c>
      <c r="D21" s="37">
        <v>2704900.0</v>
      </c>
      <c r="E21" s="37" t="s">
        <v>174</v>
      </c>
      <c r="F21" s="37" t="s">
        <v>136</v>
      </c>
    </row>
    <row r="22" ht="33.75" customHeight="1">
      <c r="A22" s="37" t="s">
        <v>28</v>
      </c>
      <c r="B22" s="37" t="s">
        <v>54</v>
      </c>
      <c r="C22" s="37" t="s">
        <v>147</v>
      </c>
      <c r="D22" s="37">
        <v>6607119.0</v>
      </c>
      <c r="E22" s="37" t="s">
        <v>173</v>
      </c>
      <c r="F22" s="37" t="s">
        <v>131</v>
      </c>
    </row>
    <row r="23" ht="33.75" customHeight="1">
      <c r="A23" s="37" t="s">
        <v>28</v>
      </c>
      <c r="B23" s="37" t="s">
        <v>54</v>
      </c>
      <c r="C23" s="37" t="s">
        <v>147</v>
      </c>
      <c r="D23" s="37">
        <v>2704900.0</v>
      </c>
      <c r="E23" s="37" t="s">
        <v>174</v>
      </c>
      <c r="F23" s="37" t="s">
        <v>136</v>
      </c>
    </row>
    <row r="24" ht="33.75" customHeight="1">
      <c r="A24" s="37" t="s">
        <v>28</v>
      </c>
      <c r="B24" s="37" t="s">
        <v>77</v>
      </c>
      <c r="C24" s="37" t="s">
        <v>169</v>
      </c>
      <c r="D24" s="37">
        <v>2029863.0</v>
      </c>
      <c r="E24" s="37" t="s">
        <v>150</v>
      </c>
      <c r="F24" s="37" t="s">
        <v>77</v>
      </c>
    </row>
    <row r="25" ht="33.75" customHeight="1">
      <c r="A25" s="37" t="s">
        <v>28</v>
      </c>
      <c r="B25" s="37" t="s">
        <v>77</v>
      </c>
      <c r="C25" s="37" t="s">
        <v>152</v>
      </c>
      <c r="D25" s="37">
        <v>2029863.0</v>
      </c>
      <c r="E25" s="37" t="s">
        <v>150</v>
      </c>
      <c r="F25" s="37" t="s">
        <v>77</v>
      </c>
    </row>
    <row r="26" ht="33.75" customHeight="1">
      <c r="A26" s="37" t="s">
        <v>28</v>
      </c>
      <c r="B26" s="37" t="s">
        <v>77</v>
      </c>
      <c r="C26" s="37" t="s">
        <v>154</v>
      </c>
      <c r="D26" s="37">
        <v>2029863.0</v>
      </c>
      <c r="E26" s="37" t="s">
        <v>150</v>
      </c>
      <c r="F26" s="37" t="s">
        <v>77</v>
      </c>
    </row>
    <row r="27" ht="33.75" customHeight="1">
      <c r="A27" s="37" t="s">
        <v>28</v>
      </c>
      <c r="B27" s="37" t="s">
        <v>77</v>
      </c>
      <c r="C27" s="37" t="s">
        <v>156</v>
      </c>
      <c r="D27" s="37">
        <v>2029863.0</v>
      </c>
      <c r="E27" s="37" t="s">
        <v>150</v>
      </c>
      <c r="F27" s="37" t="s">
        <v>77</v>
      </c>
    </row>
    <row r="28" ht="33.75" customHeight="1">
      <c r="A28" s="37" t="s">
        <v>28</v>
      </c>
      <c r="B28" s="37" t="s">
        <v>77</v>
      </c>
      <c r="C28" s="37" t="s">
        <v>77</v>
      </c>
      <c r="D28" s="37">
        <v>2029863.0</v>
      </c>
      <c r="E28" s="37" t="s">
        <v>150</v>
      </c>
      <c r="F28" s="37" t="s">
        <v>77</v>
      </c>
    </row>
    <row r="29" ht="33.75" customHeight="1">
      <c r="A29" s="37" t="s">
        <v>28</v>
      </c>
      <c r="B29" s="37" t="s">
        <v>77</v>
      </c>
      <c r="C29" s="37" t="s">
        <v>158</v>
      </c>
      <c r="D29" s="37">
        <v>2029863.0</v>
      </c>
      <c r="E29" s="37" t="s">
        <v>150</v>
      </c>
      <c r="F29" s="37" t="s">
        <v>77</v>
      </c>
    </row>
    <row r="30" ht="33.75" customHeight="1">
      <c r="A30" s="37" t="s">
        <v>28</v>
      </c>
      <c r="B30" s="37" t="s">
        <v>77</v>
      </c>
      <c r="C30" s="37" t="s">
        <v>160</v>
      </c>
      <c r="D30" s="37">
        <v>2029863.0</v>
      </c>
      <c r="E30" s="37" t="s">
        <v>150</v>
      </c>
      <c r="F30" s="37" t="s">
        <v>77</v>
      </c>
    </row>
    <row r="31" ht="14.25" customHeight="1">
      <c r="A31" s="41"/>
      <c r="B31" s="41"/>
      <c r="C31" s="41"/>
      <c r="D31" s="41"/>
      <c r="E31" s="41"/>
      <c r="F31" s="41"/>
    </row>
    <row r="32" ht="14.25" customHeight="1">
      <c r="A32" s="41"/>
      <c r="B32" s="41"/>
      <c r="C32" s="41"/>
      <c r="D32" s="41"/>
      <c r="E32" s="41"/>
      <c r="F32" s="41"/>
    </row>
    <row r="33" ht="14.25" customHeight="1">
      <c r="A33" s="41"/>
      <c r="B33" s="41"/>
      <c r="C33" s="41"/>
      <c r="D33" s="41"/>
      <c r="E33" s="41"/>
      <c r="F33" s="41"/>
    </row>
    <row r="34" ht="14.25" customHeight="1">
      <c r="A34" s="41"/>
      <c r="B34" s="41"/>
      <c r="C34" s="41"/>
      <c r="D34" s="41"/>
      <c r="E34" s="41"/>
      <c r="F34" s="41"/>
    </row>
    <row r="35" ht="14.25" customHeight="1">
      <c r="A35" s="41"/>
      <c r="B35" s="41"/>
      <c r="C35" s="41"/>
      <c r="D35" s="41"/>
      <c r="E35" s="41"/>
      <c r="F35" s="41"/>
    </row>
    <row r="36" ht="14.25" customHeight="1">
      <c r="A36" s="41"/>
      <c r="B36" s="41"/>
      <c r="C36" s="41"/>
      <c r="D36" s="41"/>
      <c r="E36" s="41"/>
      <c r="F36" s="41"/>
    </row>
    <row r="37" ht="14.25" customHeight="1">
      <c r="A37" s="41"/>
      <c r="B37" s="41"/>
      <c r="C37" s="41"/>
      <c r="D37" s="41"/>
      <c r="E37" s="41"/>
      <c r="F37" s="41"/>
    </row>
    <row r="38" ht="14.25" customHeight="1">
      <c r="A38" s="41"/>
      <c r="B38" s="41"/>
      <c r="C38" s="41"/>
      <c r="D38" s="41"/>
      <c r="E38" s="41"/>
      <c r="F38" s="41"/>
    </row>
    <row r="39" ht="14.25" customHeight="1">
      <c r="A39" s="41"/>
      <c r="B39" s="41"/>
      <c r="C39" s="41"/>
      <c r="D39" s="41"/>
      <c r="E39" s="41"/>
      <c r="F39" s="41"/>
    </row>
    <row r="40" ht="14.25" customHeight="1">
      <c r="A40" s="41"/>
      <c r="B40" s="41"/>
      <c r="C40" s="41"/>
      <c r="D40" s="41"/>
      <c r="E40" s="41"/>
      <c r="F40" s="41"/>
    </row>
    <row r="41" ht="14.25" customHeight="1">
      <c r="A41" s="41"/>
      <c r="B41" s="41"/>
      <c r="C41" s="41"/>
      <c r="D41" s="41"/>
      <c r="E41" s="41"/>
      <c r="F41" s="41"/>
    </row>
    <row r="42" ht="14.25" customHeight="1">
      <c r="A42" s="41"/>
      <c r="B42" s="41"/>
      <c r="C42" s="41"/>
      <c r="D42" s="41"/>
      <c r="E42" s="41"/>
      <c r="F42" s="41"/>
    </row>
    <row r="43" ht="14.25" customHeight="1">
      <c r="A43" s="41"/>
      <c r="B43" s="41"/>
      <c r="C43" s="41"/>
      <c r="D43" s="41"/>
      <c r="E43" s="41"/>
      <c r="F43" s="41"/>
    </row>
    <row r="44" ht="14.25" customHeight="1">
      <c r="A44" s="41"/>
      <c r="B44" s="41"/>
      <c r="C44" s="41"/>
      <c r="D44" s="41"/>
      <c r="E44" s="41"/>
      <c r="F44" s="41"/>
    </row>
    <row r="45" ht="14.25" customHeight="1">
      <c r="A45" s="41"/>
      <c r="B45" s="41"/>
      <c r="C45" s="41"/>
      <c r="D45" s="41"/>
      <c r="E45" s="41"/>
      <c r="F45" s="41"/>
    </row>
    <row r="46" ht="14.25" customHeight="1">
      <c r="A46" s="41"/>
      <c r="B46" s="41"/>
      <c r="C46" s="41"/>
      <c r="D46" s="41"/>
      <c r="E46" s="41"/>
      <c r="F46" s="41"/>
    </row>
    <row r="47" ht="14.25" customHeight="1">
      <c r="A47" s="41"/>
      <c r="B47" s="41"/>
      <c r="C47" s="41"/>
      <c r="D47" s="41"/>
      <c r="E47" s="41"/>
      <c r="F47" s="41"/>
    </row>
    <row r="48" ht="14.25" customHeight="1">
      <c r="A48" s="41"/>
      <c r="B48" s="41"/>
      <c r="C48" s="41"/>
      <c r="D48" s="41"/>
      <c r="E48" s="41"/>
      <c r="F48" s="41"/>
    </row>
    <row r="49" ht="14.25" customHeight="1">
      <c r="A49" s="41"/>
      <c r="B49" s="41"/>
      <c r="C49" s="41"/>
      <c r="D49" s="41"/>
      <c r="E49" s="41"/>
      <c r="F49" s="41"/>
    </row>
    <row r="50" ht="14.25" customHeight="1">
      <c r="A50" s="41"/>
      <c r="B50" s="41"/>
      <c r="C50" s="41"/>
      <c r="D50" s="41"/>
      <c r="E50" s="41"/>
      <c r="F50" s="41"/>
    </row>
    <row r="51" ht="14.25" customHeight="1">
      <c r="A51" s="41"/>
      <c r="B51" s="41"/>
      <c r="C51" s="41"/>
      <c r="D51" s="41"/>
      <c r="E51" s="41"/>
      <c r="F51" s="41"/>
    </row>
    <row r="52" ht="14.25" customHeight="1">
      <c r="A52" s="41"/>
      <c r="B52" s="41"/>
      <c r="C52" s="41"/>
      <c r="D52" s="41"/>
      <c r="E52" s="41"/>
      <c r="F52" s="41"/>
    </row>
    <row r="53" ht="14.25" customHeight="1">
      <c r="A53" s="41"/>
      <c r="B53" s="41"/>
      <c r="C53" s="41"/>
      <c r="D53" s="41"/>
      <c r="E53" s="41"/>
      <c r="F53" s="41"/>
    </row>
    <row r="54" ht="14.25" customHeight="1">
      <c r="A54" s="41"/>
      <c r="B54" s="41"/>
      <c r="C54" s="41"/>
      <c r="D54" s="41"/>
      <c r="E54" s="41"/>
      <c r="F54" s="41"/>
    </row>
    <row r="55" ht="14.25" customHeight="1">
      <c r="A55" s="41"/>
      <c r="B55" s="41"/>
      <c r="C55" s="41"/>
      <c r="D55" s="41"/>
      <c r="E55" s="41"/>
      <c r="F55" s="41"/>
    </row>
    <row r="56" ht="14.25" customHeight="1">
      <c r="A56" s="41"/>
      <c r="B56" s="41"/>
      <c r="C56" s="41"/>
      <c r="D56" s="41"/>
      <c r="E56" s="41"/>
      <c r="F56" s="41"/>
    </row>
    <row r="57" ht="14.25" customHeight="1">
      <c r="A57" s="41"/>
      <c r="B57" s="41"/>
      <c r="C57" s="41"/>
      <c r="D57" s="41"/>
      <c r="E57" s="41"/>
      <c r="F57" s="41"/>
    </row>
    <row r="58" ht="14.25" customHeight="1">
      <c r="A58" s="41"/>
      <c r="B58" s="41"/>
      <c r="C58" s="41"/>
      <c r="D58" s="41"/>
      <c r="E58" s="41"/>
      <c r="F58" s="41"/>
    </row>
    <row r="59" ht="14.25" customHeight="1">
      <c r="A59" s="41"/>
      <c r="B59" s="41"/>
      <c r="C59" s="41"/>
      <c r="D59" s="41"/>
      <c r="E59" s="41"/>
      <c r="F59" s="41"/>
    </row>
    <row r="60" ht="14.25" customHeight="1">
      <c r="A60" s="41"/>
      <c r="B60" s="41"/>
      <c r="C60" s="41"/>
      <c r="D60" s="41"/>
      <c r="E60" s="41"/>
      <c r="F60" s="41"/>
    </row>
    <row r="61" ht="14.25" customHeight="1">
      <c r="A61" s="41"/>
      <c r="B61" s="41"/>
      <c r="C61" s="41"/>
      <c r="D61" s="41"/>
      <c r="E61" s="41"/>
      <c r="F61" s="41"/>
    </row>
    <row r="62" ht="14.25" customHeight="1">
      <c r="A62" s="41"/>
      <c r="B62" s="41"/>
      <c r="C62" s="41"/>
      <c r="D62" s="41"/>
      <c r="E62" s="41"/>
      <c r="F62" s="41"/>
    </row>
    <row r="63" ht="14.25" customHeight="1">
      <c r="A63" s="41"/>
      <c r="B63" s="41"/>
      <c r="C63" s="41"/>
      <c r="D63" s="41"/>
      <c r="E63" s="41"/>
      <c r="F63" s="41"/>
    </row>
    <row r="64" ht="14.25" customHeight="1">
      <c r="A64" s="41"/>
      <c r="B64" s="41"/>
      <c r="C64" s="41"/>
      <c r="D64" s="41"/>
      <c r="E64" s="41"/>
      <c r="F64" s="41"/>
    </row>
    <row r="65" ht="14.25" customHeight="1">
      <c r="A65" s="41"/>
      <c r="B65" s="41"/>
      <c r="C65" s="41"/>
      <c r="D65" s="41"/>
      <c r="E65" s="41"/>
      <c r="F65" s="41"/>
    </row>
    <row r="66" ht="14.25" customHeight="1">
      <c r="A66" s="41"/>
      <c r="B66" s="41"/>
      <c r="C66" s="41"/>
      <c r="D66" s="41"/>
      <c r="E66" s="41"/>
      <c r="F66" s="41"/>
    </row>
    <row r="67" ht="14.25" customHeight="1">
      <c r="A67" s="41"/>
      <c r="B67" s="41"/>
      <c r="C67" s="41"/>
      <c r="D67" s="41"/>
      <c r="E67" s="41"/>
      <c r="F67" s="41"/>
    </row>
    <row r="68" ht="14.25" customHeight="1">
      <c r="A68" s="41"/>
      <c r="B68" s="41"/>
      <c r="C68" s="41"/>
      <c r="D68" s="41"/>
      <c r="E68" s="41"/>
      <c r="F68" s="41"/>
    </row>
    <row r="69" ht="14.25" customHeight="1">
      <c r="A69" s="41"/>
      <c r="B69" s="41"/>
      <c r="C69" s="41"/>
      <c r="D69" s="41"/>
      <c r="E69" s="41"/>
      <c r="F69" s="41"/>
    </row>
    <row r="70" ht="14.25" customHeight="1">
      <c r="A70" s="41"/>
      <c r="B70" s="41"/>
      <c r="C70" s="41"/>
      <c r="D70" s="41"/>
      <c r="E70" s="41"/>
      <c r="F70" s="41"/>
    </row>
    <row r="71" ht="14.25" customHeight="1">
      <c r="A71" s="41"/>
      <c r="B71" s="41"/>
      <c r="C71" s="41"/>
      <c r="D71" s="41"/>
      <c r="E71" s="41"/>
      <c r="F71" s="41"/>
    </row>
    <row r="72" ht="14.25" customHeight="1">
      <c r="A72" s="41"/>
      <c r="B72" s="41"/>
      <c r="C72" s="41"/>
      <c r="D72" s="41"/>
      <c r="E72" s="41"/>
      <c r="F72" s="41"/>
    </row>
    <row r="73" ht="14.25" customHeight="1">
      <c r="A73" s="41"/>
      <c r="B73" s="41"/>
      <c r="C73" s="41"/>
      <c r="D73" s="41"/>
      <c r="E73" s="41"/>
      <c r="F73" s="41"/>
    </row>
    <row r="74" ht="14.25" customHeight="1">
      <c r="A74" s="41"/>
      <c r="B74" s="41"/>
      <c r="C74" s="41"/>
      <c r="D74" s="41"/>
      <c r="E74" s="41"/>
      <c r="F74" s="41"/>
    </row>
    <row r="75" ht="14.25" customHeight="1">
      <c r="A75" s="41"/>
      <c r="B75" s="41"/>
      <c r="C75" s="41"/>
      <c r="D75" s="41"/>
      <c r="E75" s="41"/>
      <c r="F75" s="41"/>
    </row>
    <row r="76" ht="14.25" customHeight="1">
      <c r="A76" s="41"/>
      <c r="B76" s="41"/>
      <c r="C76" s="41"/>
      <c r="D76" s="41"/>
      <c r="E76" s="41"/>
      <c r="F76" s="41"/>
    </row>
    <row r="77" ht="14.25" customHeight="1">
      <c r="A77" s="41"/>
      <c r="B77" s="41"/>
      <c r="C77" s="41"/>
      <c r="D77" s="41"/>
      <c r="E77" s="41"/>
      <c r="F77" s="41"/>
    </row>
    <row r="78" ht="14.25" customHeight="1">
      <c r="A78" s="41"/>
      <c r="B78" s="41"/>
      <c r="C78" s="41"/>
      <c r="D78" s="41"/>
      <c r="E78" s="41"/>
      <c r="F78" s="41"/>
    </row>
    <row r="79" ht="14.25" customHeight="1">
      <c r="A79" s="41"/>
      <c r="B79" s="41"/>
      <c r="C79" s="41"/>
      <c r="D79" s="41"/>
      <c r="E79" s="41"/>
      <c r="F79" s="41"/>
    </row>
    <row r="80" ht="14.25" customHeight="1">
      <c r="A80" s="41"/>
      <c r="B80" s="41"/>
      <c r="C80" s="41"/>
      <c r="D80" s="41"/>
      <c r="E80" s="41"/>
      <c r="F80" s="41"/>
    </row>
    <row r="81" ht="14.25" customHeight="1">
      <c r="A81" s="41"/>
      <c r="B81" s="41"/>
      <c r="C81" s="41"/>
      <c r="D81" s="41"/>
      <c r="E81" s="41"/>
      <c r="F81" s="41"/>
    </row>
    <row r="82" ht="14.25" customHeight="1">
      <c r="A82" s="41"/>
      <c r="B82" s="41"/>
      <c r="C82" s="41"/>
      <c r="D82" s="41"/>
      <c r="E82" s="41"/>
      <c r="F82" s="41"/>
    </row>
    <row r="83" ht="14.25" customHeight="1">
      <c r="A83" s="41"/>
      <c r="B83" s="41"/>
      <c r="C83" s="41"/>
      <c r="D83" s="41"/>
      <c r="E83" s="41"/>
      <c r="F83" s="41"/>
    </row>
    <row r="84" ht="14.25" customHeight="1">
      <c r="A84" s="41"/>
      <c r="B84" s="41"/>
      <c r="C84" s="41"/>
      <c r="D84" s="41"/>
      <c r="E84" s="41"/>
      <c r="F84" s="41"/>
    </row>
    <row r="85" ht="14.25" customHeight="1">
      <c r="A85" s="41"/>
      <c r="B85" s="41"/>
      <c r="C85" s="41"/>
      <c r="D85" s="41"/>
      <c r="E85" s="41"/>
      <c r="F85" s="41"/>
    </row>
    <row r="86" ht="14.25" customHeight="1">
      <c r="A86" s="41"/>
      <c r="B86" s="41"/>
      <c r="C86" s="41"/>
      <c r="D86" s="41"/>
      <c r="E86" s="41"/>
      <c r="F86" s="41"/>
    </row>
    <row r="87" ht="14.25" customHeight="1">
      <c r="A87" s="41"/>
      <c r="B87" s="41"/>
      <c r="C87" s="41"/>
      <c r="D87" s="41"/>
      <c r="E87" s="41"/>
      <c r="F87" s="41"/>
    </row>
    <row r="88" ht="14.25" customHeight="1">
      <c r="A88" s="41"/>
      <c r="B88" s="41"/>
      <c r="C88" s="41"/>
      <c r="D88" s="41"/>
      <c r="E88" s="41"/>
      <c r="F88" s="41"/>
    </row>
    <row r="89" ht="14.25" customHeight="1">
      <c r="A89" s="41"/>
      <c r="B89" s="41"/>
      <c r="C89" s="41"/>
      <c r="D89" s="41"/>
      <c r="E89" s="41"/>
      <c r="F89" s="41"/>
    </row>
    <row r="90" ht="14.25" customHeight="1">
      <c r="A90" s="41"/>
      <c r="B90" s="41"/>
      <c r="C90" s="41"/>
      <c r="D90" s="41"/>
      <c r="E90" s="41"/>
      <c r="F90" s="41"/>
    </row>
    <row r="91" ht="14.25" customHeight="1">
      <c r="A91" s="41"/>
      <c r="B91" s="41"/>
      <c r="C91" s="41"/>
      <c r="D91" s="41"/>
      <c r="E91" s="41"/>
      <c r="F91" s="41"/>
    </row>
    <row r="92" ht="14.25" customHeight="1">
      <c r="A92" s="41"/>
      <c r="B92" s="41"/>
      <c r="C92" s="41"/>
      <c r="D92" s="41"/>
      <c r="E92" s="41"/>
      <c r="F92" s="41"/>
    </row>
    <row r="93" ht="14.25" customHeight="1">
      <c r="A93" s="41"/>
      <c r="B93" s="41"/>
      <c r="C93" s="41"/>
      <c r="D93" s="41"/>
      <c r="E93" s="41"/>
      <c r="F93" s="41"/>
    </row>
    <row r="94" ht="14.25" customHeight="1">
      <c r="A94" s="41"/>
      <c r="B94" s="41"/>
      <c r="C94" s="41"/>
      <c r="D94" s="41"/>
      <c r="E94" s="41"/>
      <c r="F94" s="41"/>
    </row>
    <row r="95" ht="14.25" customHeight="1">
      <c r="A95" s="41"/>
      <c r="B95" s="41"/>
      <c r="C95" s="41"/>
      <c r="D95" s="41"/>
      <c r="E95" s="41"/>
      <c r="F95" s="41"/>
    </row>
    <row r="96" ht="14.25" customHeight="1">
      <c r="A96" s="41"/>
      <c r="B96" s="41"/>
      <c r="C96" s="41"/>
      <c r="D96" s="41"/>
      <c r="E96" s="41"/>
      <c r="F96" s="41"/>
    </row>
    <row r="97" ht="14.25" customHeight="1">
      <c r="A97" s="41"/>
      <c r="B97" s="41"/>
      <c r="C97" s="41"/>
      <c r="D97" s="41"/>
      <c r="E97" s="41"/>
      <c r="F97" s="41"/>
    </row>
    <row r="98" ht="14.25" customHeight="1">
      <c r="A98" s="41"/>
      <c r="B98" s="41"/>
      <c r="C98" s="41"/>
      <c r="D98" s="41"/>
      <c r="E98" s="41"/>
      <c r="F98" s="41"/>
    </row>
    <row r="99" ht="14.25" customHeight="1">
      <c r="A99" s="41"/>
      <c r="B99" s="41"/>
      <c r="C99" s="41"/>
      <c r="D99" s="41"/>
      <c r="E99" s="41"/>
      <c r="F99" s="41"/>
    </row>
    <row r="100" ht="14.25" customHeight="1">
      <c r="A100" s="41"/>
      <c r="B100" s="41"/>
      <c r="C100" s="41"/>
      <c r="D100" s="41"/>
      <c r="E100" s="41"/>
      <c r="F100" s="41"/>
    </row>
    <row r="101" ht="14.25" customHeight="1">
      <c r="A101" s="41"/>
      <c r="B101" s="41"/>
      <c r="C101" s="41"/>
      <c r="D101" s="41"/>
      <c r="E101" s="41"/>
      <c r="F101" s="41"/>
    </row>
    <row r="102" ht="14.25" customHeight="1">
      <c r="A102" s="41"/>
      <c r="B102" s="41"/>
      <c r="C102" s="41"/>
      <c r="D102" s="41"/>
      <c r="E102" s="41"/>
      <c r="F102" s="41"/>
    </row>
    <row r="103" ht="14.25" customHeight="1">
      <c r="A103" s="41"/>
      <c r="B103" s="41"/>
      <c r="C103" s="41"/>
      <c r="D103" s="41"/>
      <c r="E103" s="41"/>
      <c r="F103" s="41"/>
    </row>
    <row r="104" ht="14.25" customHeight="1">
      <c r="A104" s="41"/>
      <c r="B104" s="41"/>
      <c r="C104" s="41"/>
      <c r="D104" s="41"/>
      <c r="E104" s="41"/>
      <c r="F104" s="41"/>
    </row>
    <row r="105" ht="14.25" customHeight="1">
      <c r="A105" s="41"/>
      <c r="B105" s="41"/>
      <c r="C105" s="41"/>
      <c r="D105" s="41"/>
      <c r="E105" s="41"/>
      <c r="F105" s="41"/>
    </row>
    <row r="106" ht="14.25" customHeight="1">
      <c r="A106" s="41"/>
      <c r="B106" s="41"/>
      <c r="C106" s="41"/>
      <c r="D106" s="41"/>
      <c r="E106" s="41"/>
      <c r="F106" s="41"/>
    </row>
    <row r="107" ht="14.25" customHeight="1">
      <c r="A107" s="41"/>
      <c r="B107" s="41"/>
      <c r="C107" s="41"/>
      <c r="D107" s="41"/>
      <c r="E107" s="41"/>
      <c r="F107" s="41"/>
    </row>
    <row r="108" ht="14.25" customHeight="1">
      <c r="A108" s="41"/>
      <c r="B108" s="41"/>
      <c r="C108" s="41"/>
      <c r="D108" s="41"/>
      <c r="E108" s="41"/>
      <c r="F108" s="41"/>
    </row>
    <row r="109" ht="14.25" customHeight="1">
      <c r="A109" s="41"/>
      <c r="B109" s="41"/>
      <c r="C109" s="41"/>
      <c r="D109" s="41"/>
      <c r="E109" s="41"/>
      <c r="F109" s="41"/>
    </row>
    <row r="110" ht="14.25" customHeight="1">
      <c r="A110" s="41"/>
      <c r="B110" s="41"/>
      <c r="C110" s="41"/>
      <c r="D110" s="41"/>
      <c r="E110" s="41"/>
      <c r="F110" s="41"/>
    </row>
    <row r="111" ht="14.25" customHeight="1">
      <c r="A111" s="41"/>
      <c r="B111" s="41"/>
      <c r="C111" s="41"/>
      <c r="D111" s="41"/>
      <c r="E111" s="41"/>
      <c r="F111" s="41"/>
    </row>
    <row r="112" ht="14.25" customHeight="1">
      <c r="A112" s="41"/>
      <c r="B112" s="41"/>
      <c r="C112" s="41"/>
      <c r="D112" s="41"/>
      <c r="E112" s="41"/>
      <c r="F112" s="41"/>
    </row>
    <row r="113" ht="14.25" customHeight="1">
      <c r="A113" s="41"/>
      <c r="B113" s="41"/>
      <c r="C113" s="41"/>
      <c r="D113" s="41"/>
      <c r="E113" s="41"/>
      <c r="F113" s="41"/>
    </row>
    <row r="114" ht="14.25" customHeight="1">
      <c r="A114" s="41"/>
      <c r="B114" s="41"/>
      <c r="C114" s="41"/>
      <c r="D114" s="41"/>
      <c r="E114" s="41"/>
      <c r="F114" s="41"/>
    </row>
    <row r="115" ht="14.25" customHeight="1">
      <c r="A115" s="41"/>
      <c r="B115" s="41"/>
      <c r="C115" s="41"/>
      <c r="D115" s="41"/>
      <c r="E115" s="41"/>
      <c r="F115" s="41"/>
    </row>
    <row r="116" ht="14.25" customHeight="1">
      <c r="A116" s="41"/>
      <c r="B116" s="41"/>
      <c r="C116" s="41"/>
      <c r="D116" s="41"/>
      <c r="E116" s="41"/>
      <c r="F116" s="41"/>
    </row>
    <row r="117" ht="14.25" customHeight="1">
      <c r="A117" s="41"/>
      <c r="B117" s="41"/>
      <c r="C117" s="41"/>
      <c r="D117" s="41"/>
      <c r="E117" s="41"/>
      <c r="F117" s="41"/>
    </row>
    <row r="118" ht="14.25" customHeight="1">
      <c r="A118" s="41"/>
      <c r="B118" s="41"/>
      <c r="C118" s="41"/>
      <c r="D118" s="41"/>
      <c r="E118" s="41"/>
      <c r="F118" s="41"/>
    </row>
    <row r="119" ht="14.25" customHeight="1">
      <c r="A119" s="41"/>
      <c r="B119" s="41"/>
      <c r="C119" s="41"/>
      <c r="D119" s="41"/>
      <c r="E119" s="41"/>
      <c r="F119" s="41"/>
    </row>
    <row r="120" ht="14.25" customHeight="1">
      <c r="A120" s="41"/>
      <c r="B120" s="41"/>
      <c r="C120" s="41"/>
      <c r="D120" s="41"/>
      <c r="E120" s="41"/>
      <c r="F120" s="41"/>
    </row>
    <row r="121" ht="14.25" customHeight="1">
      <c r="A121" s="41"/>
      <c r="B121" s="41"/>
      <c r="C121" s="41"/>
      <c r="D121" s="41"/>
      <c r="E121" s="41"/>
      <c r="F121" s="41"/>
    </row>
    <row r="122" ht="14.25" customHeight="1">
      <c r="A122" s="41"/>
      <c r="B122" s="41"/>
      <c r="C122" s="41"/>
      <c r="D122" s="41"/>
      <c r="E122" s="41"/>
      <c r="F122" s="41"/>
    </row>
    <row r="123" ht="14.25" customHeight="1">
      <c r="A123" s="41"/>
      <c r="B123" s="41"/>
      <c r="C123" s="41"/>
      <c r="D123" s="41"/>
      <c r="E123" s="41"/>
      <c r="F123" s="41"/>
    </row>
    <row r="124" ht="14.25" customHeight="1">
      <c r="A124" s="41"/>
      <c r="B124" s="41"/>
      <c r="C124" s="41"/>
      <c r="D124" s="41"/>
      <c r="E124" s="41"/>
      <c r="F124" s="41"/>
    </row>
    <row r="125" ht="14.25" customHeight="1">
      <c r="A125" s="41"/>
      <c r="B125" s="41"/>
      <c r="C125" s="41"/>
      <c r="D125" s="41"/>
      <c r="E125" s="41"/>
      <c r="F125" s="41"/>
    </row>
    <row r="126" ht="14.25" customHeight="1">
      <c r="A126" s="41"/>
      <c r="B126" s="41"/>
      <c r="C126" s="41"/>
      <c r="D126" s="41"/>
      <c r="E126" s="41"/>
      <c r="F126" s="41"/>
    </row>
    <row r="127" ht="14.25" customHeight="1">
      <c r="A127" s="41"/>
      <c r="B127" s="41"/>
      <c r="C127" s="41"/>
      <c r="D127" s="41"/>
      <c r="E127" s="41"/>
      <c r="F127" s="41"/>
    </row>
    <row r="128" ht="14.25" customHeight="1">
      <c r="A128" s="41"/>
      <c r="B128" s="41"/>
      <c r="C128" s="41"/>
      <c r="D128" s="41"/>
      <c r="E128" s="41"/>
      <c r="F128" s="41"/>
    </row>
    <row r="129" ht="14.25" customHeight="1">
      <c r="A129" s="41"/>
      <c r="B129" s="41"/>
      <c r="C129" s="41"/>
      <c r="D129" s="41"/>
      <c r="E129" s="41"/>
      <c r="F129" s="41"/>
    </row>
    <row r="130" ht="14.25" customHeight="1">
      <c r="A130" s="41"/>
      <c r="B130" s="41"/>
      <c r="C130" s="41"/>
      <c r="D130" s="41"/>
      <c r="E130" s="41"/>
      <c r="F130" s="41"/>
    </row>
    <row r="131" ht="14.25" customHeight="1">
      <c r="A131" s="41"/>
      <c r="B131" s="41"/>
      <c r="C131" s="41"/>
      <c r="D131" s="41"/>
      <c r="E131" s="41"/>
      <c r="F131" s="41"/>
    </row>
    <row r="132" ht="14.25" customHeight="1">
      <c r="A132" s="41"/>
      <c r="B132" s="41"/>
      <c r="C132" s="41"/>
      <c r="D132" s="41"/>
      <c r="E132" s="41"/>
      <c r="F132" s="41"/>
    </row>
    <row r="133" ht="14.25" customHeight="1">
      <c r="A133" s="41"/>
      <c r="B133" s="41"/>
      <c r="C133" s="41"/>
      <c r="D133" s="41"/>
      <c r="E133" s="41"/>
      <c r="F133" s="41"/>
    </row>
    <row r="134" ht="14.25" customHeight="1">
      <c r="A134" s="41"/>
      <c r="B134" s="41"/>
      <c r="C134" s="41"/>
      <c r="D134" s="41"/>
      <c r="E134" s="41"/>
      <c r="F134" s="41"/>
    </row>
    <row r="135" ht="14.25" customHeight="1">
      <c r="A135" s="41"/>
      <c r="B135" s="41"/>
      <c r="C135" s="41"/>
      <c r="D135" s="41"/>
      <c r="E135" s="41"/>
      <c r="F135" s="41"/>
    </row>
    <row r="136" ht="14.25" customHeight="1">
      <c r="A136" s="41"/>
      <c r="B136" s="41"/>
      <c r="C136" s="41"/>
      <c r="D136" s="41"/>
      <c r="E136" s="41"/>
      <c r="F136" s="41"/>
    </row>
    <row r="137" ht="14.25" customHeight="1">
      <c r="A137" s="41"/>
      <c r="B137" s="41"/>
      <c r="C137" s="41"/>
      <c r="D137" s="41"/>
      <c r="E137" s="41"/>
      <c r="F137" s="41"/>
    </row>
    <row r="138" ht="14.25" customHeight="1">
      <c r="A138" s="41"/>
      <c r="B138" s="41"/>
      <c r="C138" s="41"/>
      <c r="D138" s="41"/>
      <c r="E138" s="41"/>
      <c r="F138" s="41"/>
    </row>
    <row r="139" ht="14.25" customHeight="1">
      <c r="A139" s="41"/>
      <c r="B139" s="41"/>
      <c r="C139" s="41"/>
      <c r="D139" s="41"/>
      <c r="E139" s="41"/>
      <c r="F139" s="41"/>
    </row>
    <row r="140" ht="14.25" customHeight="1">
      <c r="A140" s="41"/>
      <c r="B140" s="41"/>
      <c r="C140" s="41"/>
      <c r="D140" s="41"/>
      <c r="E140" s="41"/>
      <c r="F140" s="41"/>
    </row>
    <row r="141" ht="14.25" customHeight="1">
      <c r="A141" s="41"/>
      <c r="B141" s="41"/>
      <c r="C141" s="41"/>
      <c r="D141" s="41"/>
      <c r="E141" s="41"/>
      <c r="F141" s="41"/>
    </row>
    <row r="142" ht="14.25" customHeight="1">
      <c r="A142" s="41"/>
      <c r="B142" s="41"/>
      <c r="C142" s="41"/>
      <c r="D142" s="41"/>
      <c r="E142" s="41"/>
      <c r="F142" s="41"/>
    </row>
    <row r="143" ht="14.25" customHeight="1">
      <c r="A143" s="41"/>
      <c r="B143" s="41"/>
      <c r="C143" s="41"/>
      <c r="D143" s="41"/>
      <c r="E143" s="41"/>
      <c r="F143" s="41"/>
    </row>
    <row r="144" ht="14.25" customHeight="1">
      <c r="A144" s="41"/>
      <c r="B144" s="41"/>
      <c r="C144" s="41"/>
      <c r="D144" s="41"/>
      <c r="E144" s="41"/>
      <c r="F144" s="41"/>
    </row>
    <row r="145" ht="14.25" customHeight="1">
      <c r="A145" s="41"/>
      <c r="B145" s="41"/>
      <c r="C145" s="41"/>
      <c r="D145" s="41"/>
      <c r="E145" s="41"/>
      <c r="F145" s="41"/>
    </row>
    <row r="146" ht="14.25" customHeight="1">
      <c r="A146" s="41"/>
      <c r="B146" s="41"/>
      <c r="C146" s="41"/>
      <c r="D146" s="41"/>
      <c r="E146" s="41"/>
      <c r="F146" s="41"/>
    </row>
    <row r="147" ht="14.25" customHeight="1">
      <c r="A147" s="41"/>
      <c r="B147" s="41"/>
      <c r="C147" s="41"/>
      <c r="D147" s="41"/>
      <c r="E147" s="41"/>
      <c r="F147" s="41"/>
    </row>
    <row r="148" ht="14.25" customHeight="1">
      <c r="A148" s="41"/>
      <c r="B148" s="41"/>
      <c r="C148" s="41"/>
      <c r="D148" s="41"/>
      <c r="E148" s="41"/>
      <c r="F148" s="41"/>
    </row>
    <row r="149" ht="14.25" customHeight="1">
      <c r="A149" s="41"/>
      <c r="B149" s="41"/>
      <c r="C149" s="41"/>
      <c r="D149" s="41"/>
      <c r="E149" s="41"/>
      <c r="F149" s="41"/>
    </row>
    <row r="150" ht="14.25" customHeight="1">
      <c r="A150" s="41"/>
      <c r="B150" s="41"/>
      <c r="C150" s="41"/>
      <c r="D150" s="41"/>
      <c r="E150" s="41"/>
      <c r="F150" s="41"/>
    </row>
    <row r="151" ht="14.25" customHeight="1">
      <c r="A151" s="41"/>
      <c r="B151" s="41"/>
      <c r="C151" s="41"/>
      <c r="D151" s="41"/>
      <c r="E151" s="41"/>
      <c r="F151" s="41"/>
    </row>
    <row r="152" ht="14.25" customHeight="1">
      <c r="A152" s="41"/>
      <c r="B152" s="41"/>
      <c r="C152" s="41"/>
      <c r="D152" s="41"/>
      <c r="E152" s="41"/>
      <c r="F152" s="41"/>
    </row>
    <row r="153" ht="14.25" customHeight="1">
      <c r="A153" s="41"/>
      <c r="B153" s="41"/>
      <c r="C153" s="41"/>
      <c r="D153" s="41"/>
      <c r="E153" s="41"/>
      <c r="F153" s="41"/>
    </row>
    <row r="154" ht="14.25" customHeight="1">
      <c r="A154" s="41"/>
      <c r="B154" s="41"/>
      <c r="C154" s="41"/>
      <c r="D154" s="41"/>
      <c r="E154" s="41"/>
      <c r="F154" s="41"/>
    </row>
    <row r="155" ht="14.25" customHeight="1">
      <c r="A155" s="41"/>
      <c r="B155" s="41"/>
      <c r="C155" s="41"/>
      <c r="D155" s="41"/>
      <c r="E155" s="41"/>
      <c r="F155" s="41"/>
    </row>
    <row r="156" ht="14.25" customHeight="1">
      <c r="A156" s="41"/>
      <c r="B156" s="41"/>
      <c r="C156" s="41"/>
      <c r="D156" s="41"/>
      <c r="E156" s="41"/>
      <c r="F156" s="41"/>
    </row>
    <row r="157" ht="14.25" customHeight="1">
      <c r="A157" s="41"/>
      <c r="B157" s="41"/>
      <c r="C157" s="41"/>
      <c r="D157" s="41"/>
      <c r="E157" s="41"/>
      <c r="F157" s="41"/>
    </row>
    <row r="158" ht="14.25" customHeight="1">
      <c r="A158" s="41"/>
      <c r="B158" s="41"/>
      <c r="C158" s="41"/>
      <c r="D158" s="41"/>
      <c r="E158" s="41"/>
      <c r="F158" s="41"/>
    </row>
    <row r="159" ht="14.25" customHeight="1">
      <c r="A159" s="41"/>
      <c r="B159" s="41"/>
      <c r="C159" s="41"/>
      <c r="D159" s="41"/>
      <c r="E159" s="41"/>
      <c r="F159" s="41"/>
    </row>
    <row r="160" ht="14.25" customHeight="1">
      <c r="A160" s="41"/>
      <c r="B160" s="41"/>
      <c r="C160" s="41"/>
      <c r="D160" s="41"/>
      <c r="E160" s="41"/>
      <c r="F160" s="41"/>
    </row>
    <row r="161" ht="14.25" customHeight="1">
      <c r="A161" s="41"/>
      <c r="B161" s="41"/>
      <c r="C161" s="41"/>
      <c r="D161" s="41"/>
      <c r="E161" s="41"/>
      <c r="F161" s="41"/>
    </row>
    <row r="162" ht="14.25" customHeight="1">
      <c r="A162" s="41"/>
      <c r="B162" s="41"/>
      <c r="C162" s="41"/>
      <c r="D162" s="41"/>
      <c r="E162" s="41"/>
      <c r="F162" s="41"/>
    </row>
    <row r="163" ht="14.25" customHeight="1">
      <c r="A163" s="41"/>
      <c r="B163" s="41"/>
      <c r="C163" s="41"/>
      <c r="D163" s="41"/>
      <c r="E163" s="41"/>
      <c r="F163" s="41"/>
    </row>
    <row r="164" ht="14.25" customHeight="1">
      <c r="A164" s="41"/>
      <c r="B164" s="41"/>
      <c r="C164" s="41"/>
      <c r="D164" s="41"/>
      <c r="E164" s="41"/>
      <c r="F164" s="41"/>
    </row>
    <row r="165" ht="14.25" customHeight="1">
      <c r="A165" s="41"/>
      <c r="B165" s="41"/>
      <c r="C165" s="41"/>
      <c r="D165" s="41"/>
      <c r="E165" s="41"/>
      <c r="F165" s="41"/>
    </row>
    <row r="166" ht="14.25" customHeight="1">
      <c r="A166" s="41"/>
      <c r="B166" s="41"/>
      <c r="C166" s="41"/>
      <c r="D166" s="41"/>
      <c r="E166" s="41"/>
      <c r="F166" s="41"/>
    </row>
    <row r="167" ht="14.25" customHeight="1">
      <c r="A167" s="41"/>
      <c r="B167" s="41"/>
      <c r="C167" s="41"/>
      <c r="D167" s="41"/>
      <c r="E167" s="41"/>
      <c r="F167" s="41"/>
    </row>
    <row r="168" ht="14.25" customHeight="1">
      <c r="A168" s="41"/>
      <c r="B168" s="41"/>
      <c r="C168" s="41"/>
      <c r="D168" s="41"/>
      <c r="E168" s="41"/>
      <c r="F168" s="41"/>
    </row>
    <row r="169" ht="14.25" customHeight="1">
      <c r="A169" s="41"/>
      <c r="B169" s="41"/>
      <c r="C169" s="41"/>
      <c r="D169" s="41"/>
      <c r="E169" s="41"/>
      <c r="F169" s="41"/>
    </row>
    <row r="170" ht="14.25" customHeight="1">
      <c r="A170" s="41"/>
      <c r="B170" s="41"/>
      <c r="C170" s="41"/>
      <c r="D170" s="41"/>
      <c r="E170" s="41"/>
      <c r="F170" s="41"/>
    </row>
    <row r="171" ht="14.25" customHeight="1">
      <c r="A171" s="41"/>
      <c r="B171" s="41"/>
      <c r="C171" s="41"/>
      <c r="D171" s="41"/>
      <c r="E171" s="41"/>
      <c r="F171" s="41"/>
    </row>
    <row r="172" ht="14.25" customHeight="1">
      <c r="A172" s="41"/>
      <c r="B172" s="41"/>
      <c r="C172" s="41"/>
      <c r="D172" s="41"/>
      <c r="E172" s="41"/>
      <c r="F172" s="41"/>
    </row>
    <row r="173" ht="14.25" customHeight="1">
      <c r="A173" s="41"/>
      <c r="B173" s="41"/>
      <c r="C173" s="41"/>
      <c r="D173" s="41"/>
      <c r="E173" s="41"/>
      <c r="F173" s="41"/>
    </row>
    <row r="174" ht="14.25" customHeight="1">
      <c r="A174" s="41"/>
      <c r="B174" s="41"/>
      <c r="C174" s="41"/>
      <c r="D174" s="41"/>
      <c r="E174" s="41"/>
      <c r="F174" s="41"/>
    </row>
    <row r="175" ht="14.25" customHeight="1">
      <c r="A175" s="41"/>
      <c r="B175" s="41"/>
      <c r="C175" s="41"/>
      <c r="D175" s="41"/>
      <c r="E175" s="41"/>
      <c r="F175" s="41"/>
    </row>
    <row r="176" ht="14.25" customHeight="1">
      <c r="A176" s="41"/>
      <c r="B176" s="41"/>
      <c r="C176" s="41"/>
      <c r="D176" s="41"/>
      <c r="E176" s="41"/>
      <c r="F176" s="41"/>
    </row>
    <row r="177" ht="14.25" customHeight="1">
      <c r="A177" s="41"/>
      <c r="B177" s="41"/>
      <c r="C177" s="41"/>
      <c r="D177" s="41"/>
      <c r="E177" s="41"/>
      <c r="F177" s="41"/>
    </row>
    <row r="178" ht="14.25" customHeight="1">
      <c r="A178" s="41"/>
      <c r="B178" s="41"/>
      <c r="C178" s="41"/>
      <c r="D178" s="41"/>
      <c r="E178" s="41"/>
      <c r="F178" s="41"/>
    </row>
    <row r="179" ht="14.25" customHeight="1">
      <c r="A179" s="41"/>
      <c r="B179" s="41"/>
      <c r="C179" s="41"/>
      <c r="D179" s="41"/>
      <c r="E179" s="41"/>
      <c r="F179" s="41"/>
    </row>
    <row r="180" ht="14.25" customHeight="1">
      <c r="A180" s="41"/>
      <c r="B180" s="41"/>
      <c r="C180" s="41"/>
      <c r="D180" s="41"/>
      <c r="E180" s="41"/>
      <c r="F180" s="41"/>
    </row>
    <row r="181" ht="14.25" customHeight="1">
      <c r="A181" s="41"/>
      <c r="B181" s="41"/>
      <c r="C181" s="41"/>
      <c r="D181" s="41"/>
      <c r="E181" s="41"/>
      <c r="F181" s="41"/>
    </row>
    <row r="182" ht="14.25" customHeight="1">
      <c r="A182" s="41"/>
      <c r="B182" s="41"/>
      <c r="C182" s="41"/>
      <c r="D182" s="41"/>
      <c r="E182" s="41"/>
      <c r="F182" s="41"/>
    </row>
    <row r="183" ht="14.25" customHeight="1">
      <c r="A183" s="41"/>
      <c r="B183" s="41"/>
      <c r="C183" s="41"/>
      <c r="D183" s="41"/>
      <c r="E183" s="41"/>
      <c r="F183" s="41"/>
    </row>
    <row r="184" ht="14.25" customHeight="1">
      <c r="A184" s="41"/>
      <c r="B184" s="41"/>
      <c r="C184" s="41"/>
      <c r="D184" s="41"/>
      <c r="E184" s="41"/>
      <c r="F184" s="41"/>
    </row>
    <row r="185" ht="14.25" customHeight="1">
      <c r="A185" s="41"/>
      <c r="B185" s="41"/>
      <c r="C185" s="41"/>
      <c r="D185" s="41"/>
      <c r="E185" s="41"/>
      <c r="F185" s="41"/>
    </row>
    <row r="186" ht="14.25" customHeight="1">
      <c r="A186" s="41"/>
      <c r="B186" s="41"/>
      <c r="C186" s="41"/>
      <c r="D186" s="41"/>
      <c r="E186" s="41"/>
      <c r="F186" s="41"/>
    </row>
    <row r="187" ht="14.25" customHeight="1">
      <c r="A187" s="41"/>
      <c r="B187" s="41"/>
      <c r="C187" s="41"/>
      <c r="D187" s="41"/>
      <c r="E187" s="41"/>
      <c r="F187" s="41"/>
    </row>
    <row r="188" ht="14.25" customHeight="1">
      <c r="A188" s="41"/>
      <c r="B188" s="41"/>
      <c r="C188" s="41"/>
      <c r="D188" s="41"/>
      <c r="E188" s="41"/>
      <c r="F188" s="41"/>
    </row>
    <row r="189" ht="14.25" customHeight="1">
      <c r="A189" s="41"/>
      <c r="B189" s="41"/>
      <c r="C189" s="41"/>
      <c r="D189" s="41"/>
      <c r="E189" s="41"/>
      <c r="F189" s="41"/>
    </row>
    <row r="190" ht="14.25" customHeight="1">
      <c r="A190" s="41"/>
      <c r="B190" s="41"/>
      <c r="C190" s="41"/>
      <c r="D190" s="41"/>
      <c r="E190" s="41"/>
      <c r="F190" s="41"/>
    </row>
    <row r="191" ht="14.25" customHeight="1">
      <c r="A191" s="41"/>
      <c r="B191" s="41"/>
      <c r="C191" s="41"/>
      <c r="D191" s="41"/>
      <c r="E191" s="41"/>
      <c r="F191" s="41"/>
    </row>
    <row r="192" ht="14.25" customHeight="1">
      <c r="A192" s="41"/>
      <c r="B192" s="41"/>
      <c r="C192" s="41"/>
      <c r="D192" s="41"/>
      <c r="E192" s="41"/>
      <c r="F192" s="41"/>
    </row>
    <row r="193" ht="14.25" customHeight="1">
      <c r="A193" s="41"/>
      <c r="B193" s="41"/>
      <c r="C193" s="41"/>
      <c r="D193" s="41"/>
      <c r="E193" s="41"/>
      <c r="F193" s="41"/>
    </row>
    <row r="194" ht="14.25" customHeight="1">
      <c r="A194" s="41"/>
      <c r="B194" s="41"/>
      <c r="C194" s="41"/>
      <c r="D194" s="41"/>
      <c r="E194" s="41"/>
      <c r="F194" s="41"/>
    </row>
    <row r="195" ht="14.25" customHeight="1">
      <c r="A195" s="41"/>
      <c r="B195" s="41"/>
      <c r="C195" s="41"/>
      <c r="D195" s="41"/>
      <c r="E195" s="41"/>
      <c r="F195" s="41"/>
    </row>
    <row r="196" ht="14.25" customHeight="1">
      <c r="A196" s="41"/>
      <c r="B196" s="41"/>
      <c r="C196" s="41"/>
      <c r="D196" s="41"/>
      <c r="E196" s="41"/>
      <c r="F196" s="41"/>
    </row>
    <row r="197" ht="14.25" customHeight="1">
      <c r="A197" s="41"/>
      <c r="B197" s="41"/>
      <c r="C197" s="41"/>
      <c r="D197" s="41"/>
      <c r="E197" s="41"/>
      <c r="F197" s="41"/>
    </row>
    <row r="198" ht="14.25" customHeight="1">
      <c r="A198" s="41"/>
      <c r="B198" s="41"/>
      <c r="C198" s="41"/>
      <c r="D198" s="41"/>
      <c r="E198" s="41"/>
      <c r="F198" s="41"/>
    </row>
    <row r="199" ht="14.25" customHeight="1">
      <c r="A199" s="41"/>
      <c r="B199" s="41"/>
      <c r="C199" s="41"/>
      <c r="D199" s="41"/>
      <c r="E199" s="41"/>
      <c r="F199" s="41"/>
    </row>
    <row r="200" ht="14.25" customHeight="1">
      <c r="A200" s="41"/>
      <c r="B200" s="41"/>
      <c r="C200" s="41"/>
      <c r="D200" s="41"/>
      <c r="E200" s="41"/>
      <c r="F200" s="41"/>
    </row>
    <row r="201" ht="14.25" customHeight="1">
      <c r="A201" s="41"/>
      <c r="B201" s="41"/>
      <c r="C201" s="41"/>
      <c r="D201" s="41"/>
      <c r="E201" s="41"/>
      <c r="F201" s="41"/>
    </row>
    <row r="202" ht="14.25" customHeight="1">
      <c r="A202" s="41"/>
      <c r="B202" s="41"/>
      <c r="C202" s="41"/>
      <c r="D202" s="41"/>
      <c r="E202" s="41"/>
      <c r="F202" s="41"/>
    </row>
    <row r="203" ht="14.25" customHeight="1">
      <c r="A203" s="41"/>
      <c r="B203" s="41"/>
      <c r="C203" s="41"/>
      <c r="D203" s="41"/>
      <c r="E203" s="41"/>
      <c r="F203" s="41"/>
    </row>
    <row r="204" ht="14.25" customHeight="1">
      <c r="A204" s="41"/>
      <c r="B204" s="41"/>
      <c r="C204" s="41"/>
      <c r="D204" s="41"/>
      <c r="E204" s="41"/>
      <c r="F204" s="41"/>
    </row>
    <row r="205" ht="14.25" customHeight="1">
      <c r="A205" s="41"/>
      <c r="B205" s="41"/>
      <c r="C205" s="41"/>
      <c r="D205" s="41"/>
      <c r="E205" s="41"/>
      <c r="F205" s="41"/>
    </row>
    <row r="206" ht="14.25" customHeight="1">
      <c r="A206" s="41"/>
      <c r="B206" s="41"/>
      <c r="C206" s="41"/>
      <c r="D206" s="41"/>
      <c r="E206" s="41"/>
      <c r="F206" s="41"/>
    </row>
    <row r="207" ht="14.25" customHeight="1">
      <c r="A207" s="41"/>
      <c r="B207" s="41"/>
      <c r="C207" s="41"/>
      <c r="D207" s="41"/>
      <c r="E207" s="41"/>
      <c r="F207" s="41"/>
    </row>
    <row r="208" ht="14.25" customHeight="1">
      <c r="A208" s="41"/>
      <c r="B208" s="41"/>
      <c r="C208" s="41"/>
      <c r="D208" s="41"/>
      <c r="E208" s="41"/>
      <c r="F208" s="41"/>
    </row>
    <row r="209" ht="14.25" customHeight="1">
      <c r="A209" s="41"/>
      <c r="B209" s="41"/>
      <c r="C209" s="41"/>
      <c r="D209" s="41"/>
      <c r="E209" s="41"/>
      <c r="F209" s="41"/>
    </row>
    <row r="210" ht="14.25" customHeight="1">
      <c r="A210" s="41"/>
      <c r="B210" s="41"/>
      <c r="C210" s="41"/>
      <c r="D210" s="41"/>
      <c r="E210" s="41"/>
      <c r="F210" s="41"/>
    </row>
    <row r="211" ht="14.25" customHeight="1">
      <c r="A211" s="41"/>
      <c r="B211" s="41"/>
      <c r="C211" s="41"/>
      <c r="D211" s="41"/>
      <c r="E211" s="41"/>
      <c r="F211" s="41"/>
    </row>
    <row r="212" ht="14.25" customHeight="1">
      <c r="A212" s="41"/>
      <c r="B212" s="41"/>
      <c r="C212" s="41"/>
      <c r="D212" s="41"/>
      <c r="E212" s="41"/>
      <c r="F212" s="41"/>
    </row>
    <row r="213" ht="14.25" customHeight="1">
      <c r="A213" s="41"/>
      <c r="B213" s="41"/>
      <c r="C213" s="41"/>
      <c r="D213" s="41"/>
      <c r="E213" s="41"/>
      <c r="F213" s="41"/>
    </row>
    <row r="214" ht="14.25" customHeight="1">
      <c r="A214" s="41"/>
      <c r="B214" s="41"/>
      <c r="C214" s="41"/>
      <c r="D214" s="41"/>
      <c r="E214" s="41"/>
      <c r="F214" s="41"/>
    </row>
    <row r="215" ht="14.25" customHeight="1">
      <c r="A215" s="41"/>
      <c r="B215" s="41"/>
      <c r="C215" s="41"/>
      <c r="D215" s="41"/>
      <c r="E215" s="41"/>
      <c r="F215" s="41"/>
    </row>
    <row r="216" ht="14.25" customHeight="1">
      <c r="A216" s="41"/>
      <c r="B216" s="41"/>
      <c r="C216" s="41"/>
      <c r="D216" s="41"/>
      <c r="E216" s="41"/>
      <c r="F216" s="41"/>
    </row>
    <row r="217" ht="14.25" customHeight="1">
      <c r="A217" s="41"/>
      <c r="B217" s="41"/>
      <c r="C217" s="41"/>
      <c r="D217" s="41"/>
      <c r="E217" s="41"/>
      <c r="F217" s="41"/>
    </row>
    <row r="218" ht="14.25" customHeight="1">
      <c r="A218" s="41"/>
      <c r="B218" s="41"/>
      <c r="C218" s="41"/>
      <c r="D218" s="41"/>
      <c r="E218" s="41"/>
      <c r="F218" s="41"/>
    </row>
    <row r="219" ht="14.25" customHeight="1">
      <c r="A219" s="41"/>
      <c r="B219" s="41"/>
      <c r="C219" s="41"/>
      <c r="D219" s="41"/>
      <c r="E219" s="41"/>
      <c r="F219" s="41"/>
    </row>
    <row r="220" ht="14.25" customHeight="1">
      <c r="A220" s="41"/>
      <c r="B220" s="41"/>
      <c r="C220" s="41"/>
      <c r="D220" s="41"/>
      <c r="E220" s="41"/>
      <c r="F220" s="41"/>
    </row>
    <row r="221" ht="14.25" customHeight="1">
      <c r="A221" s="41"/>
      <c r="B221" s="41"/>
      <c r="C221" s="41"/>
      <c r="D221" s="41"/>
      <c r="E221" s="41"/>
      <c r="F221" s="41"/>
    </row>
    <row r="222" ht="14.25" customHeight="1">
      <c r="A222" s="41"/>
      <c r="B222" s="41"/>
      <c r="C222" s="41"/>
      <c r="D222" s="41"/>
      <c r="E222" s="41"/>
      <c r="F222" s="41"/>
    </row>
    <row r="223" ht="14.25" customHeight="1">
      <c r="A223" s="41"/>
      <c r="B223" s="41"/>
      <c r="C223" s="41"/>
      <c r="D223" s="41"/>
      <c r="E223" s="41"/>
      <c r="F223" s="41"/>
    </row>
    <row r="224" ht="14.25" customHeight="1">
      <c r="A224" s="41"/>
      <c r="B224" s="41"/>
      <c r="C224" s="41"/>
      <c r="D224" s="41"/>
      <c r="E224" s="41"/>
      <c r="F224" s="41"/>
    </row>
    <row r="225" ht="14.25" customHeight="1">
      <c r="A225" s="41"/>
      <c r="B225" s="41"/>
      <c r="C225" s="41"/>
      <c r="D225" s="41"/>
      <c r="E225" s="41"/>
      <c r="F225" s="41"/>
    </row>
    <row r="226" ht="14.25" customHeight="1">
      <c r="A226" s="41"/>
      <c r="B226" s="41"/>
      <c r="C226" s="41"/>
      <c r="D226" s="41"/>
      <c r="E226" s="41"/>
      <c r="F226" s="41"/>
    </row>
    <row r="227" ht="14.25" customHeight="1">
      <c r="A227" s="41"/>
      <c r="B227" s="41"/>
      <c r="C227" s="41"/>
      <c r="D227" s="41"/>
      <c r="E227" s="41"/>
      <c r="F227" s="41"/>
    </row>
    <row r="228" ht="14.25" customHeight="1">
      <c r="A228" s="41"/>
      <c r="B228" s="41"/>
      <c r="C228" s="41"/>
      <c r="D228" s="41"/>
      <c r="E228" s="41"/>
      <c r="F228" s="41"/>
    </row>
    <row r="229" ht="14.25" customHeight="1">
      <c r="A229" s="41"/>
      <c r="B229" s="41"/>
      <c r="C229" s="41"/>
      <c r="D229" s="41"/>
      <c r="E229" s="41"/>
      <c r="F229" s="41"/>
    </row>
    <row r="230" ht="14.25" customHeight="1">
      <c r="A230" s="41"/>
      <c r="B230" s="41"/>
      <c r="C230" s="41"/>
      <c r="D230" s="41"/>
      <c r="E230" s="41"/>
      <c r="F230" s="4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30">
      <formula1>'listas de opções'!$E$2:$E$64</formula1>
    </dataValidation>
    <dataValidation type="list" allowBlank="1" showErrorMessage="1" sqref="A2:A30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86"/>
    <col customWidth="1" min="4" max="4" width="22.86"/>
    <col customWidth="1" min="5" max="5" width="38.14"/>
    <col customWidth="1" min="6" max="6" width="31.57"/>
  </cols>
  <sheetData>
    <row r="1" ht="14.25" customHeight="1">
      <c r="A1" s="35" t="s">
        <v>1</v>
      </c>
      <c r="B1" s="35" t="s">
        <v>161</v>
      </c>
      <c r="C1" s="35" t="s">
        <v>162</v>
      </c>
      <c r="D1" s="35" t="s">
        <v>170</v>
      </c>
      <c r="E1" s="35" t="s">
        <v>171</v>
      </c>
      <c r="F1" s="35" t="s">
        <v>172</v>
      </c>
    </row>
    <row r="2" ht="36.0" customHeight="1">
      <c r="A2" s="37" t="s">
        <v>28</v>
      </c>
      <c r="B2" s="37" t="s">
        <v>54</v>
      </c>
      <c r="C2" s="37" t="s">
        <v>131</v>
      </c>
      <c r="D2" s="37">
        <v>5366828.0</v>
      </c>
      <c r="E2" s="37" t="s">
        <v>175</v>
      </c>
      <c r="F2" s="37" t="s">
        <v>131</v>
      </c>
    </row>
    <row r="3" ht="36.0" customHeight="1">
      <c r="A3" s="37" t="s">
        <v>28</v>
      </c>
      <c r="B3" s="37" t="s">
        <v>54</v>
      </c>
      <c r="C3" s="37" t="s">
        <v>135</v>
      </c>
      <c r="D3" s="37">
        <v>5366828.0</v>
      </c>
      <c r="E3" s="37" t="s">
        <v>175</v>
      </c>
      <c r="F3" s="37" t="s">
        <v>131</v>
      </c>
    </row>
    <row r="4" ht="36.0" customHeight="1">
      <c r="A4" s="37" t="s">
        <v>28</v>
      </c>
      <c r="B4" s="37" t="s">
        <v>54</v>
      </c>
      <c r="C4" s="37" t="s">
        <v>136</v>
      </c>
      <c r="D4" s="37">
        <v>2688433.0</v>
      </c>
      <c r="E4" s="37" t="s">
        <v>176</v>
      </c>
      <c r="F4" s="37" t="s">
        <v>136</v>
      </c>
    </row>
    <row r="5" ht="36.0" customHeight="1">
      <c r="A5" s="37" t="s">
        <v>28</v>
      </c>
      <c r="B5" s="37" t="s">
        <v>54</v>
      </c>
      <c r="C5" s="37" t="s">
        <v>138</v>
      </c>
      <c r="D5" s="37">
        <v>2688433.0</v>
      </c>
      <c r="E5" s="37" t="s">
        <v>176</v>
      </c>
      <c r="F5" s="37" t="s">
        <v>136</v>
      </c>
    </row>
    <row r="6" ht="36.0" customHeight="1">
      <c r="A6" s="37" t="s">
        <v>28</v>
      </c>
      <c r="B6" s="37" t="s">
        <v>54</v>
      </c>
      <c r="C6" s="37" t="s">
        <v>139</v>
      </c>
      <c r="D6" s="37">
        <v>5366828.0</v>
      </c>
      <c r="E6" s="37" t="s">
        <v>175</v>
      </c>
      <c r="F6" s="37" t="s">
        <v>131</v>
      </c>
    </row>
    <row r="7" ht="36.0" customHeight="1">
      <c r="A7" s="37" t="s">
        <v>28</v>
      </c>
      <c r="B7" s="37" t="s">
        <v>54</v>
      </c>
      <c r="C7" s="37" t="s">
        <v>140</v>
      </c>
      <c r="D7" s="37">
        <v>2688433.0</v>
      </c>
      <c r="E7" s="37" t="s">
        <v>176</v>
      </c>
      <c r="F7" s="37" t="s">
        <v>136</v>
      </c>
    </row>
    <row r="8" ht="36.0" customHeight="1">
      <c r="A8" s="37" t="s">
        <v>28</v>
      </c>
      <c r="B8" s="37" t="s">
        <v>54</v>
      </c>
      <c r="C8" s="37" t="s">
        <v>141</v>
      </c>
      <c r="D8" s="37">
        <v>2688433.0</v>
      </c>
      <c r="E8" s="37" t="s">
        <v>176</v>
      </c>
      <c r="F8" s="37" t="s">
        <v>136</v>
      </c>
    </row>
    <row r="9" ht="36.0" customHeight="1">
      <c r="A9" s="37" t="s">
        <v>28</v>
      </c>
      <c r="B9" s="37" t="s">
        <v>54</v>
      </c>
      <c r="C9" s="37" t="s">
        <v>142</v>
      </c>
      <c r="D9" s="37">
        <v>2079852.0</v>
      </c>
      <c r="E9" s="37" t="s">
        <v>177</v>
      </c>
      <c r="F9" s="37" t="s">
        <v>142</v>
      </c>
    </row>
    <row r="10" ht="36.0" customHeight="1">
      <c r="A10" s="37" t="s">
        <v>28</v>
      </c>
      <c r="B10" s="37" t="s">
        <v>54</v>
      </c>
      <c r="C10" s="37" t="s">
        <v>144</v>
      </c>
      <c r="D10" s="37">
        <v>2079704.0</v>
      </c>
      <c r="E10" s="37" t="s">
        <v>178</v>
      </c>
      <c r="F10" s="37" t="s">
        <v>144</v>
      </c>
    </row>
    <row r="11" ht="36.0" customHeight="1">
      <c r="A11" s="37" t="s">
        <v>28</v>
      </c>
      <c r="B11" s="37" t="s">
        <v>54</v>
      </c>
      <c r="C11" s="37" t="s">
        <v>146</v>
      </c>
      <c r="D11" s="37">
        <v>2688433.0</v>
      </c>
      <c r="E11" s="37" t="s">
        <v>176</v>
      </c>
      <c r="F11" s="37" t="s">
        <v>136</v>
      </c>
    </row>
    <row r="12" ht="36.0" customHeight="1">
      <c r="A12" s="37" t="s">
        <v>28</v>
      </c>
      <c r="B12" s="37" t="s">
        <v>54</v>
      </c>
      <c r="C12" s="37" t="s">
        <v>147</v>
      </c>
      <c r="D12" s="37">
        <v>2688433.0</v>
      </c>
      <c r="E12" s="37" t="s">
        <v>176</v>
      </c>
      <c r="F12" s="37" t="s">
        <v>136</v>
      </c>
    </row>
    <row r="13" ht="36.0" customHeight="1">
      <c r="A13" s="37" t="s">
        <v>28</v>
      </c>
      <c r="B13" s="37" t="s">
        <v>77</v>
      </c>
      <c r="C13" s="37" t="s">
        <v>169</v>
      </c>
      <c r="D13" s="37">
        <v>2079313.0</v>
      </c>
      <c r="E13" s="37" t="s">
        <v>179</v>
      </c>
      <c r="F13" s="37" t="s">
        <v>169</v>
      </c>
    </row>
    <row r="14" ht="36.0" customHeight="1">
      <c r="A14" s="37" t="s">
        <v>28</v>
      </c>
      <c r="B14" s="37" t="s">
        <v>77</v>
      </c>
      <c r="C14" s="37" t="s">
        <v>152</v>
      </c>
      <c r="D14" s="37">
        <v>2087219.0</v>
      </c>
      <c r="E14" s="37" t="s">
        <v>180</v>
      </c>
      <c r="F14" s="37" t="s">
        <v>152</v>
      </c>
    </row>
    <row r="15" ht="36.0" customHeight="1">
      <c r="A15" s="37" t="s">
        <v>28</v>
      </c>
      <c r="B15" s="37" t="s">
        <v>77</v>
      </c>
      <c r="C15" s="37" t="s">
        <v>154</v>
      </c>
      <c r="D15" s="37">
        <v>2078538.0</v>
      </c>
      <c r="E15" s="37" t="s">
        <v>181</v>
      </c>
      <c r="F15" s="37" t="s">
        <v>154</v>
      </c>
    </row>
    <row r="16" ht="36.0" customHeight="1">
      <c r="A16" s="37" t="s">
        <v>28</v>
      </c>
      <c r="B16" s="37" t="s">
        <v>77</v>
      </c>
      <c r="C16" s="37" t="s">
        <v>156</v>
      </c>
      <c r="D16" s="37">
        <v>2087219.0</v>
      </c>
      <c r="E16" s="37" t="s">
        <v>180</v>
      </c>
      <c r="F16" s="37" t="s">
        <v>152</v>
      </c>
    </row>
    <row r="17" ht="36.0" customHeight="1">
      <c r="A17" s="37" t="s">
        <v>28</v>
      </c>
      <c r="B17" s="37" t="s">
        <v>77</v>
      </c>
      <c r="C17" s="37" t="s">
        <v>77</v>
      </c>
      <c r="D17" s="37">
        <v>3012212.0</v>
      </c>
      <c r="E17" s="37" t="s">
        <v>182</v>
      </c>
      <c r="F17" s="37" t="s">
        <v>77</v>
      </c>
    </row>
    <row r="18" ht="36.0" customHeight="1">
      <c r="A18" s="37" t="s">
        <v>28</v>
      </c>
      <c r="B18" s="37" t="s">
        <v>77</v>
      </c>
      <c r="C18" s="37" t="s">
        <v>158</v>
      </c>
      <c r="D18" s="37">
        <v>2079917.0</v>
      </c>
      <c r="E18" s="37" t="s">
        <v>183</v>
      </c>
      <c r="F18" s="37" t="s">
        <v>158</v>
      </c>
    </row>
    <row r="19" ht="36.0" customHeight="1">
      <c r="A19" s="37" t="s">
        <v>28</v>
      </c>
      <c r="B19" s="37" t="s">
        <v>77</v>
      </c>
      <c r="C19" s="37" t="s">
        <v>160</v>
      </c>
      <c r="D19" s="37">
        <v>2087219.0</v>
      </c>
      <c r="E19" s="37" t="s">
        <v>180</v>
      </c>
      <c r="F19" s="37" t="s">
        <v>77</v>
      </c>
    </row>
    <row r="20" ht="14.25" customHeight="1">
      <c r="A20" s="41"/>
      <c r="B20" s="41"/>
      <c r="C20" s="41"/>
      <c r="D20" s="41"/>
      <c r="E20" s="41"/>
      <c r="F20" s="41"/>
    </row>
    <row r="21" ht="14.25" customHeight="1">
      <c r="A21" s="41"/>
      <c r="B21" s="41"/>
      <c r="C21" s="41"/>
      <c r="D21" s="41"/>
      <c r="E21" s="41"/>
      <c r="F21" s="41"/>
    </row>
    <row r="22" ht="14.25" customHeight="1">
      <c r="A22" s="41"/>
      <c r="B22" s="41"/>
      <c r="C22" s="41"/>
      <c r="D22" s="41"/>
      <c r="E22" s="41"/>
      <c r="F22" s="41"/>
    </row>
    <row r="23" ht="14.25" customHeight="1">
      <c r="A23" s="41"/>
      <c r="B23" s="41"/>
      <c r="C23" s="41"/>
      <c r="D23" s="41"/>
      <c r="E23" s="41"/>
      <c r="F23" s="41"/>
    </row>
    <row r="24" ht="14.25" customHeight="1">
      <c r="A24" s="41"/>
      <c r="B24" s="41"/>
      <c r="C24" s="41"/>
      <c r="D24" s="41"/>
      <c r="E24" s="41"/>
      <c r="F24" s="41"/>
    </row>
    <row r="25" ht="14.25" customHeight="1">
      <c r="A25" s="41"/>
      <c r="B25" s="41"/>
      <c r="C25" s="41"/>
      <c r="D25" s="41"/>
      <c r="E25" s="41"/>
      <c r="F25" s="41"/>
    </row>
    <row r="26" ht="14.25" customHeight="1">
      <c r="A26" s="41"/>
      <c r="B26" s="41"/>
      <c r="C26" s="41"/>
      <c r="D26" s="41"/>
      <c r="E26" s="41"/>
      <c r="F26" s="41"/>
    </row>
    <row r="27" ht="14.25" customHeight="1">
      <c r="A27" s="41"/>
      <c r="B27" s="41"/>
      <c r="C27" s="41"/>
      <c r="D27" s="41"/>
      <c r="E27" s="41"/>
      <c r="F27" s="41"/>
    </row>
    <row r="28" ht="14.25" customHeight="1">
      <c r="A28" s="41"/>
      <c r="B28" s="41"/>
      <c r="C28" s="41"/>
      <c r="D28" s="41"/>
      <c r="E28" s="41"/>
      <c r="F28" s="41"/>
    </row>
    <row r="29" ht="14.25" customHeight="1">
      <c r="A29" s="41"/>
      <c r="B29" s="41"/>
      <c r="C29" s="41"/>
      <c r="D29" s="41"/>
      <c r="E29" s="41"/>
      <c r="F29" s="41"/>
    </row>
    <row r="30" ht="14.25" customHeight="1">
      <c r="A30" s="41"/>
      <c r="B30" s="41"/>
      <c r="C30" s="41"/>
      <c r="D30" s="41"/>
      <c r="E30" s="41"/>
      <c r="F30" s="41"/>
    </row>
    <row r="31" ht="14.25" customHeight="1">
      <c r="A31" s="41"/>
      <c r="B31" s="41"/>
      <c r="C31" s="41"/>
      <c r="D31" s="41"/>
      <c r="E31" s="41"/>
      <c r="F31" s="41"/>
    </row>
    <row r="32" ht="14.25" customHeight="1">
      <c r="A32" s="41"/>
      <c r="B32" s="41"/>
      <c r="C32" s="41"/>
      <c r="D32" s="41"/>
      <c r="E32" s="41"/>
      <c r="F32" s="41"/>
    </row>
    <row r="33" ht="14.25" customHeight="1">
      <c r="A33" s="41"/>
      <c r="B33" s="41"/>
      <c r="C33" s="41"/>
      <c r="D33" s="41"/>
      <c r="E33" s="41"/>
      <c r="F33" s="41"/>
    </row>
    <row r="34" ht="14.25" customHeight="1">
      <c r="A34" s="41"/>
      <c r="B34" s="41"/>
      <c r="C34" s="41"/>
      <c r="D34" s="41"/>
      <c r="E34" s="41"/>
      <c r="F34" s="41"/>
    </row>
    <row r="35" ht="14.25" customHeight="1">
      <c r="A35" s="41"/>
      <c r="B35" s="41"/>
      <c r="C35" s="41"/>
      <c r="D35" s="41"/>
      <c r="E35" s="41"/>
      <c r="F35" s="41"/>
    </row>
    <row r="36" ht="14.25" customHeight="1">
      <c r="A36" s="41"/>
      <c r="B36" s="41"/>
      <c r="C36" s="41"/>
      <c r="D36" s="41"/>
      <c r="E36" s="41"/>
      <c r="F36" s="41"/>
    </row>
    <row r="37" ht="14.25" customHeight="1">
      <c r="A37" s="41"/>
      <c r="B37" s="41"/>
      <c r="C37" s="41"/>
      <c r="D37" s="41"/>
      <c r="E37" s="41"/>
      <c r="F37" s="41"/>
    </row>
    <row r="38" ht="14.25" customHeight="1">
      <c r="A38" s="41"/>
      <c r="B38" s="41"/>
      <c r="C38" s="41"/>
      <c r="D38" s="41"/>
      <c r="E38" s="41"/>
      <c r="F38" s="41"/>
    </row>
    <row r="39" ht="14.25" customHeight="1">
      <c r="A39" s="41"/>
      <c r="B39" s="41"/>
      <c r="C39" s="41"/>
      <c r="D39" s="41"/>
      <c r="E39" s="41"/>
      <c r="F39" s="41"/>
    </row>
    <row r="40" ht="14.25" customHeight="1">
      <c r="A40" s="41"/>
      <c r="B40" s="41"/>
      <c r="C40" s="41"/>
      <c r="D40" s="41"/>
      <c r="E40" s="41"/>
      <c r="F40" s="41"/>
    </row>
    <row r="41" ht="14.25" customHeight="1">
      <c r="A41" s="41"/>
      <c r="B41" s="41"/>
      <c r="C41" s="41"/>
      <c r="D41" s="41"/>
      <c r="E41" s="41"/>
      <c r="F41" s="41"/>
    </row>
    <row r="42" ht="14.25" customHeight="1">
      <c r="A42" s="41"/>
      <c r="B42" s="41"/>
      <c r="C42" s="41"/>
      <c r="D42" s="41"/>
      <c r="E42" s="41"/>
      <c r="F42" s="41"/>
    </row>
    <row r="43" ht="14.25" customHeight="1">
      <c r="A43" s="41"/>
      <c r="B43" s="41"/>
      <c r="C43" s="41"/>
      <c r="D43" s="41"/>
      <c r="E43" s="41"/>
      <c r="F43" s="41"/>
    </row>
    <row r="44" ht="14.25" customHeight="1">
      <c r="A44" s="41"/>
      <c r="B44" s="41"/>
      <c r="C44" s="41"/>
      <c r="D44" s="41"/>
      <c r="E44" s="41"/>
      <c r="F44" s="41"/>
    </row>
    <row r="45" ht="14.25" customHeight="1">
      <c r="A45" s="41"/>
      <c r="B45" s="41"/>
      <c r="C45" s="41"/>
      <c r="D45" s="41"/>
      <c r="E45" s="41"/>
      <c r="F45" s="41"/>
    </row>
    <row r="46" ht="14.25" customHeight="1">
      <c r="A46" s="41"/>
      <c r="B46" s="41"/>
      <c r="C46" s="41"/>
      <c r="D46" s="41"/>
      <c r="E46" s="41"/>
      <c r="F46" s="41"/>
    </row>
    <row r="47" ht="14.25" customHeight="1">
      <c r="A47" s="41"/>
      <c r="B47" s="41"/>
      <c r="C47" s="41"/>
      <c r="D47" s="41"/>
      <c r="E47" s="41"/>
      <c r="F47" s="41"/>
    </row>
    <row r="48" ht="14.25" customHeight="1">
      <c r="A48" s="41"/>
      <c r="B48" s="41"/>
      <c r="C48" s="41"/>
      <c r="D48" s="41"/>
      <c r="E48" s="41"/>
      <c r="F48" s="41"/>
    </row>
    <row r="49" ht="14.25" customHeight="1">
      <c r="A49" s="41"/>
      <c r="B49" s="41"/>
      <c r="C49" s="41"/>
      <c r="D49" s="41"/>
      <c r="E49" s="41"/>
      <c r="F49" s="41"/>
    </row>
    <row r="50" ht="14.25" customHeight="1">
      <c r="A50" s="41"/>
      <c r="B50" s="41"/>
      <c r="C50" s="41"/>
      <c r="D50" s="41"/>
      <c r="E50" s="41"/>
      <c r="F50" s="41"/>
    </row>
    <row r="51" ht="14.25" customHeight="1">
      <c r="A51" s="41"/>
      <c r="B51" s="41"/>
      <c r="C51" s="41"/>
      <c r="D51" s="41"/>
      <c r="E51" s="41"/>
      <c r="F51" s="41"/>
    </row>
    <row r="52" ht="14.25" customHeight="1">
      <c r="A52" s="41"/>
      <c r="B52" s="41"/>
      <c r="C52" s="41"/>
      <c r="D52" s="41"/>
      <c r="E52" s="41"/>
      <c r="F52" s="41"/>
    </row>
    <row r="53" ht="14.25" customHeight="1">
      <c r="A53" s="41"/>
      <c r="B53" s="41"/>
      <c r="C53" s="41"/>
      <c r="D53" s="41"/>
      <c r="E53" s="41"/>
      <c r="F53" s="41"/>
    </row>
    <row r="54" ht="14.25" customHeight="1">
      <c r="A54" s="41"/>
      <c r="B54" s="41"/>
      <c r="C54" s="41"/>
      <c r="D54" s="41"/>
      <c r="E54" s="41"/>
      <c r="F54" s="41"/>
    </row>
    <row r="55" ht="14.25" customHeight="1">
      <c r="A55" s="41"/>
      <c r="B55" s="41"/>
      <c r="C55" s="41"/>
      <c r="D55" s="41"/>
      <c r="E55" s="41"/>
      <c r="F55" s="41"/>
    </row>
    <row r="56" ht="14.25" customHeight="1">
      <c r="A56" s="41"/>
      <c r="B56" s="41"/>
      <c r="C56" s="41"/>
      <c r="D56" s="41"/>
      <c r="E56" s="41"/>
      <c r="F56" s="41"/>
    </row>
    <row r="57" ht="14.25" customHeight="1">
      <c r="A57" s="41"/>
      <c r="B57" s="41"/>
      <c r="C57" s="41"/>
      <c r="D57" s="41"/>
      <c r="E57" s="41"/>
      <c r="F57" s="41"/>
    </row>
    <row r="58" ht="14.25" customHeight="1">
      <c r="A58" s="41"/>
      <c r="B58" s="41"/>
      <c r="C58" s="41"/>
      <c r="D58" s="41"/>
      <c r="E58" s="41"/>
      <c r="F58" s="41"/>
    </row>
    <row r="59" ht="14.25" customHeight="1">
      <c r="A59" s="41"/>
      <c r="B59" s="41"/>
      <c r="C59" s="41"/>
      <c r="D59" s="41"/>
      <c r="E59" s="41"/>
      <c r="F59" s="41"/>
    </row>
    <row r="60" ht="14.25" customHeight="1">
      <c r="A60" s="41"/>
      <c r="B60" s="41"/>
      <c r="C60" s="41"/>
      <c r="D60" s="41"/>
      <c r="E60" s="41"/>
      <c r="F60" s="41"/>
    </row>
    <row r="61" ht="14.25" customHeight="1">
      <c r="A61" s="41"/>
      <c r="B61" s="41"/>
      <c r="C61" s="41"/>
      <c r="D61" s="41"/>
      <c r="E61" s="41"/>
      <c r="F61" s="41"/>
    </row>
    <row r="62" ht="14.25" customHeight="1">
      <c r="A62" s="41"/>
      <c r="B62" s="41"/>
      <c r="C62" s="41"/>
      <c r="D62" s="41"/>
      <c r="E62" s="41"/>
      <c r="F62" s="41"/>
    </row>
    <row r="63" ht="14.25" customHeight="1">
      <c r="A63" s="41"/>
      <c r="B63" s="41"/>
      <c r="C63" s="41"/>
      <c r="D63" s="41"/>
      <c r="E63" s="41"/>
      <c r="F63" s="41"/>
    </row>
    <row r="64" ht="14.25" customHeight="1">
      <c r="A64" s="41"/>
      <c r="B64" s="41"/>
      <c r="C64" s="41"/>
      <c r="D64" s="41"/>
      <c r="E64" s="41"/>
      <c r="F64" s="41"/>
    </row>
    <row r="65" ht="14.25" customHeight="1">
      <c r="A65" s="41"/>
      <c r="B65" s="41"/>
      <c r="C65" s="41"/>
      <c r="D65" s="41"/>
      <c r="E65" s="41"/>
      <c r="F65" s="41"/>
    </row>
    <row r="66" ht="14.25" customHeight="1">
      <c r="A66" s="41"/>
      <c r="B66" s="41"/>
      <c r="C66" s="41"/>
      <c r="D66" s="41"/>
      <c r="E66" s="41"/>
      <c r="F66" s="41"/>
    </row>
    <row r="67" ht="14.25" customHeight="1">
      <c r="A67" s="41"/>
      <c r="B67" s="41"/>
      <c r="C67" s="41"/>
      <c r="D67" s="41"/>
      <c r="E67" s="41"/>
      <c r="F67" s="41"/>
    </row>
    <row r="68" ht="14.25" customHeight="1">
      <c r="A68" s="41"/>
      <c r="B68" s="41"/>
      <c r="C68" s="41"/>
      <c r="D68" s="41"/>
      <c r="E68" s="41"/>
      <c r="F68" s="41"/>
    </row>
    <row r="69" ht="14.25" customHeight="1">
      <c r="A69" s="41"/>
      <c r="B69" s="41"/>
      <c r="C69" s="41"/>
      <c r="D69" s="41"/>
      <c r="E69" s="41"/>
      <c r="F69" s="41"/>
    </row>
    <row r="70" ht="14.25" customHeight="1">
      <c r="A70" s="41"/>
      <c r="B70" s="41"/>
      <c r="C70" s="41"/>
      <c r="D70" s="41"/>
      <c r="E70" s="41"/>
      <c r="F70" s="41"/>
    </row>
    <row r="71" ht="14.25" customHeight="1">
      <c r="A71" s="41"/>
      <c r="B71" s="41"/>
      <c r="C71" s="41"/>
      <c r="D71" s="41"/>
      <c r="E71" s="41"/>
      <c r="F71" s="41"/>
    </row>
    <row r="72" ht="14.25" customHeight="1">
      <c r="A72" s="41"/>
      <c r="B72" s="41"/>
      <c r="C72" s="41"/>
      <c r="D72" s="41"/>
      <c r="E72" s="41"/>
      <c r="F72" s="41"/>
    </row>
    <row r="73" ht="14.25" customHeight="1">
      <c r="A73" s="41"/>
      <c r="B73" s="41"/>
      <c r="C73" s="41"/>
      <c r="D73" s="41"/>
      <c r="E73" s="41"/>
      <c r="F73" s="41"/>
    </row>
    <row r="74" ht="14.25" customHeight="1">
      <c r="A74" s="41"/>
      <c r="B74" s="41"/>
      <c r="C74" s="41"/>
      <c r="D74" s="41"/>
      <c r="E74" s="41"/>
      <c r="F74" s="41"/>
    </row>
    <row r="75" ht="14.25" customHeight="1">
      <c r="A75" s="41"/>
      <c r="B75" s="41"/>
      <c r="C75" s="41"/>
      <c r="D75" s="41"/>
      <c r="E75" s="41"/>
      <c r="F75" s="41"/>
    </row>
    <row r="76" ht="14.25" customHeight="1">
      <c r="A76" s="41"/>
      <c r="B76" s="41"/>
      <c r="C76" s="41"/>
      <c r="D76" s="41"/>
      <c r="E76" s="41"/>
      <c r="F76" s="41"/>
    </row>
    <row r="77" ht="14.25" customHeight="1">
      <c r="A77" s="41"/>
      <c r="B77" s="41"/>
      <c r="C77" s="41"/>
      <c r="D77" s="41"/>
      <c r="E77" s="41"/>
      <c r="F77" s="41"/>
    </row>
    <row r="78" ht="14.25" customHeight="1">
      <c r="A78" s="41"/>
      <c r="B78" s="41"/>
      <c r="C78" s="41"/>
      <c r="D78" s="41"/>
      <c r="E78" s="41"/>
      <c r="F78" s="41"/>
    </row>
    <row r="79" ht="14.25" customHeight="1">
      <c r="A79" s="41"/>
      <c r="B79" s="41"/>
      <c r="C79" s="41"/>
      <c r="D79" s="41"/>
      <c r="E79" s="41"/>
      <c r="F79" s="41"/>
    </row>
    <row r="80" ht="14.25" customHeight="1">
      <c r="A80" s="41"/>
      <c r="B80" s="41"/>
      <c r="C80" s="41"/>
      <c r="D80" s="41"/>
      <c r="E80" s="41"/>
      <c r="F80" s="41"/>
    </row>
    <row r="81" ht="14.25" customHeight="1">
      <c r="A81" s="41"/>
      <c r="B81" s="41"/>
      <c r="C81" s="41"/>
      <c r="D81" s="41"/>
      <c r="E81" s="41"/>
      <c r="F81" s="41"/>
    </row>
    <row r="82" ht="14.25" customHeight="1">
      <c r="A82" s="41"/>
      <c r="B82" s="41"/>
      <c r="C82" s="41"/>
      <c r="D82" s="41"/>
      <c r="E82" s="41"/>
      <c r="F82" s="41"/>
    </row>
    <row r="83" ht="14.25" customHeight="1">
      <c r="A83" s="41"/>
      <c r="B83" s="41"/>
      <c r="C83" s="41"/>
      <c r="D83" s="41"/>
      <c r="E83" s="41"/>
      <c r="F83" s="41"/>
    </row>
    <row r="84" ht="14.25" customHeight="1">
      <c r="A84" s="41"/>
      <c r="B84" s="41"/>
      <c r="C84" s="41"/>
      <c r="D84" s="41"/>
      <c r="E84" s="41"/>
      <c r="F84" s="41"/>
    </row>
    <row r="85" ht="14.25" customHeight="1">
      <c r="A85" s="41"/>
      <c r="B85" s="41"/>
      <c r="C85" s="41"/>
      <c r="D85" s="41"/>
      <c r="E85" s="41"/>
      <c r="F85" s="41"/>
    </row>
    <row r="86" ht="14.25" customHeight="1">
      <c r="A86" s="41"/>
      <c r="B86" s="41"/>
      <c r="C86" s="41"/>
      <c r="D86" s="41"/>
      <c r="E86" s="41"/>
      <c r="F86" s="41"/>
    </row>
    <row r="87" ht="14.25" customHeight="1">
      <c r="A87" s="41"/>
      <c r="B87" s="41"/>
      <c r="C87" s="41"/>
      <c r="D87" s="41"/>
      <c r="E87" s="41"/>
      <c r="F87" s="41"/>
    </row>
    <row r="88" ht="14.25" customHeight="1">
      <c r="A88" s="41"/>
      <c r="B88" s="41"/>
      <c r="C88" s="41"/>
      <c r="D88" s="41"/>
      <c r="E88" s="41"/>
      <c r="F88" s="41"/>
    </row>
    <row r="89" ht="14.25" customHeight="1">
      <c r="A89" s="41"/>
      <c r="B89" s="41"/>
      <c r="C89" s="41"/>
      <c r="D89" s="41"/>
      <c r="E89" s="41"/>
      <c r="F89" s="41"/>
    </row>
    <row r="90" ht="14.25" customHeight="1">
      <c r="A90" s="41"/>
      <c r="B90" s="41"/>
      <c r="C90" s="41"/>
      <c r="D90" s="41"/>
      <c r="E90" s="41"/>
      <c r="F90" s="41"/>
    </row>
    <row r="91" ht="14.25" customHeight="1">
      <c r="A91" s="41"/>
      <c r="B91" s="41"/>
      <c r="C91" s="41"/>
      <c r="D91" s="41"/>
      <c r="E91" s="41"/>
      <c r="F91" s="41"/>
    </row>
    <row r="92" ht="14.25" customHeight="1">
      <c r="A92" s="41"/>
      <c r="B92" s="41"/>
      <c r="C92" s="41"/>
      <c r="D92" s="41"/>
      <c r="E92" s="41"/>
      <c r="F92" s="41"/>
    </row>
    <row r="93" ht="14.25" customHeight="1">
      <c r="A93" s="41"/>
      <c r="B93" s="41"/>
      <c r="C93" s="41"/>
      <c r="D93" s="41"/>
      <c r="E93" s="41"/>
      <c r="F93" s="41"/>
    </row>
    <row r="94" ht="14.25" customHeight="1">
      <c r="A94" s="41"/>
      <c r="B94" s="41"/>
      <c r="C94" s="41"/>
      <c r="D94" s="41"/>
      <c r="E94" s="41"/>
      <c r="F94" s="41"/>
    </row>
    <row r="95" ht="14.25" customHeight="1">
      <c r="A95" s="41"/>
      <c r="B95" s="41"/>
      <c r="C95" s="41"/>
      <c r="D95" s="41"/>
      <c r="E95" s="41"/>
      <c r="F95" s="41"/>
    </row>
    <row r="96" ht="14.25" customHeight="1">
      <c r="A96" s="41"/>
      <c r="B96" s="41"/>
      <c r="C96" s="41"/>
      <c r="D96" s="41"/>
      <c r="E96" s="41"/>
      <c r="F96" s="41"/>
    </row>
    <row r="97" ht="14.25" customHeight="1">
      <c r="A97" s="41"/>
      <c r="B97" s="41"/>
      <c r="C97" s="41"/>
      <c r="D97" s="41"/>
      <c r="E97" s="41"/>
      <c r="F97" s="41"/>
    </row>
    <row r="98" ht="14.25" customHeight="1">
      <c r="A98" s="41"/>
      <c r="B98" s="41"/>
      <c r="C98" s="41"/>
      <c r="D98" s="41"/>
      <c r="E98" s="41"/>
      <c r="F98" s="41"/>
    </row>
    <row r="99" ht="14.25" customHeight="1">
      <c r="A99" s="41"/>
      <c r="B99" s="41"/>
      <c r="C99" s="41"/>
      <c r="D99" s="41"/>
      <c r="E99" s="41"/>
      <c r="F99" s="41"/>
    </row>
    <row r="100" ht="14.25" customHeight="1">
      <c r="A100" s="41"/>
      <c r="B100" s="41"/>
      <c r="C100" s="41"/>
      <c r="D100" s="41"/>
      <c r="E100" s="41"/>
      <c r="F100" s="41"/>
    </row>
    <row r="101" ht="14.25" customHeight="1">
      <c r="A101" s="41"/>
      <c r="B101" s="41"/>
      <c r="C101" s="41"/>
      <c r="D101" s="41"/>
      <c r="E101" s="41"/>
      <c r="F101" s="41"/>
    </row>
    <row r="102" ht="14.25" customHeight="1">
      <c r="A102" s="41"/>
      <c r="B102" s="41"/>
      <c r="C102" s="41"/>
      <c r="D102" s="41"/>
      <c r="E102" s="41"/>
      <c r="F102" s="41"/>
    </row>
    <row r="103" ht="14.25" customHeight="1">
      <c r="A103" s="41"/>
      <c r="B103" s="41"/>
      <c r="C103" s="41"/>
      <c r="D103" s="41"/>
      <c r="E103" s="41"/>
      <c r="F103" s="41"/>
    </row>
    <row r="104" ht="14.25" customHeight="1">
      <c r="A104" s="41"/>
      <c r="B104" s="41"/>
      <c r="C104" s="41"/>
      <c r="D104" s="41"/>
      <c r="E104" s="41"/>
      <c r="F104" s="41"/>
    </row>
    <row r="105" ht="14.25" customHeight="1">
      <c r="A105" s="41"/>
      <c r="B105" s="41"/>
      <c r="C105" s="41"/>
      <c r="D105" s="41"/>
      <c r="E105" s="41"/>
      <c r="F105" s="41"/>
    </row>
    <row r="106" ht="14.25" customHeight="1">
      <c r="A106" s="41"/>
      <c r="B106" s="41"/>
      <c r="C106" s="41"/>
      <c r="D106" s="41"/>
      <c r="E106" s="41"/>
      <c r="F106" s="41"/>
    </row>
    <row r="107" ht="14.25" customHeight="1">
      <c r="A107" s="41"/>
      <c r="B107" s="41"/>
      <c r="C107" s="41"/>
      <c r="D107" s="41"/>
      <c r="E107" s="41"/>
      <c r="F107" s="41"/>
    </row>
    <row r="108" ht="14.25" customHeight="1">
      <c r="A108" s="41"/>
      <c r="B108" s="41"/>
      <c r="C108" s="41"/>
      <c r="D108" s="41"/>
      <c r="E108" s="41"/>
      <c r="F108" s="41"/>
    </row>
    <row r="109" ht="14.25" customHeight="1">
      <c r="A109" s="41"/>
      <c r="B109" s="41"/>
      <c r="C109" s="41"/>
      <c r="D109" s="41"/>
      <c r="E109" s="41"/>
      <c r="F109" s="41"/>
    </row>
    <row r="110" ht="14.25" customHeight="1">
      <c r="A110" s="41"/>
      <c r="B110" s="41"/>
      <c r="C110" s="41"/>
      <c r="D110" s="41"/>
      <c r="E110" s="41"/>
      <c r="F110" s="41"/>
    </row>
    <row r="111" ht="14.25" customHeight="1">
      <c r="A111" s="41"/>
      <c r="B111" s="41"/>
      <c r="C111" s="41"/>
      <c r="D111" s="41"/>
      <c r="E111" s="41"/>
      <c r="F111" s="41"/>
    </row>
    <row r="112" ht="14.25" customHeight="1">
      <c r="A112" s="41"/>
      <c r="B112" s="41"/>
      <c r="C112" s="41"/>
      <c r="D112" s="41"/>
      <c r="E112" s="41"/>
      <c r="F112" s="41"/>
    </row>
    <row r="113" ht="14.25" customHeight="1">
      <c r="A113" s="41"/>
      <c r="B113" s="41"/>
      <c r="C113" s="41"/>
      <c r="D113" s="41"/>
      <c r="E113" s="41"/>
      <c r="F113" s="41"/>
    </row>
    <row r="114" ht="14.25" customHeight="1">
      <c r="A114" s="41"/>
      <c r="B114" s="41"/>
      <c r="C114" s="41"/>
      <c r="D114" s="41"/>
      <c r="E114" s="41"/>
      <c r="F114" s="41"/>
    </row>
    <row r="115" ht="14.25" customHeight="1">
      <c r="A115" s="41"/>
      <c r="B115" s="41"/>
      <c r="C115" s="41"/>
      <c r="D115" s="41"/>
      <c r="E115" s="41"/>
      <c r="F115" s="41"/>
    </row>
    <row r="116" ht="14.25" customHeight="1">
      <c r="A116" s="41"/>
      <c r="B116" s="41"/>
      <c r="C116" s="41"/>
      <c r="D116" s="41"/>
      <c r="E116" s="41"/>
      <c r="F116" s="41"/>
    </row>
    <row r="117" ht="14.25" customHeight="1">
      <c r="A117" s="41"/>
      <c r="B117" s="41"/>
      <c r="C117" s="41"/>
      <c r="D117" s="41"/>
      <c r="E117" s="41"/>
      <c r="F117" s="41"/>
    </row>
    <row r="118" ht="14.25" customHeight="1">
      <c r="A118" s="41"/>
      <c r="B118" s="41"/>
      <c r="C118" s="41"/>
      <c r="D118" s="41"/>
      <c r="E118" s="41"/>
      <c r="F118" s="41"/>
    </row>
    <row r="119" ht="14.25" customHeight="1">
      <c r="A119" s="41"/>
      <c r="B119" s="41"/>
      <c r="C119" s="41"/>
      <c r="D119" s="41"/>
      <c r="E119" s="41"/>
      <c r="F119" s="41"/>
    </row>
    <row r="120" ht="14.25" customHeight="1">
      <c r="A120" s="41"/>
      <c r="B120" s="41"/>
      <c r="C120" s="41"/>
      <c r="D120" s="41"/>
      <c r="E120" s="41"/>
      <c r="F120" s="41"/>
    </row>
    <row r="121" ht="14.25" customHeight="1">
      <c r="A121" s="41"/>
      <c r="B121" s="41"/>
      <c r="C121" s="41"/>
      <c r="D121" s="41"/>
      <c r="E121" s="41"/>
      <c r="F121" s="41"/>
    </row>
    <row r="122" ht="14.25" customHeight="1">
      <c r="A122" s="41"/>
      <c r="B122" s="41"/>
      <c r="C122" s="41"/>
      <c r="D122" s="41"/>
      <c r="E122" s="41"/>
      <c r="F122" s="41"/>
    </row>
    <row r="123" ht="14.25" customHeight="1">
      <c r="A123" s="41"/>
      <c r="B123" s="41"/>
      <c r="C123" s="41"/>
      <c r="D123" s="41"/>
      <c r="E123" s="41"/>
      <c r="F123" s="41"/>
    </row>
    <row r="124" ht="14.25" customHeight="1">
      <c r="A124" s="41"/>
      <c r="B124" s="41"/>
      <c r="C124" s="41"/>
      <c r="D124" s="41"/>
      <c r="E124" s="41"/>
      <c r="F124" s="41"/>
    </row>
    <row r="125" ht="14.25" customHeight="1">
      <c r="A125" s="41"/>
      <c r="B125" s="41"/>
      <c r="C125" s="41"/>
      <c r="D125" s="41"/>
      <c r="E125" s="41"/>
      <c r="F125" s="41"/>
    </row>
    <row r="126" ht="14.25" customHeight="1">
      <c r="A126" s="41"/>
      <c r="B126" s="41"/>
      <c r="C126" s="41"/>
      <c r="D126" s="41"/>
      <c r="E126" s="41"/>
      <c r="F126" s="41"/>
    </row>
    <row r="127" ht="14.25" customHeight="1">
      <c r="A127" s="41"/>
      <c r="B127" s="41"/>
      <c r="C127" s="41"/>
      <c r="D127" s="41"/>
      <c r="E127" s="41"/>
      <c r="F127" s="41"/>
    </row>
    <row r="128" ht="14.25" customHeight="1">
      <c r="A128" s="41"/>
      <c r="B128" s="41"/>
      <c r="C128" s="41"/>
      <c r="D128" s="41"/>
      <c r="E128" s="41"/>
      <c r="F128" s="41"/>
    </row>
    <row r="129" ht="14.25" customHeight="1">
      <c r="A129" s="41"/>
      <c r="B129" s="41"/>
      <c r="C129" s="41"/>
      <c r="D129" s="41"/>
      <c r="E129" s="41"/>
      <c r="F129" s="41"/>
    </row>
    <row r="130" ht="14.25" customHeight="1">
      <c r="A130" s="41"/>
      <c r="B130" s="41"/>
      <c r="C130" s="41"/>
      <c r="D130" s="41"/>
      <c r="E130" s="41"/>
      <c r="F130" s="41"/>
    </row>
    <row r="131" ht="14.25" customHeight="1">
      <c r="A131" s="41"/>
      <c r="B131" s="41"/>
      <c r="C131" s="41"/>
      <c r="D131" s="41"/>
      <c r="E131" s="41"/>
      <c r="F131" s="41"/>
    </row>
    <row r="132" ht="14.25" customHeight="1">
      <c r="A132" s="41"/>
      <c r="B132" s="41"/>
      <c r="C132" s="41"/>
      <c r="D132" s="41"/>
      <c r="E132" s="41"/>
      <c r="F132" s="41"/>
    </row>
    <row r="133" ht="14.25" customHeight="1">
      <c r="A133" s="41"/>
      <c r="B133" s="41"/>
      <c r="C133" s="41"/>
      <c r="D133" s="41"/>
      <c r="E133" s="41"/>
      <c r="F133" s="41"/>
    </row>
    <row r="134" ht="14.25" customHeight="1">
      <c r="A134" s="41"/>
      <c r="B134" s="41"/>
      <c r="C134" s="41"/>
      <c r="D134" s="41"/>
      <c r="E134" s="41"/>
      <c r="F134" s="41"/>
    </row>
    <row r="135" ht="14.25" customHeight="1">
      <c r="A135" s="41"/>
      <c r="B135" s="41"/>
      <c r="C135" s="41"/>
      <c r="D135" s="41"/>
      <c r="E135" s="41"/>
      <c r="F135" s="41"/>
    </row>
    <row r="136" ht="14.25" customHeight="1">
      <c r="A136" s="41"/>
      <c r="B136" s="41"/>
      <c r="C136" s="41"/>
      <c r="D136" s="41"/>
      <c r="E136" s="41"/>
      <c r="F136" s="41"/>
    </row>
    <row r="137" ht="14.25" customHeight="1">
      <c r="A137" s="41"/>
      <c r="B137" s="41"/>
      <c r="C137" s="41"/>
      <c r="D137" s="41"/>
      <c r="E137" s="41"/>
      <c r="F137" s="41"/>
    </row>
    <row r="138" ht="14.25" customHeight="1">
      <c r="A138" s="41"/>
      <c r="B138" s="41"/>
      <c r="C138" s="41"/>
      <c r="D138" s="41"/>
      <c r="E138" s="41"/>
      <c r="F138" s="41"/>
    </row>
    <row r="139" ht="14.25" customHeight="1">
      <c r="A139" s="41"/>
      <c r="B139" s="41"/>
      <c r="C139" s="41"/>
      <c r="D139" s="41"/>
      <c r="E139" s="41"/>
      <c r="F139" s="41"/>
    </row>
    <row r="140" ht="14.25" customHeight="1">
      <c r="A140" s="41"/>
      <c r="B140" s="41"/>
      <c r="C140" s="41"/>
      <c r="D140" s="41"/>
      <c r="E140" s="41"/>
      <c r="F140" s="41"/>
    </row>
    <row r="141" ht="14.25" customHeight="1">
      <c r="A141" s="41"/>
      <c r="B141" s="41"/>
      <c r="C141" s="41"/>
      <c r="D141" s="41"/>
      <c r="E141" s="41"/>
      <c r="F141" s="41"/>
    </row>
    <row r="142" ht="14.25" customHeight="1">
      <c r="A142" s="41"/>
      <c r="B142" s="41"/>
      <c r="C142" s="41"/>
      <c r="D142" s="41"/>
      <c r="E142" s="41"/>
      <c r="F142" s="41"/>
    </row>
    <row r="143" ht="14.25" customHeight="1">
      <c r="A143" s="41"/>
      <c r="B143" s="41"/>
      <c r="C143" s="41"/>
      <c r="D143" s="41"/>
      <c r="E143" s="41"/>
      <c r="F143" s="41"/>
    </row>
    <row r="144" ht="14.25" customHeight="1">
      <c r="A144" s="41"/>
      <c r="B144" s="41"/>
      <c r="C144" s="41"/>
      <c r="D144" s="41"/>
      <c r="E144" s="41"/>
      <c r="F144" s="41"/>
    </row>
    <row r="145" ht="14.25" customHeight="1">
      <c r="A145" s="41"/>
      <c r="B145" s="41"/>
      <c r="C145" s="41"/>
      <c r="D145" s="41"/>
      <c r="E145" s="41"/>
      <c r="F145" s="41"/>
    </row>
    <row r="146" ht="14.25" customHeight="1">
      <c r="A146" s="41"/>
      <c r="B146" s="41"/>
      <c r="C146" s="41"/>
      <c r="D146" s="41"/>
      <c r="E146" s="41"/>
      <c r="F146" s="41"/>
    </row>
    <row r="147" ht="14.25" customHeight="1">
      <c r="A147" s="41"/>
      <c r="B147" s="41"/>
      <c r="C147" s="41"/>
      <c r="D147" s="41"/>
      <c r="E147" s="41"/>
      <c r="F147" s="41"/>
    </row>
    <row r="148" ht="14.25" customHeight="1">
      <c r="A148" s="41"/>
      <c r="B148" s="41"/>
      <c r="C148" s="41"/>
      <c r="D148" s="41"/>
      <c r="E148" s="41"/>
      <c r="F148" s="41"/>
    </row>
    <row r="149" ht="14.25" customHeight="1">
      <c r="A149" s="41"/>
      <c r="B149" s="41"/>
      <c r="C149" s="41"/>
      <c r="D149" s="41"/>
      <c r="E149" s="41"/>
      <c r="F149" s="41"/>
    </row>
    <row r="150" ht="14.25" customHeight="1">
      <c r="A150" s="41"/>
      <c r="B150" s="41"/>
      <c r="C150" s="41"/>
      <c r="D150" s="41"/>
      <c r="E150" s="41"/>
      <c r="F150" s="41"/>
    </row>
    <row r="151" ht="14.25" customHeight="1">
      <c r="A151" s="41"/>
      <c r="B151" s="41"/>
      <c r="C151" s="41"/>
      <c r="D151" s="41"/>
      <c r="E151" s="41"/>
      <c r="F151" s="41"/>
    </row>
    <row r="152" ht="14.25" customHeight="1">
      <c r="A152" s="41"/>
      <c r="B152" s="41"/>
      <c r="C152" s="41"/>
      <c r="D152" s="41"/>
      <c r="E152" s="41"/>
      <c r="F152" s="41"/>
    </row>
    <row r="153" ht="14.25" customHeight="1">
      <c r="A153" s="41"/>
      <c r="B153" s="41"/>
      <c r="C153" s="41"/>
      <c r="D153" s="41"/>
      <c r="E153" s="41"/>
      <c r="F153" s="41"/>
    </row>
    <row r="154" ht="14.25" customHeight="1">
      <c r="A154" s="41"/>
      <c r="B154" s="41"/>
      <c r="C154" s="41"/>
      <c r="D154" s="41"/>
      <c r="E154" s="41"/>
      <c r="F154" s="41"/>
    </row>
    <row r="155" ht="14.25" customHeight="1">
      <c r="A155" s="41"/>
      <c r="B155" s="41"/>
      <c r="C155" s="41"/>
      <c r="D155" s="41"/>
      <c r="E155" s="41"/>
      <c r="F155" s="41"/>
    </row>
    <row r="156" ht="14.25" customHeight="1">
      <c r="A156" s="41"/>
      <c r="B156" s="41"/>
      <c r="C156" s="41"/>
      <c r="D156" s="41"/>
      <c r="E156" s="41"/>
      <c r="F156" s="41"/>
    </row>
    <row r="157" ht="14.25" customHeight="1">
      <c r="A157" s="41"/>
      <c r="B157" s="41"/>
      <c r="C157" s="41"/>
      <c r="D157" s="41"/>
      <c r="E157" s="41"/>
      <c r="F157" s="41"/>
    </row>
    <row r="158" ht="14.25" customHeight="1">
      <c r="A158" s="41"/>
      <c r="B158" s="41"/>
      <c r="C158" s="41"/>
      <c r="D158" s="41"/>
      <c r="E158" s="41"/>
      <c r="F158" s="41"/>
    </row>
    <row r="159" ht="14.25" customHeight="1">
      <c r="A159" s="41"/>
      <c r="B159" s="41"/>
      <c r="C159" s="41"/>
      <c r="D159" s="41"/>
      <c r="E159" s="41"/>
      <c r="F159" s="41"/>
    </row>
    <row r="160" ht="14.25" customHeight="1">
      <c r="A160" s="41"/>
      <c r="B160" s="41"/>
      <c r="C160" s="41"/>
      <c r="D160" s="41"/>
      <c r="E160" s="41"/>
      <c r="F160" s="41"/>
    </row>
    <row r="161" ht="14.25" customHeight="1">
      <c r="A161" s="41"/>
      <c r="B161" s="41"/>
      <c r="C161" s="41"/>
      <c r="D161" s="41"/>
      <c r="E161" s="41"/>
      <c r="F161" s="41"/>
    </row>
    <row r="162" ht="14.25" customHeight="1">
      <c r="A162" s="41"/>
      <c r="B162" s="41"/>
      <c r="C162" s="41"/>
      <c r="D162" s="41"/>
      <c r="E162" s="41"/>
      <c r="F162" s="41"/>
    </row>
    <row r="163" ht="14.25" customHeight="1">
      <c r="A163" s="41"/>
      <c r="B163" s="41"/>
      <c r="C163" s="41"/>
      <c r="D163" s="41"/>
      <c r="E163" s="41"/>
      <c r="F163" s="41"/>
    </row>
    <row r="164" ht="14.25" customHeight="1">
      <c r="A164" s="41"/>
      <c r="B164" s="41"/>
      <c r="C164" s="41"/>
      <c r="D164" s="41"/>
      <c r="E164" s="41"/>
      <c r="F164" s="41"/>
    </row>
    <row r="165" ht="14.25" customHeight="1">
      <c r="A165" s="41"/>
      <c r="B165" s="41"/>
      <c r="C165" s="41"/>
      <c r="D165" s="41"/>
      <c r="E165" s="41"/>
      <c r="F165" s="41"/>
    </row>
    <row r="166" ht="14.25" customHeight="1">
      <c r="A166" s="41"/>
      <c r="B166" s="41"/>
      <c r="C166" s="41"/>
      <c r="D166" s="41"/>
      <c r="E166" s="41"/>
      <c r="F166" s="41"/>
    </row>
    <row r="167" ht="14.25" customHeight="1">
      <c r="A167" s="41"/>
      <c r="B167" s="41"/>
      <c r="C167" s="41"/>
      <c r="D167" s="41"/>
      <c r="E167" s="41"/>
      <c r="F167" s="41"/>
    </row>
    <row r="168" ht="14.25" customHeight="1">
      <c r="A168" s="41"/>
      <c r="B168" s="41"/>
      <c r="C168" s="41"/>
      <c r="D168" s="41"/>
      <c r="E168" s="41"/>
      <c r="F168" s="41"/>
    </row>
    <row r="169" ht="14.25" customHeight="1">
      <c r="A169" s="41"/>
      <c r="B169" s="41"/>
      <c r="C169" s="41"/>
      <c r="D169" s="41"/>
      <c r="E169" s="41"/>
      <c r="F169" s="41"/>
    </row>
    <row r="170" ht="14.25" customHeight="1">
      <c r="A170" s="41"/>
      <c r="B170" s="41"/>
      <c r="C170" s="41"/>
      <c r="D170" s="41"/>
      <c r="E170" s="41"/>
      <c r="F170" s="41"/>
    </row>
    <row r="171" ht="14.25" customHeight="1">
      <c r="A171" s="41"/>
      <c r="B171" s="41"/>
      <c r="C171" s="41"/>
      <c r="D171" s="41"/>
      <c r="E171" s="41"/>
      <c r="F171" s="41"/>
    </row>
    <row r="172" ht="14.25" customHeight="1">
      <c r="A172" s="41"/>
      <c r="B172" s="41"/>
      <c r="C172" s="41"/>
      <c r="D172" s="41"/>
      <c r="E172" s="41"/>
      <c r="F172" s="41"/>
    </row>
    <row r="173" ht="14.25" customHeight="1">
      <c r="A173" s="41"/>
      <c r="B173" s="41"/>
      <c r="C173" s="41"/>
      <c r="D173" s="41"/>
      <c r="E173" s="41"/>
      <c r="F173" s="41"/>
    </row>
    <row r="174" ht="14.25" customHeight="1">
      <c r="A174" s="41"/>
      <c r="B174" s="41"/>
      <c r="C174" s="41"/>
      <c r="D174" s="41"/>
      <c r="E174" s="41"/>
      <c r="F174" s="41"/>
    </row>
    <row r="175" ht="14.25" customHeight="1">
      <c r="A175" s="41"/>
      <c r="B175" s="41"/>
      <c r="C175" s="41"/>
      <c r="D175" s="41"/>
      <c r="E175" s="41"/>
      <c r="F175" s="41"/>
    </row>
    <row r="176" ht="14.25" customHeight="1">
      <c r="A176" s="41"/>
      <c r="B176" s="41"/>
      <c r="C176" s="41"/>
      <c r="D176" s="41"/>
      <c r="E176" s="41"/>
      <c r="F176" s="41"/>
    </row>
    <row r="177" ht="14.25" customHeight="1">
      <c r="A177" s="41"/>
      <c r="B177" s="41"/>
      <c r="C177" s="41"/>
      <c r="D177" s="41"/>
      <c r="E177" s="41"/>
      <c r="F177" s="41"/>
    </row>
    <row r="178" ht="14.25" customHeight="1">
      <c r="A178" s="41"/>
      <c r="B178" s="41"/>
      <c r="C178" s="41"/>
      <c r="D178" s="41"/>
      <c r="E178" s="41"/>
      <c r="F178" s="41"/>
    </row>
    <row r="179" ht="14.25" customHeight="1">
      <c r="A179" s="41"/>
      <c r="B179" s="41"/>
      <c r="C179" s="41"/>
      <c r="D179" s="41"/>
      <c r="E179" s="41"/>
      <c r="F179" s="41"/>
    </row>
    <row r="180" ht="14.25" customHeight="1">
      <c r="A180" s="41"/>
      <c r="B180" s="41"/>
      <c r="C180" s="41"/>
      <c r="D180" s="41"/>
      <c r="E180" s="41"/>
      <c r="F180" s="41"/>
    </row>
    <row r="181" ht="14.25" customHeight="1">
      <c r="A181" s="41"/>
      <c r="B181" s="41"/>
      <c r="C181" s="41"/>
      <c r="D181" s="41"/>
      <c r="E181" s="41"/>
      <c r="F181" s="41"/>
    </row>
    <row r="182" ht="14.25" customHeight="1">
      <c r="A182" s="41"/>
      <c r="B182" s="41"/>
      <c r="C182" s="41"/>
      <c r="D182" s="41"/>
      <c r="E182" s="41"/>
      <c r="F182" s="41"/>
    </row>
    <row r="183" ht="14.25" customHeight="1">
      <c r="A183" s="41"/>
      <c r="B183" s="41"/>
      <c r="C183" s="41"/>
      <c r="D183" s="41"/>
      <c r="E183" s="41"/>
      <c r="F183" s="41"/>
    </row>
    <row r="184" ht="14.25" customHeight="1">
      <c r="A184" s="41"/>
      <c r="B184" s="41"/>
      <c r="C184" s="41"/>
      <c r="D184" s="41"/>
      <c r="E184" s="41"/>
      <c r="F184" s="41"/>
    </row>
    <row r="185" ht="14.25" customHeight="1">
      <c r="A185" s="41"/>
      <c r="B185" s="41"/>
      <c r="C185" s="41"/>
      <c r="D185" s="41"/>
      <c r="E185" s="41"/>
      <c r="F185" s="41"/>
    </row>
    <row r="186" ht="14.25" customHeight="1">
      <c r="A186" s="41"/>
      <c r="B186" s="41"/>
      <c r="C186" s="41"/>
      <c r="D186" s="41"/>
      <c r="E186" s="41"/>
      <c r="F186" s="41"/>
    </row>
    <row r="187" ht="14.25" customHeight="1">
      <c r="A187" s="41"/>
      <c r="B187" s="41"/>
      <c r="C187" s="41"/>
      <c r="D187" s="41"/>
      <c r="E187" s="41"/>
      <c r="F187" s="41"/>
    </row>
    <row r="188" ht="14.25" customHeight="1">
      <c r="A188" s="41"/>
      <c r="B188" s="41"/>
      <c r="C188" s="41"/>
      <c r="D188" s="41"/>
      <c r="E188" s="41"/>
      <c r="F188" s="41"/>
    </row>
    <row r="189" ht="14.25" customHeight="1">
      <c r="A189" s="41"/>
      <c r="B189" s="41"/>
      <c r="C189" s="41"/>
      <c r="D189" s="41"/>
      <c r="E189" s="41"/>
      <c r="F189" s="41"/>
    </row>
    <row r="190" ht="14.25" customHeight="1">
      <c r="A190" s="41"/>
      <c r="B190" s="41"/>
      <c r="C190" s="41"/>
      <c r="D190" s="41"/>
      <c r="E190" s="41"/>
      <c r="F190" s="41"/>
    </row>
    <row r="191" ht="14.25" customHeight="1">
      <c r="A191" s="41"/>
      <c r="B191" s="41"/>
      <c r="C191" s="41"/>
      <c r="D191" s="41"/>
      <c r="E191" s="41"/>
      <c r="F191" s="41"/>
    </row>
    <row r="192" ht="14.25" customHeight="1">
      <c r="A192" s="41"/>
      <c r="B192" s="41"/>
      <c r="C192" s="41"/>
      <c r="D192" s="41"/>
      <c r="E192" s="41"/>
      <c r="F192" s="41"/>
    </row>
    <row r="193" ht="14.25" customHeight="1">
      <c r="A193" s="41"/>
      <c r="B193" s="41"/>
      <c r="C193" s="41"/>
      <c r="D193" s="41"/>
      <c r="E193" s="41"/>
      <c r="F193" s="41"/>
    </row>
    <row r="194" ht="14.25" customHeight="1">
      <c r="A194" s="41"/>
      <c r="B194" s="41"/>
      <c r="C194" s="41"/>
      <c r="D194" s="41"/>
      <c r="E194" s="41"/>
      <c r="F194" s="41"/>
    </row>
    <row r="195" ht="14.25" customHeight="1">
      <c r="A195" s="41"/>
      <c r="B195" s="41"/>
      <c r="C195" s="41"/>
      <c r="D195" s="41"/>
      <c r="E195" s="41"/>
      <c r="F195" s="41"/>
    </row>
    <row r="196" ht="14.25" customHeight="1">
      <c r="A196" s="41"/>
      <c r="B196" s="41"/>
      <c r="C196" s="41"/>
      <c r="D196" s="41"/>
      <c r="E196" s="41"/>
      <c r="F196" s="41"/>
    </row>
    <row r="197" ht="14.25" customHeight="1">
      <c r="A197" s="41"/>
      <c r="B197" s="41"/>
      <c r="C197" s="41"/>
      <c r="D197" s="41"/>
      <c r="E197" s="41"/>
      <c r="F197" s="41"/>
    </row>
    <row r="198" ht="14.25" customHeight="1">
      <c r="A198" s="41"/>
      <c r="B198" s="41"/>
      <c r="C198" s="41"/>
      <c r="D198" s="41"/>
      <c r="E198" s="41"/>
      <c r="F198" s="41"/>
    </row>
    <row r="199" ht="14.25" customHeight="1">
      <c r="A199" s="41"/>
      <c r="B199" s="41"/>
      <c r="C199" s="41"/>
      <c r="D199" s="41"/>
      <c r="E199" s="41"/>
      <c r="F199" s="41"/>
    </row>
    <row r="200" ht="14.25" customHeight="1">
      <c r="A200" s="41"/>
      <c r="B200" s="41"/>
      <c r="C200" s="41"/>
      <c r="D200" s="41"/>
      <c r="E200" s="41"/>
      <c r="F200" s="41"/>
    </row>
    <row r="201" ht="14.25" customHeight="1">
      <c r="A201" s="41"/>
      <c r="B201" s="41"/>
      <c r="C201" s="41"/>
      <c r="D201" s="41"/>
      <c r="E201" s="41"/>
      <c r="F201" s="41"/>
    </row>
    <row r="202" ht="14.25" customHeight="1">
      <c r="A202" s="41"/>
      <c r="B202" s="41"/>
      <c r="C202" s="41"/>
      <c r="D202" s="41"/>
      <c r="E202" s="41"/>
      <c r="F202" s="41"/>
    </row>
    <row r="203" ht="14.25" customHeight="1">
      <c r="A203" s="41"/>
      <c r="B203" s="41"/>
      <c r="C203" s="41"/>
      <c r="D203" s="41"/>
      <c r="E203" s="41"/>
      <c r="F203" s="41"/>
    </row>
    <row r="204" ht="14.25" customHeight="1">
      <c r="A204" s="41"/>
      <c r="B204" s="41"/>
      <c r="C204" s="41"/>
      <c r="D204" s="41"/>
      <c r="E204" s="41"/>
      <c r="F204" s="41"/>
    </row>
    <row r="205" ht="14.25" customHeight="1">
      <c r="A205" s="41"/>
      <c r="B205" s="41"/>
      <c r="C205" s="41"/>
      <c r="D205" s="41"/>
      <c r="E205" s="41"/>
      <c r="F205" s="41"/>
    </row>
    <row r="206" ht="14.25" customHeight="1">
      <c r="A206" s="41"/>
      <c r="B206" s="41"/>
      <c r="C206" s="41"/>
      <c r="D206" s="41"/>
      <c r="E206" s="41"/>
      <c r="F206" s="41"/>
    </row>
    <row r="207" ht="14.25" customHeight="1">
      <c r="A207" s="41"/>
      <c r="B207" s="41"/>
      <c r="C207" s="41"/>
      <c r="D207" s="41"/>
      <c r="E207" s="41"/>
      <c r="F207" s="41"/>
    </row>
    <row r="208" ht="14.25" customHeight="1">
      <c r="A208" s="41"/>
      <c r="B208" s="41"/>
      <c r="C208" s="41"/>
      <c r="D208" s="41"/>
      <c r="E208" s="41"/>
      <c r="F208" s="41"/>
    </row>
    <row r="209" ht="14.25" customHeight="1">
      <c r="A209" s="41"/>
      <c r="B209" s="41"/>
      <c r="C209" s="41"/>
      <c r="D209" s="41"/>
      <c r="E209" s="41"/>
      <c r="F209" s="41"/>
    </row>
    <row r="210" ht="14.25" customHeight="1">
      <c r="A210" s="41"/>
      <c r="B210" s="41"/>
      <c r="C210" s="41"/>
      <c r="D210" s="41"/>
      <c r="E210" s="41"/>
      <c r="F210" s="41"/>
    </row>
    <row r="211" ht="14.25" customHeight="1">
      <c r="A211" s="41"/>
      <c r="B211" s="41"/>
      <c r="C211" s="41"/>
      <c r="D211" s="41"/>
      <c r="E211" s="41"/>
      <c r="F211" s="41"/>
    </row>
    <row r="212" ht="14.25" customHeight="1">
      <c r="A212" s="41"/>
      <c r="B212" s="41"/>
      <c r="C212" s="41"/>
      <c r="D212" s="41"/>
      <c r="E212" s="41"/>
      <c r="F212" s="41"/>
    </row>
    <row r="213" ht="14.25" customHeight="1">
      <c r="A213" s="41"/>
      <c r="B213" s="41"/>
      <c r="C213" s="41"/>
      <c r="D213" s="41"/>
      <c r="E213" s="41"/>
      <c r="F213" s="41"/>
    </row>
    <row r="214" ht="14.25" customHeight="1">
      <c r="A214" s="41"/>
      <c r="B214" s="41"/>
      <c r="C214" s="41"/>
      <c r="D214" s="41"/>
      <c r="E214" s="41"/>
      <c r="F214" s="41"/>
    </row>
    <row r="215" ht="14.25" customHeight="1">
      <c r="A215" s="41"/>
      <c r="B215" s="41"/>
      <c r="C215" s="41"/>
      <c r="D215" s="41"/>
      <c r="E215" s="41"/>
      <c r="F215" s="41"/>
    </row>
    <row r="216" ht="14.25" customHeight="1">
      <c r="A216" s="41"/>
      <c r="B216" s="41"/>
      <c r="C216" s="41"/>
      <c r="D216" s="41"/>
      <c r="E216" s="41"/>
      <c r="F216" s="41"/>
    </row>
    <row r="217" ht="14.25" customHeight="1">
      <c r="A217" s="41"/>
      <c r="B217" s="41"/>
      <c r="C217" s="41"/>
      <c r="D217" s="41"/>
      <c r="E217" s="41"/>
      <c r="F217" s="41"/>
    </row>
    <row r="218" ht="14.25" customHeight="1">
      <c r="A218" s="41"/>
      <c r="B218" s="41"/>
      <c r="C218" s="41"/>
      <c r="D218" s="41"/>
      <c r="E218" s="41"/>
      <c r="F218" s="41"/>
    </row>
    <row r="219" ht="14.25" customHeight="1">
      <c r="A219" s="41"/>
      <c r="B219" s="41"/>
      <c r="C219" s="41"/>
      <c r="D219" s="41"/>
      <c r="E219" s="41"/>
      <c r="F219" s="4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:B19">
      <formula1>'listas de opções'!$E$2:$E$64</formula1>
    </dataValidation>
    <dataValidation type="list" allowBlank="1" showErrorMessage="1" sqref="A2:A1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42" t="s">
        <v>103</v>
      </c>
      <c r="B1" s="43" t="str">
        <f>'Tabela 1 APS - Descr.'!B1</f>
        <v>RRAS 16</v>
      </c>
    </row>
    <row r="2" ht="14.25" customHeight="1"/>
    <row r="3" ht="14.25" customHeight="1"/>
    <row r="4" ht="14.25" customHeight="1">
      <c r="A4" s="44" t="s">
        <v>184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ht="14.25" customHeight="1"/>
    <row r="6" ht="14.25" customHeight="1">
      <c r="A6" s="47" t="s">
        <v>185</v>
      </c>
      <c r="B6" s="8"/>
      <c r="C6" s="8"/>
      <c r="D6" s="8"/>
      <c r="E6" s="8"/>
      <c r="F6" s="8"/>
      <c r="G6" s="8"/>
      <c r="H6" s="9"/>
    </row>
    <row r="7" ht="14.25" customHeight="1">
      <c r="A7" s="48" t="s">
        <v>186</v>
      </c>
      <c r="H7" s="49"/>
    </row>
    <row r="8" ht="14.25" customHeight="1">
      <c r="A8" s="50" t="s">
        <v>187</v>
      </c>
      <c r="H8" s="11"/>
    </row>
    <row r="9" ht="14.25" customHeight="1">
      <c r="A9" s="51" t="s">
        <v>188</v>
      </c>
      <c r="H9" s="11"/>
    </row>
    <row r="10" ht="14.25" customHeight="1">
      <c r="A10" s="52" t="s">
        <v>189</v>
      </c>
      <c r="H10" s="11"/>
    </row>
    <row r="11" ht="14.25" customHeight="1">
      <c r="A11" s="53" t="s">
        <v>190</v>
      </c>
      <c r="B11" s="54"/>
      <c r="C11" s="54"/>
      <c r="D11" s="54"/>
      <c r="E11" s="54"/>
      <c r="F11" s="54"/>
      <c r="G11" s="54"/>
      <c r="H11" s="55"/>
    </row>
    <row r="12" ht="14.25" customHeight="1"/>
    <row r="13" ht="14.25" customHeight="1"/>
    <row r="14" ht="14.25" customHeight="1">
      <c r="A14" s="56" t="s">
        <v>191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ht="14.2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</row>
    <row r="16" ht="14.25" customHeight="1">
      <c r="A16" s="60" t="s">
        <v>1</v>
      </c>
      <c r="B16" s="60" t="s">
        <v>119</v>
      </c>
      <c r="C16" s="60" t="s">
        <v>120</v>
      </c>
      <c r="D16" s="61" t="s">
        <v>192</v>
      </c>
      <c r="E16" s="62" t="s">
        <v>193</v>
      </c>
      <c r="F16" s="63" t="s">
        <v>194</v>
      </c>
      <c r="G16" s="60" t="s">
        <v>128</v>
      </c>
      <c r="H16" s="60" t="s">
        <v>195</v>
      </c>
      <c r="I16" s="60" t="s">
        <v>196</v>
      </c>
      <c r="J16" s="60" t="s">
        <v>197</v>
      </c>
      <c r="K16" s="60" t="s">
        <v>198</v>
      </c>
      <c r="L16" s="60" t="s">
        <v>199</v>
      </c>
      <c r="M16" s="64" t="s">
        <v>120</v>
      </c>
    </row>
    <row r="17" ht="14.25" customHeight="1">
      <c r="A17" s="65" t="s">
        <v>28</v>
      </c>
      <c r="B17" s="65" t="s">
        <v>130</v>
      </c>
      <c r="C17" s="65" t="s">
        <v>131</v>
      </c>
      <c r="D17" s="66">
        <v>1147.0</v>
      </c>
      <c r="E17" s="67">
        <f>'Tabela 1 APS - Descr.'!I24</f>
        <v>1205.89546</v>
      </c>
      <c r="F17" s="67">
        <f t="shared" ref="F17:F167" si="1">E17*12</f>
        <v>14470.74552</v>
      </c>
      <c r="G17" s="65" t="s">
        <v>132</v>
      </c>
      <c r="H17" s="65" t="s">
        <v>200</v>
      </c>
      <c r="I17" s="65" t="s">
        <v>201</v>
      </c>
      <c r="J17" s="65"/>
      <c r="K17" s="65" t="s">
        <v>202</v>
      </c>
      <c r="L17" s="65" t="s">
        <v>203</v>
      </c>
      <c r="M17" s="68" t="s">
        <v>204</v>
      </c>
    </row>
    <row r="18" ht="14.25" customHeight="1">
      <c r="A18" s="65" t="s">
        <v>28</v>
      </c>
      <c r="B18" s="65" t="s">
        <v>130</v>
      </c>
      <c r="C18" s="65" t="s">
        <v>135</v>
      </c>
      <c r="D18" s="66">
        <v>272.0</v>
      </c>
      <c r="E18" s="67">
        <f>'Tabela 1 APS - Descr.'!I25</f>
        <v>243.84646</v>
      </c>
      <c r="F18" s="67">
        <f t="shared" si="1"/>
        <v>2926.15752</v>
      </c>
      <c r="G18" s="65" t="s">
        <v>132</v>
      </c>
      <c r="H18" s="65" t="s">
        <v>200</v>
      </c>
      <c r="I18" s="65" t="s">
        <v>201</v>
      </c>
      <c r="J18" s="65"/>
      <c r="K18" s="65" t="s">
        <v>202</v>
      </c>
      <c r="L18" s="65" t="s">
        <v>203</v>
      </c>
      <c r="M18" s="68" t="s">
        <v>204</v>
      </c>
    </row>
    <row r="19" ht="14.25" customHeight="1">
      <c r="A19" s="65" t="s">
        <v>28</v>
      </c>
      <c r="B19" s="65" t="s">
        <v>130</v>
      </c>
      <c r="C19" s="65" t="s">
        <v>136</v>
      </c>
      <c r="D19" s="66">
        <v>1466.0</v>
      </c>
      <c r="E19" s="67">
        <f>'Tabela 1 APS - Descr.'!I26</f>
        <v>1527.75931</v>
      </c>
      <c r="F19" s="67">
        <f t="shared" si="1"/>
        <v>18333.11172</v>
      </c>
      <c r="G19" s="65" t="s">
        <v>132</v>
      </c>
      <c r="H19" s="65" t="s">
        <v>200</v>
      </c>
      <c r="I19" s="65" t="s">
        <v>201</v>
      </c>
      <c r="J19" s="69"/>
      <c r="K19" s="65" t="s">
        <v>202</v>
      </c>
      <c r="L19" s="65" t="s">
        <v>203</v>
      </c>
      <c r="M19" s="68" t="s">
        <v>204</v>
      </c>
    </row>
    <row r="20" ht="14.25" customHeight="1">
      <c r="A20" s="65" t="s">
        <v>28</v>
      </c>
      <c r="B20" s="65" t="s">
        <v>130</v>
      </c>
      <c r="C20" s="65" t="s">
        <v>138</v>
      </c>
      <c r="D20" s="66">
        <v>137.0</v>
      </c>
      <c r="E20" s="67">
        <f>'Tabela 1 APS - Descr.'!I27</f>
        <v>132.1166</v>
      </c>
      <c r="F20" s="67">
        <f t="shared" si="1"/>
        <v>1585.3992</v>
      </c>
      <c r="G20" s="65" t="s">
        <v>132</v>
      </c>
      <c r="H20" s="65" t="s">
        <v>200</v>
      </c>
      <c r="I20" s="65" t="s">
        <v>201</v>
      </c>
      <c r="J20" s="65"/>
      <c r="K20" s="65" t="s">
        <v>202</v>
      </c>
      <c r="L20" s="65" t="s">
        <v>203</v>
      </c>
      <c r="M20" s="68" t="s">
        <v>204</v>
      </c>
    </row>
    <row r="21" ht="14.25" customHeight="1">
      <c r="A21" s="65" t="s">
        <v>28</v>
      </c>
      <c r="B21" s="65" t="s">
        <v>130</v>
      </c>
      <c r="C21" s="65" t="s">
        <v>139</v>
      </c>
      <c r="D21" s="66">
        <v>214.0</v>
      </c>
      <c r="E21" s="67">
        <f>'Tabela 1 APS - Descr.'!I28</f>
        <v>197.89407</v>
      </c>
      <c r="F21" s="67">
        <f t="shared" si="1"/>
        <v>2374.72884</v>
      </c>
      <c r="G21" s="65" t="s">
        <v>132</v>
      </c>
      <c r="H21" s="65" t="s">
        <v>200</v>
      </c>
      <c r="I21" s="65" t="s">
        <v>201</v>
      </c>
      <c r="J21" s="65"/>
      <c r="K21" s="65" t="s">
        <v>202</v>
      </c>
      <c r="L21" s="65" t="s">
        <v>203</v>
      </c>
      <c r="M21" s="68" t="s">
        <v>204</v>
      </c>
    </row>
    <row r="22" ht="14.25" customHeight="1">
      <c r="A22" s="65" t="s">
        <v>28</v>
      </c>
      <c r="B22" s="65" t="s">
        <v>130</v>
      </c>
      <c r="C22" s="65" t="s">
        <v>140</v>
      </c>
      <c r="D22" s="66">
        <v>77.0</v>
      </c>
      <c r="E22" s="67">
        <f>'Tabela 1 APS - Descr.'!I29</f>
        <v>77.63602</v>
      </c>
      <c r="F22" s="67">
        <f t="shared" si="1"/>
        <v>931.63224</v>
      </c>
      <c r="G22" s="65" t="s">
        <v>132</v>
      </c>
      <c r="H22" s="65" t="s">
        <v>200</v>
      </c>
      <c r="I22" s="65" t="s">
        <v>201</v>
      </c>
      <c r="J22" s="69"/>
      <c r="K22" s="65" t="s">
        <v>202</v>
      </c>
      <c r="L22" s="65" t="s">
        <v>203</v>
      </c>
      <c r="M22" s="68" t="s">
        <v>204</v>
      </c>
    </row>
    <row r="23" ht="14.25" customHeight="1">
      <c r="A23" s="65" t="s">
        <v>28</v>
      </c>
      <c r="B23" s="65" t="s">
        <v>130</v>
      </c>
      <c r="C23" s="65" t="s">
        <v>141</v>
      </c>
      <c r="D23" s="66">
        <v>159.0</v>
      </c>
      <c r="E23" s="67">
        <f>'Tabela 1 APS - Descr.'!I30</f>
        <v>155.43264</v>
      </c>
      <c r="F23" s="67">
        <f t="shared" si="1"/>
        <v>1865.19168</v>
      </c>
      <c r="G23" s="65" t="s">
        <v>132</v>
      </c>
      <c r="H23" s="65" t="s">
        <v>200</v>
      </c>
      <c r="I23" s="65" t="s">
        <v>201</v>
      </c>
      <c r="J23" s="65"/>
      <c r="K23" s="65" t="s">
        <v>202</v>
      </c>
      <c r="L23" s="65" t="s">
        <v>203</v>
      </c>
      <c r="M23" s="68" t="s">
        <v>204</v>
      </c>
    </row>
    <row r="24" ht="14.25" customHeight="1">
      <c r="A24" s="65" t="s">
        <v>28</v>
      </c>
      <c r="B24" s="65" t="s">
        <v>130</v>
      </c>
      <c r="C24" s="65" t="s">
        <v>142</v>
      </c>
      <c r="D24" s="66">
        <v>277.0</v>
      </c>
      <c r="E24" s="67">
        <f>'Tabela 1 APS - Descr.'!I31</f>
        <v>279.39945</v>
      </c>
      <c r="F24" s="67">
        <f t="shared" si="1"/>
        <v>3352.7934</v>
      </c>
      <c r="G24" s="65" t="s">
        <v>132</v>
      </c>
      <c r="H24" s="65" t="s">
        <v>200</v>
      </c>
      <c r="I24" s="65" t="s">
        <v>201</v>
      </c>
      <c r="J24" s="65"/>
      <c r="K24" s="65" t="s">
        <v>202</v>
      </c>
      <c r="L24" s="65" t="s">
        <v>203</v>
      </c>
      <c r="M24" s="68" t="s">
        <v>204</v>
      </c>
    </row>
    <row r="25" ht="14.25" customHeight="1">
      <c r="A25" s="65" t="s">
        <v>28</v>
      </c>
      <c r="B25" s="65" t="s">
        <v>130</v>
      </c>
      <c r="C25" s="65" t="s">
        <v>144</v>
      </c>
      <c r="D25" s="66">
        <v>397.0</v>
      </c>
      <c r="E25" s="67">
        <f>'Tabela 1 APS - Descr.'!I32</f>
        <v>376.60007</v>
      </c>
      <c r="F25" s="67">
        <f t="shared" si="1"/>
        <v>4519.20084</v>
      </c>
      <c r="G25" s="65" t="s">
        <v>132</v>
      </c>
      <c r="H25" s="65" t="s">
        <v>200</v>
      </c>
      <c r="I25" s="65" t="s">
        <v>201</v>
      </c>
      <c r="J25" s="69"/>
      <c r="K25" s="65" t="s">
        <v>202</v>
      </c>
      <c r="L25" s="65" t="s">
        <v>203</v>
      </c>
      <c r="M25" s="68" t="s">
        <v>204</v>
      </c>
    </row>
    <row r="26" ht="14.25" customHeight="1">
      <c r="A26" s="65" t="s">
        <v>28</v>
      </c>
      <c r="B26" s="65" t="s">
        <v>130</v>
      </c>
      <c r="C26" s="65" t="s">
        <v>146</v>
      </c>
      <c r="D26" s="66">
        <v>63.0</v>
      </c>
      <c r="E26" s="67">
        <f>'Tabela 1 APS - Descr.'!I33</f>
        <v>62.95575</v>
      </c>
      <c r="F26" s="67">
        <f t="shared" si="1"/>
        <v>755.469</v>
      </c>
      <c r="G26" s="65" t="s">
        <v>132</v>
      </c>
      <c r="H26" s="65" t="s">
        <v>200</v>
      </c>
      <c r="I26" s="65" t="s">
        <v>201</v>
      </c>
      <c r="J26" s="65"/>
      <c r="K26" s="65" t="s">
        <v>202</v>
      </c>
      <c r="L26" s="65" t="s">
        <v>203</v>
      </c>
      <c r="M26" s="68" t="s">
        <v>204</v>
      </c>
    </row>
    <row r="27" ht="14.25" customHeight="1">
      <c r="A27" s="65" t="s">
        <v>28</v>
      </c>
      <c r="B27" s="65" t="s">
        <v>130</v>
      </c>
      <c r="C27" s="65" t="s">
        <v>147</v>
      </c>
      <c r="D27" s="66">
        <v>96.0</v>
      </c>
      <c r="E27" s="67">
        <f>'Tabela 1 APS - Descr.'!I34</f>
        <v>111.02905</v>
      </c>
      <c r="F27" s="67">
        <f t="shared" si="1"/>
        <v>1332.3486</v>
      </c>
      <c r="G27" s="65" t="s">
        <v>132</v>
      </c>
      <c r="H27" s="65" t="s">
        <v>200</v>
      </c>
      <c r="I27" s="65" t="s">
        <v>201</v>
      </c>
      <c r="J27" s="65"/>
      <c r="K27" s="65" t="s">
        <v>202</v>
      </c>
      <c r="L27" s="65" t="s">
        <v>203</v>
      </c>
      <c r="M27" s="68" t="s">
        <v>204</v>
      </c>
    </row>
    <row r="28" ht="14.25" customHeight="1">
      <c r="A28" s="65" t="s">
        <v>28</v>
      </c>
      <c r="B28" s="65" t="s">
        <v>148</v>
      </c>
      <c r="C28" s="65" t="s">
        <v>149</v>
      </c>
      <c r="D28" s="66">
        <v>522.0</v>
      </c>
      <c r="E28" s="67">
        <f>'Tabela 1 APS - Descr.'!I35</f>
        <v>494.3268</v>
      </c>
      <c r="F28" s="67">
        <f t="shared" si="1"/>
        <v>5931.9216</v>
      </c>
      <c r="G28" s="65" t="s">
        <v>150</v>
      </c>
      <c r="H28" s="70">
        <v>7056.0</v>
      </c>
      <c r="I28" s="65" t="s">
        <v>205</v>
      </c>
      <c r="J28" s="69"/>
      <c r="K28" s="65" t="s">
        <v>202</v>
      </c>
      <c r="L28" s="65" t="s">
        <v>206</v>
      </c>
      <c r="M28" s="68" t="s">
        <v>207</v>
      </c>
    </row>
    <row r="29" ht="14.25" customHeight="1">
      <c r="A29" s="65" t="s">
        <v>28</v>
      </c>
      <c r="B29" s="65" t="s">
        <v>148</v>
      </c>
      <c r="C29" s="65" t="s">
        <v>152</v>
      </c>
      <c r="D29" s="66">
        <v>620.0</v>
      </c>
      <c r="E29" s="67">
        <f>'Tabela 1 APS - Descr.'!I36</f>
        <v>561.69036</v>
      </c>
      <c r="F29" s="67">
        <f t="shared" si="1"/>
        <v>6740.28432</v>
      </c>
      <c r="G29" s="65" t="s">
        <v>150</v>
      </c>
      <c r="H29" s="70">
        <v>7056.0</v>
      </c>
      <c r="I29" s="65" t="s">
        <v>205</v>
      </c>
      <c r="J29" s="65"/>
      <c r="K29" s="65" t="s">
        <v>202</v>
      </c>
      <c r="L29" s="65" t="s">
        <v>206</v>
      </c>
      <c r="M29" s="68" t="s">
        <v>207</v>
      </c>
    </row>
    <row r="30" ht="14.25" customHeight="1">
      <c r="A30" s="65" t="s">
        <v>28</v>
      </c>
      <c r="B30" s="65" t="s">
        <v>148</v>
      </c>
      <c r="C30" s="65" t="s">
        <v>154</v>
      </c>
      <c r="D30" s="66">
        <v>534.0</v>
      </c>
      <c r="E30" s="67">
        <f>'Tabela 1 APS - Descr.'!I37</f>
        <v>605.38995</v>
      </c>
      <c r="F30" s="67">
        <f t="shared" si="1"/>
        <v>7264.6794</v>
      </c>
      <c r="G30" s="65" t="s">
        <v>150</v>
      </c>
      <c r="H30" s="70">
        <v>7056.0</v>
      </c>
      <c r="I30" s="65" t="s">
        <v>205</v>
      </c>
      <c r="J30" s="65"/>
      <c r="K30" s="65" t="s">
        <v>202</v>
      </c>
      <c r="L30" s="65" t="s">
        <v>206</v>
      </c>
      <c r="M30" s="68" t="s">
        <v>207</v>
      </c>
    </row>
    <row r="31" ht="14.25" customHeight="1">
      <c r="A31" s="65" t="s">
        <v>28</v>
      </c>
      <c r="B31" s="65" t="s">
        <v>148</v>
      </c>
      <c r="C31" s="65" t="s">
        <v>156</v>
      </c>
      <c r="D31" s="66">
        <v>337.0</v>
      </c>
      <c r="E31" s="67">
        <f>'Tabela 1 APS - Descr.'!I38</f>
        <v>369.68712</v>
      </c>
      <c r="F31" s="67">
        <f t="shared" si="1"/>
        <v>4436.24544</v>
      </c>
      <c r="G31" s="65" t="s">
        <v>150</v>
      </c>
      <c r="H31" s="70">
        <v>7056.0</v>
      </c>
      <c r="I31" s="65" t="s">
        <v>205</v>
      </c>
      <c r="J31" s="69"/>
      <c r="K31" s="65" t="s">
        <v>202</v>
      </c>
      <c r="L31" s="65" t="s">
        <v>206</v>
      </c>
      <c r="M31" s="68" t="s">
        <v>207</v>
      </c>
    </row>
    <row r="32" ht="14.25" customHeight="1">
      <c r="A32" s="65" t="s">
        <v>28</v>
      </c>
      <c r="B32" s="65" t="s">
        <v>148</v>
      </c>
      <c r="C32" s="65" t="s">
        <v>77</v>
      </c>
      <c r="D32" s="66">
        <v>2420.0</v>
      </c>
      <c r="E32" s="67">
        <f>'Tabela 1 APS - Descr.'!I39</f>
        <v>2356.5927</v>
      </c>
      <c r="F32" s="67">
        <f t="shared" si="1"/>
        <v>28279.1124</v>
      </c>
      <c r="G32" s="65" t="s">
        <v>150</v>
      </c>
      <c r="H32" s="70">
        <v>7056.0</v>
      </c>
      <c r="I32" s="65" t="s">
        <v>205</v>
      </c>
      <c r="J32" s="65"/>
      <c r="K32" s="65" t="s">
        <v>202</v>
      </c>
      <c r="L32" s="65" t="s">
        <v>206</v>
      </c>
      <c r="M32" s="68" t="s">
        <v>207</v>
      </c>
    </row>
    <row r="33" ht="14.25" customHeight="1">
      <c r="A33" s="65" t="s">
        <v>28</v>
      </c>
      <c r="B33" s="65" t="s">
        <v>148</v>
      </c>
      <c r="C33" s="65" t="s">
        <v>158</v>
      </c>
      <c r="D33" s="66">
        <v>500.0</v>
      </c>
      <c r="E33" s="67">
        <f>'Tabela 1 APS - Descr.'!I40</f>
        <v>500.50484</v>
      </c>
      <c r="F33" s="67">
        <f t="shared" si="1"/>
        <v>6006.05808</v>
      </c>
      <c r="G33" s="65" t="s">
        <v>150</v>
      </c>
      <c r="H33" s="70">
        <v>7056.0</v>
      </c>
      <c r="I33" s="65" t="s">
        <v>205</v>
      </c>
      <c r="J33" s="65"/>
      <c r="K33" s="65" t="s">
        <v>202</v>
      </c>
      <c r="L33" s="65" t="s">
        <v>206</v>
      </c>
      <c r="M33" s="68" t="s">
        <v>207</v>
      </c>
    </row>
    <row r="34" ht="14.25" customHeight="1">
      <c r="A34" s="65" t="s">
        <v>28</v>
      </c>
      <c r="B34" s="65" t="s">
        <v>148</v>
      </c>
      <c r="C34" s="65" t="s">
        <v>160</v>
      </c>
      <c r="D34" s="66">
        <v>793.0</v>
      </c>
      <c r="E34" s="67">
        <f>'Tabela 1 APS - Descr.'!I41</f>
        <v>687.87961</v>
      </c>
      <c r="F34" s="67">
        <f t="shared" si="1"/>
        <v>8254.55532</v>
      </c>
      <c r="G34" s="65" t="s">
        <v>150</v>
      </c>
      <c r="H34" s="70">
        <v>7056.0</v>
      </c>
      <c r="I34" s="65" t="s">
        <v>205</v>
      </c>
      <c r="J34" s="65"/>
      <c r="K34" s="65" t="s">
        <v>202</v>
      </c>
      <c r="L34" s="65" t="s">
        <v>206</v>
      </c>
      <c r="M34" s="68" t="s">
        <v>207</v>
      </c>
    </row>
    <row r="35" ht="14.25" customHeight="1">
      <c r="A35" s="65"/>
      <c r="B35" s="65"/>
      <c r="C35" s="65"/>
      <c r="D35" s="66"/>
      <c r="E35" s="67">
        <f t="shared" ref="E35:E167" si="2">D35*15/100</f>
        <v>0</v>
      </c>
      <c r="F35" s="67">
        <f t="shared" si="1"/>
        <v>0</v>
      </c>
      <c r="G35" s="65"/>
      <c r="H35" s="65"/>
      <c r="I35" s="65"/>
      <c r="J35" s="65"/>
      <c r="K35" s="65"/>
      <c r="L35" s="65"/>
      <c r="M35" s="68"/>
    </row>
    <row r="36" ht="14.25" customHeight="1">
      <c r="A36" s="65"/>
      <c r="B36" s="65"/>
      <c r="C36" s="65"/>
      <c r="D36" s="69"/>
      <c r="E36" s="67">
        <f t="shared" si="2"/>
        <v>0</v>
      </c>
      <c r="F36" s="67">
        <f t="shared" si="1"/>
        <v>0</v>
      </c>
      <c r="G36" s="65"/>
      <c r="H36" s="65"/>
      <c r="I36" s="65"/>
      <c r="J36" s="65"/>
      <c r="K36" s="65"/>
      <c r="L36" s="65"/>
      <c r="M36" s="68"/>
    </row>
    <row r="37" ht="14.25" customHeight="1">
      <c r="A37" s="65"/>
      <c r="B37" s="65"/>
      <c r="C37" s="69"/>
      <c r="D37" s="69"/>
      <c r="E37" s="67">
        <f t="shared" si="2"/>
        <v>0</v>
      </c>
      <c r="F37" s="67">
        <f t="shared" si="1"/>
        <v>0</v>
      </c>
      <c r="G37" s="69"/>
      <c r="H37" s="69"/>
      <c r="I37" s="69"/>
      <c r="J37" s="69"/>
      <c r="K37" s="69"/>
      <c r="L37" s="69"/>
      <c r="M37" s="69"/>
    </row>
    <row r="38" ht="14.25" customHeight="1">
      <c r="A38" s="65"/>
      <c r="B38" s="65"/>
      <c r="C38" s="65"/>
      <c r="D38" s="69"/>
      <c r="E38" s="67">
        <f t="shared" si="2"/>
        <v>0</v>
      </c>
      <c r="F38" s="67">
        <f t="shared" si="1"/>
        <v>0</v>
      </c>
      <c r="G38" s="65"/>
      <c r="H38" s="65"/>
      <c r="I38" s="65"/>
      <c r="J38" s="65"/>
      <c r="K38" s="65"/>
      <c r="L38" s="65"/>
      <c r="M38" s="68"/>
    </row>
    <row r="39" ht="14.25" customHeight="1">
      <c r="A39" s="65"/>
      <c r="B39" s="65"/>
      <c r="C39" s="65"/>
      <c r="D39" s="69"/>
      <c r="E39" s="67">
        <f t="shared" si="2"/>
        <v>0</v>
      </c>
      <c r="F39" s="67">
        <f t="shared" si="1"/>
        <v>0</v>
      </c>
      <c r="G39" s="65"/>
      <c r="H39" s="65"/>
      <c r="I39" s="65"/>
      <c r="J39" s="65"/>
      <c r="K39" s="65"/>
      <c r="L39" s="65"/>
      <c r="M39" s="68"/>
    </row>
    <row r="40" ht="14.25" customHeight="1">
      <c r="A40" s="65"/>
      <c r="B40" s="65"/>
      <c r="C40" s="69"/>
      <c r="D40" s="69"/>
      <c r="E40" s="67">
        <f t="shared" si="2"/>
        <v>0</v>
      </c>
      <c r="F40" s="67">
        <f t="shared" si="1"/>
        <v>0</v>
      </c>
      <c r="G40" s="69"/>
      <c r="H40" s="69"/>
      <c r="I40" s="69"/>
      <c r="J40" s="69"/>
      <c r="K40" s="69"/>
      <c r="L40" s="69"/>
      <c r="M40" s="69"/>
    </row>
    <row r="41" ht="14.25" customHeight="1">
      <c r="A41" s="65"/>
      <c r="B41" s="65"/>
      <c r="C41" s="65"/>
      <c r="D41" s="69"/>
      <c r="E41" s="67">
        <f t="shared" si="2"/>
        <v>0</v>
      </c>
      <c r="F41" s="67">
        <f t="shared" si="1"/>
        <v>0</v>
      </c>
      <c r="G41" s="65"/>
      <c r="H41" s="65"/>
      <c r="I41" s="65"/>
      <c r="J41" s="65"/>
      <c r="K41" s="65"/>
      <c r="L41" s="65"/>
      <c r="M41" s="68"/>
    </row>
    <row r="42" ht="14.25" customHeight="1">
      <c r="A42" s="65"/>
      <c r="B42" s="65"/>
      <c r="C42" s="65"/>
      <c r="D42" s="69"/>
      <c r="E42" s="67">
        <f t="shared" si="2"/>
        <v>0</v>
      </c>
      <c r="F42" s="67">
        <f t="shared" si="1"/>
        <v>0</v>
      </c>
      <c r="G42" s="65"/>
      <c r="H42" s="65"/>
      <c r="I42" s="65"/>
      <c r="J42" s="65"/>
      <c r="K42" s="65"/>
      <c r="L42" s="65"/>
      <c r="M42" s="68"/>
    </row>
    <row r="43" ht="14.25" customHeight="1">
      <c r="A43" s="65"/>
      <c r="B43" s="65"/>
      <c r="C43" s="69"/>
      <c r="D43" s="69"/>
      <c r="E43" s="67">
        <f t="shared" si="2"/>
        <v>0</v>
      </c>
      <c r="F43" s="67">
        <f t="shared" si="1"/>
        <v>0</v>
      </c>
      <c r="G43" s="69"/>
      <c r="H43" s="69"/>
      <c r="I43" s="69"/>
      <c r="J43" s="69"/>
      <c r="K43" s="69"/>
      <c r="L43" s="69"/>
      <c r="M43" s="69"/>
    </row>
    <row r="44" ht="14.25" customHeight="1">
      <c r="A44" s="65"/>
      <c r="B44" s="65"/>
      <c r="C44" s="65"/>
      <c r="D44" s="69"/>
      <c r="E44" s="67">
        <f t="shared" si="2"/>
        <v>0</v>
      </c>
      <c r="F44" s="67">
        <f t="shared" si="1"/>
        <v>0</v>
      </c>
      <c r="G44" s="65"/>
      <c r="H44" s="65"/>
      <c r="I44" s="65"/>
      <c r="J44" s="65"/>
      <c r="K44" s="65"/>
      <c r="L44" s="65"/>
      <c r="M44" s="68"/>
    </row>
    <row r="45" ht="14.25" customHeight="1">
      <c r="A45" s="65"/>
      <c r="B45" s="65"/>
      <c r="C45" s="65"/>
      <c r="D45" s="69"/>
      <c r="E45" s="67">
        <f t="shared" si="2"/>
        <v>0</v>
      </c>
      <c r="F45" s="67">
        <f t="shared" si="1"/>
        <v>0</v>
      </c>
      <c r="G45" s="65"/>
      <c r="H45" s="65"/>
      <c r="I45" s="65"/>
      <c r="J45" s="65"/>
      <c r="K45" s="65"/>
      <c r="L45" s="65"/>
      <c r="M45" s="68"/>
    </row>
    <row r="46" ht="14.25" customHeight="1">
      <c r="A46" s="65"/>
      <c r="B46" s="65"/>
      <c r="C46" s="69"/>
      <c r="D46" s="69"/>
      <c r="E46" s="67">
        <f t="shared" si="2"/>
        <v>0</v>
      </c>
      <c r="F46" s="67">
        <f t="shared" si="1"/>
        <v>0</v>
      </c>
      <c r="G46" s="69"/>
      <c r="H46" s="69"/>
      <c r="I46" s="69"/>
      <c r="J46" s="69"/>
      <c r="K46" s="69"/>
      <c r="L46" s="69"/>
      <c r="M46" s="69"/>
    </row>
    <row r="47" ht="14.25" customHeight="1">
      <c r="A47" s="65"/>
      <c r="B47" s="65"/>
      <c r="C47" s="65"/>
      <c r="D47" s="69"/>
      <c r="E47" s="67">
        <f t="shared" si="2"/>
        <v>0</v>
      </c>
      <c r="F47" s="67">
        <f t="shared" si="1"/>
        <v>0</v>
      </c>
      <c r="G47" s="65"/>
      <c r="H47" s="65"/>
      <c r="I47" s="65"/>
      <c r="J47" s="65"/>
      <c r="K47" s="65"/>
      <c r="L47" s="65"/>
      <c r="M47" s="68"/>
    </row>
    <row r="48" ht="14.25" customHeight="1">
      <c r="A48" s="65"/>
      <c r="B48" s="65"/>
      <c r="C48" s="65"/>
      <c r="D48" s="69"/>
      <c r="E48" s="67">
        <f t="shared" si="2"/>
        <v>0</v>
      </c>
      <c r="F48" s="67">
        <f t="shared" si="1"/>
        <v>0</v>
      </c>
      <c r="G48" s="65"/>
      <c r="H48" s="65"/>
      <c r="I48" s="65"/>
      <c r="J48" s="65"/>
      <c r="K48" s="65"/>
      <c r="L48" s="65"/>
      <c r="M48" s="68"/>
    </row>
    <row r="49" ht="14.25" customHeight="1">
      <c r="A49" s="65"/>
      <c r="B49" s="65"/>
      <c r="C49" s="69"/>
      <c r="D49" s="69"/>
      <c r="E49" s="67">
        <f t="shared" si="2"/>
        <v>0</v>
      </c>
      <c r="F49" s="67">
        <f t="shared" si="1"/>
        <v>0</v>
      </c>
      <c r="G49" s="69"/>
      <c r="H49" s="69"/>
      <c r="I49" s="69"/>
      <c r="J49" s="69"/>
      <c r="K49" s="69"/>
      <c r="L49" s="69"/>
      <c r="M49" s="69"/>
    </row>
    <row r="50" ht="14.25" customHeight="1">
      <c r="A50" s="65"/>
      <c r="B50" s="65"/>
      <c r="C50" s="65"/>
      <c r="D50" s="69"/>
      <c r="E50" s="67">
        <f t="shared" si="2"/>
        <v>0</v>
      </c>
      <c r="F50" s="67">
        <f t="shared" si="1"/>
        <v>0</v>
      </c>
      <c r="G50" s="65"/>
      <c r="H50" s="65"/>
      <c r="I50" s="65"/>
      <c r="J50" s="65"/>
      <c r="K50" s="65"/>
      <c r="L50" s="65"/>
      <c r="M50" s="68"/>
    </row>
    <row r="51" ht="14.25" customHeight="1">
      <c r="A51" s="65"/>
      <c r="B51" s="65"/>
      <c r="C51" s="65"/>
      <c r="D51" s="69"/>
      <c r="E51" s="67">
        <f t="shared" si="2"/>
        <v>0</v>
      </c>
      <c r="F51" s="67">
        <f t="shared" si="1"/>
        <v>0</v>
      </c>
      <c r="G51" s="65"/>
      <c r="H51" s="65"/>
      <c r="I51" s="65"/>
      <c r="J51" s="65"/>
      <c r="K51" s="65"/>
      <c r="L51" s="65"/>
      <c r="M51" s="68"/>
    </row>
    <row r="52" ht="14.25" customHeight="1">
      <c r="A52" s="65"/>
      <c r="B52" s="65"/>
      <c r="C52" s="69"/>
      <c r="D52" s="69"/>
      <c r="E52" s="67">
        <f t="shared" si="2"/>
        <v>0</v>
      </c>
      <c r="F52" s="67">
        <f t="shared" si="1"/>
        <v>0</v>
      </c>
      <c r="G52" s="69"/>
      <c r="H52" s="69"/>
      <c r="I52" s="69"/>
      <c r="J52" s="69"/>
      <c r="K52" s="69"/>
      <c r="L52" s="69"/>
      <c r="M52" s="69"/>
    </row>
    <row r="53" ht="14.25" customHeight="1">
      <c r="A53" s="65"/>
      <c r="B53" s="65"/>
      <c r="C53" s="65"/>
      <c r="D53" s="69"/>
      <c r="E53" s="67">
        <f t="shared" si="2"/>
        <v>0</v>
      </c>
      <c r="F53" s="67">
        <f t="shared" si="1"/>
        <v>0</v>
      </c>
      <c r="G53" s="65"/>
      <c r="H53" s="65"/>
      <c r="I53" s="65"/>
      <c r="J53" s="65"/>
      <c r="K53" s="65"/>
      <c r="L53" s="65"/>
      <c r="M53" s="68"/>
    </row>
    <row r="54" ht="14.25" customHeight="1">
      <c r="A54" s="65"/>
      <c r="B54" s="65"/>
      <c r="C54" s="65"/>
      <c r="D54" s="69"/>
      <c r="E54" s="67">
        <f t="shared" si="2"/>
        <v>0</v>
      </c>
      <c r="F54" s="67">
        <f t="shared" si="1"/>
        <v>0</v>
      </c>
      <c r="G54" s="65"/>
      <c r="H54" s="65"/>
      <c r="I54" s="65"/>
      <c r="J54" s="65"/>
      <c r="K54" s="65"/>
      <c r="L54" s="65"/>
      <c r="M54" s="68"/>
    </row>
    <row r="55" ht="14.25" customHeight="1">
      <c r="A55" s="65"/>
      <c r="B55" s="65"/>
      <c r="C55" s="69"/>
      <c r="D55" s="69"/>
      <c r="E55" s="67">
        <f t="shared" si="2"/>
        <v>0</v>
      </c>
      <c r="F55" s="67">
        <f t="shared" si="1"/>
        <v>0</v>
      </c>
      <c r="G55" s="69"/>
      <c r="H55" s="69"/>
      <c r="I55" s="69"/>
      <c r="J55" s="69"/>
      <c r="K55" s="69"/>
      <c r="L55" s="69"/>
      <c r="M55" s="69"/>
    </row>
    <row r="56" ht="14.25" customHeight="1">
      <c r="A56" s="65"/>
      <c r="B56" s="65"/>
      <c r="C56" s="65"/>
      <c r="D56" s="69"/>
      <c r="E56" s="67">
        <f t="shared" si="2"/>
        <v>0</v>
      </c>
      <c r="F56" s="67">
        <f t="shared" si="1"/>
        <v>0</v>
      </c>
      <c r="G56" s="65"/>
      <c r="H56" s="65"/>
      <c r="I56" s="65"/>
      <c r="J56" s="65"/>
      <c r="K56" s="65"/>
      <c r="L56" s="65"/>
      <c r="M56" s="68"/>
    </row>
    <row r="57" ht="14.25" customHeight="1">
      <c r="A57" s="65"/>
      <c r="B57" s="65"/>
      <c r="C57" s="65"/>
      <c r="D57" s="69"/>
      <c r="E57" s="67">
        <f t="shared" si="2"/>
        <v>0</v>
      </c>
      <c r="F57" s="67">
        <f t="shared" si="1"/>
        <v>0</v>
      </c>
      <c r="G57" s="65"/>
      <c r="H57" s="65"/>
      <c r="I57" s="65"/>
      <c r="J57" s="65"/>
      <c r="K57" s="65"/>
      <c r="L57" s="65"/>
      <c r="M57" s="68"/>
    </row>
    <row r="58" ht="14.25" customHeight="1">
      <c r="A58" s="65"/>
      <c r="B58" s="65"/>
      <c r="C58" s="69"/>
      <c r="D58" s="69"/>
      <c r="E58" s="67">
        <f t="shared" si="2"/>
        <v>0</v>
      </c>
      <c r="F58" s="67">
        <f t="shared" si="1"/>
        <v>0</v>
      </c>
      <c r="G58" s="69"/>
      <c r="H58" s="69"/>
      <c r="I58" s="69"/>
      <c r="J58" s="69"/>
      <c r="K58" s="69"/>
      <c r="L58" s="69"/>
      <c r="M58" s="69"/>
    </row>
    <row r="59" ht="14.25" customHeight="1">
      <c r="A59" s="65"/>
      <c r="B59" s="65"/>
      <c r="C59" s="65"/>
      <c r="D59" s="69"/>
      <c r="E59" s="67">
        <f t="shared" si="2"/>
        <v>0</v>
      </c>
      <c r="F59" s="67">
        <f t="shared" si="1"/>
        <v>0</v>
      </c>
      <c r="G59" s="65"/>
      <c r="H59" s="65"/>
      <c r="I59" s="65"/>
      <c r="J59" s="65"/>
      <c r="K59" s="65"/>
      <c r="L59" s="65"/>
      <c r="M59" s="68"/>
    </row>
    <row r="60" ht="14.25" customHeight="1">
      <c r="A60" s="65"/>
      <c r="B60" s="65"/>
      <c r="C60" s="65"/>
      <c r="D60" s="69"/>
      <c r="E60" s="67">
        <f t="shared" si="2"/>
        <v>0</v>
      </c>
      <c r="F60" s="67">
        <f t="shared" si="1"/>
        <v>0</v>
      </c>
      <c r="G60" s="65"/>
      <c r="H60" s="65"/>
      <c r="I60" s="65"/>
      <c r="J60" s="65"/>
      <c r="K60" s="65"/>
      <c r="L60" s="65"/>
      <c r="M60" s="68"/>
    </row>
    <row r="61" ht="14.25" customHeight="1">
      <c r="A61" s="65"/>
      <c r="B61" s="65"/>
      <c r="C61" s="69"/>
      <c r="D61" s="69"/>
      <c r="E61" s="67">
        <f t="shared" si="2"/>
        <v>0</v>
      </c>
      <c r="F61" s="67">
        <f t="shared" si="1"/>
        <v>0</v>
      </c>
      <c r="G61" s="69"/>
      <c r="H61" s="69"/>
      <c r="I61" s="69"/>
      <c r="J61" s="69"/>
      <c r="K61" s="69"/>
      <c r="L61" s="69"/>
      <c r="M61" s="69"/>
    </row>
    <row r="62" ht="14.25" customHeight="1">
      <c r="A62" s="65"/>
      <c r="B62" s="65"/>
      <c r="C62" s="65"/>
      <c r="D62" s="69"/>
      <c r="E62" s="67">
        <f t="shared" si="2"/>
        <v>0</v>
      </c>
      <c r="F62" s="67">
        <f t="shared" si="1"/>
        <v>0</v>
      </c>
      <c r="G62" s="65"/>
      <c r="H62" s="65"/>
      <c r="I62" s="65"/>
      <c r="J62" s="65"/>
      <c r="K62" s="65"/>
      <c r="L62" s="65"/>
      <c r="M62" s="68"/>
    </row>
    <row r="63" ht="14.25" customHeight="1">
      <c r="A63" s="65"/>
      <c r="B63" s="65"/>
      <c r="C63" s="65"/>
      <c r="D63" s="69"/>
      <c r="E63" s="67">
        <f t="shared" si="2"/>
        <v>0</v>
      </c>
      <c r="F63" s="67">
        <f t="shared" si="1"/>
        <v>0</v>
      </c>
      <c r="G63" s="65"/>
      <c r="H63" s="65"/>
      <c r="I63" s="65"/>
      <c r="J63" s="65"/>
      <c r="K63" s="65"/>
      <c r="L63" s="65"/>
      <c r="M63" s="68"/>
    </row>
    <row r="64" ht="14.25" customHeight="1">
      <c r="A64" s="65"/>
      <c r="B64" s="65"/>
      <c r="C64" s="69"/>
      <c r="D64" s="69"/>
      <c r="E64" s="67">
        <f t="shared" si="2"/>
        <v>0</v>
      </c>
      <c r="F64" s="67">
        <f t="shared" si="1"/>
        <v>0</v>
      </c>
      <c r="G64" s="69"/>
      <c r="H64" s="69"/>
      <c r="I64" s="69"/>
      <c r="J64" s="69"/>
      <c r="K64" s="69"/>
      <c r="L64" s="69"/>
      <c r="M64" s="69"/>
    </row>
    <row r="65" ht="14.25" customHeight="1">
      <c r="A65" s="65"/>
      <c r="B65" s="65"/>
      <c r="C65" s="65"/>
      <c r="D65" s="69"/>
      <c r="E65" s="67">
        <f t="shared" si="2"/>
        <v>0</v>
      </c>
      <c r="F65" s="67">
        <f t="shared" si="1"/>
        <v>0</v>
      </c>
      <c r="G65" s="65"/>
      <c r="H65" s="65"/>
      <c r="I65" s="65"/>
      <c r="J65" s="65"/>
      <c r="K65" s="65"/>
      <c r="L65" s="65"/>
      <c r="M65" s="68"/>
    </row>
    <row r="66" ht="14.25" customHeight="1">
      <c r="A66" s="65"/>
      <c r="B66" s="65"/>
      <c r="C66" s="65"/>
      <c r="D66" s="69"/>
      <c r="E66" s="67">
        <f t="shared" si="2"/>
        <v>0</v>
      </c>
      <c r="F66" s="67">
        <f t="shared" si="1"/>
        <v>0</v>
      </c>
      <c r="G66" s="65"/>
      <c r="H66" s="65"/>
      <c r="I66" s="65"/>
      <c r="J66" s="65"/>
      <c r="K66" s="65"/>
      <c r="L66" s="65"/>
      <c r="M66" s="68"/>
    </row>
    <row r="67" ht="14.25" customHeight="1">
      <c r="A67" s="65"/>
      <c r="B67" s="65"/>
      <c r="C67" s="69"/>
      <c r="D67" s="69"/>
      <c r="E67" s="67">
        <f t="shared" si="2"/>
        <v>0</v>
      </c>
      <c r="F67" s="67">
        <f t="shared" si="1"/>
        <v>0</v>
      </c>
      <c r="G67" s="69"/>
      <c r="H67" s="69"/>
      <c r="I67" s="69"/>
      <c r="J67" s="69"/>
      <c r="K67" s="69"/>
      <c r="L67" s="69"/>
      <c r="M67" s="69"/>
    </row>
    <row r="68" ht="14.25" customHeight="1">
      <c r="A68" s="65"/>
      <c r="B68" s="65"/>
      <c r="C68" s="65"/>
      <c r="D68" s="69"/>
      <c r="E68" s="67">
        <f t="shared" si="2"/>
        <v>0</v>
      </c>
      <c r="F68" s="67">
        <f t="shared" si="1"/>
        <v>0</v>
      </c>
      <c r="G68" s="65"/>
      <c r="H68" s="65"/>
      <c r="I68" s="65"/>
      <c r="J68" s="65"/>
      <c r="K68" s="65"/>
      <c r="L68" s="65"/>
      <c r="M68" s="68"/>
    </row>
    <row r="69" ht="14.25" customHeight="1">
      <c r="A69" s="65"/>
      <c r="B69" s="65"/>
      <c r="C69" s="65"/>
      <c r="D69" s="69"/>
      <c r="E69" s="67">
        <f t="shared" si="2"/>
        <v>0</v>
      </c>
      <c r="F69" s="67">
        <f t="shared" si="1"/>
        <v>0</v>
      </c>
      <c r="G69" s="65"/>
      <c r="H69" s="65"/>
      <c r="I69" s="65"/>
      <c r="J69" s="65"/>
      <c r="K69" s="65"/>
      <c r="L69" s="65"/>
      <c r="M69" s="68"/>
    </row>
    <row r="70" ht="14.25" customHeight="1">
      <c r="A70" s="65"/>
      <c r="B70" s="65"/>
      <c r="C70" s="69"/>
      <c r="D70" s="69"/>
      <c r="E70" s="67">
        <f t="shared" si="2"/>
        <v>0</v>
      </c>
      <c r="F70" s="67">
        <f t="shared" si="1"/>
        <v>0</v>
      </c>
      <c r="G70" s="69"/>
      <c r="H70" s="69"/>
      <c r="I70" s="69"/>
      <c r="J70" s="69"/>
      <c r="K70" s="69"/>
      <c r="L70" s="69"/>
      <c r="M70" s="69"/>
    </row>
    <row r="71" ht="14.25" customHeight="1">
      <c r="A71" s="65"/>
      <c r="B71" s="65"/>
      <c r="C71" s="65"/>
      <c r="D71" s="69"/>
      <c r="E71" s="67">
        <f t="shared" si="2"/>
        <v>0</v>
      </c>
      <c r="F71" s="67">
        <f t="shared" si="1"/>
        <v>0</v>
      </c>
      <c r="G71" s="65"/>
      <c r="H71" s="65"/>
      <c r="I71" s="65"/>
      <c r="J71" s="65"/>
      <c r="K71" s="65"/>
      <c r="L71" s="65"/>
      <c r="M71" s="68"/>
    </row>
    <row r="72" ht="14.25" customHeight="1">
      <c r="A72" s="65"/>
      <c r="B72" s="65"/>
      <c r="C72" s="65"/>
      <c r="D72" s="69"/>
      <c r="E72" s="67">
        <f t="shared" si="2"/>
        <v>0</v>
      </c>
      <c r="F72" s="67">
        <f t="shared" si="1"/>
        <v>0</v>
      </c>
      <c r="G72" s="65"/>
      <c r="H72" s="65"/>
      <c r="I72" s="65"/>
      <c r="J72" s="65"/>
      <c r="K72" s="65"/>
      <c r="L72" s="65"/>
      <c r="M72" s="68"/>
    </row>
    <row r="73" ht="14.25" customHeight="1">
      <c r="A73" s="65"/>
      <c r="B73" s="65"/>
      <c r="C73" s="69"/>
      <c r="D73" s="69"/>
      <c r="E73" s="67">
        <f t="shared" si="2"/>
        <v>0</v>
      </c>
      <c r="F73" s="67">
        <f t="shared" si="1"/>
        <v>0</v>
      </c>
      <c r="G73" s="69"/>
      <c r="H73" s="69"/>
      <c r="I73" s="69"/>
      <c r="J73" s="69"/>
      <c r="K73" s="69"/>
      <c r="L73" s="69"/>
      <c r="M73" s="69"/>
    </row>
    <row r="74" ht="14.25" customHeight="1">
      <c r="A74" s="65"/>
      <c r="B74" s="65"/>
      <c r="C74" s="65"/>
      <c r="D74" s="69"/>
      <c r="E74" s="67">
        <f t="shared" si="2"/>
        <v>0</v>
      </c>
      <c r="F74" s="67">
        <f t="shared" si="1"/>
        <v>0</v>
      </c>
      <c r="G74" s="65"/>
      <c r="H74" s="65"/>
      <c r="I74" s="65"/>
      <c r="J74" s="65"/>
      <c r="K74" s="65"/>
      <c r="L74" s="65"/>
      <c r="M74" s="68"/>
    </row>
    <row r="75" ht="14.25" customHeight="1">
      <c r="A75" s="65"/>
      <c r="B75" s="65"/>
      <c r="C75" s="65"/>
      <c r="D75" s="69"/>
      <c r="E75" s="67">
        <f t="shared" si="2"/>
        <v>0</v>
      </c>
      <c r="F75" s="67">
        <f t="shared" si="1"/>
        <v>0</v>
      </c>
      <c r="G75" s="65"/>
      <c r="H75" s="65"/>
      <c r="I75" s="65"/>
      <c r="J75" s="65"/>
      <c r="K75" s="65"/>
      <c r="L75" s="65"/>
      <c r="M75" s="68"/>
    </row>
    <row r="76" ht="14.25" customHeight="1">
      <c r="A76" s="65"/>
      <c r="B76" s="65"/>
      <c r="C76" s="69"/>
      <c r="D76" s="69"/>
      <c r="E76" s="67">
        <f t="shared" si="2"/>
        <v>0</v>
      </c>
      <c r="F76" s="67">
        <f t="shared" si="1"/>
        <v>0</v>
      </c>
      <c r="G76" s="69"/>
      <c r="H76" s="69"/>
      <c r="I76" s="69"/>
      <c r="J76" s="69"/>
      <c r="K76" s="69"/>
      <c r="L76" s="69"/>
      <c r="M76" s="69"/>
    </row>
    <row r="77" ht="14.25" customHeight="1">
      <c r="A77" s="65"/>
      <c r="B77" s="65"/>
      <c r="C77" s="65"/>
      <c r="D77" s="69"/>
      <c r="E77" s="67">
        <f t="shared" si="2"/>
        <v>0</v>
      </c>
      <c r="F77" s="67">
        <f t="shared" si="1"/>
        <v>0</v>
      </c>
      <c r="G77" s="65"/>
      <c r="H77" s="65"/>
      <c r="I77" s="65"/>
      <c r="J77" s="65"/>
      <c r="K77" s="65"/>
      <c r="L77" s="65"/>
      <c r="M77" s="68"/>
    </row>
    <row r="78" ht="14.25" customHeight="1">
      <c r="A78" s="65"/>
      <c r="B78" s="65"/>
      <c r="C78" s="65"/>
      <c r="D78" s="69"/>
      <c r="E78" s="67">
        <f t="shared" si="2"/>
        <v>0</v>
      </c>
      <c r="F78" s="67">
        <f t="shared" si="1"/>
        <v>0</v>
      </c>
      <c r="G78" s="65"/>
      <c r="H78" s="65"/>
      <c r="I78" s="65"/>
      <c r="J78" s="65"/>
      <c r="K78" s="65"/>
      <c r="L78" s="65"/>
      <c r="M78" s="68"/>
    </row>
    <row r="79" ht="14.25" customHeight="1">
      <c r="A79" s="65"/>
      <c r="B79" s="65"/>
      <c r="C79" s="69"/>
      <c r="D79" s="69"/>
      <c r="E79" s="67">
        <f t="shared" si="2"/>
        <v>0</v>
      </c>
      <c r="F79" s="67">
        <f t="shared" si="1"/>
        <v>0</v>
      </c>
      <c r="G79" s="69"/>
      <c r="H79" s="69"/>
      <c r="I79" s="69"/>
      <c r="J79" s="69"/>
      <c r="K79" s="69"/>
      <c r="L79" s="69"/>
      <c r="M79" s="69"/>
    </row>
    <row r="80" ht="14.25" customHeight="1">
      <c r="A80" s="65"/>
      <c r="B80" s="65"/>
      <c r="C80" s="65"/>
      <c r="D80" s="69"/>
      <c r="E80" s="67">
        <f t="shared" si="2"/>
        <v>0</v>
      </c>
      <c r="F80" s="67">
        <f t="shared" si="1"/>
        <v>0</v>
      </c>
      <c r="G80" s="65"/>
      <c r="H80" s="65"/>
      <c r="I80" s="65"/>
      <c r="J80" s="65"/>
      <c r="K80" s="65"/>
      <c r="L80" s="65"/>
      <c r="M80" s="68"/>
    </row>
    <row r="81" ht="14.25" customHeight="1">
      <c r="A81" s="65"/>
      <c r="B81" s="65"/>
      <c r="C81" s="65"/>
      <c r="D81" s="69"/>
      <c r="E81" s="67">
        <f t="shared" si="2"/>
        <v>0</v>
      </c>
      <c r="F81" s="67">
        <f t="shared" si="1"/>
        <v>0</v>
      </c>
      <c r="G81" s="65"/>
      <c r="H81" s="65"/>
      <c r="I81" s="65"/>
      <c r="J81" s="65"/>
      <c r="K81" s="65"/>
      <c r="L81" s="65"/>
      <c r="M81" s="68"/>
    </row>
    <row r="82" ht="14.25" customHeight="1">
      <c r="A82" s="65"/>
      <c r="B82" s="65"/>
      <c r="C82" s="65"/>
      <c r="D82" s="69"/>
      <c r="E82" s="67">
        <f t="shared" si="2"/>
        <v>0</v>
      </c>
      <c r="F82" s="67">
        <f t="shared" si="1"/>
        <v>0</v>
      </c>
      <c r="G82" s="65"/>
      <c r="H82" s="65"/>
      <c r="I82" s="65"/>
      <c r="J82" s="65"/>
      <c r="K82" s="65"/>
      <c r="L82" s="65"/>
      <c r="M82" s="68"/>
    </row>
    <row r="83" ht="14.25" customHeight="1">
      <c r="A83" s="65"/>
      <c r="B83" s="65"/>
      <c r="C83" s="65"/>
      <c r="D83" s="69"/>
      <c r="E83" s="67">
        <f t="shared" si="2"/>
        <v>0</v>
      </c>
      <c r="F83" s="67">
        <f t="shared" si="1"/>
        <v>0</v>
      </c>
      <c r="G83" s="65"/>
      <c r="H83" s="65"/>
      <c r="I83" s="65"/>
      <c r="J83" s="65"/>
      <c r="K83" s="65"/>
      <c r="L83" s="65"/>
      <c r="M83" s="68"/>
    </row>
    <row r="84" ht="14.25" customHeight="1">
      <c r="A84" s="65"/>
      <c r="B84" s="65"/>
      <c r="C84" s="69"/>
      <c r="D84" s="69"/>
      <c r="E84" s="67">
        <f t="shared" si="2"/>
        <v>0</v>
      </c>
      <c r="F84" s="67">
        <f t="shared" si="1"/>
        <v>0</v>
      </c>
      <c r="G84" s="69"/>
      <c r="H84" s="69"/>
      <c r="I84" s="69"/>
      <c r="J84" s="69"/>
      <c r="K84" s="69"/>
      <c r="L84" s="69"/>
      <c r="M84" s="69"/>
    </row>
    <row r="85" ht="14.25" customHeight="1">
      <c r="A85" s="65"/>
      <c r="B85" s="65"/>
      <c r="C85" s="65"/>
      <c r="D85" s="69"/>
      <c r="E85" s="67">
        <f t="shared" si="2"/>
        <v>0</v>
      </c>
      <c r="F85" s="67">
        <f t="shared" si="1"/>
        <v>0</v>
      </c>
      <c r="G85" s="65"/>
      <c r="H85" s="65"/>
      <c r="I85" s="65"/>
      <c r="J85" s="65"/>
      <c r="K85" s="65"/>
      <c r="L85" s="65"/>
      <c r="M85" s="68"/>
    </row>
    <row r="86" ht="14.25" customHeight="1">
      <c r="A86" s="65"/>
      <c r="B86" s="65"/>
      <c r="C86" s="65"/>
      <c r="D86" s="69"/>
      <c r="E86" s="67">
        <f t="shared" si="2"/>
        <v>0</v>
      </c>
      <c r="F86" s="67">
        <f t="shared" si="1"/>
        <v>0</v>
      </c>
      <c r="G86" s="65"/>
      <c r="H86" s="65"/>
      <c r="I86" s="65"/>
      <c r="J86" s="65"/>
      <c r="K86" s="65"/>
      <c r="L86" s="65"/>
      <c r="M86" s="68"/>
    </row>
    <row r="87" ht="14.25" customHeight="1">
      <c r="A87" s="65"/>
      <c r="B87" s="65"/>
      <c r="C87" s="69"/>
      <c r="D87" s="69"/>
      <c r="E87" s="67">
        <f t="shared" si="2"/>
        <v>0</v>
      </c>
      <c r="F87" s="67">
        <f t="shared" si="1"/>
        <v>0</v>
      </c>
      <c r="G87" s="69"/>
      <c r="H87" s="69"/>
      <c r="I87" s="69"/>
      <c r="J87" s="69"/>
      <c r="K87" s="69"/>
      <c r="L87" s="69"/>
      <c r="M87" s="69"/>
    </row>
    <row r="88" ht="14.25" customHeight="1">
      <c r="A88" s="65"/>
      <c r="B88" s="65"/>
      <c r="C88" s="65"/>
      <c r="D88" s="69"/>
      <c r="E88" s="67">
        <f t="shared" si="2"/>
        <v>0</v>
      </c>
      <c r="F88" s="67">
        <f t="shared" si="1"/>
        <v>0</v>
      </c>
      <c r="G88" s="65"/>
      <c r="H88" s="65"/>
      <c r="I88" s="65"/>
      <c r="J88" s="65"/>
      <c r="K88" s="65"/>
      <c r="L88" s="65"/>
      <c r="M88" s="68"/>
    </row>
    <row r="89" ht="14.25" customHeight="1">
      <c r="A89" s="65"/>
      <c r="B89" s="65"/>
      <c r="C89" s="65"/>
      <c r="D89" s="69"/>
      <c r="E89" s="67">
        <f t="shared" si="2"/>
        <v>0</v>
      </c>
      <c r="F89" s="67">
        <f t="shared" si="1"/>
        <v>0</v>
      </c>
      <c r="G89" s="65"/>
      <c r="H89" s="65"/>
      <c r="I89" s="65"/>
      <c r="J89" s="65"/>
      <c r="K89" s="65"/>
      <c r="L89" s="65"/>
      <c r="M89" s="68"/>
    </row>
    <row r="90" ht="14.25" customHeight="1">
      <c r="A90" s="65"/>
      <c r="B90" s="65"/>
      <c r="C90" s="69"/>
      <c r="D90" s="69"/>
      <c r="E90" s="67">
        <f t="shared" si="2"/>
        <v>0</v>
      </c>
      <c r="F90" s="67">
        <f t="shared" si="1"/>
        <v>0</v>
      </c>
      <c r="G90" s="69"/>
      <c r="H90" s="69"/>
      <c r="I90" s="69"/>
      <c r="J90" s="69"/>
      <c r="K90" s="69"/>
      <c r="L90" s="69"/>
      <c r="M90" s="69"/>
    </row>
    <row r="91" ht="14.25" customHeight="1">
      <c r="A91" s="65"/>
      <c r="B91" s="65"/>
      <c r="C91" s="65"/>
      <c r="D91" s="69"/>
      <c r="E91" s="67">
        <f t="shared" si="2"/>
        <v>0</v>
      </c>
      <c r="F91" s="67">
        <f t="shared" si="1"/>
        <v>0</v>
      </c>
      <c r="G91" s="65"/>
      <c r="H91" s="65"/>
      <c r="I91" s="65"/>
      <c r="J91" s="65"/>
      <c r="K91" s="65"/>
      <c r="L91" s="65"/>
      <c r="M91" s="68"/>
    </row>
    <row r="92" ht="14.25" customHeight="1">
      <c r="A92" s="65"/>
      <c r="B92" s="65"/>
      <c r="C92" s="65"/>
      <c r="D92" s="69"/>
      <c r="E92" s="67">
        <f t="shared" si="2"/>
        <v>0</v>
      </c>
      <c r="F92" s="67">
        <f t="shared" si="1"/>
        <v>0</v>
      </c>
      <c r="G92" s="65"/>
      <c r="H92" s="65"/>
      <c r="I92" s="65"/>
      <c r="J92" s="65"/>
      <c r="K92" s="65"/>
      <c r="L92" s="65"/>
      <c r="M92" s="68"/>
    </row>
    <row r="93" ht="14.25" customHeight="1">
      <c r="A93" s="65"/>
      <c r="B93" s="65"/>
      <c r="C93" s="69"/>
      <c r="D93" s="69"/>
      <c r="E93" s="67">
        <f t="shared" si="2"/>
        <v>0</v>
      </c>
      <c r="F93" s="67">
        <f t="shared" si="1"/>
        <v>0</v>
      </c>
      <c r="G93" s="69"/>
      <c r="H93" s="69"/>
      <c r="I93" s="69"/>
      <c r="J93" s="69"/>
      <c r="K93" s="69"/>
      <c r="L93" s="69"/>
      <c r="M93" s="69"/>
    </row>
    <row r="94" ht="14.25" customHeight="1">
      <c r="A94" s="65"/>
      <c r="B94" s="65"/>
      <c r="C94" s="65"/>
      <c r="D94" s="69"/>
      <c r="E94" s="67">
        <f t="shared" si="2"/>
        <v>0</v>
      </c>
      <c r="F94" s="67">
        <f t="shared" si="1"/>
        <v>0</v>
      </c>
      <c r="G94" s="65"/>
      <c r="H94" s="65"/>
      <c r="I94" s="65"/>
      <c r="J94" s="65"/>
      <c r="K94" s="65"/>
      <c r="L94" s="65"/>
      <c r="M94" s="68"/>
    </row>
    <row r="95" ht="14.25" customHeight="1">
      <c r="A95" s="65"/>
      <c r="B95" s="65"/>
      <c r="C95" s="65"/>
      <c r="D95" s="69"/>
      <c r="E95" s="67">
        <f t="shared" si="2"/>
        <v>0</v>
      </c>
      <c r="F95" s="67">
        <f t="shared" si="1"/>
        <v>0</v>
      </c>
      <c r="G95" s="65"/>
      <c r="H95" s="65"/>
      <c r="I95" s="65"/>
      <c r="J95" s="65"/>
      <c r="K95" s="65"/>
      <c r="L95" s="65"/>
      <c r="M95" s="68"/>
    </row>
    <row r="96" ht="14.25" customHeight="1">
      <c r="A96" s="65"/>
      <c r="B96" s="65"/>
      <c r="C96" s="69"/>
      <c r="D96" s="69"/>
      <c r="E96" s="67">
        <f t="shared" si="2"/>
        <v>0</v>
      </c>
      <c r="F96" s="67">
        <f t="shared" si="1"/>
        <v>0</v>
      </c>
      <c r="G96" s="69"/>
      <c r="H96" s="69"/>
      <c r="I96" s="69"/>
      <c r="J96" s="69"/>
      <c r="K96" s="69"/>
      <c r="L96" s="69"/>
      <c r="M96" s="69"/>
    </row>
    <row r="97" ht="14.25" customHeight="1">
      <c r="A97" s="65"/>
      <c r="B97" s="65"/>
      <c r="C97" s="65"/>
      <c r="D97" s="69"/>
      <c r="E97" s="67">
        <f t="shared" si="2"/>
        <v>0</v>
      </c>
      <c r="F97" s="67">
        <f t="shared" si="1"/>
        <v>0</v>
      </c>
      <c r="G97" s="65"/>
      <c r="H97" s="65"/>
      <c r="I97" s="65"/>
      <c r="J97" s="65"/>
      <c r="K97" s="65"/>
      <c r="L97" s="65"/>
      <c r="M97" s="68"/>
    </row>
    <row r="98" ht="14.25" customHeight="1">
      <c r="A98" s="65"/>
      <c r="B98" s="65"/>
      <c r="C98" s="65"/>
      <c r="D98" s="69"/>
      <c r="E98" s="67">
        <f t="shared" si="2"/>
        <v>0</v>
      </c>
      <c r="F98" s="67">
        <f t="shared" si="1"/>
        <v>0</v>
      </c>
      <c r="G98" s="65"/>
      <c r="H98" s="65"/>
      <c r="I98" s="65"/>
      <c r="J98" s="65"/>
      <c r="K98" s="65"/>
      <c r="L98" s="65"/>
      <c r="M98" s="68"/>
    </row>
    <row r="99" ht="14.25" customHeight="1">
      <c r="A99" s="65"/>
      <c r="B99" s="65"/>
      <c r="C99" s="69"/>
      <c r="D99" s="69"/>
      <c r="E99" s="67">
        <f t="shared" si="2"/>
        <v>0</v>
      </c>
      <c r="F99" s="67">
        <f t="shared" si="1"/>
        <v>0</v>
      </c>
      <c r="G99" s="69"/>
      <c r="H99" s="69"/>
      <c r="I99" s="69"/>
      <c r="J99" s="69"/>
      <c r="K99" s="69"/>
      <c r="L99" s="69"/>
      <c r="M99" s="69"/>
    </row>
    <row r="100" ht="14.25" customHeight="1">
      <c r="A100" s="65"/>
      <c r="B100" s="65"/>
      <c r="C100" s="65"/>
      <c r="D100" s="69"/>
      <c r="E100" s="67">
        <f t="shared" si="2"/>
        <v>0</v>
      </c>
      <c r="F100" s="67">
        <f t="shared" si="1"/>
        <v>0</v>
      </c>
      <c r="G100" s="65"/>
      <c r="H100" s="65"/>
      <c r="I100" s="65"/>
      <c r="J100" s="65"/>
      <c r="K100" s="65"/>
      <c r="L100" s="65"/>
      <c r="M100" s="68"/>
    </row>
    <row r="101" ht="14.25" customHeight="1">
      <c r="A101" s="65"/>
      <c r="B101" s="65"/>
      <c r="C101" s="65"/>
      <c r="D101" s="69"/>
      <c r="E101" s="67">
        <f t="shared" si="2"/>
        <v>0</v>
      </c>
      <c r="F101" s="67">
        <f t="shared" si="1"/>
        <v>0</v>
      </c>
      <c r="G101" s="65"/>
      <c r="H101" s="65"/>
      <c r="I101" s="65"/>
      <c r="J101" s="65"/>
      <c r="K101" s="65"/>
      <c r="L101" s="65"/>
      <c r="M101" s="68"/>
    </row>
    <row r="102" ht="14.25" customHeight="1">
      <c r="A102" s="65"/>
      <c r="B102" s="65"/>
      <c r="C102" s="69"/>
      <c r="D102" s="69"/>
      <c r="E102" s="67">
        <f t="shared" si="2"/>
        <v>0</v>
      </c>
      <c r="F102" s="67">
        <f t="shared" si="1"/>
        <v>0</v>
      </c>
      <c r="G102" s="69"/>
      <c r="H102" s="69"/>
      <c r="I102" s="69"/>
      <c r="J102" s="69"/>
      <c r="K102" s="69"/>
      <c r="L102" s="69"/>
      <c r="M102" s="69"/>
    </row>
    <row r="103" ht="14.25" customHeight="1">
      <c r="A103" s="65"/>
      <c r="B103" s="65"/>
      <c r="C103" s="65"/>
      <c r="D103" s="69"/>
      <c r="E103" s="67">
        <f t="shared" si="2"/>
        <v>0</v>
      </c>
      <c r="F103" s="67">
        <f t="shared" si="1"/>
        <v>0</v>
      </c>
      <c r="G103" s="65"/>
      <c r="H103" s="65"/>
      <c r="I103" s="65"/>
      <c r="J103" s="65"/>
      <c r="K103" s="65"/>
      <c r="L103" s="65"/>
      <c r="M103" s="68"/>
    </row>
    <row r="104" ht="14.25" customHeight="1">
      <c r="A104" s="65"/>
      <c r="B104" s="65"/>
      <c r="C104" s="65"/>
      <c r="D104" s="69"/>
      <c r="E104" s="67">
        <f t="shared" si="2"/>
        <v>0</v>
      </c>
      <c r="F104" s="67">
        <f t="shared" si="1"/>
        <v>0</v>
      </c>
      <c r="G104" s="65"/>
      <c r="H104" s="65"/>
      <c r="I104" s="65"/>
      <c r="J104" s="65"/>
      <c r="K104" s="65"/>
      <c r="L104" s="65"/>
      <c r="M104" s="68"/>
    </row>
    <row r="105" ht="14.25" customHeight="1">
      <c r="A105" s="65"/>
      <c r="B105" s="65"/>
      <c r="C105" s="69"/>
      <c r="D105" s="69"/>
      <c r="E105" s="67">
        <f t="shared" si="2"/>
        <v>0</v>
      </c>
      <c r="F105" s="67">
        <f t="shared" si="1"/>
        <v>0</v>
      </c>
      <c r="G105" s="69"/>
      <c r="H105" s="69"/>
      <c r="I105" s="69"/>
      <c r="J105" s="69"/>
      <c r="K105" s="69"/>
      <c r="L105" s="69"/>
      <c r="M105" s="69"/>
    </row>
    <row r="106" ht="14.25" customHeight="1">
      <c r="A106" s="65"/>
      <c r="B106" s="65"/>
      <c r="C106" s="65"/>
      <c r="D106" s="69"/>
      <c r="E106" s="67">
        <f t="shared" si="2"/>
        <v>0</v>
      </c>
      <c r="F106" s="67">
        <f t="shared" si="1"/>
        <v>0</v>
      </c>
      <c r="G106" s="65"/>
      <c r="H106" s="65"/>
      <c r="I106" s="65"/>
      <c r="J106" s="65"/>
      <c r="K106" s="65"/>
      <c r="L106" s="65"/>
      <c r="M106" s="68"/>
    </row>
    <row r="107" ht="14.25" customHeight="1">
      <c r="A107" s="65"/>
      <c r="B107" s="65"/>
      <c r="C107" s="65"/>
      <c r="D107" s="69"/>
      <c r="E107" s="67">
        <f t="shared" si="2"/>
        <v>0</v>
      </c>
      <c r="F107" s="67">
        <f t="shared" si="1"/>
        <v>0</v>
      </c>
      <c r="G107" s="65"/>
      <c r="H107" s="65"/>
      <c r="I107" s="65"/>
      <c r="J107" s="65"/>
      <c r="K107" s="65"/>
      <c r="L107" s="65"/>
      <c r="M107" s="68"/>
    </row>
    <row r="108" ht="14.25" customHeight="1">
      <c r="A108" s="65"/>
      <c r="B108" s="65"/>
      <c r="C108" s="69"/>
      <c r="D108" s="69"/>
      <c r="E108" s="67">
        <f t="shared" si="2"/>
        <v>0</v>
      </c>
      <c r="F108" s="67">
        <f t="shared" si="1"/>
        <v>0</v>
      </c>
      <c r="G108" s="69"/>
      <c r="H108" s="69"/>
      <c r="I108" s="69"/>
      <c r="J108" s="69"/>
      <c r="K108" s="69"/>
      <c r="L108" s="69"/>
      <c r="M108" s="69"/>
    </row>
    <row r="109" ht="14.25" customHeight="1">
      <c r="A109" s="65"/>
      <c r="B109" s="65"/>
      <c r="C109" s="65"/>
      <c r="D109" s="69"/>
      <c r="E109" s="67">
        <f t="shared" si="2"/>
        <v>0</v>
      </c>
      <c r="F109" s="67">
        <f t="shared" si="1"/>
        <v>0</v>
      </c>
      <c r="G109" s="65"/>
      <c r="H109" s="65"/>
      <c r="I109" s="65"/>
      <c r="J109" s="65"/>
      <c r="K109" s="65"/>
      <c r="L109" s="65"/>
      <c r="M109" s="68"/>
    </row>
    <row r="110" ht="14.25" customHeight="1">
      <c r="A110" s="65"/>
      <c r="B110" s="65"/>
      <c r="C110" s="65"/>
      <c r="D110" s="69"/>
      <c r="E110" s="67">
        <f t="shared" si="2"/>
        <v>0</v>
      </c>
      <c r="F110" s="67">
        <f t="shared" si="1"/>
        <v>0</v>
      </c>
      <c r="G110" s="65"/>
      <c r="H110" s="65"/>
      <c r="I110" s="65"/>
      <c r="J110" s="65"/>
      <c r="K110" s="65"/>
      <c r="L110" s="65"/>
      <c r="M110" s="68"/>
    </row>
    <row r="111" ht="14.25" customHeight="1">
      <c r="A111" s="65"/>
      <c r="B111" s="65"/>
      <c r="C111" s="69"/>
      <c r="D111" s="69"/>
      <c r="E111" s="67">
        <f t="shared" si="2"/>
        <v>0</v>
      </c>
      <c r="F111" s="67">
        <f t="shared" si="1"/>
        <v>0</v>
      </c>
      <c r="G111" s="69"/>
      <c r="H111" s="69"/>
      <c r="I111" s="69"/>
      <c r="J111" s="69"/>
      <c r="K111" s="69"/>
      <c r="L111" s="69"/>
      <c r="M111" s="69"/>
    </row>
    <row r="112" ht="14.25" customHeight="1">
      <c r="A112" s="65"/>
      <c r="B112" s="65"/>
      <c r="C112" s="65"/>
      <c r="D112" s="69"/>
      <c r="E112" s="67">
        <f t="shared" si="2"/>
        <v>0</v>
      </c>
      <c r="F112" s="67">
        <f t="shared" si="1"/>
        <v>0</v>
      </c>
      <c r="G112" s="65"/>
      <c r="H112" s="65"/>
      <c r="I112" s="65"/>
      <c r="J112" s="65"/>
      <c r="K112" s="65"/>
      <c r="L112" s="65"/>
      <c r="M112" s="68"/>
    </row>
    <row r="113" ht="14.25" customHeight="1">
      <c r="A113" s="65"/>
      <c r="B113" s="65"/>
      <c r="C113" s="65"/>
      <c r="D113" s="69"/>
      <c r="E113" s="67">
        <f t="shared" si="2"/>
        <v>0</v>
      </c>
      <c r="F113" s="67">
        <f t="shared" si="1"/>
        <v>0</v>
      </c>
      <c r="G113" s="65"/>
      <c r="H113" s="65"/>
      <c r="I113" s="65"/>
      <c r="J113" s="65"/>
      <c r="K113" s="65"/>
      <c r="L113" s="65"/>
      <c r="M113" s="68"/>
    </row>
    <row r="114" ht="14.25" customHeight="1">
      <c r="A114" s="65"/>
      <c r="B114" s="65"/>
      <c r="C114" s="69"/>
      <c r="D114" s="69"/>
      <c r="E114" s="67">
        <f t="shared" si="2"/>
        <v>0</v>
      </c>
      <c r="F114" s="67">
        <f t="shared" si="1"/>
        <v>0</v>
      </c>
      <c r="G114" s="69"/>
      <c r="H114" s="69"/>
      <c r="I114" s="69"/>
      <c r="J114" s="69"/>
      <c r="K114" s="69"/>
      <c r="L114" s="69"/>
      <c r="M114" s="69"/>
    </row>
    <row r="115" ht="14.25" customHeight="1">
      <c r="A115" s="65"/>
      <c r="B115" s="65"/>
      <c r="C115" s="65"/>
      <c r="D115" s="69"/>
      <c r="E115" s="67">
        <f t="shared" si="2"/>
        <v>0</v>
      </c>
      <c r="F115" s="67">
        <f t="shared" si="1"/>
        <v>0</v>
      </c>
      <c r="G115" s="65"/>
      <c r="H115" s="65"/>
      <c r="I115" s="65"/>
      <c r="J115" s="65"/>
      <c r="K115" s="65"/>
      <c r="L115" s="65"/>
      <c r="M115" s="68"/>
    </row>
    <row r="116" ht="14.25" customHeight="1">
      <c r="A116" s="65"/>
      <c r="B116" s="65"/>
      <c r="C116" s="65"/>
      <c r="D116" s="69"/>
      <c r="E116" s="67">
        <f t="shared" si="2"/>
        <v>0</v>
      </c>
      <c r="F116" s="67">
        <f t="shared" si="1"/>
        <v>0</v>
      </c>
      <c r="G116" s="65"/>
      <c r="H116" s="65"/>
      <c r="I116" s="65"/>
      <c r="J116" s="65"/>
      <c r="K116" s="65"/>
      <c r="L116" s="65"/>
      <c r="M116" s="68"/>
    </row>
    <row r="117" ht="14.25" customHeight="1">
      <c r="A117" s="65"/>
      <c r="B117" s="65"/>
      <c r="C117" s="69"/>
      <c r="D117" s="69"/>
      <c r="E117" s="67">
        <f t="shared" si="2"/>
        <v>0</v>
      </c>
      <c r="F117" s="67">
        <f t="shared" si="1"/>
        <v>0</v>
      </c>
      <c r="G117" s="69"/>
      <c r="H117" s="69"/>
      <c r="I117" s="69"/>
      <c r="J117" s="69"/>
      <c r="K117" s="69"/>
      <c r="L117" s="69"/>
      <c r="M117" s="69"/>
    </row>
    <row r="118" ht="14.25" customHeight="1">
      <c r="A118" s="65"/>
      <c r="B118" s="65"/>
      <c r="C118" s="65"/>
      <c r="D118" s="69"/>
      <c r="E118" s="67">
        <f t="shared" si="2"/>
        <v>0</v>
      </c>
      <c r="F118" s="67">
        <f t="shared" si="1"/>
        <v>0</v>
      </c>
      <c r="G118" s="65"/>
      <c r="H118" s="65"/>
      <c r="I118" s="65"/>
      <c r="J118" s="65"/>
      <c r="K118" s="65"/>
      <c r="L118" s="65"/>
      <c r="M118" s="68"/>
    </row>
    <row r="119" ht="14.25" customHeight="1">
      <c r="A119" s="65"/>
      <c r="B119" s="65"/>
      <c r="C119" s="65"/>
      <c r="D119" s="69"/>
      <c r="E119" s="67">
        <f t="shared" si="2"/>
        <v>0</v>
      </c>
      <c r="F119" s="67">
        <f t="shared" si="1"/>
        <v>0</v>
      </c>
      <c r="G119" s="65"/>
      <c r="H119" s="65"/>
      <c r="I119" s="65"/>
      <c r="J119" s="65"/>
      <c r="K119" s="65"/>
      <c r="L119" s="65"/>
      <c r="M119" s="68"/>
    </row>
    <row r="120" ht="14.25" customHeight="1">
      <c r="A120" s="65"/>
      <c r="B120" s="65"/>
      <c r="C120" s="69"/>
      <c r="D120" s="69"/>
      <c r="E120" s="67">
        <f t="shared" si="2"/>
        <v>0</v>
      </c>
      <c r="F120" s="67">
        <f t="shared" si="1"/>
        <v>0</v>
      </c>
      <c r="G120" s="69"/>
      <c r="H120" s="69"/>
      <c r="I120" s="69"/>
      <c r="J120" s="69"/>
      <c r="K120" s="69"/>
      <c r="L120" s="69"/>
      <c r="M120" s="69"/>
    </row>
    <row r="121" ht="14.25" customHeight="1">
      <c r="A121" s="65"/>
      <c r="B121" s="65"/>
      <c r="C121" s="65"/>
      <c r="D121" s="69"/>
      <c r="E121" s="67">
        <f t="shared" si="2"/>
        <v>0</v>
      </c>
      <c r="F121" s="67">
        <f t="shared" si="1"/>
        <v>0</v>
      </c>
      <c r="G121" s="65"/>
      <c r="H121" s="65"/>
      <c r="I121" s="65"/>
      <c r="J121" s="65"/>
      <c r="K121" s="65"/>
      <c r="L121" s="65"/>
      <c r="M121" s="68"/>
    </row>
    <row r="122" ht="14.25" customHeight="1">
      <c r="A122" s="65"/>
      <c r="B122" s="65"/>
      <c r="C122" s="65"/>
      <c r="D122" s="69"/>
      <c r="E122" s="67">
        <f t="shared" si="2"/>
        <v>0</v>
      </c>
      <c r="F122" s="67">
        <f t="shared" si="1"/>
        <v>0</v>
      </c>
      <c r="G122" s="65"/>
      <c r="H122" s="65"/>
      <c r="I122" s="65"/>
      <c r="J122" s="65"/>
      <c r="K122" s="65"/>
      <c r="L122" s="65"/>
      <c r="M122" s="68"/>
    </row>
    <row r="123" ht="14.25" customHeight="1">
      <c r="A123" s="65"/>
      <c r="B123" s="65"/>
      <c r="C123" s="69"/>
      <c r="D123" s="69"/>
      <c r="E123" s="67">
        <f t="shared" si="2"/>
        <v>0</v>
      </c>
      <c r="F123" s="67">
        <f t="shared" si="1"/>
        <v>0</v>
      </c>
      <c r="G123" s="69"/>
      <c r="H123" s="69"/>
      <c r="I123" s="69"/>
      <c r="J123" s="69"/>
      <c r="K123" s="69"/>
      <c r="L123" s="69"/>
      <c r="M123" s="69"/>
    </row>
    <row r="124" ht="14.25" customHeight="1">
      <c r="A124" s="65"/>
      <c r="B124" s="65"/>
      <c r="C124" s="65"/>
      <c r="D124" s="69"/>
      <c r="E124" s="67">
        <f t="shared" si="2"/>
        <v>0</v>
      </c>
      <c r="F124" s="67">
        <f t="shared" si="1"/>
        <v>0</v>
      </c>
      <c r="G124" s="65"/>
      <c r="H124" s="65"/>
      <c r="I124" s="65"/>
      <c r="J124" s="65"/>
      <c r="K124" s="65"/>
      <c r="L124" s="65"/>
      <c r="M124" s="68"/>
    </row>
    <row r="125" ht="14.25" customHeight="1">
      <c r="A125" s="65"/>
      <c r="B125" s="65"/>
      <c r="C125" s="69"/>
      <c r="D125" s="69"/>
      <c r="E125" s="67">
        <f t="shared" si="2"/>
        <v>0</v>
      </c>
      <c r="F125" s="67">
        <f t="shared" si="1"/>
        <v>0</v>
      </c>
      <c r="G125" s="69"/>
      <c r="H125" s="69"/>
      <c r="I125" s="69"/>
      <c r="J125" s="69"/>
      <c r="K125" s="69"/>
      <c r="L125" s="69"/>
      <c r="M125" s="69"/>
    </row>
    <row r="126" ht="14.25" customHeight="1">
      <c r="A126" s="65"/>
      <c r="B126" s="65"/>
      <c r="C126" s="65"/>
      <c r="D126" s="69"/>
      <c r="E126" s="67">
        <f t="shared" si="2"/>
        <v>0</v>
      </c>
      <c r="F126" s="67">
        <f t="shared" si="1"/>
        <v>0</v>
      </c>
      <c r="G126" s="65"/>
      <c r="H126" s="65"/>
      <c r="I126" s="65"/>
      <c r="J126" s="65"/>
      <c r="K126" s="65"/>
      <c r="L126" s="65"/>
      <c r="M126" s="68"/>
    </row>
    <row r="127" ht="14.25" customHeight="1">
      <c r="A127" s="65"/>
      <c r="B127" s="65"/>
      <c r="C127" s="65"/>
      <c r="D127" s="69"/>
      <c r="E127" s="67">
        <f t="shared" si="2"/>
        <v>0</v>
      </c>
      <c r="F127" s="67">
        <f t="shared" si="1"/>
        <v>0</v>
      </c>
      <c r="G127" s="65"/>
      <c r="H127" s="65"/>
      <c r="I127" s="65"/>
      <c r="J127" s="65"/>
      <c r="K127" s="65"/>
      <c r="L127" s="65"/>
      <c r="M127" s="68"/>
    </row>
    <row r="128" ht="14.25" customHeight="1">
      <c r="A128" s="65"/>
      <c r="B128" s="65"/>
      <c r="C128" s="69"/>
      <c r="D128" s="69"/>
      <c r="E128" s="67">
        <f t="shared" si="2"/>
        <v>0</v>
      </c>
      <c r="F128" s="67">
        <f t="shared" si="1"/>
        <v>0</v>
      </c>
      <c r="G128" s="69"/>
      <c r="H128" s="69"/>
      <c r="I128" s="69"/>
      <c r="J128" s="69"/>
      <c r="K128" s="69"/>
      <c r="L128" s="69"/>
      <c r="M128" s="69"/>
    </row>
    <row r="129" ht="14.25" customHeight="1">
      <c r="A129" s="65"/>
      <c r="B129" s="65"/>
      <c r="C129" s="65"/>
      <c r="D129" s="69"/>
      <c r="E129" s="67">
        <f t="shared" si="2"/>
        <v>0</v>
      </c>
      <c r="F129" s="67">
        <f t="shared" si="1"/>
        <v>0</v>
      </c>
      <c r="G129" s="65"/>
      <c r="H129" s="65"/>
      <c r="I129" s="65"/>
      <c r="J129" s="65"/>
      <c r="K129" s="65"/>
      <c r="L129" s="65"/>
      <c r="M129" s="68"/>
    </row>
    <row r="130" ht="14.25" customHeight="1">
      <c r="A130" s="65"/>
      <c r="B130" s="65"/>
      <c r="C130" s="65"/>
      <c r="D130" s="69"/>
      <c r="E130" s="67">
        <f t="shared" si="2"/>
        <v>0</v>
      </c>
      <c r="F130" s="67">
        <f t="shared" si="1"/>
        <v>0</v>
      </c>
      <c r="G130" s="65"/>
      <c r="H130" s="65"/>
      <c r="I130" s="65"/>
      <c r="J130" s="65"/>
      <c r="K130" s="65"/>
      <c r="L130" s="65"/>
      <c r="M130" s="68"/>
    </row>
    <row r="131" ht="14.25" customHeight="1">
      <c r="A131" s="65"/>
      <c r="B131" s="65"/>
      <c r="C131" s="69"/>
      <c r="D131" s="69"/>
      <c r="E131" s="67">
        <f t="shared" si="2"/>
        <v>0</v>
      </c>
      <c r="F131" s="67">
        <f t="shared" si="1"/>
        <v>0</v>
      </c>
      <c r="G131" s="69"/>
      <c r="H131" s="69"/>
      <c r="I131" s="69"/>
      <c r="J131" s="69"/>
      <c r="K131" s="69"/>
      <c r="L131" s="69"/>
      <c r="M131" s="69"/>
    </row>
    <row r="132" ht="14.25" customHeight="1">
      <c r="A132" s="65"/>
      <c r="B132" s="65"/>
      <c r="C132" s="65"/>
      <c r="D132" s="69"/>
      <c r="E132" s="67">
        <f t="shared" si="2"/>
        <v>0</v>
      </c>
      <c r="F132" s="67">
        <f t="shared" si="1"/>
        <v>0</v>
      </c>
      <c r="G132" s="65"/>
      <c r="H132" s="65"/>
      <c r="I132" s="65"/>
      <c r="J132" s="65"/>
      <c r="K132" s="65"/>
      <c r="L132" s="65"/>
      <c r="M132" s="68"/>
    </row>
    <row r="133" ht="14.25" customHeight="1">
      <c r="A133" s="65"/>
      <c r="B133" s="65"/>
      <c r="C133" s="65"/>
      <c r="D133" s="69"/>
      <c r="E133" s="67">
        <f t="shared" si="2"/>
        <v>0</v>
      </c>
      <c r="F133" s="67">
        <f t="shared" si="1"/>
        <v>0</v>
      </c>
      <c r="G133" s="65"/>
      <c r="H133" s="65"/>
      <c r="I133" s="65"/>
      <c r="J133" s="65"/>
      <c r="K133" s="65"/>
      <c r="L133" s="65"/>
      <c r="M133" s="68"/>
    </row>
    <row r="134" ht="14.25" customHeight="1">
      <c r="A134" s="65"/>
      <c r="B134" s="65"/>
      <c r="C134" s="69"/>
      <c r="D134" s="69"/>
      <c r="E134" s="67">
        <f t="shared" si="2"/>
        <v>0</v>
      </c>
      <c r="F134" s="67">
        <f t="shared" si="1"/>
        <v>0</v>
      </c>
      <c r="G134" s="69"/>
      <c r="H134" s="69"/>
      <c r="I134" s="69"/>
      <c r="J134" s="69"/>
      <c r="K134" s="69"/>
      <c r="L134" s="69"/>
      <c r="M134" s="69"/>
    </row>
    <row r="135" ht="14.25" customHeight="1">
      <c r="A135" s="65"/>
      <c r="B135" s="65"/>
      <c r="C135" s="65"/>
      <c r="D135" s="69"/>
      <c r="E135" s="67">
        <f t="shared" si="2"/>
        <v>0</v>
      </c>
      <c r="F135" s="67">
        <f t="shared" si="1"/>
        <v>0</v>
      </c>
      <c r="G135" s="65"/>
      <c r="H135" s="65"/>
      <c r="I135" s="65"/>
      <c r="J135" s="65"/>
      <c r="K135" s="65"/>
      <c r="L135" s="65"/>
      <c r="M135" s="68"/>
    </row>
    <row r="136" ht="14.25" customHeight="1">
      <c r="A136" s="65"/>
      <c r="B136" s="65"/>
      <c r="C136" s="65"/>
      <c r="D136" s="69"/>
      <c r="E136" s="67">
        <f t="shared" si="2"/>
        <v>0</v>
      </c>
      <c r="F136" s="67">
        <f t="shared" si="1"/>
        <v>0</v>
      </c>
      <c r="G136" s="65"/>
      <c r="H136" s="65"/>
      <c r="I136" s="65"/>
      <c r="J136" s="65"/>
      <c r="K136" s="65"/>
      <c r="L136" s="65"/>
      <c r="M136" s="68"/>
    </row>
    <row r="137" ht="14.25" customHeight="1">
      <c r="A137" s="65"/>
      <c r="B137" s="65"/>
      <c r="C137" s="69"/>
      <c r="D137" s="69"/>
      <c r="E137" s="67">
        <f t="shared" si="2"/>
        <v>0</v>
      </c>
      <c r="F137" s="67">
        <f t="shared" si="1"/>
        <v>0</v>
      </c>
      <c r="G137" s="69"/>
      <c r="H137" s="69"/>
      <c r="I137" s="69"/>
      <c r="J137" s="69"/>
      <c r="K137" s="69"/>
      <c r="L137" s="69"/>
      <c r="M137" s="69"/>
    </row>
    <row r="138" ht="14.25" customHeight="1">
      <c r="A138" s="65"/>
      <c r="B138" s="65"/>
      <c r="C138" s="65"/>
      <c r="D138" s="69"/>
      <c r="E138" s="67">
        <f t="shared" si="2"/>
        <v>0</v>
      </c>
      <c r="F138" s="67">
        <f t="shared" si="1"/>
        <v>0</v>
      </c>
      <c r="G138" s="65"/>
      <c r="H138" s="65"/>
      <c r="I138" s="65"/>
      <c r="J138" s="65"/>
      <c r="K138" s="65"/>
      <c r="L138" s="65"/>
      <c r="M138" s="68"/>
    </row>
    <row r="139" ht="14.25" customHeight="1">
      <c r="A139" s="65"/>
      <c r="B139" s="65"/>
      <c r="C139" s="65"/>
      <c r="D139" s="69"/>
      <c r="E139" s="67">
        <f t="shared" si="2"/>
        <v>0</v>
      </c>
      <c r="F139" s="67">
        <f t="shared" si="1"/>
        <v>0</v>
      </c>
      <c r="G139" s="65"/>
      <c r="H139" s="65"/>
      <c r="I139" s="65"/>
      <c r="J139" s="65"/>
      <c r="K139" s="65"/>
      <c r="L139" s="65"/>
      <c r="M139" s="68"/>
    </row>
    <row r="140" ht="14.25" customHeight="1">
      <c r="A140" s="65"/>
      <c r="B140" s="65"/>
      <c r="C140" s="69"/>
      <c r="D140" s="69"/>
      <c r="E140" s="67">
        <f t="shared" si="2"/>
        <v>0</v>
      </c>
      <c r="F140" s="67">
        <f t="shared" si="1"/>
        <v>0</v>
      </c>
      <c r="G140" s="69"/>
      <c r="H140" s="69"/>
      <c r="I140" s="69"/>
      <c r="J140" s="69"/>
      <c r="K140" s="69"/>
      <c r="L140" s="69"/>
      <c r="M140" s="69"/>
    </row>
    <row r="141" ht="14.25" customHeight="1">
      <c r="A141" s="65"/>
      <c r="B141" s="65"/>
      <c r="C141" s="65"/>
      <c r="D141" s="69"/>
      <c r="E141" s="67">
        <f t="shared" si="2"/>
        <v>0</v>
      </c>
      <c r="F141" s="67">
        <f t="shared" si="1"/>
        <v>0</v>
      </c>
      <c r="G141" s="65"/>
      <c r="H141" s="65"/>
      <c r="I141" s="65"/>
      <c r="J141" s="65"/>
      <c r="K141" s="65"/>
      <c r="L141" s="65"/>
      <c r="M141" s="68"/>
    </row>
    <row r="142" ht="14.25" customHeight="1">
      <c r="A142" s="65"/>
      <c r="B142" s="65"/>
      <c r="C142" s="69"/>
      <c r="D142" s="69"/>
      <c r="E142" s="67">
        <f t="shared" si="2"/>
        <v>0</v>
      </c>
      <c r="F142" s="67">
        <f t="shared" si="1"/>
        <v>0</v>
      </c>
      <c r="G142" s="69"/>
      <c r="H142" s="69"/>
      <c r="I142" s="69"/>
      <c r="J142" s="69"/>
      <c r="K142" s="69"/>
      <c r="L142" s="69"/>
      <c r="M142" s="69"/>
    </row>
    <row r="143" ht="14.25" customHeight="1">
      <c r="A143" s="65"/>
      <c r="B143" s="65"/>
      <c r="C143" s="65"/>
      <c r="D143" s="69"/>
      <c r="E143" s="67">
        <f t="shared" si="2"/>
        <v>0</v>
      </c>
      <c r="F143" s="67">
        <f t="shared" si="1"/>
        <v>0</v>
      </c>
      <c r="G143" s="65"/>
      <c r="H143" s="65"/>
      <c r="I143" s="65"/>
      <c r="J143" s="65"/>
      <c r="K143" s="65"/>
      <c r="L143" s="65"/>
      <c r="M143" s="68"/>
    </row>
    <row r="144" ht="14.25" customHeight="1">
      <c r="A144" s="65"/>
      <c r="B144" s="65"/>
      <c r="C144" s="65"/>
      <c r="D144" s="69"/>
      <c r="E144" s="67">
        <f t="shared" si="2"/>
        <v>0</v>
      </c>
      <c r="F144" s="67">
        <f t="shared" si="1"/>
        <v>0</v>
      </c>
      <c r="G144" s="65"/>
      <c r="H144" s="65"/>
      <c r="I144" s="65"/>
      <c r="J144" s="65"/>
      <c r="K144" s="65"/>
      <c r="L144" s="65"/>
      <c r="M144" s="68"/>
    </row>
    <row r="145" ht="14.25" customHeight="1">
      <c r="A145" s="65"/>
      <c r="B145" s="65"/>
      <c r="C145" s="69"/>
      <c r="D145" s="69"/>
      <c r="E145" s="67">
        <f t="shared" si="2"/>
        <v>0</v>
      </c>
      <c r="F145" s="67">
        <f t="shared" si="1"/>
        <v>0</v>
      </c>
      <c r="G145" s="69"/>
      <c r="H145" s="69"/>
      <c r="I145" s="69"/>
      <c r="J145" s="69"/>
      <c r="K145" s="69"/>
      <c r="L145" s="69"/>
      <c r="M145" s="69"/>
    </row>
    <row r="146" ht="14.25" customHeight="1">
      <c r="A146" s="65"/>
      <c r="B146" s="65"/>
      <c r="C146" s="65"/>
      <c r="D146" s="69"/>
      <c r="E146" s="67">
        <f t="shared" si="2"/>
        <v>0</v>
      </c>
      <c r="F146" s="67">
        <f t="shared" si="1"/>
        <v>0</v>
      </c>
      <c r="G146" s="65"/>
      <c r="H146" s="65"/>
      <c r="I146" s="65"/>
      <c r="J146" s="65"/>
      <c r="K146" s="65"/>
      <c r="L146" s="65"/>
      <c r="M146" s="68"/>
    </row>
    <row r="147" ht="14.25" customHeight="1">
      <c r="A147" s="65"/>
      <c r="B147" s="65"/>
      <c r="C147" s="65"/>
      <c r="D147" s="69"/>
      <c r="E147" s="67">
        <f t="shared" si="2"/>
        <v>0</v>
      </c>
      <c r="F147" s="67">
        <f t="shared" si="1"/>
        <v>0</v>
      </c>
      <c r="G147" s="65"/>
      <c r="H147" s="65"/>
      <c r="I147" s="65"/>
      <c r="J147" s="65"/>
      <c r="K147" s="65"/>
      <c r="L147" s="65"/>
      <c r="M147" s="68"/>
    </row>
    <row r="148" ht="14.25" customHeight="1">
      <c r="A148" s="65"/>
      <c r="B148" s="65"/>
      <c r="C148" s="69"/>
      <c r="D148" s="69"/>
      <c r="E148" s="67">
        <f t="shared" si="2"/>
        <v>0</v>
      </c>
      <c r="F148" s="67">
        <f t="shared" si="1"/>
        <v>0</v>
      </c>
      <c r="G148" s="69"/>
      <c r="H148" s="69"/>
      <c r="I148" s="69"/>
      <c r="J148" s="69"/>
      <c r="K148" s="69"/>
      <c r="L148" s="69"/>
      <c r="M148" s="69"/>
    </row>
    <row r="149" ht="14.25" customHeight="1">
      <c r="A149" s="65"/>
      <c r="B149" s="65"/>
      <c r="C149" s="65"/>
      <c r="D149" s="69"/>
      <c r="E149" s="67">
        <f t="shared" si="2"/>
        <v>0</v>
      </c>
      <c r="F149" s="67">
        <f t="shared" si="1"/>
        <v>0</v>
      </c>
      <c r="G149" s="65"/>
      <c r="H149" s="65"/>
      <c r="I149" s="65"/>
      <c r="J149" s="65"/>
      <c r="K149" s="65"/>
      <c r="L149" s="65"/>
      <c r="M149" s="68"/>
    </row>
    <row r="150" ht="14.25" customHeight="1">
      <c r="A150" s="65"/>
      <c r="B150" s="65"/>
      <c r="C150" s="65"/>
      <c r="D150" s="69"/>
      <c r="E150" s="67">
        <f t="shared" si="2"/>
        <v>0</v>
      </c>
      <c r="F150" s="67">
        <f t="shared" si="1"/>
        <v>0</v>
      </c>
      <c r="G150" s="65"/>
      <c r="H150" s="65"/>
      <c r="I150" s="65"/>
      <c r="J150" s="65"/>
      <c r="K150" s="65"/>
      <c r="L150" s="65"/>
      <c r="M150" s="68"/>
    </row>
    <row r="151" ht="14.25" customHeight="1">
      <c r="A151" s="65"/>
      <c r="B151" s="65"/>
      <c r="C151" s="69"/>
      <c r="D151" s="69"/>
      <c r="E151" s="67">
        <f t="shared" si="2"/>
        <v>0</v>
      </c>
      <c r="F151" s="67">
        <f t="shared" si="1"/>
        <v>0</v>
      </c>
      <c r="G151" s="69"/>
      <c r="H151" s="69"/>
      <c r="I151" s="69"/>
      <c r="J151" s="69"/>
      <c r="K151" s="69"/>
      <c r="L151" s="69"/>
      <c r="M151" s="69"/>
    </row>
    <row r="152" ht="14.25" customHeight="1">
      <c r="A152" s="65"/>
      <c r="B152" s="65"/>
      <c r="C152" s="65"/>
      <c r="D152" s="69"/>
      <c r="E152" s="67">
        <f t="shared" si="2"/>
        <v>0</v>
      </c>
      <c r="F152" s="67">
        <f t="shared" si="1"/>
        <v>0</v>
      </c>
      <c r="G152" s="65"/>
      <c r="H152" s="65"/>
      <c r="I152" s="65"/>
      <c r="J152" s="65"/>
      <c r="K152" s="65"/>
      <c r="L152" s="65"/>
      <c r="M152" s="68"/>
    </row>
    <row r="153" ht="14.25" customHeight="1">
      <c r="A153" s="65"/>
      <c r="B153" s="65"/>
      <c r="C153" s="65"/>
      <c r="D153" s="69"/>
      <c r="E153" s="67">
        <f t="shared" si="2"/>
        <v>0</v>
      </c>
      <c r="F153" s="67">
        <f t="shared" si="1"/>
        <v>0</v>
      </c>
      <c r="G153" s="65"/>
      <c r="H153" s="65"/>
      <c r="I153" s="65"/>
      <c r="J153" s="65"/>
      <c r="K153" s="65"/>
      <c r="L153" s="65"/>
      <c r="M153" s="68"/>
    </row>
    <row r="154" ht="14.25" customHeight="1">
      <c r="A154" s="65"/>
      <c r="B154" s="65"/>
      <c r="C154" s="69"/>
      <c r="D154" s="69"/>
      <c r="E154" s="67">
        <f t="shared" si="2"/>
        <v>0</v>
      </c>
      <c r="F154" s="67">
        <f t="shared" si="1"/>
        <v>0</v>
      </c>
      <c r="G154" s="69"/>
      <c r="H154" s="69"/>
      <c r="I154" s="69"/>
      <c r="J154" s="69"/>
      <c r="K154" s="69"/>
      <c r="L154" s="69"/>
      <c r="M154" s="69"/>
    </row>
    <row r="155" ht="14.25" customHeight="1">
      <c r="A155" s="65"/>
      <c r="B155" s="65"/>
      <c r="C155" s="65"/>
      <c r="D155" s="69"/>
      <c r="E155" s="67">
        <f t="shared" si="2"/>
        <v>0</v>
      </c>
      <c r="F155" s="67">
        <f t="shared" si="1"/>
        <v>0</v>
      </c>
      <c r="G155" s="65"/>
      <c r="H155" s="65"/>
      <c r="I155" s="65"/>
      <c r="J155" s="65"/>
      <c r="K155" s="65"/>
      <c r="L155" s="65"/>
      <c r="M155" s="68"/>
    </row>
    <row r="156" ht="14.25" customHeight="1">
      <c r="A156" s="65"/>
      <c r="B156" s="65"/>
      <c r="C156" s="65"/>
      <c r="D156" s="69"/>
      <c r="E156" s="67">
        <f t="shared" si="2"/>
        <v>0</v>
      </c>
      <c r="F156" s="67">
        <f t="shared" si="1"/>
        <v>0</v>
      </c>
      <c r="G156" s="65"/>
      <c r="H156" s="65"/>
      <c r="I156" s="65"/>
      <c r="J156" s="65"/>
      <c r="K156" s="65"/>
      <c r="L156" s="65"/>
      <c r="M156" s="68"/>
    </row>
    <row r="157" ht="14.25" customHeight="1">
      <c r="A157" s="65"/>
      <c r="B157" s="65"/>
      <c r="C157" s="69"/>
      <c r="D157" s="69"/>
      <c r="E157" s="67">
        <f t="shared" si="2"/>
        <v>0</v>
      </c>
      <c r="F157" s="67">
        <f t="shared" si="1"/>
        <v>0</v>
      </c>
      <c r="G157" s="69"/>
      <c r="H157" s="69"/>
      <c r="I157" s="69"/>
      <c r="J157" s="69"/>
      <c r="K157" s="69"/>
      <c r="L157" s="69"/>
      <c r="M157" s="69"/>
    </row>
    <row r="158" ht="14.25" customHeight="1">
      <c r="A158" s="65"/>
      <c r="B158" s="65"/>
      <c r="C158" s="65"/>
      <c r="D158" s="69"/>
      <c r="E158" s="67">
        <f t="shared" si="2"/>
        <v>0</v>
      </c>
      <c r="F158" s="67">
        <f t="shared" si="1"/>
        <v>0</v>
      </c>
      <c r="G158" s="65"/>
      <c r="H158" s="65"/>
      <c r="I158" s="65"/>
      <c r="J158" s="65"/>
      <c r="K158" s="65"/>
      <c r="L158" s="65"/>
      <c r="M158" s="68"/>
    </row>
    <row r="159" ht="14.25" customHeight="1">
      <c r="A159" s="65"/>
      <c r="B159" s="65"/>
      <c r="C159" s="69"/>
      <c r="D159" s="69"/>
      <c r="E159" s="67">
        <f t="shared" si="2"/>
        <v>0</v>
      </c>
      <c r="F159" s="67">
        <f t="shared" si="1"/>
        <v>0</v>
      </c>
      <c r="G159" s="69"/>
      <c r="H159" s="69"/>
      <c r="I159" s="69"/>
      <c r="J159" s="69"/>
      <c r="K159" s="69"/>
      <c r="L159" s="69"/>
      <c r="M159" s="69"/>
    </row>
    <row r="160" ht="14.25" customHeight="1">
      <c r="A160" s="65"/>
      <c r="B160" s="65"/>
      <c r="C160" s="65"/>
      <c r="D160" s="69"/>
      <c r="E160" s="67">
        <f t="shared" si="2"/>
        <v>0</v>
      </c>
      <c r="F160" s="67">
        <f t="shared" si="1"/>
        <v>0</v>
      </c>
      <c r="G160" s="65"/>
      <c r="H160" s="65"/>
      <c r="I160" s="65"/>
      <c r="J160" s="65"/>
      <c r="K160" s="65"/>
      <c r="L160" s="65"/>
      <c r="M160" s="68"/>
    </row>
    <row r="161" ht="14.25" customHeight="1">
      <c r="A161" s="65"/>
      <c r="B161" s="65"/>
      <c r="C161" s="65"/>
      <c r="D161" s="69"/>
      <c r="E161" s="67">
        <f t="shared" si="2"/>
        <v>0</v>
      </c>
      <c r="F161" s="67">
        <f t="shared" si="1"/>
        <v>0</v>
      </c>
      <c r="G161" s="65"/>
      <c r="H161" s="65"/>
      <c r="I161" s="65"/>
      <c r="J161" s="65"/>
      <c r="K161" s="65"/>
      <c r="L161" s="65"/>
      <c r="M161" s="68"/>
    </row>
    <row r="162" ht="14.25" customHeight="1">
      <c r="A162" s="65"/>
      <c r="B162" s="65"/>
      <c r="C162" s="69"/>
      <c r="D162" s="69"/>
      <c r="E162" s="67">
        <f t="shared" si="2"/>
        <v>0</v>
      </c>
      <c r="F162" s="67">
        <f t="shared" si="1"/>
        <v>0</v>
      </c>
      <c r="G162" s="69"/>
      <c r="H162" s="69"/>
      <c r="I162" s="69"/>
      <c r="J162" s="69"/>
      <c r="K162" s="69"/>
      <c r="L162" s="69"/>
      <c r="M162" s="69"/>
    </row>
    <row r="163" ht="14.25" customHeight="1">
      <c r="A163" s="65"/>
      <c r="B163" s="65"/>
      <c r="C163" s="65"/>
      <c r="D163" s="69"/>
      <c r="E163" s="67">
        <f t="shared" si="2"/>
        <v>0</v>
      </c>
      <c r="F163" s="67">
        <f t="shared" si="1"/>
        <v>0</v>
      </c>
      <c r="G163" s="65"/>
      <c r="H163" s="65"/>
      <c r="I163" s="65"/>
      <c r="J163" s="65"/>
      <c r="K163" s="65"/>
      <c r="L163" s="65"/>
      <c r="M163" s="68"/>
    </row>
    <row r="164" ht="14.25" customHeight="1">
      <c r="A164" s="65"/>
      <c r="B164" s="65"/>
      <c r="C164" s="65"/>
      <c r="D164" s="69"/>
      <c r="E164" s="67">
        <f t="shared" si="2"/>
        <v>0</v>
      </c>
      <c r="F164" s="67">
        <f t="shared" si="1"/>
        <v>0</v>
      </c>
      <c r="G164" s="65"/>
      <c r="H164" s="65"/>
      <c r="I164" s="65"/>
      <c r="J164" s="65"/>
      <c r="K164" s="65"/>
      <c r="L164" s="65"/>
      <c r="M164" s="68"/>
    </row>
    <row r="165" ht="14.25" customHeight="1">
      <c r="A165" s="65"/>
      <c r="B165" s="65"/>
      <c r="C165" s="69"/>
      <c r="D165" s="69"/>
      <c r="E165" s="67">
        <f t="shared" si="2"/>
        <v>0</v>
      </c>
      <c r="F165" s="67">
        <f t="shared" si="1"/>
        <v>0</v>
      </c>
      <c r="G165" s="69"/>
      <c r="H165" s="69"/>
      <c r="I165" s="69"/>
      <c r="J165" s="69"/>
      <c r="K165" s="69"/>
      <c r="L165" s="69"/>
      <c r="M165" s="69"/>
    </row>
    <row r="166" ht="14.25" customHeight="1">
      <c r="A166" s="65"/>
      <c r="B166" s="65"/>
      <c r="C166" s="65"/>
      <c r="D166" s="69"/>
      <c r="E166" s="67">
        <f t="shared" si="2"/>
        <v>0</v>
      </c>
      <c r="F166" s="67">
        <f t="shared" si="1"/>
        <v>0</v>
      </c>
      <c r="G166" s="65"/>
      <c r="H166" s="65"/>
      <c r="I166" s="65"/>
      <c r="J166" s="65"/>
      <c r="K166" s="65"/>
      <c r="L166" s="65"/>
      <c r="M166" s="68"/>
    </row>
    <row r="167" ht="14.25" customHeight="1">
      <c r="A167" s="65"/>
      <c r="B167" s="65"/>
      <c r="C167" s="65"/>
      <c r="D167" s="69"/>
      <c r="E167" s="67">
        <f t="shared" si="2"/>
        <v>0</v>
      </c>
      <c r="F167" s="67">
        <f t="shared" si="1"/>
        <v>0</v>
      </c>
      <c r="G167" s="65"/>
      <c r="H167" s="65"/>
      <c r="I167" s="65"/>
      <c r="J167" s="65"/>
      <c r="K167" s="65"/>
      <c r="L167" s="65"/>
      <c r="M167" s="68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42" t="s">
        <v>103</v>
      </c>
      <c r="B1" s="71" t="str">
        <f>'Tabela 1 APS - Descr.'!B1</f>
        <v>RRAS 16</v>
      </c>
    </row>
    <row r="2" ht="14.25" customHeight="1"/>
    <row r="3" ht="14.25" customHeight="1">
      <c r="A3" s="44" t="s">
        <v>208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ht="14.25" customHeight="1">
      <c r="A4" s="72" t="s">
        <v>209</v>
      </c>
      <c r="B4" s="73"/>
      <c r="C4" s="73"/>
      <c r="D4" s="73"/>
      <c r="E4" s="73"/>
      <c r="F4" s="73"/>
      <c r="G4" s="73"/>
      <c r="H4" s="74"/>
      <c r="I4" s="74"/>
      <c r="J4" s="74"/>
      <c r="K4" s="74"/>
      <c r="L4" s="74"/>
      <c r="M4" s="74"/>
      <c r="N4" s="74"/>
    </row>
    <row r="5" ht="14.25" customHeight="1">
      <c r="A5" s="48"/>
      <c r="I5" s="74"/>
      <c r="J5" s="74"/>
      <c r="K5" s="74"/>
      <c r="L5" s="74"/>
      <c r="M5" s="74"/>
      <c r="N5" s="74"/>
      <c r="O5" s="74"/>
    </row>
    <row r="6" ht="14.25" customHeight="1">
      <c r="A6" s="48" t="s">
        <v>210</v>
      </c>
      <c r="H6" s="74"/>
      <c r="I6" s="74"/>
      <c r="J6" s="74"/>
      <c r="K6" s="74"/>
      <c r="L6" s="74"/>
      <c r="M6" s="74"/>
      <c r="N6" s="74"/>
    </row>
    <row r="7" ht="14.25" customHeight="1">
      <c r="A7" s="48" t="s">
        <v>211</v>
      </c>
      <c r="H7" s="49"/>
      <c r="I7" s="74"/>
      <c r="J7" s="74"/>
      <c r="K7" s="74"/>
      <c r="L7" s="74"/>
      <c r="M7" s="74"/>
      <c r="N7" s="74"/>
      <c r="O7" s="74"/>
    </row>
    <row r="8" ht="14.25" customHeight="1">
      <c r="A8" s="50" t="s">
        <v>212</v>
      </c>
      <c r="H8" s="49"/>
      <c r="I8" s="74"/>
      <c r="J8" s="74"/>
      <c r="K8" s="74"/>
      <c r="L8" s="74"/>
      <c r="M8" s="74"/>
      <c r="N8" s="74"/>
      <c r="O8" s="74"/>
    </row>
    <row r="9" ht="14.25" customHeight="1">
      <c r="A9" s="75" t="s">
        <v>213</v>
      </c>
      <c r="B9" s="76"/>
      <c r="C9" s="76"/>
      <c r="D9" s="76"/>
      <c r="E9" s="76"/>
      <c r="F9" s="76"/>
      <c r="G9" s="76"/>
      <c r="H9" s="77"/>
      <c r="I9" s="74"/>
      <c r="J9" s="74"/>
      <c r="K9" s="74"/>
      <c r="L9" s="74"/>
      <c r="M9" s="74"/>
      <c r="N9" s="74"/>
      <c r="O9" s="74"/>
    </row>
    <row r="10" ht="15.0" customHeight="1">
      <c r="A10" s="78" t="s">
        <v>214</v>
      </c>
      <c r="B10" s="58"/>
      <c r="C10" s="58"/>
      <c r="D10" s="58"/>
      <c r="E10" s="58"/>
      <c r="F10" s="58"/>
      <c r="G10" s="58"/>
      <c r="H10" s="59"/>
      <c r="I10" s="74"/>
      <c r="J10" s="74"/>
      <c r="K10" s="74"/>
      <c r="L10" s="74"/>
      <c r="M10" s="74"/>
      <c r="N10" s="74"/>
      <c r="O10" s="7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9" t="s">
        <v>215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ht="14.2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9"/>
    </row>
    <row r="18" ht="113.25" customHeight="1">
      <c r="A18" s="60" t="s">
        <v>1</v>
      </c>
      <c r="B18" s="60" t="s">
        <v>119</v>
      </c>
      <c r="C18" s="60" t="s">
        <v>120</v>
      </c>
      <c r="D18" s="63" t="s">
        <v>216</v>
      </c>
      <c r="E18" s="63" t="s">
        <v>217</v>
      </c>
      <c r="F18" s="60" t="s">
        <v>196</v>
      </c>
      <c r="G18" s="60" t="s">
        <v>120</v>
      </c>
      <c r="H18" s="60" t="s">
        <v>218</v>
      </c>
      <c r="I18" s="60" t="s">
        <v>219</v>
      </c>
      <c r="J18" s="60" t="s">
        <v>220</v>
      </c>
      <c r="K18" s="60" t="s">
        <v>221</v>
      </c>
      <c r="L18" s="60" t="s">
        <v>222</v>
      </c>
      <c r="M18" s="60" t="s">
        <v>120</v>
      </c>
      <c r="N18" s="60" t="s">
        <v>223</v>
      </c>
    </row>
    <row r="19" ht="14.25" customHeight="1">
      <c r="A19" s="65" t="s">
        <v>28</v>
      </c>
      <c r="B19" s="65" t="s">
        <v>130</v>
      </c>
      <c r="C19" s="80" t="s">
        <v>131</v>
      </c>
      <c r="D19" s="80">
        <v>34.0</v>
      </c>
      <c r="E19" s="81" t="s">
        <v>203</v>
      </c>
      <c r="F19" s="80" t="s">
        <v>201</v>
      </c>
      <c r="G19" s="80" t="s">
        <v>224</v>
      </c>
      <c r="H19" s="82">
        <f t="shared" ref="H19:H168" si="1">(D19*92/100)*3</f>
        <v>93.84</v>
      </c>
      <c r="I19" s="82">
        <f t="shared" ref="I19:I168" si="2">(D19*92/100)*4</f>
        <v>125.12</v>
      </c>
      <c r="J19" s="82">
        <f t="shared" ref="J19:J168" si="3">(D19*8/100)*7</f>
        <v>19.04</v>
      </c>
      <c r="K19" s="82">
        <f t="shared" ref="K19:K168" si="4">(D19*8/100)*6</f>
        <v>16.32</v>
      </c>
      <c r="L19" s="80" t="s">
        <v>203</v>
      </c>
      <c r="M19" s="80" t="s">
        <v>136</v>
      </c>
      <c r="N19" s="80"/>
    </row>
    <row r="20" ht="14.25" customHeight="1">
      <c r="A20" s="65" t="s">
        <v>28</v>
      </c>
      <c r="B20" s="65" t="s">
        <v>130</v>
      </c>
      <c r="C20" s="80" t="s">
        <v>135</v>
      </c>
      <c r="D20" s="80">
        <v>7.0</v>
      </c>
      <c r="E20" s="81" t="s">
        <v>203</v>
      </c>
      <c r="F20" s="80" t="s">
        <v>201</v>
      </c>
      <c r="G20" s="80" t="s">
        <v>224</v>
      </c>
      <c r="H20" s="82">
        <f t="shared" si="1"/>
        <v>19.32</v>
      </c>
      <c r="I20" s="82">
        <f t="shared" si="2"/>
        <v>25.76</v>
      </c>
      <c r="J20" s="82">
        <f t="shared" si="3"/>
        <v>3.92</v>
      </c>
      <c r="K20" s="82">
        <f t="shared" si="4"/>
        <v>3.36</v>
      </c>
      <c r="L20" s="80" t="s">
        <v>203</v>
      </c>
      <c r="M20" s="80" t="s">
        <v>136</v>
      </c>
      <c r="N20" s="80"/>
    </row>
    <row r="21" ht="14.25" customHeight="1">
      <c r="A21" s="65" t="s">
        <v>28</v>
      </c>
      <c r="B21" s="65" t="s">
        <v>130</v>
      </c>
      <c r="C21" s="80" t="s">
        <v>136</v>
      </c>
      <c r="D21" s="80">
        <v>68.0</v>
      </c>
      <c r="E21" s="81" t="s">
        <v>203</v>
      </c>
      <c r="F21" s="80" t="s">
        <v>201</v>
      </c>
      <c r="G21" s="80" t="s">
        <v>224</v>
      </c>
      <c r="H21" s="82">
        <f t="shared" si="1"/>
        <v>187.68</v>
      </c>
      <c r="I21" s="82">
        <f t="shared" si="2"/>
        <v>250.24</v>
      </c>
      <c r="J21" s="82">
        <f t="shared" si="3"/>
        <v>38.08</v>
      </c>
      <c r="K21" s="82">
        <f t="shared" si="4"/>
        <v>32.64</v>
      </c>
      <c r="L21" s="80" t="s">
        <v>203</v>
      </c>
      <c r="M21" s="80" t="s">
        <v>136</v>
      </c>
      <c r="N21" s="80"/>
    </row>
    <row r="22" ht="14.25" customHeight="1">
      <c r="A22" s="65" t="s">
        <v>28</v>
      </c>
      <c r="B22" s="65" t="s">
        <v>130</v>
      </c>
      <c r="C22" s="80" t="s">
        <v>138</v>
      </c>
      <c r="D22" s="80">
        <v>3.0</v>
      </c>
      <c r="E22" s="81" t="s">
        <v>203</v>
      </c>
      <c r="F22" s="80" t="s">
        <v>201</v>
      </c>
      <c r="G22" s="80" t="s">
        <v>224</v>
      </c>
      <c r="H22" s="82">
        <f t="shared" si="1"/>
        <v>8.28</v>
      </c>
      <c r="I22" s="82">
        <f t="shared" si="2"/>
        <v>11.04</v>
      </c>
      <c r="J22" s="82">
        <f t="shared" si="3"/>
        <v>1.68</v>
      </c>
      <c r="K22" s="82">
        <f t="shared" si="4"/>
        <v>1.44</v>
      </c>
      <c r="L22" s="80" t="s">
        <v>203</v>
      </c>
      <c r="M22" s="80" t="s">
        <v>136</v>
      </c>
      <c r="N22" s="80"/>
    </row>
    <row r="23" ht="14.25" customHeight="1">
      <c r="A23" s="65" t="s">
        <v>28</v>
      </c>
      <c r="B23" s="65" t="s">
        <v>130</v>
      </c>
      <c r="C23" s="80" t="s">
        <v>139</v>
      </c>
      <c r="D23" s="80">
        <v>8.0</v>
      </c>
      <c r="E23" s="81" t="s">
        <v>203</v>
      </c>
      <c r="F23" s="80" t="s">
        <v>201</v>
      </c>
      <c r="G23" s="80" t="s">
        <v>224</v>
      </c>
      <c r="H23" s="82">
        <f t="shared" si="1"/>
        <v>22.08</v>
      </c>
      <c r="I23" s="82">
        <f t="shared" si="2"/>
        <v>29.44</v>
      </c>
      <c r="J23" s="82">
        <f t="shared" si="3"/>
        <v>4.48</v>
      </c>
      <c r="K23" s="82">
        <f t="shared" si="4"/>
        <v>3.84</v>
      </c>
      <c r="L23" s="80" t="s">
        <v>203</v>
      </c>
      <c r="M23" s="80" t="s">
        <v>136</v>
      </c>
      <c r="N23" s="80"/>
    </row>
    <row r="24" ht="14.25" customHeight="1">
      <c r="A24" s="65" t="s">
        <v>28</v>
      </c>
      <c r="B24" s="65" t="s">
        <v>130</v>
      </c>
      <c r="C24" s="80" t="s">
        <v>140</v>
      </c>
      <c r="D24" s="80">
        <v>0.0</v>
      </c>
      <c r="E24" s="81" t="s">
        <v>203</v>
      </c>
      <c r="F24" s="80" t="s">
        <v>201</v>
      </c>
      <c r="G24" s="80" t="s">
        <v>224</v>
      </c>
      <c r="H24" s="82">
        <f t="shared" si="1"/>
        <v>0</v>
      </c>
      <c r="I24" s="82">
        <f t="shared" si="2"/>
        <v>0</v>
      </c>
      <c r="J24" s="82">
        <f t="shared" si="3"/>
        <v>0</v>
      </c>
      <c r="K24" s="82">
        <f t="shared" si="4"/>
        <v>0</v>
      </c>
      <c r="L24" s="80" t="s">
        <v>203</v>
      </c>
      <c r="M24" s="80" t="s">
        <v>136</v>
      </c>
      <c r="N24" s="80"/>
    </row>
    <row r="25" ht="14.25" customHeight="1">
      <c r="A25" s="65" t="s">
        <v>28</v>
      </c>
      <c r="B25" s="65" t="s">
        <v>130</v>
      </c>
      <c r="C25" s="80" t="s">
        <v>141</v>
      </c>
      <c r="D25" s="80">
        <v>7.0</v>
      </c>
      <c r="E25" s="81" t="s">
        <v>203</v>
      </c>
      <c r="F25" s="80" t="s">
        <v>201</v>
      </c>
      <c r="G25" s="80" t="s">
        <v>224</v>
      </c>
      <c r="H25" s="82">
        <f t="shared" si="1"/>
        <v>19.32</v>
      </c>
      <c r="I25" s="82">
        <f t="shared" si="2"/>
        <v>25.76</v>
      </c>
      <c r="J25" s="82">
        <f t="shared" si="3"/>
        <v>3.92</v>
      </c>
      <c r="K25" s="82">
        <f t="shared" si="4"/>
        <v>3.36</v>
      </c>
      <c r="L25" s="80" t="s">
        <v>203</v>
      </c>
      <c r="M25" s="80" t="s">
        <v>136</v>
      </c>
      <c r="N25" s="80"/>
    </row>
    <row r="26" ht="14.25" customHeight="1">
      <c r="A26" s="65" t="s">
        <v>28</v>
      </c>
      <c r="B26" s="65" t="s">
        <v>130</v>
      </c>
      <c r="C26" s="80" t="s">
        <v>142</v>
      </c>
      <c r="D26" s="80">
        <v>12.0</v>
      </c>
      <c r="E26" s="81" t="s">
        <v>203</v>
      </c>
      <c r="F26" s="80" t="s">
        <v>201</v>
      </c>
      <c r="G26" s="80" t="s">
        <v>224</v>
      </c>
      <c r="H26" s="82">
        <f t="shared" si="1"/>
        <v>33.12</v>
      </c>
      <c r="I26" s="82">
        <f t="shared" si="2"/>
        <v>44.16</v>
      </c>
      <c r="J26" s="82">
        <f t="shared" si="3"/>
        <v>6.72</v>
      </c>
      <c r="K26" s="82">
        <f t="shared" si="4"/>
        <v>5.76</v>
      </c>
      <c r="L26" s="80" t="s">
        <v>203</v>
      </c>
      <c r="M26" s="80" t="s">
        <v>136</v>
      </c>
      <c r="N26" s="80"/>
    </row>
    <row r="27" ht="14.25" customHeight="1">
      <c r="A27" s="65" t="s">
        <v>28</v>
      </c>
      <c r="B27" s="65" t="s">
        <v>130</v>
      </c>
      <c r="C27" s="80" t="s">
        <v>144</v>
      </c>
      <c r="D27" s="80">
        <v>8.0</v>
      </c>
      <c r="E27" s="81" t="s">
        <v>203</v>
      </c>
      <c r="F27" s="80" t="s">
        <v>201</v>
      </c>
      <c r="G27" s="80" t="s">
        <v>224</v>
      </c>
      <c r="H27" s="82">
        <f t="shared" si="1"/>
        <v>22.08</v>
      </c>
      <c r="I27" s="82">
        <f t="shared" si="2"/>
        <v>29.44</v>
      </c>
      <c r="J27" s="82">
        <f t="shared" si="3"/>
        <v>4.48</v>
      </c>
      <c r="K27" s="82">
        <f t="shared" si="4"/>
        <v>3.84</v>
      </c>
      <c r="L27" s="80" t="s">
        <v>203</v>
      </c>
      <c r="M27" s="80" t="s">
        <v>136</v>
      </c>
      <c r="N27" s="80"/>
    </row>
    <row r="28" ht="14.25" customHeight="1">
      <c r="A28" s="65" t="s">
        <v>28</v>
      </c>
      <c r="B28" s="65" t="s">
        <v>130</v>
      </c>
      <c r="C28" s="80" t="s">
        <v>146</v>
      </c>
      <c r="D28" s="80">
        <v>2.0</v>
      </c>
      <c r="E28" s="81" t="s">
        <v>203</v>
      </c>
      <c r="F28" s="80" t="s">
        <v>201</v>
      </c>
      <c r="G28" s="80" t="s">
        <v>224</v>
      </c>
      <c r="H28" s="82">
        <f t="shared" si="1"/>
        <v>5.52</v>
      </c>
      <c r="I28" s="82">
        <f t="shared" si="2"/>
        <v>7.36</v>
      </c>
      <c r="J28" s="82">
        <f t="shared" si="3"/>
        <v>1.12</v>
      </c>
      <c r="K28" s="82">
        <f t="shared" si="4"/>
        <v>0.96</v>
      </c>
      <c r="L28" s="80" t="s">
        <v>203</v>
      </c>
      <c r="M28" s="80" t="s">
        <v>136</v>
      </c>
      <c r="N28" s="80"/>
    </row>
    <row r="29" ht="14.25" customHeight="1">
      <c r="A29" s="65" t="s">
        <v>28</v>
      </c>
      <c r="B29" s="65" t="s">
        <v>130</v>
      </c>
      <c r="C29" s="80" t="s">
        <v>147</v>
      </c>
      <c r="D29" s="80">
        <v>9.0</v>
      </c>
      <c r="E29" s="81" t="s">
        <v>203</v>
      </c>
      <c r="F29" s="80" t="s">
        <v>201</v>
      </c>
      <c r="G29" s="80" t="s">
        <v>224</v>
      </c>
      <c r="H29" s="82">
        <f t="shared" si="1"/>
        <v>24.84</v>
      </c>
      <c r="I29" s="82">
        <f t="shared" si="2"/>
        <v>33.12</v>
      </c>
      <c r="J29" s="82">
        <f t="shared" si="3"/>
        <v>5.04</v>
      </c>
      <c r="K29" s="82">
        <f t="shared" si="4"/>
        <v>4.32</v>
      </c>
      <c r="L29" s="80" t="s">
        <v>203</v>
      </c>
      <c r="M29" s="80" t="s">
        <v>136</v>
      </c>
      <c r="N29" s="80"/>
    </row>
    <row r="30" ht="14.25" customHeight="1">
      <c r="A30" s="65" t="s">
        <v>28</v>
      </c>
      <c r="B30" s="65" t="s">
        <v>148</v>
      </c>
      <c r="C30" s="80" t="s">
        <v>149</v>
      </c>
      <c r="D30" s="80">
        <v>26.0</v>
      </c>
      <c r="E30" s="80" t="s">
        <v>225</v>
      </c>
      <c r="F30" s="80" t="s">
        <v>205</v>
      </c>
      <c r="G30" s="80" t="s">
        <v>207</v>
      </c>
      <c r="H30" s="82">
        <f t="shared" si="1"/>
        <v>71.76</v>
      </c>
      <c r="I30" s="82">
        <f t="shared" si="2"/>
        <v>95.68</v>
      </c>
      <c r="J30" s="82">
        <f t="shared" si="3"/>
        <v>14.56</v>
      </c>
      <c r="K30" s="82">
        <f t="shared" si="4"/>
        <v>12.48</v>
      </c>
      <c r="L30" s="80" t="s">
        <v>226</v>
      </c>
      <c r="M30" s="80" t="s">
        <v>227</v>
      </c>
      <c r="N30" s="80"/>
    </row>
    <row r="31" ht="14.25" customHeight="1">
      <c r="A31" s="65" t="s">
        <v>28</v>
      </c>
      <c r="B31" s="65" t="s">
        <v>148</v>
      </c>
      <c r="C31" s="80" t="s">
        <v>152</v>
      </c>
      <c r="D31" s="80">
        <v>32.0</v>
      </c>
      <c r="E31" s="80" t="s">
        <v>225</v>
      </c>
      <c r="F31" s="80" t="s">
        <v>205</v>
      </c>
      <c r="G31" s="80" t="s">
        <v>207</v>
      </c>
      <c r="H31" s="82">
        <f t="shared" si="1"/>
        <v>88.32</v>
      </c>
      <c r="I31" s="82">
        <f t="shared" si="2"/>
        <v>117.76</v>
      </c>
      <c r="J31" s="82">
        <f t="shared" si="3"/>
        <v>17.92</v>
      </c>
      <c r="K31" s="82">
        <f t="shared" si="4"/>
        <v>15.36</v>
      </c>
      <c r="L31" s="80" t="s">
        <v>226</v>
      </c>
      <c r="M31" s="80" t="s">
        <v>227</v>
      </c>
      <c r="N31" s="80"/>
    </row>
    <row r="32" ht="14.25" customHeight="1">
      <c r="A32" s="65" t="s">
        <v>28</v>
      </c>
      <c r="B32" s="65" t="s">
        <v>148</v>
      </c>
      <c r="C32" s="80" t="s">
        <v>154</v>
      </c>
      <c r="D32" s="80">
        <v>15.0</v>
      </c>
      <c r="E32" s="80" t="s">
        <v>225</v>
      </c>
      <c r="F32" s="80" t="s">
        <v>205</v>
      </c>
      <c r="G32" s="80" t="s">
        <v>207</v>
      </c>
      <c r="H32" s="82">
        <f t="shared" si="1"/>
        <v>41.4</v>
      </c>
      <c r="I32" s="82">
        <f t="shared" si="2"/>
        <v>55.2</v>
      </c>
      <c r="J32" s="82">
        <f t="shared" si="3"/>
        <v>8.4</v>
      </c>
      <c r="K32" s="82">
        <f t="shared" si="4"/>
        <v>7.2</v>
      </c>
      <c r="L32" s="80" t="s">
        <v>226</v>
      </c>
      <c r="M32" s="80" t="s">
        <v>227</v>
      </c>
      <c r="N32" s="80"/>
    </row>
    <row r="33" ht="14.25" customHeight="1">
      <c r="A33" s="65" t="s">
        <v>28</v>
      </c>
      <c r="B33" s="65" t="s">
        <v>148</v>
      </c>
      <c r="C33" s="80" t="s">
        <v>156</v>
      </c>
      <c r="D33" s="80">
        <v>21.0</v>
      </c>
      <c r="E33" s="80" t="s">
        <v>225</v>
      </c>
      <c r="F33" s="80" t="s">
        <v>205</v>
      </c>
      <c r="G33" s="80" t="s">
        <v>207</v>
      </c>
      <c r="H33" s="82">
        <f t="shared" si="1"/>
        <v>57.96</v>
      </c>
      <c r="I33" s="82">
        <f t="shared" si="2"/>
        <v>77.28</v>
      </c>
      <c r="J33" s="82">
        <f t="shared" si="3"/>
        <v>11.76</v>
      </c>
      <c r="K33" s="82">
        <f t="shared" si="4"/>
        <v>10.08</v>
      </c>
      <c r="L33" s="80" t="s">
        <v>226</v>
      </c>
      <c r="M33" s="80" t="s">
        <v>227</v>
      </c>
      <c r="N33" s="80"/>
    </row>
    <row r="34" ht="14.25" customHeight="1">
      <c r="A34" s="65" t="s">
        <v>28</v>
      </c>
      <c r="B34" s="65" t="s">
        <v>148</v>
      </c>
      <c r="C34" s="80" t="s">
        <v>77</v>
      </c>
      <c r="D34" s="80">
        <v>217.0</v>
      </c>
      <c r="E34" s="80" t="s">
        <v>225</v>
      </c>
      <c r="F34" s="80" t="s">
        <v>205</v>
      </c>
      <c r="G34" s="80" t="s">
        <v>207</v>
      </c>
      <c r="H34" s="82">
        <f t="shared" si="1"/>
        <v>598.92</v>
      </c>
      <c r="I34" s="82">
        <f t="shared" si="2"/>
        <v>798.56</v>
      </c>
      <c r="J34" s="82">
        <f t="shared" si="3"/>
        <v>121.52</v>
      </c>
      <c r="K34" s="82">
        <f t="shared" si="4"/>
        <v>104.16</v>
      </c>
      <c r="L34" s="80" t="s">
        <v>226</v>
      </c>
      <c r="M34" s="80" t="s">
        <v>227</v>
      </c>
      <c r="N34" s="80"/>
    </row>
    <row r="35" ht="14.25" customHeight="1">
      <c r="A35" s="65" t="s">
        <v>28</v>
      </c>
      <c r="B35" s="65" t="s">
        <v>148</v>
      </c>
      <c r="C35" s="80" t="s">
        <v>158</v>
      </c>
      <c r="D35" s="80">
        <v>24.0</v>
      </c>
      <c r="E35" s="80" t="s">
        <v>225</v>
      </c>
      <c r="F35" s="80" t="s">
        <v>205</v>
      </c>
      <c r="G35" s="80" t="s">
        <v>207</v>
      </c>
      <c r="H35" s="82">
        <f t="shared" si="1"/>
        <v>66.24</v>
      </c>
      <c r="I35" s="82">
        <f t="shared" si="2"/>
        <v>88.32</v>
      </c>
      <c r="J35" s="82">
        <f t="shared" si="3"/>
        <v>13.44</v>
      </c>
      <c r="K35" s="82">
        <f t="shared" si="4"/>
        <v>11.52</v>
      </c>
      <c r="L35" s="80" t="s">
        <v>226</v>
      </c>
      <c r="M35" s="80" t="s">
        <v>227</v>
      </c>
      <c r="N35" s="80"/>
    </row>
    <row r="36" ht="14.25" customHeight="1">
      <c r="A36" s="65" t="s">
        <v>28</v>
      </c>
      <c r="B36" s="65" t="s">
        <v>148</v>
      </c>
      <c r="C36" s="80" t="s">
        <v>160</v>
      </c>
      <c r="D36" s="80">
        <v>30.0</v>
      </c>
      <c r="E36" s="80" t="s">
        <v>225</v>
      </c>
      <c r="F36" s="80" t="s">
        <v>205</v>
      </c>
      <c r="G36" s="80" t="s">
        <v>207</v>
      </c>
      <c r="H36" s="82">
        <f t="shared" si="1"/>
        <v>82.8</v>
      </c>
      <c r="I36" s="82">
        <f t="shared" si="2"/>
        <v>110.4</v>
      </c>
      <c r="J36" s="82">
        <f t="shared" si="3"/>
        <v>16.8</v>
      </c>
      <c r="K36" s="82">
        <f t="shared" si="4"/>
        <v>14.4</v>
      </c>
      <c r="L36" s="80" t="s">
        <v>226</v>
      </c>
      <c r="M36" s="80" t="s">
        <v>227</v>
      </c>
      <c r="N36" s="80"/>
    </row>
    <row r="37" ht="14.25" customHeight="1">
      <c r="A37" s="65"/>
      <c r="B37" s="65"/>
      <c r="C37" s="80"/>
      <c r="D37" s="80"/>
      <c r="E37" s="80"/>
      <c r="F37" s="80"/>
      <c r="G37" s="80"/>
      <c r="H37" s="82">
        <f t="shared" si="1"/>
        <v>0</v>
      </c>
      <c r="I37" s="82">
        <f t="shared" si="2"/>
        <v>0</v>
      </c>
      <c r="J37" s="82">
        <f t="shared" si="3"/>
        <v>0</v>
      </c>
      <c r="K37" s="82">
        <f t="shared" si="4"/>
        <v>0</v>
      </c>
      <c r="L37" s="80"/>
      <c r="M37" s="80"/>
      <c r="N37" s="80"/>
    </row>
    <row r="38" ht="14.25" customHeight="1">
      <c r="A38" s="65"/>
      <c r="B38" s="65"/>
      <c r="C38" s="80"/>
      <c r="D38" s="80"/>
      <c r="E38" s="80"/>
      <c r="F38" s="80"/>
      <c r="G38" s="80"/>
      <c r="H38" s="82">
        <f t="shared" si="1"/>
        <v>0</v>
      </c>
      <c r="I38" s="82">
        <f t="shared" si="2"/>
        <v>0</v>
      </c>
      <c r="J38" s="82">
        <f t="shared" si="3"/>
        <v>0</v>
      </c>
      <c r="K38" s="82">
        <f t="shared" si="4"/>
        <v>0</v>
      </c>
      <c r="L38" s="80"/>
      <c r="M38" s="80"/>
      <c r="N38" s="80"/>
    </row>
    <row r="39" ht="14.25" customHeight="1">
      <c r="A39" s="65"/>
      <c r="B39" s="65"/>
      <c r="C39" s="80"/>
      <c r="D39" s="80"/>
      <c r="E39" s="80"/>
      <c r="F39" s="80"/>
      <c r="G39" s="80"/>
      <c r="H39" s="82">
        <f t="shared" si="1"/>
        <v>0</v>
      </c>
      <c r="I39" s="82">
        <f t="shared" si="2"/>
        <v>0</v>
      </c>
      <c r="J39" s="82">
        <f t="shared" si="3"/>
        <v>0</v>
      </c>
      <c r="K39" s="82">
        <f t="shared" si="4"/>
        <v>0</v>
      </c>
      <c r="L39" s="80"/>
      <c r="M39" s="80"/>
      <c r="N39" s="80"/>
    </row>
    <row r="40" ht="14.25" customHeight="1">
      <c r="A40" s="65"/>
      <c r="B40" s="65"/>
      <c r="C40" s="80"/>
      <c r="D40" s="80"/>
      <c r="E40" s="80"/>
      <c r="F40" s="80"/>
      <c r="G40" s="80"/>
      <c r="H40" s="82">
        <f t="shared" si="1"/>
        <v>0</v>
      </c>
      <c r="I40" s="82">
        <f t="shared" si="2"/>
        <v>0</v>
      </c>
      <c r="J40" s="82">
        <f t="shared" si="3"/>
        <v>0</v>
      </c>
      <c r="K40" s="82">
        <f t="shared" si="4"/>
        <v>0</v>
      </c>
      <c r="L40" s="80"/>
      <c r="M40" s="80"/>
      <c r="N40" s="80"/>
    </row>
    <row r="41" ht="14.25" customHeight="1">
      <c r="A41" s="65"/>
      <c r="B41" s="65"/>
      <c r="C41" s="80"/>
      <c r="D41" s="80"/>
      <c r="E41" s="80"/>
      <c r="F41" s="80"/>
      <c r="G41" s="80"/>
      <c r="H41" s="82">
        <f t="shared" si="1"/>
        <v>0</v>
      </c>
      <c r="I41" s="82">
        <f t="shared" si="2"/>
        <v>0</v>
      </c>
      <c r="J41" s="82">
        <f t="shared" si="3"/>
        <v>0</v>
      </c>
      <c r="K41" s="82">
        <f t="shared" si="4"/>
        <v>0</v>
      </c>
      <c r="L41" s="80"/>
      <c r="M41" s="80"/>
      <c r="N41" s="80"/>
    </row>
    <row r="42" ht="14.25" customHeight="1">
      <c r="A42" s="65"/>
      <c r="B42" s="65"/>
      <c r="C42" s="80"/>
      <c r="D42" s="80"/>
      <c r="E42" s="80"/>
      <c r="F42" s="80"/>
      <c r="G42" s="80"/>
      <c r="H42" s="82">
        <f t="shared" si="1"/>
        <v>0</v>
      </c>
      <c r="I42" s="82">
        <f t="shared" si="2"/>
        <v>0</v>
      </c>
      <c r="J42" s="82">
        <f t="shared" si="3"/>
        <v>0</v>
      </c>
      <c r="K42" s="82">
        <f t="shared" si="4"/>
        <v>0</v>
      </c>
      <c r="L42" s="80"/>
      <c r="M42" s="80"/>
      <c r="N42" s="80"/>
    </row>
    <row r="43" ht="14.25" customHeight="1">
      <c r="A43" s="65"/>
      <c r="B43" s="65"/>
      <c r="C43" s="80"/>
      <c r="D43" s="80"/>
      <c r="E43" s="80"/>
      <c r="F43" s="80"/>
      <c r="G43" s="80"/>
      <c r="H43" s="82">
        <f t="shared" si="1"/>
        <v>0</v>
      </c>
      <c r="I43" s="82">
        <f t="shared" si="2"/>
        <v>0</v>
      </c>
      <c r="J43" s="82">
        <f t="shared" si="3"/>
        <v>0</v>
      </c>
      <c r="K43" s="82">
        <f t="shared" si="4"/>
        <v>0</v>
      </c>
      <c r="L43" s="80"/>
      <c r="M43" s="80"/>
      <c r="N43" s="80"/>
    </row>
    <row r="44" ht="14.25" customHeight="1">
      <c r="A44" s="65"/>
      <c r="B44" s="65"/>
      <c r="C44" s="80"/>
      <c r="D44" s="80"/>
      <c r="E44" s="80"/>
      <c r="F44" s="80"/>
      <c r="G44" s="80"/>
      <c r="H44" s="82">
        <f t="shared" si="1"/>
        <v>0</v>
      </c>
      <c r="I44" s="82">
        <f t="shared" si="2"/>
        <v>0</v>
      </c>
      <c r="J44" s="82">
        <f t="shared" si="3"/>
        <v>0</v>
      </c>
      <c r="K44" s="82">
        <f t="shared" si="4"/>
        <v>0</v>
      </c>
      <c r="L44" s="80"/>
      <c r="M44" s="80"/>
      <c r="N44" s="80"/>
    </row>
    <row r="45" ht="14.25" customHeight="1">
      <c r="A45" s="65"/>
      <c r="B45" s="65"/>
      <c r="C45" s="80"/>
      <c r="D45" s="80"/>
      <c r="E45" s="80"/>
      <c r="F45" s="80"/>
      <c r="G45" s="80"/>
      <c r="H45" s="82">
        <f t="shared" si="1"/>
        <v>0</v>
      </c>
      <c r="I45" s="82">
        <f t="shared" si="2"/>
        <v>0</v>
      </c>
      <c r="J45" s="82">
        <f t="shared" si="3"/>
        <v>0</v>
      </c>
      <c r="K45" s="82">
        <f t="shared" si="4"/>
        <v>0</v>
      </c>
      <c r="L45" s="80"/>
      <c r="M45" s="80"/>
      <c r="N45" s="80"/>
    </row>
    <row r="46" ht="14.25" customHeight="1">
      <c r="A46" s="65"/>
      <c r="B46" s="65"/>
      <c r="C46" s="80"/>
      <c r="D46" s="80"/>
      <c r="E46" s="80"/>
      <c r="F46" s="80"/>
      <c r="G46" s="80"/>
      <c r="H46" s="82">
        <f t="shared" si="1"/>
        <v>0</v>
      </c>
      <c r="I46" s="82">
        <f t="shared" si="2"/>
        <v>0</v>
      </c>
      <c r="J46" s="82">
        <f t="shared" si="3"/>
        <v>0</v>
      </c>
      <c r="K46" s="82">
        <f t="shared" si="4"/>
        <v>0</v>
      </c>
      <c r="L46" s="80"/>
      <c r="M46" s="80"/>
      <c r="N46" s="80"/>
    </row>
    <row r="47" ht="14.25" customHeight="1">
      <c r="A47" s="65"/>
      <c r="B47" s="65"/>
      <c r="C47" s="80"/>
      <c r="D47" s="80"/>
      <c r="E47" s="80"/>
      <c r="F47" s="80"/>
      <c r="G47" s="80"/>
      <c r="H47" s="82">
        <f t="shared" si="1"/>
        <v>0</v>
      </c>
      <c r="I47" s="82">
        <f t="shared" si="2"/>
        <v>0</v>
      </c>
      <c r="J47" s="82">
        <f t="shared" si="3"/>
        <v>0</v>
      </c>
      <c r="K47" s="82">
        <f t="shared" si="4"/>
        <v>0</v>
      </c>
      <c r="L47" s="80"/>
      <c r="M47" s="80"/>
      <c r="N47" s="80"/>
    </row>
    <row r="48" ht="14.25" customHeight="1">
      <c r="A48" s="65"/>
      <c r="B48" s="65"/>
      <c r="C48" s="80"/>
      <c r="D48" s="80"/>
      <c r="E48" s="80"/>
      <c r="F48" s="80"/>
      <c r="G48" s="80"/>
      <c r="H48" s="82">
        <f t="shared" si="1"/>
        <v>0</v>
      </c>
      <c r="I48" s="82">
        <f t="shared" si="2"/>
        <v>0</v>
      </c>
      <c r="J48" s="82">
        <f t="shared" si="3"/>
        <v>0</v>
      </c>
      <c r="K48" s="82">
        <f t="shared" si="4"/>
        <v>0</v>
      </c>
      <c r="L48" s="80"/>
      <c r="M48" s="80"/>
      <c r="N48" s="80"/>
    </row>
    <row r="49" ht="14.25" customHeight="1">
      <c r="A49" s="65"/>
      <c r="B49" s="65"/>
      <c r="C49" s="80"/>
      <c r="D49" s="80"/>
      <c r="E49" s="80"/>
      <c r="F49" s="80"/>
      <c r="G49" s="80"/>
      <c r="H49" s="82">
        <f t="shared" si="1"/>
        <v>0</v>
      </c>
      <c r="I49" s="82">
        <f t="shared" si="2"/>
        <v>0</v>
      </c>
      <c r="J49" s="82">
        <f t="shared" si="3"/>
        <v>0</v>
      </c>
      <c r="K49" s="82">
        <f t="shared" si="4"/>
        <v>0</v>
      </c>
      <c r="L49" s="80"/>
      <c r="M49" s="80"/>
      <c r="N49" s="80"/>
    </row>
    <row r="50" ht="14.25" customHeight="1">
      <c r="A50" s="65"/>
      <c r="B50" s="65"/>
      <c r="C50" s="80"/>
      <c r="D50" s="80"/>
      <c r="E50" s="80"/>
      <c r="F50" s="80"/>
      <c r="G50" s="80"/>
      <c r="H50" s="82">
        <f t="shared" si="1"/>
        <v>0</v>
      </c>
      <c r="I50" s="82">
        <f t="shared" si="2"/>
        <v>0</v>
      </c>
      <c r="J50" s="82">
        <f t="shared" si="3"/>
        <v>0</v>
      </c>
      <c r="K50" s="82">
        <f t="shared" si="4"/>
        <v>0</v>
      </c>
      <c r="L50" s="80"/>
      <c r="M50" s="80"/>
      <c r="N50" s="80"/>
    </row>
    <row r="51" ht="14.25" customHeight="1">
      <c r="A51" s="65"/>
      <c r="B51" s="65"/>
      <c r="C51" s="80"/>
      <c r="D51" s="80"/>
      <c r="E51" s="80"/>
      <c r="F51" s="80"/>
      <c r="G51" s="80"/>
      <c r="H51" s="82">
        <f t="shared" si="1"/>
        <v>0</v>
      </c>
      <c r="I51" s="82">
        <f t="shared" si="2"/>
        <v>0</v>
      </c>
      <c r="J51" s="82">
        <f t="shared" si="3"/>
        <v>0</v>
      </c>
      <c r="K51" s="82">
        <f t="shared" si="4"/>
        <v>0</v>
      </c>
      <c r="L51" s="80"/>
      <c r="M51" s="80"/>
      <c r="N51" s="80"/>
    </row>
    <row r="52" ht="14.25" customHeight="1">
      <c r="A52" s="65"/>
      <c r="B52" s="65"/>
      <c r="C52" s="80"/>
      <c r="D52" s="80"/>
      <c r="E52" s="80"/>
      <c r="F52" s="80"/>
      <c r="G52" s="80"/>
      <c r="H52" s="82">
        <f t="shared" si="1"/>
        <v>0</v>
      </c>
      <c r="I52" s="82">
        <f t="shared" si="2"/>
        <v>0</v>
      </c>
      <c r="J52" s="82">
        <f t="shared" si="3"/>
        <v>0</v>
      </c>
      <c r="K52" s="82">
        <f t="shared" si="4"/>
        <v>0</v>
      </c>
      <c r="L52" s="80"/>
      <c r="M52" s="80"/>
      <c r="N52" s="80"/>
    </row>
    <row r="53" ht="14.25" customHeight="1">
      <c r="A53" s="65"/>
      <c r="B53" s="65"/>
      <c r="C53" s="80"/>
      <c r="D53" s="80"/>
      <c r="E53" s="80"/>
      <c r="F53" s="80"/>
      <c r="G53" s="80"/>
      <c r="H53" s="82">
        <f t="shared" si="1"/>
        <v>0</v>
      </c>
      <c r="I53" s="82">
        <f t="shared" si="2"/>
        <v>0</v>
      </c>
      <c r="J53" s="82">
        <f t="shared" si="3"/>
        <v>0</v>
      </c>
      <c r="K53" s="82">
        <f t="shared" si="4"/>
        <v>0</v>
      </c>
      <c r="L53" s="80"/>
      <c r="M53" s="80"/>
      <c r="N53" s="80"/>
    </row>
    <row r="54" ht="14.25" customHeight="1">
      <c r="A54" s="65"/>
      <c r="B54" s="65"/>
      <c r="C54" s="80"/>
      <c r="D54" s="80"/>
      <c r="E54" s="80"/>
      <c r="F54" s="80"/>
      <c r="G54" s="80"/>
      <c r="H54" s="82">
        <f t="shared" si="1"/>
        <v>0</v>
      </c>
      <c r="I54" s="82">
        <f t="shared" si="2"/>
        <v>0</v>
      </c>
      <c r="J54" s="82">
        <f t="shared" si="3"/>
        <v>0</v>
      </c>
      <c r="K54" s="82">
        <f t="shared" si="4"/>
        <v>0</v>
      </c>
      <c r="L54" s="80"/>
      <c r="M54" s="80"/>
      <c r="N54" s="80"/>
    </row>
    <row r="55" ht="14.25" customHeight="1">
      <c r="A55" s="65"/>
      <c r="B55" s="65"/>
      <c r="C55" s="80"/>
      <c r="D55" s="80"/>
      <c r="E55" s="80"/>
      <c r="F55" s="80"/>
      <c r="G55" s="80"/>
      <c r="H55" s="82">
        <f t="shared" si="1"/>
        <v>0</v>
      </c>
      <c r="I55" s="82">
        <f t="shared" si="2"/>
        <v>0</v>
      </c>
      <c r="J55" s="82">
        <f t="shared" si="3"/>
        <v>0</v>
      </c>
      <c r="K55" s="82">
        <f t="shared" si="4"/>
        <v>0</v>
      </c>
      <c r="L55" s="80"/>
      <c r="M55" s="80"/>
      <c r="N55" s="80"/>
    </row>
    <row r="56" ht="14.25" customHeight="1">
      <c r="A56" s="65"/>
      <c r="B56" s="65"/>
      <c r="C56" s="80"/>
      <c r="D56" s="80"/>
      <c r="E56" s="80"/>
      <c r="F56" s="80"/>
      <c r="G56" s="80"/>
      <c r="H56" s="82">
        <f t="shared" si="1"/>
        <v>0</v>
      </c>
      <c r="I56" s="82">
        <f t="shared" si="2"/>
        <v>0</v>
      </c>
      <c r="J56" s="82">
        <f t="shared" si="3"/>
        <v>0</v>
      </c>
      <c r="K56" s="82">
        <f t="shared" si="4"/>
        <v>0</v>
      </c>
      <c r="L56" s="80"/>
      <c r="M56" s="80"/>
      <c r="N56" s="80"/>
    </row>
    <row r="57" ht="14.25" customHeight="1">
      <c r="A57" s="65"/>
      <c r="B57" s="65"/>
      <c r="C57" s="80"/>
      <c r="D57" s="80"/>
      <c r="E57" s="80"/>
      <c r="F57" s="80"/>
      <c r="G57" s="80"/>
      <c r="H57" s="82">
        <f t="shared" si="1"/>
        <v>0</v>
      </c>
      <c r="I57" s="82">
        <f t="shared" si="2"/>
        <v>0</v>
      </c>
      <c r="J57" s="82">
        <f t="shared" si="3"/>
        <v>0</v>
      </c>
      <c r="K57" s="82">
        <f t="shared" si="4"/>
        <v>0</v>
      </c>
      <c r="L57" s="80"/>
      <c r="M57" s="80"/>
      <c r="N57" s="80"/>
    </row>
    <row r="58" ht="14.25" customHeight="1">
      <c r="A58" s="65"/>
      <c r="B58" s="65"/>
      <c r="C58" s="80"/>
      <c r="D58" s="80"/>
      <c r="E58" s="80"/>
      <c r="F58" s="80"/>
      <c r="G58" s="80"/>
      <c r="H58" s="82">
        <f t="shared" si="1"/>
        <v>0</v>
      </c>
      <c r="I58" s="82">
        <f t="shared" si="2"/>
        <v>0</v>
      </c>
      <c r="J58" s="82">
        <f t="shared" si="3"/>
        <v>0</v>
      </c>
      <c r="K58" s="82">
        <f t="shared" si="4"/>
        <v>0</v>
      </c>
      <c r="L58" s="80"/>
      <c r="M58" s="80"/>
      <c r="N58" s="80"/>
    </row>
    <row r="59" ht="14.25" customHeight="1">
      <c r="A59" s="65"/>
      <c r="B59" s="65"/>
      <c r="C59" s="80"/>
      <c r="D59" s="80"/>
      <c r="E59" s="80"/>
      <c r="F59" s="80"/>
      <c r="G59" s="80"/>
      <c r="H59" s="82">
        <f t="shared" si="1"/>
        <v>0</v>
      </c>
      <c r="I59" s="82">
        <f t="shared" si="2"/>
        <v>0</v>
      </c>
      <c r="J59" s="82">
        <f t="shared" si="3"/>
        <v>0</v>
      </c>
      <c r="K59" s="82">
        <f t="shared" si="4"/>
        <v>0</v>
      </c>
      <c r="L59" s="80"/>
      <c r="M59" s="80"/>
      <c r="N59" s="80"/>
    </row>
    <row r="60" ht="14.25" customHeight="1">
      <c r="A60" s="65"/>
      <c r="B60" s="65"/>
      <c r="C60" s="80"/>
      <c r="D60" s="80"/>
      <c r="E60" s="80"/>
      <c r="F60" s="80"/>
      <c r="G60" s="80"/>
      <c r="H60" s="82">
        <f t="shared" si="1"/>
        <v>0</v>
      </c>
      <c r="I60" s="82">
        <f t="shared" si="2"/>
        <v>0</v>
      </c>
      <c r="J60" s="82">
        <f t="shared" si="3"/>
        <v>0</v>
      </c>
      <c r="K60" s="82">
        <f t="shared" si="4"/>
        <v>0</v>
      </c>
      <c r="L60" s="80"/>
      <c r="M60" s="80"/>
      <c r="N60" s="80"/>
    </row>
    <row r="61" ht="14.25" customHeight="1">
      <c r="A61" s="65"/>
      <c r="B61" s="65"/>
      <c r="C61" s="80"/>
      <c r="D61" s="80"/>
      <c r="E61" s="80"/>
      <c r="F61" s="80"/>
      <c r="G61" s="80"/>
      <c r="H61" s="82">
        <f t="shared" si="1"/>
        <v>0</v>
      </c>
      <c r="I61" s="82">
        <f t="shared" si="2"/>
        <v>0</v>
      </c>
      <c r="J61" s="82">
        <f t="shared" si="3"/>
        <v>0</v>
      </c>
      <c r="K61" s="82">
        <f t="shared" si="4"/>
        <v>0</v>
      </c>
      <c r="L61" s="80"/>
      <c r="M61" s="80"/>
      <c r="N61" s="80"/>
    </row>
    <row r="62" ht="14.25" customHeight="1">
      <c r="A62" s="65"/>
      <c r="B62" s="65"/>
      <c r="C62" s="80"/>
      <c r="D62" s="80"/>
      <c r="E62" s="80"/>
      <c r="F62" s="80"/>
      <c r="G62" s="80"/>
      <c r="H62" s="82">
        <f t="shared" si="1"/>
        <v>0</v>
      </c>
      <c r="I62" s="82">
        <f t="shared" si="2"/>
        <v>0</v>
      </c>
      <c r="J62" s="82">
        <f t="shared" si="3"/>
        <v>0</v>
      </c>
      <c r="K62" s="82">
        <f t="shared" si="4"/>
        <v>0</v>
      </c>
      <c r="L62" s="80"/>
      <c r="M62" s="80"/>
      <c r="N62" s="80"/>
    </row>
    <row r="63" ht="14.25" customHeight="1">
      <c r="A63" s="65"/>
      <c r="B63" s="65"/>
      <c r="C63" s="80"/>
      <c r="D63" s="80"/>
      <c r="E63" s="80"/>
      <c r="F63" s="80"/>
      <c r="G63" s="80"/>
      <c r="H63" s="82">
        <f t="shared" si="1"/>
        <v>0</v>
      </c>
      <c r="I63" s="82">
        <f t="shared" si="2"/>
        <v>0</v>
      </c>
      <c r="J63" s="82">
        <f t="shared" si="3"/>
        <v>0</v>
      </c>
      <c r="K63" s="82">
        <f t="shared" si="4"/>
        <v>0</v>
      </c>
      <c r="L63" s="80"/>
      <c r="M63" s="80"/>
      <c r="N63" s="80"/>
    </row>
    <row r="64" ht="14.25" customHeight="1">
      <c r="A64" s="65"/>
      <c r="B64" s="65"/>
      <c r="C64" s="80"/>
      <c r="D64" s="80"/>
      <c r="E64" s="80"/>
      <c r="F64" s="80"/>
      <c r="G64" s="80"/>
      <c r="H64" s="82">
        <f t="shared" si="1"/>
        <v>0</v>
      </c>
      <c r="I64" s="82">
        <f t="shared" si="2"/>
        <v>0</v>
      </c>
      <c r="J64" s="82">
        <f t="shared" si="3"/>
        <v>0</v>
      </c>
      <c r="K64" s="82">
        <f t="shared" si="4"/>
        <v>0</v>
      </c>
      <c r="L64" s="80"/>
      <c r="M64" s="80"/>
      <c r="N64" s="80"/>
    </row>
    <row r="65" ht="14.25" customHeight="1">
      <c r="A65" s="65"/>
      <c r="B65" s="65"/>
      <c r="C65" s="80"/>
      <c r="D65" s="80"/>
      <c r="E65" s="80"/>
      <c r="F65" s="80"/>
      <c r="G65" s="80"/>
      <c r="H65" s="82">
        <f t="shared" si="1"/>
        <v>0</v>
      </c>
      <c r="I65" s="82">
        <f t="shared" si="2"/>
        <v>0</v>
      </c>
      <c r="J65" s="82">
        <f t="shared" si="3"/>
        <v>0</v>
      </c>
      <c r="K65" s="82">
        <f t="shared" si="4"/>
        <v>0</v>
      </c>
      <c r="L65" s="80"/>
      <c r="M65" s="80"/>
      <c r="N65" s="80"/>
    </row>
    <row r="66" ht="14.25" customHeight="1">
      <c r="A66" s="65"/>
      <c r="B66" s="65"/>
      <c r="C66" s="80"/>
      <c r="D66" s="80"/>
      <c r="E66" s="80"/>
      <c r="F66" s="80"/>
      <c r="G66" s="80"/>
      <c r="H66" s="82">
        <f t="shared" si="1"/>
        <v>0</v>
      </c>
      <c r="I66" s="82">
        <f t="shared" si="2"/>
        <v>0</v>
      </c>
      <c r="J66" s="82">
        <f t="shared" si="3"/>
        <v>0</v>
      </c>
      <c r="K66" s="82">
        <f t="shared" si="4"/>
        <v>0</v>
      </c>
      <c r="L66" s="80"/>
      <c r="M66" s="80"/>
      <c r="N66" s="80"/>
    </row>
    <row r="67" ht="14.25" customHeight="1">
      <c r="A67" s="65"/>
      <c r="B67" s="65"/>
      <c r="C67" s="80"/>
      <c r="D67" s="80"/>
      <c r="E67" s="80"/>
      <c r="F67" s="80"/>
      <c r="G67" s="80"/>
      <c r="H67" s="82">
        <f t="shared" si="1"/>
        <v>0</v>
      </c>
      <c r="I67" s="82">
        <f t="shared" si="2"/>
        <v>0</v>
      </c>
      <c r="J67" s="82">
        <f t="shared" si="3"/>
        <v>0</v>
      </c>
      <c r="K67" s="82">
        <f t="shared" si="4"/>
        <v>0</v>
      </c>
      <c r="L67" s="80"/>
      <c r="M67" s="80"/>
      <c r="N67" s="80"/>
    </row>
    <row r="68" ht="14.25" customHeight="1">
      <c r="A68" s="65"/>
      <c r="B68" s="65"/>
      <c r="C68" s="80"/>
      <c r="D68" s="80"/>
      <c r="E68" s="80"/>
      <c r="F68" s="80"/>
      <c r="G68" s="80"/>
      <c r="H68" s="82">
        <f t="shared" si="1"/>
        <v>0</v>
      </c>
      <c r="I68" s="82">
        <f t="shared" si="2"/>
        <v>0</v>
      </c>
      <c r="J68" s="82">
        <f t="shared" si="3"/>
        <v>0</v>
      </c>
      <c r="K68" s="82">
        <f t="shared" si="4"/>
        <v>0</v>
      </c>
      <c r="L68" s="80"/>
      <c r="M68" s="80"/>
      <c r="N68" s="80"/>
    </row>
    <row r="69" ht="14.25" customHeight="1">
      <c r="A69" s="65"/>
      <c r="B69" s="65"/>
      <c r="C69" s="80"/>
      <c r="D69" s="80"/>
      <c r="E69" s="80"/>
      <c r="F69" s="80"/>
      <c r="G69" s="80"/>
      <c r="H69" s="82">
        <f t="shared" si="1"/>
        <v>0</v>
      </c>
      <c r="I69" s="82">
        <f t="shared" si="2"/>
        <v>0</v>
      </c>
      <c r="J69" s="82">
        <f t="shared" si="3"/>
        <v>0</v>
      </c>
      <c r="K69" s="82">
        <f t="shared" si="4"/>
        <v>0</v>
      </c>
      <c r="L69" s="80"/>
      <c r="M69" s="80"/>
      <c r="N69" s="80"/>
    </row>
    <row r="70" ht="14.25" customHeight="1">
      <c r="A70" s="65"/>
      <c r="B70" s="65"/>
      <c r="C70" s="80"/>
      <c r="D70" s="80"/>
      <c r="E70" s="80"/>
      <c r="F70" s="80"/>
      <c r="G70" s="80"/>
      <c r="H70" s="82">
        <f t="shared" si="1"/>
        <v>0</v>
      </c>
      <c r="I70" s="82">
        <f t="shared" si="2"/>
        <v>0</v>
      </c>
      <c r="J70" s="82">
        <f t="shared" si="3"/>
        <v>0</v>
      </c>
      <c r="K70" s="82">
        <f t="shared" si="4"/>
        <v>0</v>
      </c>
      <c r="L70" s="80"/>
      <c r="M70" s="80"/>
      <c r="N70" s="80"/>
    </row>
    <row r="71" ht="14.25" customHeight="1">
      <c r="A71" s="65"/>
      <c r="B71" s="65"/>
      <c r="C71" s="80"/>
      <c r="D71" s="80"/>
      <c r="E71" s="80"/>
      <c r="F71" s="80"/>
      <c r="G71" s="80"/>
      <c r="H71" s="82">
        <f t="shared" si="1"/>
        <v>0</v>
      </c>
      <c r="I71" s="82">
        <f t="shared" si="2"/>
        <v>0</v>
      </c>
      <c r="J71" s="82">
        <f t="shared" si="3"/>
        <v>0</v>
      </c>
      <c r="K71" s="82">
        <f t="shared" si="4"/>
        <v>0</v>
      </c>
      <c r="L71" s="80"/>
      <c r="M71" s="80"/>
      <c r="N71" s="80"/>
    </row>
    <row r="72" ht="14.25" customHeight="1">
      <c r="A72" s="65"/>
      <c r="B72" s="65"/>
      <c r="C72" s="80"/>
      <c r="D72" s="80"/>
      <c r="E72" s="80"/>
      <c r="F72" s="80"/>
      <c r="G72" s="80"/>
      <c r="H72" s="82">
        <f t="shared" si="1"/>
        <v>0</v>
      </c>
      <c r="I72" s="82">
        <f t="shared" si="2"/>
        <v>0</v>
      </c>
      <c r="J72" s="82">
        <f t="shared" si="3"/>
        <v>0</v>
      </c>
      <c r="K72" s="82">
        <f t="shared" si="4"/>
        <v>0</v>
      </c>
      <c r="L72" s="80"/>
      <c r="M72" s="80"/>
      <c r="N72" s="80"/>
    </row>
    <row r="73" ht="14.25" customHeight="1">
      <c r="A73" s="65"/>
      <c r="B73" s="65"/>
      <c r="C73" s="80"/>
      <c r="D73" s="80"/>
      <c r="E73" s="80"/>
      <c r="F73" s="80"/>
      <c r="G73" s="80"/>
      <c r="H73" s="82">
        <f t="shared" si="1"/>
        <v>0</v>
      </c>
      <c r="I73" s="82">
        <f t="shared" si="2"/>
        <v>0</v>
      </c>
      <c r="J73" s="82">
        <f t="shared" si="3"/>
        <v>0</v>
      </c>
      <c r="K73" s="82">
        <f t="shared" si="4"/>
        <v>0</v>
      </c>
      <c r="L73" s="80"/>
      <c r="M73" s="80"/>
      <c r="N73" s="80"/>
    </row>
    <row r="74" ht="14.25" customHeight="1">
      <c r="A74" s="65"/>
      <c r="B74" s="65"/>
      <c r="C74" s="80"/>
      <c r="D74" s="80"/>
      <c r="E74" s="80"/>
      <c r="F74" s="80"/>
      <c r="G74" s="80"/>
      <c r="H74" s="82">
        <f t="shared" si="1"/>
        <v>0</v>
      </c>
      <c r="I74" s="82">
        <f t="shared" si="2"/>
        <v>0</v>
      </c>
      <c r="J74" s="82">
        <f t="shared" si="3"/>
        <v>0</v>
      </c>
      <c r="K74" s="82">
        <f t="shared" si="4"/>
        <v>0</v>
      </c>
      <c r="L74" s="80"/>
      <c r="M74" s="80"/>
      <c r="N74" s="80"/>
    </row>
    <row r="75" ht="14.25" customHeight="1">
      <c r="A75" s="65"/>
      <c r="B75" s="65"/>
      <c r="C75" s="80"/>
      <c r="D75" s="80"/>
      <c r="E75" s="80"/>
      <c r="F75" s="80"/>
      <c r="G75" s="80"/>
      <c r="H75" s="82">
        <f t="shared" si="1"/>
        <v>0</v>
      </c>
      <c r="I75" s="82">
        <f t="shared" si="2"/>
        <v>0</v>
      </c>
      <c r="J75" s="82">
        <f t="shared" si="3"/>
        <v>0</v>
      </c>
      <c r="K75" s="82">
        <f t="shared" si="4"/>
        <v>0</v>
      </c>
      <c r="L75" s="80"/>
      <c r="M75" s="80"/>
      <c r="N75" s="80"/>
    </row>
    <row r="76" ht="14.25" customHeight="1">
      <c r="A76" s="65"/>
      <c r="B76" s="65"/>
      <c r="C76" s="80"/>
      <c r="D76" s="80"/>
      <c r="E76" s="80"/>
      <c r="F76" s="80"/>
      <c r="G76" s="80"/>
      <c r="H76" s="82">
        <f t="shared" si="1"/>
        <v>0</v>
      </c>
      <c r="I76" s="82">
        <f t="shared" si="2"/>
        <v>0</v>
      </c>
      <c r="J76" s="82">
        <f t="shared" si="3"/>
        <v>0</v>
      </c>
      <c r="K76" s="82">
        <f t="shared" si="4"/>
        <v>0</v>
      </c>
      <c r="L76" s="80"/>
      <c r="M76" s="80"/>
      <c r="N76" s="80"/>
    </row>
    <row r="77" ht="14.25" customHeight="1">
      <c r="A77" s="65"/>
      <c r="B77" s="65"/>
      <c r="C77" s="80"/>
      <c r="D77" s="80"/>
      <c r="E77" s="80"/>
      <c r="F77" s="80"/>
      <c r="G77" s="80"/>
      <c r="H77" s="82">
        <f t="shared" si="1"/>
        <v>0</v>
      </c>
      <c r="I77" s="82">
        <f t="shared" si="2"/>
        <v>0</v>
      </c>
      <c r="J77" s="82">
        <f t="shared" si="3"/>
        <v>0</v>
      </c>
      <c r="K77" s="82">
        <f t="shared" si="4"/>
        <v>0</v>
      </c>
      <c r="L77" s="80"/>
      <c r="M77" s="80"/>
      <c r="N77" s="80"/>
    </row>
    <row r="78" ht="14.25" customHeight="1">
      <c r="A78" s="65"/>
      <c r="B78" s="65"/>
      <c r="C78" s="80"/>
      <c r="D78" s="80"/>
      <c r="E78" s="80"/>
      <c r="F78" s="80"/>
      <c r="G78" s="80"/>
      <c r="H78" s="82">
        <f t="shared" si="1"/>
        <v>0</v>
      </c>
      <c r="I78" s="82">
        <f t="shared" si="2"/>
        <v>0</v>
      </c>
      <c r="J78" s="82">
        <f t="shared" si="3"/>
        <v>0</v>
      </c>
      <c r="K78" s="82">
        <f t="shared" si="4"/>
        <v>0</v>
      </c>
      <c r="L78" s="80"/>
      <c r="M78" s="80"/>
      <c r="N78" s="80"/>
    </row>
    <row r="79" ht="14.25" customHeight="1">
      <c r="A79" s="65"/>
      <c r="B79" s="65"/>
      <c r="C79" s="80"/>
      <c r="D79" s="80"/>
      <c r="E79" s="80"/>
      <c r="F79" s="80"/>
      <c r="G79" s="80"/>
      <c r="H79" s="82">
        <f t="shared" si="1"/>
        <v>0</v>
      </c>
      <c r="I79" s="82">
        <f t="shared" si="2"/>
        <v>0</v>
      </c>
      <c r="J79" s="82">
        <f t="shared" si="3"/>
        <v>0</v>
      </c>
      <c r="K79" s="82">
        <f t="shared" si="4"/>
        <v>0</v>
      </c>
      <c r="L79" s="80"/>
      <c r="M79" s="80"/>
      <c r="N79" s="80"/>
    </row>
    <row r="80" ht="14.25" customHeight="1">
      <c r="A80" s="65"/>
      <c r="B80" s="65"/>
      <c r="C80" s="80"/>
      <c r="D80" s="80"/>
      <c r="E80" s="80"/>
      <c r="F80" s="80"/>
      <c r="G80" s="80"/>
      <c r="H80" s="82">
        <f t="shared" si="1"/>
        <v>0</v>
      </c>
      <c r="I80" s="82">
        <f t="shared" si="2"/>
        <v>0</v>
      </c>
      <c r="J80" s="82">
        <f t="shared" si="3"/>
        <v>0</v>
      </c>
      <c r="K80" s="82">
        <f t="shared" si="4"/>
        <v>0</v>
      </c>
      <c r="L80" s="80"/>
      <c r="M80" s="80"/>
      <c r="N80" s="80"/>
    </row>
    <row r="81" ht="14.25" customHeight="1">
      <c r="A81" s="65"/>
      <c r="B81" s="65"/>
      <c r="C81" s="80"/>
      <c r="D81" s="80"/>
      <c r="E81" s="80"/>
      <c r="F81" s="80"/>
      <c r="G81" s="80"/>
      <c r="H81" s="82">
        <f t="shared" si="1"/>
        <v>0</v>
      </c>
      <c r="I81" s="82">
        <f t="shared" si="2"/>
        <v>0</v>
      </c>
      <c r="J81" s="82">
        <f t="shared" si="3"/>
        <v>0</v>
      </c>
      <c r="K81" s="82">
        <f t="shared" si="4"/>
        <v>0</v>
      </c>
      <c r="L81" s="80"/>
      <c r="M81" s="80"/>
      <c r="N81" s="80"/>
    </row>
    <row r="82" ht="14.25" customHeight="1">
      <c r="A82" s="65"/>
      <c r="B82" s="65"/>
      <c r="C82" s="80"/>
      <c r="D82" s="80"/>
      <c r="E82" s="80"/>
      <c r="F82" s="80"/>
      <c r="G82" s="80"/>
      <c r="H82" s="82">
        <f t="shared" si="1"/>
        <v>0</v>
      </c>
      <c r="I82" s="82">
        <f t="shared" si="2"/>
        <v>0</v>
      </c>
      <c r="J82" s="82">
        <f t="shared" si="3"/>
        <v>0</v>
      </c>
      <c r="K82" s="82">
        <f t="shared" si="4"/>
        <v>0</v>
      </c>
      <c r="L82" s="80"/>
      <c r="M82" s="80"/>
      <c r="N82" s="80"/>
    </row>
    <row r="83" ht="14.25" customHeight="1">
      <c r="A83" s="65"/>
      <c r="B83" s="65"/>
      <c r="C83" s="80"/>
      <c r="D83" s="80"/>
      <c r="E83" s="80"/>
      <c r="F83" s="80"/>
      <c r="G83" s="80"/>
      <c r="H83" s="82">
        <f t="shared" si="1"/>
        <v>0</v>
      </c>
      <c r="I83" s="82">
        <f t="shared" si="2"/>
        <v>0</v>
      </c>
      <c r="J83" s="82">
        <f t="shared" si="3"/>
        <v>0</v>
      </c>
      <c r="K83" s="82">
        <f t="shared" si="4"/>
        <v>0</v>
      </c>
      <c r="L83" s="80"/>
      <c r="M83" s="80"/>
      <c r="N83" s="80"/>
    </row>
    <row r="84" ht="14.25" customHeight="1">
      <c r="A84" s="65"/>
      <c r="B84" s="65"/>
      <c r="C84" s="80"/>
      <c r="D84" s="80"/>
      <c r="E84" s="80"/>
      <c r="F84" s="80"/>
      <c r="G84" s="80"/>
      <c r="H84" s="82">
        <f t="shared" si="1"/>
        <v>0</v>
      </c>
      <c r="I84" s="82">
        <f t="shared" si="2"/>
        <v>0</v>
      </c>
      <c r="J84" s="82">
        <f t="shared" si="3"/>
        <v>0</v>
      </c>
      <c r="K84" s="82">
        <f t="shared" si="4"/>
        <v>0</v>
      </c>
      <c r="L84" s="80"/>
      <c r="M84" s="80"/>
      <c r="N84" s="80"/>
    </row>
    <row r="85" ht="14.25" customHeight="1">
      <c r="A85" s="65"/>
      <c r="B85" s="65"/>
      <c r="C85" s="80"/>
      <c r="D85" s="80"/>
      <c r="E85" s="80"/>
      <c r="F85" s="80"/>
      <c r="G85" s="80"/>
      <c r="H85" s="82">
        <f t="shared" si="1"/>
        <v>0</v>
      </c>
      <c r="I85" s="82">
        <f t="shared" si="2"/>
        <v>0</v>
      </c>
      <c r="J85" s="82">
        <f t="shared" si="3"/>
        <v>0</v>
      </c>
      <c r="K85" s="82">
        <f t="shared" si="4"/>
        <v>0</v>
      </c>
      <c r="L85" s="80"/>
      <c r="M85" s="80"/>
      <c r="N85" s="80"/>
    </row>
    <row r="86" ht="14.25" customHeight="1">
      <c r="A86" s="65"/>
      <c r="B86" s="65"/>
      <c r="C86" s="80"/>
      <c r="D86" s="80"/>
      <c r="E86" s="80"/>
      <c r="F86" s="80"/>
      <c r="G86" s="80"/>
      <c r="H86" s="82">
        <f t="shared" si="1"/>
        <v>0</v>
      </c>
      <c r="I86" s="82">
        <f t="shared" si="2"/>
        <v>0</v>
      </c>
      <c r="J86" s="82">
        <f t="shared" si="3"/>
        <v>0</v>
      </c>
      <c r="K86" s="82">
        <f t="shared" si="4"/>
        <v>0</v>
      </c>
      <c r="L86" s="80"/>
      <c r="M86" s="80"/>
      <c r="N86" s="80"/>
    </row>
    <row r="87" ht="14.25" customHeight="1">
      <c r="A87" s="65"/>
      <c r="B87" s="65"/>
      <c r="C87" s="80"/>
      <c r="D87" s="80"/>
      <c r="E87" s="80"/>
      <c r="F87" s="80"/>
      <c r="G87" s="80"/>
      <c r="H87" s="82">
        <f t="shared" si="1"/>
        <v>0</v>
      </c>
      <c r="I87" s="82">
        <f t="shared" si="2"/>
        <v>0</v>
      </c>
      <c r="J87" s="82">
        <f t="shared" si="3"/>
        <v>0</v>
      </c>
      <c r="K87" s="82">
        <f t="shared" si="4"/>
        <v>0</v>
      </c>
      <c r="L87" s="80"/>
      <c r="M87" s="80"/>
      <c r="N87" s="80"/>
    </row>
    <row r="88" ht="14.25" customHeight="1">
      <c r="A88" s="65"/>
      <c r="B88" s="65"/>
      <c r="C88" s="80"/>
      <c r="D88" s="80"/>
      <c r="E88" s="80"/>
      <c r="F88" s="80"/>
      <c r="G88" s="80"/>
      <c r="H88" s="82">
        <f t="shared" si="1"/>
        <v>0</v>
      </c>
      <c r="I88" s="82">
        <f t="shared" si="2"/>
        <v>0</v>
      </c>
      <c r="J88" s="82">
        <f t="shared" si="3"/>
        <v>0</v>
      </c>
      <c r="K88" s="82">
        <f t="shared" si="4"/>
        <v>0</v>
      </c>
      <c r="L88" s="80"/>
      <c r="M88" s="80"/>
      <c r="N88" s="80"/>
    </row>
    <row r="89" ht="14.25" customHeight="1">
      <c r="A89" s="65"/>
      <c r="B89" s="65"/>
      <c r="C89" s="80"/>
      <c r="D89" s="80"/>
      <c r="E89" s="80"/>
      <c r="F89" s="80"/>
      <c r="G89" s="80"/>
      <c r="H89" s="82">
        <f t="shared" si="1"/>
        <v>0</v>
      </c>
      <c r="I89" s="82">
        <f t="shared" si="2"/>
        <v>0</v>
      </c>
      <c r="J89" s="82">
        <f t="shared" si="3"/>
        <v>0</v>
      </c>
      <c r="K89" s="82">
        <f t="shared" si="4"/>
        <v>0</v>
      </c>
      <c r="L89" s="80"/>
      <c r="M89" s="80"/>
      <c r="N89" s="80"/>
    </row>
    <row r="90" ht="14.25" customHeight="1">
      <c r="A90" s="65"/>
      <c r="B90" s="65"/>
      <c r="C90" s="80"/>
      <c r="D90" s="80"/>
      <c r="E90" s="80"/>
      <c r="F90" s="80"/>
      <c r="G90" s="80"/>
      <c r="H90" s="82">
        <f t="shared" si="1"/>
        <v>0</v>
      </c>
      <c r="I90" s="82">
        <f t="shared" si="2"/>
        <v>0</v>
      </c>
      <c r="J90" s="82">
        <f t="shared" si="3"/>
        <v>0</v>
      </c>
      <c r="K90" s="82">
        <f t="shared" si="4"/>
        <v>0</v>
      </c>
      <c r="L90" s="80"/>
      <c r="M90" s="80"/>
      <c r="N90" s="80"/>
    </row>
    <row r="91" ht="14.25" customHeight="1">
      <c r="A91" s="65"/>
      <c r="B91" s="65"/>
      <c r="C91" s="80"/>
      <c r="D91" s="80"/>
      <c r="E91" s="80"/>
      <c r="F91" s="80"/>
      <c r="G91" s="80"/>
      <c r="H91" s="82">
        <f t="shared" si="1"/>
        <v>0</v>
      </c>
      <c r="I91" s="82">
        <f t="shared" si="2"/>
        <v>0</v>
      </c>
      <c r="J91" s="82">
        <f t="shared" si="3"/>
        <v>0</v>
      </c>
      <c r="K91" s="82">
        <f t="shared" si="4"/>
        <v>0</v>
      </c>
      <c r="L91" s="80"/>
      <c r="M91" s="80"/>
      <c r="N91" s="80"/>
    </row>
    <row r="92" ht="14.25" customHeight="1">
      <c r="A92" s="65"/>
      <c r="B92" s="65"/>
      <c r="C92" s="80"/>
      <c r="D92" s="80"/>
      <c r="E92" s="80"/>
      <c r="F92" s="80"/>
      <c r="G92" s="80"/>
      <c r="H92" s="82">
        <f t="shared" si="1"/>
        <v>0</v>
      </c>
      <c r="I92" s="82">
        <f t="shared" si="2"/>
        <v>0</v>
      </c>
      <c r="J92" s="82">
        <f t="shared" si="3"/>
        <v>0</v>
      </c>
      <c r="K92" s="82">
        <f t="shared" si="4"/>
        <v>0</v>
      </c>
      <c r="L92" s="80"/>
      <c r="M92" s="80"/>
      <c r="N92" s="80"/>
    </row>
    <row r="93" ht="14.25" customHeight="1">
      <c r="A93" s="65"/>
      <c r="B93" s="65"/>
      <c r="C93" s="80"/>
      <c r="D93" s="80"/>
      <c r="E93" s="80"/>
      <c r="F93" s="80"/>
      <c r="G93" s="80"/>
      <c r="H93" s="82">
        <f t="shared" si="1"/>
        <v>0</v>
      </c>
      <c r="I93" s="82">
        <f t="shared" si="2"/>
        <v>0</v>
      </c>
      <c r="J93" s="82">
        <f t="shared" si="3"/>
        <v>0</v>
      </c>
      <c r="K93" s="82">
        <f t="shared" si="4"/>
        <v>0</v>
      </c>
      <c r="L93" s="80"/>
      <c r="M93" s="80"/>
      <c r="N93" s="80"/>
    </row>
    <row r="94" ht="14.25" customHeight="1">
      <c r="A94" s="65"/>
      <c r="B94" s="65"/>
      <c r="C94" s="80"/>
      <c r="D94" s="80"/>
      <c r="E94" s="80"/>
      <c r="F94" s="80"/>
      <c r="G94" s="80"/>
      <c r="H94" s="82">
        <f t="shared" si="1"/>
        <v>0</v>
      </c>
      <c r="I94" s="82">
        <f t="shared" si="2"/>
        <v>0</v>
      </c>
      <c r="J94" s="82">
        <f t="shared" si="3"/>
        <v>0</v>
      </c>
      <c r="K94" s="82">
        <f t="shared" si="4"/>
        <v>0</v>
      </c>
      <c r="L94" s="80"/>
      <c r="M94" s="80"/>
      <c r="N94" s="80"/>
    </row>
    <row r="95" ht="14.25" customHeight="1">
      <c r="A95" s="65"/>
      <c r="B95" s="65"/>
      <c r="C95" s="80"/>
      <c r="D95" s="80"/>
      <c r="E95" s="80"/>
      <c r="F95" s="80"/>
      <c r="G95" s="80"/>
      <c r="H95" s="82">
        <f t="shared" si="1"/>
        <v>0</v>
      </c>
      <c r="I95" s="82">
        <f t="shared" si="2"/>
        <v>0</v>
      </c>
      <c r="J95" s="82">
        <f t="shared" si="3"/>
        <v>0</v>
      </c>
      <c r="K95" s="82">
        <f t="shared" si="4"/>
        <v>0</v>
      </c>
      <c r="L95" s="80"/>
      <c r="M95" s="80"/>
      <c r="N95" s="80"/>
    </row>
    <row r="96" ht="14.25" customHeight="1">
      <c r="A96" s="65"/>
      <c r="B96" s="65"/>
      <c r="C96" s="80"/>
      <c r="D96" s="80"/>
      <c r="E96" s="80"/>
      <c r="F96" s="80"/>
      <c r="G96" s="80"/>
      <c r="H96" s="82">
        <f t="shared" si="1"/>
        <v>0</v>
      </c>
      <c r="I96" s="82">
        <f t="shared" si="2"/>
        <v>0</v>
      </c>
      <c r="J96" s="82">
        <f t="shared" si="3"/>
        <v>0</v>
      </c>
      <c r="K96" s="82">
        <f t="shared" si="4"/>
        <v>0</v>
      </c>
      <c r="L96" s="80"/>
      <c r="M96" s="80"/>
      <c r="N96" s="80"/>
    </row>
    <row r="97" ht="14.25" customHeight="1">
      <c r="A97" s="65"/>
      <c r="B97" s="65"/>
      <c r="C97" s="80"/>
      <c r="D97" s="80"/>
      <c r="E97" s="80"/>
      <c r="F97" s="80"/>
      <c r="G97" s="80"/>
      <c r="H97" s="82">
        <f t="shared" si="1"/>
        <v>0</v>
      </c>
      <c r="I97" s="82">
        <f t="shared" si="2"/>
        <v>0</v>
      </c>
      <c r="J97" s="82">
        <f t="shared" si="3"/>
        <v>0</v>
      </c>
      <c r="K97" s="82">
        <f t="shared" si="4"/>
        <v>0</v>
      </c>
      <c r="L97" s="80"/>
      <c r="M97" s="80"/>
      <c r="N97" s="80"/>
    </row>
    <row r="98" ht="14.25" customHeight="1">
      <c r="A98" s="65"/>
      <c r="B98" s="65"/>
      <c r="C98" s="80"/>
      <c r="D98" s="80"/>
      <c r="E98" s="80"/>
      <c r="F98" s="80"/>
      <c r="G98" s="80"/>
      <c r="H98" s="82">
        <f t="shared" si="1"/>
        <v>0</v>
      </c>
      <c r="I98" s="82">
        <f t="shared" si="2"/>
        <v>0</v>
      </c>
      <c r="J98" s="82">
        <f t="shared" si="3"/>
        <v>0</v>
      </c>
      <c r="K98" s="82">
        <f t="shared" si="4"/>
        <v>0</v>
      </c>
      <c r="L98" s="80"/>
      <c r="M98" s="80"/>
      <c r="N98" s="80"/>
    </row>
    <row r="99" ht="14.25" customHeight="1">
      <c r="A99" s="65"/>
      <c r="B99" s="65"/>
      <c r="C99" s="80"/>
      <c r="D99" s="80"/>
      <c r="E99" s="80"/>
      <c r="F99" s="80"/>
      <c r="G99" s="80"/>
      <c r="H99" s="82">
        <f t="shared" si="1"/>
        <v>0</v>
      </c>
      <c r="I99" s="82">
        <f t="shared" si="2"/>
        <v>0</v>
      </c>
      <c r="J99" s="82">
        <f t="shared" si="3"/>
        <v>0</v>
      </c>
      <c r="K99" s="82">
        <f t="shared" si="4"/>
        <v>0</v>
      </c>
      <c r="L99" s="80"/>
      <c r="M99" s="80"/>
      <c r="N99" s="80"/>
    </row>
    <row r="100" ht="14.25" customHeight="1">
      <c r="A100" s="65"/>
      <c r="B100" s="65"/>
      <c r="C100" s="80"/>
      <c r="D100" s="80"/>
      <c r="E100" s="80"/>
      <c r="F100" s="80"/>
      <c r="G100" s="80"/>
      <c r="H100" s="82">
        <f t="shared" si="1"/>
        <v>0</v>
      </c>
      <c r="I100" s="82">
        <f t="shared" si="2"/>
        <v>0</v>
      </c>
      <c r="J100" s="82">
        <f t="shared" si="3"/>
        <v>0</v>
      </c>
      <c r="K100" s="82">
        <f t="shared" si="4"/>
        <v>0</v>
      </c>
      <c r="L100" s="80"/>
      <c r="M100" s="80"/>
      <c r="N100" s="80"/>
    </row>
    <row r="101" ht="14.25" customHeight="1">
      <c r="A101" s="65"/>
      <c r="B101" s="65"/>
      <c r="C101" s="80"/>
      <c r="D101" s="80"/>
      <c r="E101" s="80"/>
      <c r="F101" s="80"/>
      <c r="G101" s="80"/>
      <c r="H101" s="82">
        <f t="shared" si="1"/>
        <v>0</v>
      </c>
      <c r="I101" s="82">
        <f t="shared" si="2"/>
        <v>0</v>
      </c>
      <c r="J101" s="82">
        <f t="shared" si="3"/>
        <v>0</v>
      </c>
      <c r="K101" s="82">
        <f t="shared" si="4"/>
        <v>0</v>
      </c>
      <c r="L101" s="80"/>
      <c r="M101" s="80"/>
      <c r="N101" s="80"/>
    </row>
    <row r="102" ht="14.25" customHeight="1">
      <c r="A102" s="65"/>
      <c r="B102" s="65"/>
      <c r="C102" s="80"/>
      <c r="D102" s="80"/>
      <c r="E102" s="80"/>
      <c r="F102" s="80"/>
      <c r="G102" s="80"/>
      <c r="H102" s="82">
        <f t="shared" si="1"/>
        <v>0</v>
      </c>
      <c r="I102" s="82">
        <f t="shared" si="2"/>
        <v>0</v>
      </c>
      <c r="J102" s="82">
        <f t="shared" si="3"/>
        <v>0</v>
      </c>
      <c r="K102" s="82">
        <f t="shared" si="4"/>
        <v>0</v>
      </c>
      <c r="L102" s="80"/>
      <c r="M102" s="80"/>
      <c r="N102" s="80"/>
    </row>
    <row r="103" ht="14.25" customHeight="1">
      <c r="A103" s="65"/>
      <c r="B103" s="65"/>
      <c r="C103" s="80"/>
      <c r="D103" s="80"/>
      <c r="E103" s="80"/>
      <c r="F103" s="80"/>
      <c r="G103" s="80"/>
      <c r="H103" s="82">
        <f t="shared" si="1"/>
        <v>0</v>
      </c>
      <c r="I103" s="82">
        <f t="shared" si="2"/>
        <v>0</v>
      </c>
      <c r="J103" s="82">
        <f t="shared" si="3"/>
        <v>0</v>
      </c>
      <c r="K103" s="82">
        <f t="shared" si="4"/>
        <v>0</v>
      </c>
      <c r="L103" s="80"/>
      <c r="M103" s="80"/>
      <c r="N103" s="80"/>
    </row>
    <row r="104" ht="14.25" customHeight="1">
      <c r="A104" s="65"/>
      <c r="B104" s="65"/>
      <c r="C104" s="80"/>
      <c r="D104" s="80"/>
      <c r="E104" s="80"/>
      <c r="F104" s="80"/>
      <c r="G104" s="80"/>
      <c r="H104" s="82">
        <f t="shared" si="1"/>
        <v>0</v>
      </c>
      <c r="I104" s="82">
        <f t="shared" si="2"/>
        <v>0</v>
      </c>
      <c r="J104" s="82">
        <f t="shared" si="3"/>
        <v>0</v>
      </c>
      <c r="K104" s="82">
        <f t="shared" si="4"/>
        <v>0</v>
      </c>
      <c r="L104" s="80"/>
      <c r="M104" s="80"/>
      <c r="N104" s="80"/>
    </row>
    <row r="105" ht="14.25" customHeight="1">
      <c r="A105" s="65"/>
      <c r="B105" s="65"/>
      <c r="C105" s="80"/>
      <c r="D105" s="80"/>
      <c r="E105" s="80"/>
      <c r="F105" s="80"/>
      <c r="G105" s="80"/>
      <c r="H105" s="82">
        <f t="shared" si="1"/>
        <v>0</v>
      </c>
      <c r="I105" s="82">
        <f t="shared" si="2"/>
        <v>0</v>
      </c>
      <c r="J105" s="82">
        <f t="shared" si="3"/>
        <v>0</v>
      </c>
      <c r="K105" s="82">
        <f t="shared" si="4"/>
        <v>0</v>
      </c>
      <c r="L105" s="80"/>
      <c r="M105" s="80"/>
      <c r="N105" s="80"/>
    </row>
    <row r="106" ht="14.25" customHeight="1">
      <c r="A106" s="65"/>
      <c r="B106" s="65"/>
      <c r="C106" s="80"/>
      <c r="D106" s="80"/>
      <c r="E106" s="80"/>
      <c r="F106" s="80"/>
      <c r="G106" s="80"/>
      <c r="H106" s="82">
        <f t="shared" si="1"/>
        <v>0</v>
      </c>
      <c r="I106" s="82">
        <f t="shared" si="2"/>
        <v>0</v>
      </c>
      <c r="J106" s="82">
        <f t="shared" si="3"/>
        <v>0</v>
      </c>
      <c r="K106" s="82">
        <f t="shared" si="4"/>
        <v>0</v>
      </c>
      <c r="L106" s="80"/>
      <c r="M106" s="80"/>
      <c r="N106" s="80"/>
    </row>
    <row r="107" ht="14.25" customHeight="1">
      <c r="A107" s="65"/>
      <c r="B107" s="65"/>
      <c r="C107" s="80"/>
      <c r="D107" s="80"/>
      <c r="E107" s="80"/>
      <c r="F107" s="80"/>
      <c r="G107" s="80"/>
      <c r="H107" s="82">
        <f t="shared" si="1"/>
        <v>0</v>
      </c>
      <c r="I107" s="82">
        <f t="shared" si="2"/>
        <v>0</v>
      </c>
      <c r="J107" s="82">
        <f t="shared" si="3"/>
        <v>0</v>
      </c>
      <c r="K107" s="82">
        <f t="shared" si="4"/>
        <v>0</v>
      </c>
      <c r="L107" s="80"/>
      <c r="M107" s="80"/>
      <c r="N107" s="80"/>
    </row>
    <row r="108" ht="14.25" customHeight="1">
      <c r="A108" s="65"/>
      <c r="B108" s="65"/>
      <c r="C108" s="80"/>
      <c r="D108" s="80"/>
      <c r="E108" s="80"/>
      <c r="F108" s="80"/>
      <c r="G108" s="80"/>
      <c r="H108" s="82">
        <f t="shared" si="1"/>
        <v>0</v>
      </c>
      <c r="I108" s="82">
        <f t="shared" si="2"/>
        <v>0</v>
      </c>
      <c r="J108" s="82">
        <f t="shared" si="3"/>
        <v>0</v>
      </c>
      <c r="K108" s="82">
        <f t="shared" si="4"/>
        <v>0</v>
      </c>
      <c r="L108" s="80"/>
      <c r="M108" s="80"/>
      <c r="N108" s="80"/>
    </row>
    <row r="109" ht="14.25" customHeight="1">
      <c r="A109" s="65"/>
      <c r="B109" s="65"/>
      <c r="C109" s="80"/>
      <c r="D109" s="80"/>
      <c r="E109" s="80"/>
      <c r="F109" s="80"/>
      <c r="G109" s="80"/>
      <c r="H109" s="82">
        <f t="shared" si="1"/>
        <v>0</v>
      </c>
      <c r="I109" s="82">
        <f t="shared" si="2"/>
        <v>0</v>
      </c>
      <c r="J109" s="82">
        <f t="shared" si="3"/>
        <v>0</v>
      </c>
      <c r="K109" s="82">
        <f t="shared" si="4"/>
        <v>0</v>
      </c>
      <c r="L109" s="80"/>
      <c r="M109" s="80"/>
      <c r="N109" s="80"/>
    </row>
    <row r="110" ht="14.25" customHeight="1">
      <c r="A110" s="65"/>
      <c r="B110" s="65"/>
      <c r="C110" s="80"/>
      <c r="D110" s="80"/>
      <c r="E110" s="80"/>
      <c r="F110" s="80"/>
      <c r="G110" s="80"/>
      <c r="H110" s="82">
        <f t="shared" si="1"/>
        <v>0</v>
      </c>
      <c r="I110" s="82">
        <f t="shared" si="2"/>
        <v>0</v>
      </c>
      <c r="J110" s="82">
        <f t="shared" si="3"/>
        <v>0</v>
      </c>
      <c r="K110" s="82">
        <f t="shared" si="4"/>
        <v>0</v>
      </c>
      <c r="L110" s="80"/>
      <c r="M110" s="80"/>
      <c r="N110" s="80"/>
    </row>
    <row r="111" ht="14.25" customHeight="1">
      <c r="A111" s="65"/>
      <c r="B111" s="65"/>
      <c r="C111" s="80"/>
      <c r="D111" s="80"/>
      <c r="E111" s="80"/>
      <c r="F111" s="80"/>
      <c r="G111" s="80"/>
      <c r="H111" s="82">
        <f t="shared" si="1"/>
        <v>0</v>
      </c>
      <c r="I111" s="82">
        <f t="shared" si="2"/>
        <v>0</v>
      </c>
      <c r="J111" s="82">
        <f t="shared" si="3"/>
        <v>0</v>
      </c>
      <c r="K111" s="82">
        <f t="shared" si="4"/>
        <v>0</v>
      </c>
      <c r="L111" s="80"/>
      <c r="M111" s="80"/>
      <c r="N111" s="80"/>
    </row>
    <row r="112" ht="14.25" customHeight="1">
      <c r="A112" s="65"/>
      <c r="B112" s="65"/>
      <c r="C112" s="80"/>
      <c r="D112" s="80"/>
      <c r="E112" s="80"/>
      <c r="F112" s="80"/>
      <c r="G112" s="80"/>
      <c r="H112" s="82">
        <f t="shared" si="1"/>
        <v>0</v>
      </c>
      <c r="I112" s="82">
        <f t="shared" si="2"/>
        <v>0</v>
      </c>
      <c r="J112" s="82">
        <f t="shared" si="3"/>
        <v>0</v>
      </c>
      <c r="K112" s="82">
        <f t="shared" si="4"/>
        <v>0</v>
      </c>
      <c r="L112" s="80"/>
      <c r="M112" s="80"/>
      <c r="N112" s="80"/>
    </row>
    <row r="113" ht="14.25" customHeight="1">
      <c r="A113" s="65"/>
      <c r="B113" s="65"/>
      <c r="C113" s="80"/>
      <c r="D113" s="80"/>
      <c r="E113" s="80"/>
      <c r="F113" s="80"/>
      <c r="G113" s="80"/>
      <c r="H113" s="82">
        <f t="shared" si="1"/>
        <v>0</v>
      </c>
      <c r="I113" s="82">
        <f t="shared" si="2"/>
        <v>0</v>
      </c>
      <c r="J113" s="82">
        <f t="shared" si="3"/>
        <v>0</v>
      </c>
      <c r="K113" s="82">
        <f t="shared" si="4"/>
        <v>0</v>
      </c>
      <c r="L113" s="80"/>
      <c r="M113" s="80"/>
      <c r="N113" s="80"/>
    </row>
    <row r="114" ht="14.25" customHeight="1">
      <c r="A114" s="65"/>
      <c r="B114" s="65"/>
      <c r="C114" s="80"/>
      <c r="D114" s="80"/>
      <c r="E114" s="80"/>
      <c r="F114" s="80"/>
      <c r="G114" s="80"/>
      <c r="H114" s="82">
        <f t="shared" si="1"/>
        <v>0</v>
      </c>
      <c r="I114" s="82">
        <f t="shared" si="2"/>
        <v>0</v>
      </c>
      <c r="J114" s="82">
        <f t="shared" si="3"/>
        <v>0</v>
      </c>
      <c r="K114" s="82">
        <f t="shared" si="4"/>
        <v>0</v>
      </c>
      <c r="L114" s="80"/>
      <c r="M114" s="80"/>
      <c r="N114" s="80"/>
    </row>
    <row r="115" ht="14.25" customHeight="1">
      <c r="A115" s="65"/>
      <c r="B115" s="65"/>
      <c r="C115" s="80"/>
      <c r="D115" s="80"/>
      <c r="E115" s="80"/>
      <c r="F115" s="80"/>
      <c r="G115" s="80"/>
      <c r="H115" s="82">
        <f t="shared" si="1"/>
        <v>0</v>
      </c>
      <c r="I115" s="82">
        <f t="shared" si="2"/>
        <v>0</v>
      </c>
      <c r="J115" s="82">
        <f t="shared" si="3"/>
        <v>0</v>
      </c>
      <c r="K115" s="82">
        <f t="shared" si="4"/>
        <v>0</v>
      </c>
      <c r="L115" s="80"/>
      <c r="M115" s="80"/>
      <c r="N115" s="80"/>
    </row>
    <row r="116" ht="14.25" customHeight="1">
      <c r="A116" s="65"/>
      <c r="B116" s="65"/>
      <c r="C116" s="80"/>
      <c r="D116" s="80"/>
      <c r="E116" s="80"/>
      <c r="F116" s="80"/>
      <c r="G116" s="80"/>
      <c r="H116" s="82">
        <f t="shared" si="1"/>
        <v>0</v>
      </c>
      <c r="I116" s="82">
        <f t="shared" si="2"/>
        <v>0</v>
      </c>
      <c r="J116" s="82">
        <f t="shared" si="3"/>
        <v>0</v>
      </c>
      <c r="K116" s="82">
        <f t="shared" si="4"/>
        <v>0</v>
      </c>
      <c r="L116" s="80"/>
      <c r="M116" s="80"/>
      <c r="N116" s="80"/>
    </row>
    <row r="117" ht="14.25" customHeight="1">
      <c r="A117" s="65"/>
      <c r="B117" s="65"/>
      <c r="C117" s="80"/>
      <c r="D117" s="80"/>
      <c r="E117" s="80"/>
      <c r="F117" s="80"/>
      <c r="G117" s="80"/>
      <c r="H117" s="82">
        <f t="shared" si="1"/>
        <v>0</v>
      </c>
      <c r="I117" s="82">
        <f t="shared" si="2"/>
        <v>0</v>
      </c>
      <c r="J117" s="82">
        <f t="shared" si="3"/>
        <v>0</v>
      </c>
      <c r="K117" s="82">
        <f t="shared" si="4"/>
        <v>0</v>
      </c>
      <c r="L117" s="80"/>
      <c r="M117" s="80"/>
      <c r="N117" s="80"/>
    </row>
    <row r="118" ht="14.25" customHeight="1">
      <c r="A118" s="65"/>
      <c r="B118" s="65"/>
      <c r="C118" s="80"/>
      <c r="D118" s="80"/>
      <c r="E118" s="80"/>
      <c r="F118" s="80"/>
      <c r="G118" s="80"/>
      <c r="H118" s="82">
        <f t="shared" si="1"/>
        <v>0</v>
      </c>
      <c r="I118" s="82">
        <f t="shared" si="2"/>
        <v>0</v>
      </c>
      <c r="J118" s="82">
        <f t="shared" si="3"/>
        <v>0</v>
      </c>
      <c r="K118" s="82">
        <f t="shared" si="4"/>
        <v>0</v>
      </c>
      <c r="L118" s="80"/>
      <c r="M118" s="80"/>
      <c r="N118" s="80"/>
    </row>
    <row r="119" ht="14.25" customHeight="1">
      <c r="A119" s="65"/>
      <c r="B119" s="65"/>
      <c r="C119" s="80"/>
      <c r="D119" s="80"/>
      <c r="E119" s="80"/>
      <c r="F119" s="80"/>
      <c r="G119" s="80"/>
      <c r="H119" s="82">
        <f t="shared" si="1"/>
        <v>0</v>
      </c>
      <c r="I119" s="82">
        <f t="shared" si="2"/>
        <v>0</v>
      </c>
      <c r="J119" s="82">
        <f t="shared" si="3"/>
        <v>0</v>
      </c>
      <c r="K119" s="82">
        <f t="shared" si="4"/>
        <v>0</v>
      </c>
      <c r="L119" s="80"/>
      <c r="M119" s="80"/>
      <c r="N119" s="80"/>
    </row>
    <row r="120" ht="14.25" customHeight="1">
      <c r="A120" s="65"/>
      <c r="B120" s="65"/>
      <c r="C120" s="80"/>
      <c r="D120" s="80"/>
      <c r="E120" s="80"/>
      <c r="F120" s="80"/>
      <c r="G120" s="80"/>
      <c r="H120" s="82">
        <f t="shared" si="1"/>
        <v>0</v>
      </c>
      <c r="I120" s="82">
        <f t="shared" si="2"/>
        <v>0</v>
      </c>
      <c r="J120" s="82">
        <f t="shared" si="3"/>
        <v>0</v>
      </c>
      <c r="K120" s="82">
        <f t="shared" si="4"/>
        <v>0</v>
      </c>
      <c r="L120" s="80"/>
      <c r="M120" s="80"/>
      <c r="N120" s="80"/>
    </row>
    <row r="121" ht="14.25" customHeight="1">
      <c r="A121" s="65"/>
      <c r="B121" s="65"/>
      <c r="C121" s="80"/>
      <c r="D121" s="80"/>
      <c r="E121" s="80"/>
      <c r="F121" s="80"/>
      <c r="G121" s="80"/>
      <c r="H121" s="82">
        <f t="shared" si="1"/>
        <v>0</v>
      </c>
      <c r="I121" s="82">
        <f t="shared" si="2"/>
        <v>0</v>
      </c>
      <c r="J121" s="82">
        <f t="shared" si="3"/>
        <v>0</v>
      </c>
      <c r="K121" s="82">
        <f t="shared" si="4"/>
        <v>0</v>
      </c>
      <c r="L121" s="80"/>
      <c r="M121" s="80"/>
      <c r="N121" s="80"/>
    </row>
    <row r="122" ht="14.25" customHeight="1">
      <c r="A122" s="65"/>
      <c r="B122" s="65"/>
      <c r="C122" s="80"/>
      <c r="D122" s="80"/>
      <c r="E122" s="80"/>
      <c r="F122" s="80"/>
      <c r="G122" s="80"/>
      <c r="H122" s="82">
        <f t="shared" si="1"/>
        <v>0</v>
      </c>
      <c r="I122" s="82">
        <f t="shared" si="2"/>
        <v>0</v>
      </c>
      <c r="J122" s="82">
        <f t="shared" si="3"/>
        <v>0</v>
      </c>
      <c r="K122" s="82">
        <f t="shared" si="4"/>
        <v>0</v>
      </c>
      <c r="L122" s="80"/>
      <c r="M122" s="80"/>
      <c r="N122" s="80"/>
    </row>
    <row r="123" ht="14.25" customHeight="1">
      <c r="A123" s="65"/>
      <c r="B123" s="65"/>
      <c r="C123" s="80"/>
      <c r="D123" s="80"/>
      <c r="E123" s="80"/>
      <c r="F123" s="80"/>
      <c r="G123" s="80"/>
      <c r="H123" s="82">
        <f t="shared" si="1"/>
        <v>0</v>
      </c>
      <c r="I123" s="82">
        <f t="shared" si="2"/>
        <v>0</v>
      </c>
      <c r="J123" s="82">
        <f t="shared" si="3"/>
        <v>0</v>
      </c>
      <c r="K123" s="82">
        <f t="shared" si="4"/>
        <v>0</v>
      </c>
      <c r="L123" s="80"/>
      <c r="M123" s="80"/>
      <c r="N123" s="80"/>
    </row>
    <row r="124" ht="14.25" customHeight="1">
      <c r="A124" s="65"/>
      <c r="B124" s="65"/>
      <c r="C124" s="80"/>
      <c r="D124" s="80"/>
      <c r="E124" s="80"/>
      <c r="F124" s="80"/>
      <c r="G124" s="80"/>
      <c r="H124" s="82">
        <f t="shared" si="1"/>
        <v>0</v>
      </c>
      <c r="I124" s="82">
        <f t="shared" si="2"/>
        <v>0</v>
      </c>
      <c r="J124" s="82">
        <f t="shared" si="3"/>
        <v>0</v>
      </c>
      <c r="K124" s="82">
        <f t="shared" si="4"/>
        <v>0</v>
      </c>
      <c r="L124" s="80"/>
      <c r="M124" s="80"/>
      <c r="N124" s="80"/>
    </row>
    <row r="125" ht="14.25" customHeight="1">
      <c r="A125" s="65"/>
      <c r="B125" s="65"/>
      <c r="C125" s="80"/>
      <c r="D125" s="80"/>
      <c r="E125" s="80"/>
      <c r="F125" s="80"/>
      <c r="G125" s="80"/>
      <c r="H125" s="82">
        <f t="shared" si="1"/>
        <v>0</v>
      </c>
      <c r="I125" s="82">
        <f t="shared" si="2"/>
        <v>0</v>
      </c>
      <c r="J125" s="82">
        <f t="shared" si="3"/>
        <v>0</v>
      </c>
      <c r="K125" s="82">
        <f t="shared" si="4"/>
        <v>0</v>
      </c>
      <c r="L125" s="80"/>
      <c r="M125" s="80"/>
      <c r="N125" s="80"/>
    </row>
    <row r="126" ht="14.25" customHeight="1">
      <c r="A126" s="65"/>
      <c r="B126" s="65"/>
      <c r="C126" s="80"/>
      <c r="D126" s="80"/>
      <c r="E126" s="80"/>
      <c r="F126" s="80"/>
      <c r="G126" s="80"/>
      <c r="H126" s="82">
        <f t="shared" si="1"/>
        <v>0</v>
      </c>
      <c r="I126" s="82">
        <f t="shared" si="2"/>
        <v>0</v>
      </c>
      <c r="J126" s="82">
        <f t="shared" si="3"/>
        <v>0</v>
      </c>
      <c r="K126" s="82">
        <f t="shared" si="4"/>
        <v>0</v>
      </c>
      <c r="L126" s="80"/>
      <c r="M126" s="80"/>
      <c r="N126" s="80"/>
    </row>
    <row r="127" ht="14.25" customHeight="1">
      <c r="A127" s="65"/>
      <c r="B127" s="65"/>
      <c r="C127" s="80"/>
      <c r="D127" s="80"/>
      <c r="E127" s="80"/>
      <c r="F127" s="80"/>
      <c r="G127" s="80"/>
      <c r="H127" s="82">
        <f t="shared" si="1"/>
        <v>0</v>
      </c>
      <c r="I127" s="82">
        <f t="shared" si="2"/>
        <v>0</v>
      </c>
      <c r="J127" s="82">
        <f t="shared" si="3"/>
        <v>0</v>
      </c>
      <c r="K127" s="82">
        <f t="shared" si="4"/>
        <v>0</v>
      </c>
      <c r="L127" s="80"/>
      <c r="M127" s="80"/>
      <c r="N127" s="80"/>
    </row>
    <row r="128" ht="14.25" customHeight="1">
      <c r="A128" s="65"/>
      <c r="B128" s="65"/>
      <c r="C128" s="80"/>
      <c r="D128" s="80"/>
      <c r="E128" s="80"/>
      <c r="F128" s="80"/>
      <c r="G128" s="80"/>
      <c r="H128" s="82">
        <f t="shared" si="1"/>
        <v>0</v>
      </c>
      <c r="I128" s="82">
        <f t="shared" si="2"/>
        <v>0</v>
      </c>
      <c r="J128" s="82">
        <f t="shared" si="3"/>
        <v>0</v>
      </c>
      <c r="K128" s="82">
        <f t="shared" si="4"/>
        <v>0</v>
      </c>
      <c r="L128" s="80"/>
      <c r="M128" s="80"/>
      <c r="N128" s="80"/>
    </row>
    <row r="129" ht="14.25" customHeight="1">
      <c r="A129" s="65"/>
      <c r="B129" s="65"/>
      <c r="C129" s="80"/>
      <c r="D129" s="80"/>
      <c r="E129" s="80"/>
      <c r="F129" s="80"/>
      <c r="G129" s="80"/>
      <c r="H129" s="82">
        <f t="shared" si="1"/>
        <v>0</v>
      </c>
      <c r="I129" s="82">
        <f t="shared" si="2"/>
        <v>0</v>
      </c>
      <c r="J129" s="82">
        <f t="shared" si="3"/>
        <v>0</v>
      </c>
      <c r="K129" s="82">
        <f t="shared" si="4"/>
        <v>0</v>
      </c>
      <c r="L129" s="80"/>
      <c r="M129" s="80"/>
      <c r="N129" s="80"/>
    </row>
    <row r="130" ht="14.25" customHeight="1">
      <c r="A130" s="65"/>
      <c r="B130" s="65"/>
      <c r="C130" s="80"/>
      <c r="D130" s="80"/>
      <c r="E130" s="80"/>
      <c r="F130" s="80"/>
      <c r="G130" s="80"/>
      <c r="H130" s="82">
        <f t="shared" si="1"/>
        <v>0</v>
      </c>
      <c r="I130" s="82">
        <f t="shared" si="2"/>
        <v>0</v>
      </c>
      <c r="J130" s="82">
        <f t="shared" si="3"/>
        <v>0</v>
      </c>
      <c r="K130" s="82">
        <f t="shared" si="4"/>
        <v>0</v>
      </c>
      <c r="L130" s="80"/>
      <c r="M130" s="80"/>
      <c r="N130" s="80"/>
    </row>
    <row r="131" ht="14.25" customHeight="1">
      <c r="A131" s="65"/>
      <c r="B131" s="65"/>
      <c r="C131" s="80"/>
      <c r="D131" s="80"/>
      <c r="E131" s="80"/>
      <c r="F131" s="80"/>
      <c r="G131" s="80"/>
      <c r="H131" s="82">
        <f t="shared" si="1"/>
        <v>0</v>
      </c>
      <c r="I131" s="82">
        <f t="shared" si="2"/>
        <v>0</v>
      </c>
      <c r="J131" s="82">
        <f t="shared" si="3"/>
        <v>0</v>
      </c>
      <c r="K131" s="82">
        <f t="shared" si="4"/>
        <v>0</v>
      </c>
      <c r="L131" s="80"/>
      <c r="M131" s="80"/>
      <c r="N131" s="80"/>
    </row>
    <row r="132" ht="14.25" customHeight="1">
      <c r="A132" s="65"/>
      <c r="B132" s="65"/>
      <c r="C132" s="80"/>
      <c r="D132" s="80"/>
      <c r="E132" s="80"/>
      <c r="F132" s="80"/>
      <c r="G132" s="80"/>
      <c r="H132" s="82">
        <f t="shared" si="1"/>
        <v>0</v>
      </c>
      <c r="I132" s="82">
        <f t="shared" si="2"/>
        <v>0</v>
      </c>
      <c r="J132" s="82">
        <f t="shared" si="3"/>
        <v>0</v>
      </c>
      <c r="K132" s="82">
        <f t="shared" si="4"/>
        <v>0</v>
      </c>
      <c r="L132" s="80"/>
      <c r="M132" s="80"/>
      <c r="N132" s="80"/>
    </row>
    <row r="133" ht="14.25" customHeight="1">
      <c r="A133" s="65"/>
      <c r="B133" s="65"/>
      <c r="C133" s="80"/>
      <c r="D133" s="80"/>
      <c r="E133" s="80"/>
      <c r="F133" s="80"/>
      <c r="G133" s="80"/>
      <c r="H133" s="82">
        <f t="shared" si="1"/>
        <v>0</v>
      </c>
      <c r="I133" s="82">
        <f t="shared" si="2"/>
        <v>0</v>
      </c>
      <c r="J133" s="82">
        <f t="shared" si="3"/>
        <v>0</v>
      </c>
      <c r="K133" s="82">
        <f t="shared" si="4"/>
        <v>0</v>
      </c>
      <c r="L133" s="80"/>
      <c r="M133" s="80"/>
      <c r="N133" s="80"/>
    </row>
    <row r="134" ht="14.25" customHeight="1">
      <c r="A134" s="65"/>
      <c r="B134" s="65"/>
      <c r="C134" s="80"/>
      <c r="D134" s="80"/>
      <c r="E134" s="80"/>
      <c r="F134" s="80"/>
      <c r="G134" s="80"/>
      <c r="H134" s="82">
        <f t="shared" si="1"/>
        <v>0</v>
      </c>
      <c r="I134" s="82">
        <f t="shared" si="2"/>
        <v>0</v>
      </c>
      <c r="J134" s="82">
        <f t="shared" si="3"/>
        <v>0</v>
      </c>
      <c r="K134" s="82">
        <f t="shared" si="4"/>
        <v>0</v>
      </c>
      <c r="L134" s="80"/>
      <c r="M134" s="80"/>
      <c r="N134" s="80"/>
    </row>
    <row r="135" ht="14.25" customHeight="1">
      <c r="A135" s="65"/>
      <c r="B135" s="65"/>
      <c r="C135" s="80"/>
      <c r="D135" s="80"/>
      <c r="E135" s="80"/>
      <c r="F135" s="80"/>
      <c r="G135" s="80"/>
      <c r="H135" s="82">
        <f t="shared" si="1"/>
        <v>0</v>
      </c>
      <c r="I135" s="82">
        <f t="shared" si="2"/>
        <v>0</v>
      </c>
      <c r="J135" s="82">
        <f t="shared" si="3"/>
        <v>0</v>
      </c>
      <c r="K135" s="82">
        <f t="shared" si="4"/>
        <v>0</v>
      </c>
      <c r="L135" s="80"/>
      <c r="M135" s="80"/>
      <c r="N135" s="80"/>
    </row>
    <row r="136" ht="14.25" customHeight="1">
      <c r="A136" s="65"/>
      <c r="B136" s="65"/>
      <c r="C136" s="80"/>
      <c r="D136" s="80"/>
      <c r="E136" s="80"/>
      <c r="F136" s="80"/>
      <c r="G136" s="80"/>
      <c r="H136" s="82">
        <f t="shared" si="1"/>
        <v>0</v>
      </c>
      <c r="I136" s="82">
        <f t="shared" si="2"/>
        <v>0</v>
      </c>
      <c r="J136" s="82">
        <f t="shared" si="3"/>
        <v>0</v>
      </c>
      <c r="K136" s="82">
        <f t="shared" si="4"/>
        <v>0</v>
      </c>
      <c r="L136" s="80"/>
      <c r="M136" s="80"/>
      <c r="N136" s="80"/>
    </row>
    <row r="137" ht="14.25" customHeight="1">
      <c r="A137" s="65"/>
      <c r="B137" s="65"/>
      <c r="C137" s="80"/>
      <c r="D137" s="80"/>
      <c r="E137" s="80"/>
      <c r="F137" s="80"/>
      <c r="G137" s="80"/>
      <c r="H137" s="82">
        <f t="shared" si="1"/>
        <v>0</v>
      </c>
      <c r="I137" s="82">
        <f t="shared" si="2"/>
        <v>0</v>
      </c>
      <c r="J137" s="82">
        <f t="shared" si="3"/>
        <v>0</v>
      </c>
      <c r="K137" s="82">
        <f t="shared" si="4"/>
        <v>0</v>
      </c>
      <c r="L137" s="80"/>
      <c r="M137" s="80"/>
      <c r="N137" s="80"/>
    </row>
    <row r="138" ht="14.25" customHeight="1">
      <c r="A138" s="65"/>
      <c r="B138" s="65"/>
      <c r="C138" s="80"/>
      <c r="D138" s="80"/>
      <c r="E138" s="80"/>
      <c r="F138" s="80"/>
      <c r="G138" s="80"/>
      <c r="H138" s="82">
        <f t="shared" si="1"/>
        <v>0</v>
      </c>
      <c r="I138" s="82">
        <f t="shared" si="2"/>
        <v>0</v>
      </c>
      <c r="J138" s="82">
        <f t="shared" si="3"/>
        <v>0</v>
      </c>
      <c r="K138" s="82">
        <f t="shared" si="4"/>
        <v>0</v>
      </c>
      <c r="L138" s="80"/>
      <c r="M138" s="80"/>
      <c r="N138" s="80"/>
    </row>
    <row r="139" ht="14.25" customHeight="1">
      <c r="A139" s="65"/>
      <c r="B139" s="65"/>
      <c r="C139" s="80"/>
      <c r="D139" s="80"/>
      <c r="E139" s="80"/>
      <c r="F139" s="80"/>
      <c r="G139" s="80"/>
      <c r="H139" s="82">
        <f t="shared" si="1"/>
        <v>0</v>
      </c>
      <c r="I139" s="82">
        <f t="shared" si="2"/>
        <v>0</v>
      </c>
      <c r="J139" s="82">
        <f t="shared" si="3"/>
        <v>0</v>
      </c>
      <c r="K139" s="82">
        <f t="shared" si="4"/>
        <v>0</v>
      </c>
      <c r="L139" s="80"/>
      <c r="M139" s="80"/>
      <c r="N139" s="80"/>
    </row>
    <row r="140" ht="14.25" customHeight="1">
      <c r="A140" s="65"/>
      <c r="B140" s="65"/>
      <c r="C140" s="80"/>
      <c r="D140" s="80"/>
      <c r="E140" s="80"/>
      <c r="F140" s="80"/>
      <c r="G140" s="80"/>
      <c r="H140" s="82">
        <f t="shared" si="1"/>
        <v>0</v>
      </c>
      <c r="I140" s="82">
        <f t="shared" si="2"/>
        <v>0</v>
      </c>
      <c r="J140" s="82">
        <f t="shared" si="3"/>
        <v>0</v>
      </c>
      <c r="K140" s="82">
        <f t="shared" si="4"/>
        <v>0</v>
      </c>
      <c r="L140" s="80"/>
      <c r="M140" s="80"/>
      <c r="N140" s="80"/>
    </row>
    <row r="141" ht="14.25" customHeight="1">
      <c r="A141" s="65"/>
      <c r="B141" s="65"/>
      <c r="C141" s="80"/>
      <c r="D141" s="80"/>
      <c r="E141" s="80"/>
      <c r="F141" s="80"/>
      <c r="G141" s="80"/>
      <c r="H141" s="82">
        <f t="shared" si="1"/>
        <v>0</v>
      </c>
      <c r="I141" s="82">
        <f t="shared" si="2"/>
        <v>0</v>
      </c>
      <c r="J141" s="82">
        <f t="shared" si="3"/>
        <v>0</v>
      </c>
      <c r="K141" s="82">
        <f t="shared" si="4"/>
        <v>0</v>
      </c>
      <c r="L141" s="80"/>
      <c r="M141" s="80"/>
      <c r="N141" s="80"/>
    </row>
    <row r="142" ht="14.25" customHeight="1">
      <c r="A142" s="65"/>
      <c r="B142" s="65"/>
      <c r="C142" s="80"/>
      <c r="D142" s="80"/>
      <c r="E142" s="80"/>
      <c r="F142" s="80"/>
      <c r="G142" s="80"/>
      <c r="H142" s="82">
        <f t="shared" si="1"/>
        <v>0</v>
      </c>
      <c r="I142" s="82">
        <f t="shared" si="2"/>
        <v>0</v>
      </c>
      <c r="J142" s="82">
        <f t="shared" si="3"/>
        <v>0</v>
      </c>
      <c r="K142" s="82">
        <f t="shared" si="4"/>
        <v>0</v>
      </c>
      <c r="L142" s="80"/>
      <c r="M142" s="80"/>
      <c r="N142" s="80"/>
    </row>
    <row r="143" ht="14.25" customHeight="1">
      <c r="A143" s="65"/>
      <c r="B143" s="65"/>
      <c r="C143" s="80"/>
      <c r="D143" s="80"/>
      <c r="E143" s="80"/>
      <c r="F143" s="80"/>
      <c r="G143" s="80"/>
      <c r="H143" s="82">
        <f t="shared" si="1"/>
        <v>0</v>
      </c>
      <c r="I143" s="82">
        <f t="shared" si="2"/>
        <v>0</v>
      </c>
      <c r="J143" s="82">
        <f t="shared" si="3"/>
        <v>0</v>
      </c>
      <c r="K143" s="82">
        <f t="shared" si="4"/>
        <v>0</v>
      </c>
      <c r="L143" s="80"/>
      <c r="M143" s="80"/>
      <c r="N143" s="80"/>
    </row>
    <row r="144" ht="14.25" customHeight="1">
      <c r="A144" s="65"/>
      <c r="B144" s="65"/>
      <c r="C144" s="80"/>
      <c r="D144" s="80"/>
      <c r="E144" s="80"/>
      <c r="F144" s="80"/>
      <c r="G144" s="80"/>
      <c r="H144" s="82">
        <f t="shared" si="1"/>
        <v>0</v>
      </c>
      <c r="I144" s="82">
        <f t="shared" si="2"/>
        <v>0</v>
      </c>
      <c r="J144" s="82">
        <f t="shared" si="3"/>
        <v>0</v>
      </c>
      <c r="K144" s="82">
        <f t="shared" si="4"/>
        <v>0</v>
      </c>
      <c r="L144" s="80"/>
      <c r="M144" s="80"/>
      <c r="N144" s="80"/>
    </row>
    <row r="145" ht="14.25" customHeight="1">
      <c r="A145" s="65"/>
      <c r="B145" s="65"/>
      <c r="C145" s="80"/>
      <c r="D145" s="80"/>
      <c r="E145" s="80"/>
      <c r="F145" s="80"/>
      <c r="G145" s="80"/>
      <c r="H145" s="82">
        <f t="shared" si="1"/>
        <v>0</v>
      </c>
      <c r="I145" s="82">
        <f t="shared" si="2"/>
        <v>0</v>
      </c>
      <c r="J145" s="82">
        <f t="shared" si="3"/>
        <v>0</v>
      </c>
      <c r="K145" s="82">
        <f t="shared" si="4"/>
        <v>0</v>
      </c>
      <c r="L145" s="80"/>
      <c r="M145" s="80"/>
      <c r="N145" s="80"/>
    </row>
    <row r="146" ht="14.25" customHeight="1">
      <c r="A146" s="65"/>
      <c r="B146" s="65"/>
      <c r="C146" s="80"/>
      <c r="D146" s="80"/>
      <c r="E146" s="80"/>
      <c r="F146" s="80"/>
      <c r="G146" s="80"/>
      <c r="H146" s="82">
        <f t="shared" si="1"/>
        <v>0</v>
      </c>
      <c r="I146" s="82">
        <f t="shared" si="2"/>
        <v>0</v>
      </c>
      <c r="J146" s="82">
        <f t="shared" si="3"/>
        <v>0</v>
      </c>
      <c r="K146" s="82">
        <f t="shared" si="4"/>
        <v>0</v>
      </c>
      <c r="L146" s="80"/>
      <c r="M146" s="80"/>
      <c r="N146" s="80"/>
    </row>
    <row r="147" ht="14.25" customHeight="1">
      <c r="A147" s="65"/>
      <c r="B147" s="65"/>
      <c r="C147" s="80"/>
      <c r="D147" s="80"/>
      <c r="E147" s="80"/>
      <c r="F147" s="80"/>
      <c r="G147" s="80"/>
      <c r="H147" s="82">
        <f t="shared" si="1"/>
        <v>0</v>
      </c>
      <c r="I147" s="82">
        <f t="shared" si="2"/>
        <v>0</v>
      </c>
      <c r="J147" s="82">
        <f t="shared" si="3"/>
        <v>0</v>
      </c>
      <c r="K147" s="82">
        <f t="shared" si="4"/>
        <v>0</v>
      </c>
      <c r="L147" s="80"/>
      <c r="M147" s="80"/>
      <c r="N147" s="80"/>
    </row>
    <row r="148" ht="14.25" customHeight="1">
      <c r="A148" s="65"/>
      <c r="B148" s="65"/>
      <c r="C148" s="80"/>
      <c r="D148" s="80"/>
      <c r="E148" s="80"/>
      <c r="F148" s="80"/>
      <c r="G148" s="80"/>
      <c r="H148" s="82">
        <f t="shared" si="1"/>
        <v>0</v>
      </c>
      <c r="I148" s="82">
        <f t="shared" si="2"/>
        <v>0</v>
      </c>
      <c r="J148" s="82">
        <f t="shared" si="3"/>
        <v>0</v>
      </c>
      <c r="K148" s="82">
        <f t="shared" si="4"/>
        <v>0</v>
      </c>
      <c r="L148" s="80"/>
      <c r="M148" s="80"/>
      <c r="N148" s="80"/>
    </row>
    <row r="149" ht="14.25" customHeight="1">
      <c r="A149" s="65"/>
      <c r="B149" s="65"/>
      <c r="C149" s="80"/>
      <c r="D149" s="80"/>
      <c r="E149" s="80"/>
      <c r="F149" s="80"/>
      <c r="G149" s="80"/>
      <c r="H149" s="82">
        <f t="shared" si="1"/>
        <v>0</v>
      </c>
      <c r="I149" s="82">
        <f t="shared" si="2"/>
        <v>0</v>
      </c>
      <c r="J149" s="82">
        <f t="shared" si="3"/>
        <v>0</v>
      </c>
      <c r="K149" s="82">
        <f t="shared" si="4"/>
        <v>0</v>
      </c>
      <c r="L149" s="80"/>
      <c r="M149" s="80"/>
      <c r="N149" s="80"/>
    </row>
    <row r="150" ht="14.25" customHeight="1">
      <c r="A150" s="65"/>
      <c r="B150" s="65"/>
      <c r="C150" s="80"/>
      <c r="D150" s="80"/>
      <c r="E150" s="80"/>
      <c r="F150" s="80"/>
      <c r="G150" s="80"/>
      <c r="H150" s="82">
        <f t="shared" si="1"/>
        <v>0</v>
      </c>
      <c r="I150" s="82">
        <f t="shared" si="2"/>
        <v>0</v>
      </c>
      <c r="J150" s="82">
        <f t="shared" si="3"/>
        <v>0</v>
      </c>
      <c r="K150" s="82">
        <f t="shared" si="4"/>
        <v>0</v>
      </c>
      <c r="L150" s="80"/>
      <c r="M150" s="80"/>
      <c r="N150" s="80"/>
    </row>
    <row r="151" ht="14.25" customHeight="1">
      <c r="A151" s="65"/>
      <c r="B151" s="65"/>
      <c r="C151" s="80"/>
      <c r="D151" s="80"/>
      <c r="E151" s="80"/>
      <c r="F151" s="80"/>
      <c r="G151" s="80"/>
      <c r="H151" s="82">
        <f t="shared" si="1"/>
        <v>0</v>
      </c>
      <c r="I151" s="82">
        <f t="shared" si="2"/>
        <v>0</v>
      </c>
      <c r="J151" s="82">
        <f t="shared" si="3"/>
        <v>0</v>
      </c>
      <c r="K151" s="82">
        <f t="shared" si="4"/>
        <v>0</v>
      </c>
      <c r="L151" s="80"/>
      <c r="M151" s="80"/>
      <c r="N151" s="80"/>
    </row>
    <row r="152" ht="14.25" customHeight="1">
      <c r="A152" s="65"/>
      <c r="B152" s="65"/>
      <c r="C152" s="80"/>
      <c r="D152" s="80"/>
      <c r="E152" s="80"/>
      <c r="F152" s="80"/>
      <c r="G152" s="80"/>
      <c r="H152" s="82">
        <f t="shared" si="1"/>
        <v>0</v>
      </c>
      <c r="I152" s="82">
        <f t="shared" si="2"/>
        <v>0</v>
      </c>
      <c r="J152" s="82">
        <f t="shared" si="3"/>
        <v>0</v>
      </c>
      <c r="K152" s="82">
        <f t="shared" si="4"/>
        <v>0</v>
      </c>
      <c r="L152" s="80"/>
      <c r="M152" s="80"/>
      <c r="N152" s="80"/>
    </row>
    <row r="153" ht="14.25" customHeight="1">
      <c r="A153" s="65"/>
      <c r="B153" s="65"/>
      <c r="C153" s="80"/>
      <c r="D153" s="80"/>
      <c r="E153" s="80"/>
      <c r="F153" s="80"/>
      <c r="G153" s="80"/>
      <c r="H153" s="82">
        <f t="shared" si="1"/>
        <v>0</v>
      </c>
      <c r="I153" s="82">
        <f t="shared" si="2"/>
        <v>0</v>
      </c>
      <c r="J153" s="82">
        <f t="shared" si="3"/>
        <v>0</v>
      </c>
      <c r="K153" s="82">
        <f t="shared" si="4"/>
        <v>0</v>
      </c>
      <c r="L153" s="80"/>
      <c r="M153" s="80"/>
      <c r="N153" s="80"/>
    </row>
    <row r="154" ht="14.25" customHeight="1">
      <c r="A154" s="65"/>
      <c r="B154" s="65"/>
      <c r="C154" s="80"/>
      <c r="D154" s="80"/>
      <c r="E154" s="80"/>
      <c r="F154" s="80"/>
      <c r="G154" s="80"/>
      <c r="H154" s="82">
        <f t="shared" si="1"/>
        <v>0</v>
      </c>
      <c r="I154" s="82">
        <f t="shared" si="2"/>
        <v>0</v>
      </c>
      <c r="J154" s="82">
        <f t="shared" si="3"/>
        <v>0</v>
      </c>
      <c r="K154" s="82">
        <f t="shared" si="4"/>
        <v>0</v>
      </c>
      <c r="L154" s="80"/>
      <c r="M154" s="80"/>
      <c r="N154" s="80"/>
    </row>
    <row r="155" ht="14.25" customHeight="1">
      <c r="A155" s="65"/>
      <c r="B155" s="65"/>
      <c r="C155" s="80"/>
      <c r="D155" s="80"/>
      <c r="E155" s="80"/>
      <c r="F155" s="80"/>
      <c r="G155" s="80"/>
      <c r="H155" s="82">
        <f t="shared" si="1"/>
        <v>0</v>
      </c>
      <c r="I155" s="82">
        <f t="shared" si="2"/>
        <v>0</v>
      </c>
      <c r="J155" s="82">
        <f t="shared" si="3"/>
        <v>0</v>
      </c>
      <c r="K155" s="82">
        <f t="shared" si="4"/>
        <v>0</v>
      </c>
      <c r="L155" s="80"/>
      <c r="M155" s="80"/>
      <c r="N155" s="80"/>
    </row>
    <row r="156" ht="14.25" customHeight="1">
      <c r="A156" s="65"/>
      <c r="B156" s="65"/>
      <c r="C156" s="80"/>
      <c r="D156" s="80"/>
      <c r="E156" s="80"/>
      <c r="F156" s="80"/>
      <c r="G156" s="80"/>
      <c r="H156" s="82">
        <f t="shared" si="1"/>
        <v>0</v>
      </c>
      <c r="I156" s="82">
        <f t="shared" si="2"/>
        <v>0</v>
      </c>
      <c r="J156" s="82">
        <f t="shared" si="3"/>
        <v>0</v>
      </c>
      <c r="K156" s="82">
        <f t="shared" si="4"/>
        <v>0</v>
      </c>
      <c r="L156" s="80"/>
      <c r="M156" s="80"/>
      <c r="N156" s="80"/>
    </row>
    <row r="157" ht="14.25" customHeight="1">
      <c r="A157" s="65"/>
      <c r="B157" s="65"/>
      <c r="C157" s="80"/>
      <c r="D157" s="80"/>
      <c r="E157" s="80"/>
      <c r="F157" s="80"/>
      <c r="G157" s="80"/>
      <c r="H157" s="82">
        <f t="shared" si="1"/>
        <v>0</v>
      </c>
      <c r="I157" s="82">
        <f t="shared" si="2"/>
        <v>0</v>
      </c>
      <c r="J157" s="82">
        <f t="shared" si="3"/>
        <v>0</v>
      </c>
      <c r="K157" s="82">
        <f t="shared" si="4"/>
        <v>0</v>
      </c>
      <c r="L157" s="80"/>
      <c r="M157" s="80"/>
      <c r="N157" s="80"/>
    </row>
    <row r="158" ht="14.25" customHeight="1">
      <c r="A158" s="65"/>
      <c r="B158" s="65"/>
      <c r="C158" s="80"/>
      <c r="D158" s="80"/>
      <c r="E158" s="80"/>
      <c r="F158" s="80"/>
      <c r="G158" s="80"/>
      <c r="H158" s="82">
        <f t="shared" si="1"/>
        <v>0</v>
      </c>
      <c r="I158" s="82">
        <f t="shared" si="2"/>
        <v>0</v>
      </c>
      <c r="J158" s="82">
        <f t="shared" si="3"/>
        <v>0</v>
      </c>
      <c r="K158" s="82">
        <f t="shared" si="4"/>
        <v>0</v>
      </c>
      <c r="L158" s="80"/>
      <c r="M158" s="80"/>
      <c r="N158" s="80"/>
    </row>
    <row r="159" ht="14.25" customHeight="1">
      <c r="A159" s="65"/>
      <c r="B159" s="65"/>
      <c r="C159" s="80"/>
      <c r="D159" s="80"/>
      <c r="E159" s="80"/>
      <c r="F159" s="80"/>
      <c r="G159" s="80"/>
      <c r="H159" s="82">
        <f t="shared" si="1"/>
        <v>0</v>
      </c>
      <c r="I159" s="82">
        <f t="shared" si="2"/>
        <v>0</v>
      </c>
      <c r="J159" s="82">
        <f t="shared" si="3"/>
        <v>0</v>
      </c>
      <c r="K159" s="82">
        <f t="shared" si="4"/>
        <v>0</v>
      </c>
      <c r="L159" s="80"/>
      <c r="M159" s="80"/>
      <c r="N159" s="80"/>
    </row>
    <row r="160" ht="14.25" customHeight="1">
      <c r="A160" s="65"/>
      <c r="B160" s="65"/>
      <c r="C160" s="80"/>
      <c r="D160" s="80"/>
      <c r="E160" s="80"/>
      <c r="F160" s="80"/>
      <c r="G160" s="80"/>
      <c r="H160" s="82">
        <f t="shared" si="1"/>
        <v>0</v>
      </c>
      <c r="I160" s="82">
        <f t="shared" si="2"/>
        <v>0</v>
      </c>
      <c r="J160" s="82">
        <f t="shared" si="3"/>
        <v>0</v>
      </c>
      <c r="K160" s="82">
        <f t="shared" si="4"/>
        <v>0</v>
      </c>
      <c r="L160" s="80"/>
      <c r="M160" s="80"/>
      <c r="N160" s="80"/>
    </row>
    <row r="161" ht="14.25" customHeight="1">
      <c r="A161" s="65"/>
      <c r="B161" s="65"/>
      <c r="C161" s="80"/>
      <c r="D161" s="80"/>
      <c r="E161" s="80"/>
      <c r="F161" s="80"/>
      <c r="G161" s="80"/>
      <c r="H161" s="82">
        <f t="shared" si="1"/>
        <v>0</v>
      </c>
      <c r="I161" s="82">
        <f t="shared" si="2"/>
        <v>0</v>
      </c>
      <c r="J161" s="82">
        <f t="shared" si="3"/>
        <v>0</v>
      </c>
      <c r="K161" s="82">
        <f t="shared" si="4"/>
        <v>0</v>
      </c>
      <c r="L161" s="80"/>
      <c r="M161" s="80"/>
      <c r="N161" s="80"/>
    </row>
    <row r="162" ht="14.25" customHeight="1">
      <c r="A162" s="65"/>
      <c r="B162" s="65"/>
      <c r="C162" s="80"/>
      <c r="D162" s="80"/>
      <c r="E162" s="80"/>
      <c r="F162" s="80"/>
      <c r="G162" s="80"/>
      <c r="H162" s="82">
        <f t="shared" si="1"/>
        <v>0</v>
      </c>
      <c r="I162" s="82">
        <f t="shared" si="2"/>
        <v>0</v>
      </c>
      <c r="J162" s="82">
        <f t="shared" si="3"/>
        <v>0</v>
      </c>
      <c r="K162" s="82">
        <f t="shared" si="4"/>
        <v>0</v>
      </c>
      <c r="L162" s="80"/>
      <c r="M162" s="80"/>
      <c r="N162" s="80"/>
    </row>
    <row r="163" ht="14.25" customHeight="1">
      <c r="A163" s="65"/>
      <c r="B163" s="65"/>
      <c r="C163" s="80"/>
      <c r="D163" s="80"/>
      <c r="E163" s="80"/>
      <c r="F163" s="80"/>
      <c r="G163" s="80"/>
      <c r="H163" s="82">
        <f t="shared" si="1"/>
        <v>0</v>
      </c>
      <c r="I163" s="82">
        <f t="shared" si="2"/>
        <v>0</v>
      </c>
      <c r="J163" s="82">
        <f t="shared" si="3"/>
        <v>0</v>
      </c>
      <c r="K163" s="82">
        <f t="shared" si="4"/>
        <v>0</v>
      </c>
      <c r="L163" s="80"/>
      <c r="M163" s="80"/>
      <c r="N163" s="80"/>
    </row>
    <row r="164" ht="14.25" customHeight="1">
      <c r="A164" s="65"/>
      <c r="B164" s="65"/>
      <c r="C164" s="80"/>
      <c r="D164" s="80"/>
      <c r="E164" s="80"/>
      <c r="F164" s="80"/>
      <c r="G164" s="80"/>
      <c r="H164" s="82">
        <f t="shared" si="1"/>
        <v>0</v>
      </c>
      <c r="I164" s="82">
        <f t="shared" si="2"/>
        <v>0</v>
      </c>
      <c r="J164" s="82">
        <f t="shared" si="3"/>
        <v>0</v>
      </c>
      <c r="K164" s="82">
        <f t="shared" si="4"/>
        <v>0</v>
      </c>
      <c r="L164" s="80"/>
      <c r="M164" s="80"/>
      <c r="N164" s="80"/>
    </row>
    <row r="165" ht="14.25" customHeight="1">
      <c r="A165" s="65"/>
      <c r="B165" s="65"/>
      <c r="C165" s="80"/>
      <c r="D165" s="80"/>
      <c r="E165" s="80"/>
      <c r="F165" s="80"/>
      <c r="G165" s="80"/>
      <c r="H165" s="82">
        <f t="shared" si="1"/>
        <v>0</v>
      </c>
      <c r="I165" s="82">
        <f t="shared" si="2"/>
        <v>0</v>
      </c>
      <c r="J165" s="82">
        <f t="shared" si="3"/>
        <v>0</v>
      </c>
      <c r="K165" s="82">
        <f t="shared" si="4"/>
        <v>0</v>
      </c>
      <c r="L165" s="80"/>
      <c r="M165" s="80"/>
      <c r="N165" s="80"/>
    </row>
    <row r="166" ht="14.25" customHeight="1">
      <c r="A166" s="65"/>
      <c r="B166" s="65"/>
      <c r="C166" s="80"/>
      <c r="D166" s="80"/>
      <c r="E166" s="80"/>
      <c r="F166" s="80"/>
      <c r="G166" s="80"/>
      <c r="H166" s="82">
        <f t="shared" si="1"/>
        <v>0</v>
      </c>
      <c r="I166" s="82">
        <f t="shared" si="2"/>
        <v>0</v>
      </c>
      <c r="J166" s="82">
        <f t="shared" si="3"/>
        <v>0</v>
      </c>
      <c r="K166" s="82">
        <f t="shared" si="4"/>
        <v>0</v>
      </c>
      <c r="L166" s="80"/>
      <c r="M166" s="80"/>
      <c r="N166" s="80"/>
    </row>
    <row r="167" ht="14.25" customHeight="1">
      <c r="A167" s="65"/>
      <c r="B167" s="65"/>
      <c r="C167" s="80"/>
      <c r="D167" s="80"/>
      <c r="E167" s="80"/>
      <c r="F167" s="80"/>
      <c r="G167" s="80"/>
      <c r="H167" s="82">
        <f t="shared" si="1"/>
        <v>0</v>
      </c>
      <c r="I167" s="82">
        <f t="shared" si="2"/>
        <v>0</v>
      </c>
      <c r="J167" s="82">
        <f t="shared" si="3"/>
        <v>0</v>
      </c>
      <c r="K167" s="82">
        <f t="shared" si="4"/>
        <v>0</v>
      </c>
      <c r="L167" s="80"/>
      <c r="M167" s="80"/>
      <c r="N167" s="80"/>
    </row>
    <row r="168" ht="14.25" customHeight="1">
      <c r="A168" s="65"/>
      <c r="B168" s="65"/>
      <c r="C168" s="80"/>
      <c r="D168" s="80"/>
      <c r="E168" s="80"/>
      <c r="F168" s="80"/>
      <c r="G168" s="80"/>
      <c r="H168" s="82">
        <f t="shared" si="1"/>
        <v>0</v>
      </c>
      <c r="I168" s="82">
        <f t="shared" si="2"/>
        <v>0</v>
      </c>
      <c r="J168" s="82">
        <f t="shared" si="3"/>
        <v>0</v>
      </c>
      <c r="K168" s="82">
        <f t="shared" si="4"/>
        <v>0</v>
      </c>
      <c r="L168" s="80"/>
      <c r="M168" s="80"/>
      <c r="N168" s="80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84"/>
      <c r="N3" s="84"/>
      <c r="O3" s="84"/>
      <c r="P3" s="84"/>
      <c r="Q3" s="84"/>
      <c r="R3" s="84"/>
      <c r="S3" s="84"/>
      <c r="U3" s="84"/>
      <c r="V3" s="84"/>
      <c r="W3" s="84"/>
      <c r="X3" s="84"/>
      <c r="Y3" s="84"/>
      <c r="Z3" s="84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2.86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42" t="s">
        <v>103</v>
      </c>
      <c r="B1" s="71" t="str">
        <f>'Tabela 1 APS - Descr.'!B1</f>
        <v>RRAS 16</v>
      </c>
    </row>
    <row r="2" ht="14.25" customHeight="1"/>
    <row r="3" ht="14.25" customHeight="1">
      <c r="A3" s="86" t="s">
        <v>242</v>
      </c>
    </row>
    <row r="4" ht="14.25" customHeight="1">
      <c r="A4" s="86"/>
    </row>
    <row r="5" ht="15.0" customHeight="1">
      <c r="A5" s="87" t="s">
        <v>243</v>
      </c>
      <c r="B5" s="88"/>
      <c r="C5" s="88"/>
      <c r="D5" s="88"/>
      <c r="E5" s="88"/>
      <c r="F5" s="88"/>
      <c r="G5" s="88"/>
      <c r="H5" s="89"/>
    </row>
    <row r="6" ht="14.25" customHeight="1">
      <c r="A6" s="90" t="s">
        <v>244</v>
      </c>
      <c r="B6" s="13"/>
      <c r="C6" s="13"/>
      <c r="D6" s="13"/>
      <c r="E6" s="13"/>
      <c r="F6" s="13"/>
      <c r="G6" s="13"/>
      <c r="H6" s="14"/>
    </row>
    <row r="7" ht="14.25" customHeight="1">
      <c r="A7" s="91" t="s">
        <v>245</v>
      </c>
      <c r="B7" s="23"/>
      <c r="C7" s="23"/>
      <c r="D7" s="23"/>
      <c r="E7" s="23"/>
      <c r="F7" s="23"/>
      <c r="G7" s="23"/>
      <c r="H7" s="24"/>
    </row>
    <row r="8" ht="14.25" customHeight="1">
      <c r="A8" s="86"/>
    </row>
    <row r="9" ht="14.25" customHeight="1"/>
    <row r="10" ht="14.25" customHeight="1">
      <c r="F10" s="92" t="s">
        <v>246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</row>
    <row r="11" ht="14.25" customHeight="1"/>
    <row r="12" ht="89.25" customHeight="1">
      <c r="A12" s="93" t="s">
        <v>1</v>
      </c>
      <c r="B12" s="94" t="s">
        <v>228</v>
      </c>
      <c r="C12" s="94" t="s">
        <v>247</v>
      </c>
      <c r="D12" s="94" t="s">
        <v>120</v>
      </c>
      <c r="E12" s="94" t="s">
        <v>196</v>
      </c>
      <c r="F12" s="95" t="s">
        <v>248</v>
      </c>
      <c r="G12" s="96" t="s">
        <v>249</v>
      </c>
      <c r="H12" s="96" t="s">
        <v>250</v>
      </c>
      <c r="I12" s="96" t="s">
        <v>251</v>
      </c>
      <c r="J12" s="96" t="s">
        <v>252</v>
      </c>
      <c r="K12" s="96" t="s">
        <v>253</v>
      </c>
      <c r="L12" s="96" t="s">
        <v>254</v>
      </c>
      <c r="M12" s="96" t="s">
        <v>255</v>
      </c>
      <c r="N12" s="96" t="s">
        <v>256</v>
      </c>
      <c r="O12" s="97" t="s">
        <v>257</v>
      </c>
      <c r="P12" s="97" t="s">
        <v>258</v>
      </c>
      <c r="Q12" s="97" t="s">
        <v>259</v>
      </c>
      <c r="R12" s="97" t="s">
        <v>260</v>
      </c>
      <c r="S12" s="98" t="s">
        <v>261</v>
      </c>
      <c r="T12" s="98" t="s">
        <v>262</v>
      </c>
      <c r="U12" s="98" t="s">
        <v>263</v>
      </c>
      <c r="V12" s="97" t="s">
        <v>264</v>
      </c>
    </row>
    <row r="13" ht="21.75" customHeight="1">
      <c r="A13" s="99" t="s">
        <v>28</v>
      </c>
      <c r="B13" s="99" t="s">
        <v>148</v>
      </c>
      <c r="C13" s="100" t="s">
        <v>265</v>
      </c>
      <c r="D13" s="94" t="s">
        <v>154</v>
      </c>
      <c r="E13" s="94" t="s">
        <v>205</v>
      </c>
      <c r="F13" s="101">
        <v>11.0</v>
      </c>
      <c r="G13" s="102"/>
      <c r="H13" s="102"/>
      <c r="I13" s="103"/>
      <c r="J13" s="102">
        <v>0.0</v>
      </c>
      <c r="K13" s="102">
        <v>0.0</v>
      </c>
      <c r="L13" s="102">
        <v>0.0</v>
      </c>
      <c r="M13" s="102">
        <v>0.0</v>
      </c>
      <c r="N13" s="102">
        <v>0.0</v>
      </c>
      <c r="O13" s="102">
        <v>0.0</v>
      </c>
      <c r="P13" s="102">
        <v>0.0</v>
      </c>
      <c r="Q13" s="102">
        <v>0.0</v>
      </c>
      <c r="R13" s="104">
        <v>0.0</v>
      </c>
      <c r="S13" s="102">
        <v>0.0</v>
      </c>
      <c r="T13" s="102">
        <v>0.0</v>
      </c>
      <c r="U13" s="102">
        <v>0.0</v>
      </c>
      <c r="V13" s="105">
        <v>0.0</v>
      </c>
    </row>
    <row r="14" ht="21.75" customHeight="1">
      <c r="A14" s="99" t="s">
        <v>28</v>
      </c>
      <c r="B14" s="99" t="s">
        <v>148</v>
      </c>
      <c r="C14" s="100" t="s">
        <v>266</v>
      </c>
      <c r="D14" s="94" t="s">
        <v>169</v>
      </c>
      <c r="E14" s="94" t="s">
        <v>205</v>
      </c>
      <c r="F14" s="101">
        <v>4.0</v>
      </c>
      <c r="G14" s="102"/>
      <c r="H14" s="102"/>
      <c r="I14" s="103"/>
      <c r="J14" s="102">
        <v>0.0</v>
      </c>
      <c r="K14" s="102">
        <v>0.0</v>
      </c>
      <c r="L14" s="102">
        <v>0.0</v>
      </c>
      <c r="M14" s="102">
        <v>0.0</v>
      </c>
      <c r="N14" s="102">
        <v>0.0</v>
      </c>
      <c r="O14" s="102">
        <v>0.0</v>
      </c>
      <c r="P14" s="102"/>
      <c r="Q14" s="102">
        <v>0.0</v>
      </c>
      <c r="R14" s="104">
        <v>0.0</v>
      </c>
      <c r="S14" s="102">
        <v>0.0</v>
      </c>
      <c r="T14" s="102">
        <v>0.0</v>
      </c>
      <c r="U14" s="102">
        <v>0.0</v>
      </c>
      <c r="V14" s="105">
        <v>0.0</v>
      </c>
    </row>
    <row r="15" ht="21.75" customHeight="1">
      <c r="A15" s="99" t="s">
        <v>28</v>
      </c>
      <c r="B15" s="99" t="s">
        <v>148</v>
      </c>
      <c r="C15" s="100" t="s">
        <v>267</v>
      </c>
      <c r="D15" s="94" t="s">
        <v>158</v>
      </c>
      <c r="E15" s="94" t="s">
        <v>205</v>
      </c>
      <c r="F15" s="101">
        <v>7.0</v>
      </c>
      <c r="G15" s="102"/>
      <c r="H15" s="102"/>
      <c r="I15" s="103"/>
      <c r="J15" s="102">
        <v>0.0</v>
      </c>
      <c r="K15" s="102">
        <v>0.0</v>
      </c>
      <c r="L15" s="102">
        <v>0.0</v>
      </c>
      <c r="M15" s="102">
        <v>0.0</v>
      </c>
      <c r="N15" s="102">
        <v>0.0</v>
      </c>
      <c r="O15" s="102">
        <v>0.0</v>
      </c>
      <c r="P15" s="102">
        <v>0.0</v>
      </c>
      <c r="Q15" s="102">
        <v>0.0</v>
      </c>
      <c r="R15" s="104">
        <v>0.0</v>
      </c>
      <c r="S15" s="102">
        <v>0.0</v>
      </c>
      <c r="T15" s="102">
        <v>0.0</v>
      </c>
      <c r="U15" s="102">
        <v>0.0</v>
      </c>
      <c r="V15" s="105">
        <v>0.0</v>
      </c>
    </row>
    <row r="16" ht="21.75" customHeight="1">
      <c r="A16" s="99" t="s">
        <v>28</v>
      </c>
      <c r="B16" s="99" t="s">
        <v>148</v>
      </c>
      <c r="C16" s="100" t="s">
        <v>268</v>
      </c>
      <c r="D16" s="106" t="s">
        <v>152</v>
      </c>
      <c r="E16" s="106" t="s">
        <v>205</v>
      </c>
      <c r="F16" s="107">
        <v>14.0</v>
      </c>
      <c r="G16" s="108"/>
      <c r="H16" s="108"/>
      <c r="I16" s="103"/>
      <c r="J16" s="108">
        <v>10.0</v>
      </c>
      <c r="K16" s="108">
        <v>0.0</v>
      </c>
      <c r="L16" s="108">
        <v>0.0</v>
      </c>
      <c r="M16" s="108">
        <v>0.0</v>
      </c>
      <c r="N16" s="108">
        <v>0.0</v>
      </c>
      <c r="O16" s="108">
        <v>0.0</v>
      </c>
      <c r="P16" s="108">
        <v>0.0</v>
      </c>
      <c r="Q16" s="108">
        <v>0.0</v>
      </c>
      <c r="R16" s="109">
        <v>0.0</v>
      </c>
      <c r="S16" s="110">
        <v>0.0</v>
      </c>
      <c r="T16" s="110">
        <v>0.0</v>
      </c>
      <c r="U16" s="110">
        <v>0.0</v>
      </c>
      <c r="V16" s="105">
        <v>0.0</v>
      </c>
    </row>
    <row r="17" ht="21.75" customHeight="1">
      <c r="A17" s="99" t="s">
        <v>28</v>
      </c>
      <c r="B17" s="99" t="s">
        <v>148</v>
      </c>
      <c r="C17" s="100" t="s">
        <v>269</v>
      </c>
      <c r="D17" s="111" t="s">
        <v>77</v>
      </c>
      <c r="E17" s="111" t="s">
        <v>205</v>
      </c>
      <c r="F17" s="112">
        <v>40.0</v>
      </c>
      <c r="G17" s="113">
        <v>11.0</v>
      </c>
      <c r="H17" s="113"/>
      <c r="I17" s="114"/>
      <c r="J17" s="113">
        <v>6.0</v>
      </c>
      <c r="K17" s="113">
        <v>10.0</v>
      </c>
      <c r="L17" s="113">
        <v>0.0</v>
      </c>
      <c r="M17" s="113">
        <v>10.0</v>
      </c>
      <c r="N17" s="113">
        <v>5.0</v>
      </c>
      <c r="O17" s="113">
        <v>0.0</v>
      </c>
      <c r="P17" s="113">
        <v>0.0</v>
      </c>
      <c r="Q17" s="113">
        <v>0.0</v>
      </c>
      <c r="R17" s="115">
        <v>0.0</v>
      </c>
      <c r="S17" s="110">
        <v>0.0</v>
      </c>
      <c r="T17" s="110">
        <v>0.0</v>
      </c>
      <c r="U17" s="110">
        <v>0.0</v>
      </c>
      <c r="V17" s="105">
        <v>1.0</v>
      </c>
    </row>
    <row r="18" ht="21.75" customHeight="1">
      <c r="A18" s="99"/>
      <c r="B18" s="99"/>
      <c r="C18" s="111"/>
      <c r="D18" s="111" t="s">
        <v>270</v>
      </c>
      <c r="E18" s="111"/>
      <c r="F18" s="112">
        <f t="shared" ref="F18:H18" si="1">SUM(F13:F17)</f>
        <v>76</v>
      </c>
      <c r="G18" s="112">
        <f t="shared" si="1"/>
        <v>11</v>
      </c>
      <c r="H18" s="112">
        <f t="shared" si="1"/>
        <v>0</v>
      </c>
      <c r="I18" s="112"/>
      <c r="J18" s="112">
        <f t="shared" ref="J18:V18" si="2">SUM(J13:J17)</f>
        <v>16</v>
      </c>
      <c r="K18" s="112">
        <f t="shared" si="2"/>
        <v>10</v>
      </c>
      <c r="L18" s="112">
        <f t="shared" si="2"/>
        <v>0</v>
      </c>
      <c r="M18" s="112">
        <f t="shared" si="2"/>
        <v>10</v>
      </c>
      <c r="N18" s="112">
        <f t="shared" si="2"/>
        <v>5</v>
      </c>
      <c r="O18" s="112">
        <f t="shared" si="2"/>
        <v>0</v>
      </c>
      <c r="P18" s="112">
        <f t="shared" si="2"/>
        <v>0</v>
      </c>
      <c r="Q18" s="112">
        <f t="shared" si="2"/>
        <v>0</v>
      </c>
      <c r="R18" s="112">
        <f t="shared" si="2"/>
        <v>0</v>
      </c>
      <c r="S18" s="112">
        <f t="shared" si="2"/>
        <v>0</v>
      </c>
      <c r="T18" s="112">
        <f t="shared" si="2"/>
        <v>0</v>
      </c>
      <c r="U18" s="112">
        <f t="shared" si="2"/>
        <v>0</v>
      </c>
      <c r="V18" s="112">
        <f t="shared" si="2"/>
        <v>1</v>
      </c>
    </row>
    <row r="19" ht="14.25" customHeight="1">
      <c r="A19" s="99" t="s">
        <v>28</v>
      </c>
      <c r="B19" s="99" t="s">
        <v>130</v>
      </c>
      <c r="C19" s="100" t="s">
        <v>271</v>
      </c>
      <c r="D19" s="116" t="s">
        <v>144</v>
      </c>
      <c r="E19" s="116" t="s">
        <v>205</v>
      </c>
      <c r="F19" s="117">
        <v>10.0</v>
      </c>
      <c r="G19" s="110"/>
      <c r="H19" s="110"/>
      <c r="I19" s="118"/>
      <c r="J19" s="117">
        <v>7.0</v>
      </c>
      <c r="K19" s="117">
        <v>0.0</v>
      </c>
      <c r="L19" s="117">
        <v>0.0</v>
      </c>
      <c r="M19" s="117">
        <v>0.0</v>
      </c>
      <c r="N19" s="117">
        <v>0.0</v>
      </c>
      <c r="O19" s="117">
        <v>0.0</v>
      </c>
      <c r="P19" s="117">
        <v>0.0</v>
      </c>
      <c r="Q19" s="117">
        <v>0.0</v>
      </c>
      <c r="R19" s="117">
        <v>0.0</v>
      </c>
      <c r="S19" s="117">
        <v>0.0</v>
      </c>
      <c r="T19" s="117">
        <v>0.0</v>
      </c>
      <c r="U19" s="117">
        <v>0.0</v>
      </c>
      <c r="V19" s="119">
        <v>0.0</v>
      </c>
    </row>
    <row r="20" ht="14.25" customHeight="1">
      <c r="A20" s="99" t="s">
        <v>28</v>
      </c>
      <c r="B20" s="99" t="s">
        <v>130</v>
      </c>
      <c r="C20" s="100" t="s">
        <v>272</v>
      </c>
      <c r="D20" s="116" t="s">
        <v>142</v>
      </c>
      <c r="E20" s="116" t="s">
        <v>205</v>
      </c>
      <c r="F20" s="117">
        <v>6.0</v>
      </c>
      <c r="G20" s="110"/>
      <c r="H20" s="110"/>
      <c r="I20" s="118"/>
      <c r="J20" s="117">
        <v>0.0</v>
      </c>
      <c r="K20" s="117">
        <v>0.0</v>
      </c>
      <c r="L20" s="117">
        <v>0.0</v>
      </c>
      <c r="M20" s="117">
        <v>0.0</v>
      </c>
      <c r="N20" s="117">
        <v>0.0</v>
      </c>
      <c r="O20" s="117">
        <v>0.0</v>
      </c>
      <c r="P20" s="117">
        <v>0.0</v>
      </c>
      <c r="Q20" s="117">
        <v>0.0</v>
      </c>
      <c r="R20" s="117">
        <v>0.0</v>
      </c>
      <c r="S20" s="117">
        <v>0.0</v>
      </c>
      <c r="T20" s="117">
        <v>0.0</v>
      </c>
      <c r="U20" s="117">
        <v>0.0</v>
      </c>
      <c r="V20" s="119">
        <v>0.0</v>
      </c>
    </row>
    <row r="21" ht="14.25" customHeight="1">
      <c r="A21" s="99" t="s">
        <v>28</v>
      </c>
      <c r="B21" s="99" t="s">
        <v>130</v>
      </c>
      <c r="C21" s="100" t="s">
        <v>273</v>
      </c>
      <c r="D21" s="116" t="s">
        <v>274</v>
      </c>
      <c r="E21" s="116" t="s">
        <v>205</v>
      </c>
      <c r="F21" s="117">
        <v>5.0</v>
      </c>
      <c r="G21" s="110"/>
      <c r="H21" s="110"/>
      <c r="I21" s="118"/>
      <c r="J21" s="117">
        <v>0.0</v>
      </c>
      <c r="K21" s="117">
        <v>0.0</v>
      </c>
      <c r="L21" s="117">
        <v>0.0</v>
      </c>
      <c r="M21" s="117">
        <v>0.0</v>
      </c>
      <c r="N21" s="117">
        <v>0.0</v>
      </c>
      <c r="O21" s="117">
        <v>0.0</v>
      </c>
      <c r="P21" s="117">
        <v>0.0</v>
      </c>
      <c r="Q21" s="117">
        <v>0.0</v>
      </c>
      <c r="R21" s="117">
        <v>0.0</v>
      </c>
      <c r="S21" s="117">
        <v>0.0</v>
      </c>
      <c r="T21" s="117">
        <v>0.0</v>
      </c>
      <c r="U21" s="117">
        <v>0.0</v>
      </c>
      <c r="V21" s="119">
        <v>0.0</v>
      </c>
    </row>
    <row r="22" ht="14.25" customHeight="1">
      <c r="A22" s="99" t="s">
        <v>28</v>
      </c>
      <c r="B22" s="99" t="s">
        <v>130</v>
      </c>
      <c r="C22" s="100" t="s">
        <v>275</v>
      </c>
      <c r="D22" s="116" t="s">
        <v>138</v>
      </c>
      <c r="E22" s="116" t="s">
        <v>205</v>
      </c>
      <c r="F22" s="117">
        <v>2.0</v>
      </c>
      <c r="G22" s="110"/>
      <c r="H22" s="110"/>
      <c r="I22" s="118"/>
      <c r="J22" s="117">
        <v>0.0</v>
      </c>
      <c r="K22" s="117">
        <v>0.0</v>
      </c>
      <c r="L22" s="117">
        <v>0.0</v>
      </c>
      <c r="M22" s="117">
        <v>0.0</v>
      </c>
      <c r="N22" s="117">
        <v>0.0</v>
      </c>
      <c r="O22" s="117">
        <v>0.0</v>
      </c>
      <c r="P22" s="117">
        <v>0.0</v>
      </c>
      <c r="Q22" s="117">
        <v>0.0</v>
      </c>
      <c r="R22" s="117">
        <v>0.0</v>
      </c>
      <c r="S22" s="117">
        <v>0.0</v>
      </c>
      <c r="T22" s="117">
        <v>0.0</v>
      </c>
      <c r="U22" s="117">
        <v>0.0</v>
      </c>
      <c r="V22" s="119">
        <v>0.0</v>
      </c>
    </row>
    <row r="23" ht="14.25" customHeight="1">
      <c r="A23" s="99" t="s">
        <v>28</v>
      </c>
      <c r="B23" s="99" t="s">
        <v>130</v>
      </c>
      <c r="C23" s="100" t="s">
        <v>276</v>
      </c>
      <c r="D23" s="116" t="s">
        <v>136</v>
      </c>
      <c r="E23" s="116" t="s">
        <v>205</v>
      </c>
      <c r="F23" s="117">
        <v>10.0</v>
      </c>
      <c r="G23" s="110"/>
      <c r="H23" s="110"/>
      <c r="I23" s="118"/>
      <c r="J23" s="117">
        <v>4.0</v>
      </c>
      <c r="K23" s="117">
        <v>0.0</v>
      </c>
      <c r="L23" s="117">
        <v>0.0</v>
      </c>
      <c r="M23" s="117">
        <v>0.0</v>
      </c>
      <c r="N23" s="117">
        <v>0.0</v>
      </c>
      <c r="O23" s="117">
        <v>0.0</v>
      </c>
      <c r="P23" s="117">
        <v>0.0</v>
      </c>
      <c r="Q23" s="117">
        <v>0.0</v>
      </c>
      <c r="R23" s="117">
        <v>0.0</v>
      </c>
      <c r="S23" s="117">
        <v>0.0</v>
      </c>
      <c r="T23" s="117">
        <v>0.0</v>
      </c>
      <c r="U23" s="117">
        <v>0.0</v>
      </c>
      <c r="V23" s="119">
        <v>0.0</v>
      </c>
    </row>
    <row r="24" ht="14.25" customHeight="1">
      <c r="A24" s="99" t="s">
        <v>28</v>
      </c>
      <c r="B24" s="99" t="s">
        <v>130</v>
      </c>
      <c r="C24" s="100" t="s">
        <v>277</v>
      </c>
      <c r="D24" s="116" t="s">
        <v>136</v>
      </c>
      <c r="E24" s="116" t="s">
        <v>201</v>
      </c>
      <c r="F24" s="117">
        <v>15.0</v>
      </c>
      <c r="G24" s="110"/>
      <c r="H24" s="110"/>
      <c r="I24" s="118"/>
      <c r="J24" s="117">
        <v>25.0</v>
      </c>
      <c r="K24" s="117">
        <v>7.0</v>
      </c>
      <c r="L24" s="117">
        <v>0.0</v>
      </c>
      <c r="M24" s="117">
        <v>7.0</v>
      </c>
      <c r="N24" s="117">
        <v>0.0</v>
      </c>
      <c r="O24" s="117">
        <v>0.0</v>
      </c>
      <c r="P24" s="117">
        <v>0.0</v>
      </c>
      <c r="Q24" s="117">
        <v>0.0</v>
      </c>
      <c r="R24" s="117">
        <v>0.0</v>
      </c>
      <c r="S24" s="117">
        <v>0.0</v>
      </c>
      <c r="T24" s="117">
        <v>0.0</v>
      </c>
      <c r="U24" s="117">
        <v>0.0</v>
      </c>
      <c r="V24" s="119">
        <v>0.0</v>
      </c>
    </row>
    <row r="25" ht="14.25" customHeight="1">
      <c r="A25" s="99" t="s">
        <v>28</v>
      </c>
      <c r="B25" s="99" t="s">
        <v>130</v>
      </c>
      <c r="C25" s="100" t="s">
        <v>278</v>
      </c>
      <c r="D25" s="116" t="s">
        <v>131</v>
      </c>
      <c r="E25" s="116" t="s">
        <v>205</v>
      </c>
      <c r="F25" s="117">
        <v>10.0</v>
      </c>
      <c r="G25" s="110"/>
      <c r="H25" s="110"/>
      <c r="I25" s="118"/>
      <c r="J25" s="117">
        <v>0.0</v>
      </c>
      <c r="K25" s="117">
        <v>0.0</v>
      </c>
      <c r="L25" s="117">
        <v>0.0</v>
      </c>
      <c r="M25" s="117">
        <v>0.0</v>
      </c>
      <c r="N25" s="117">
        <v>0.0</v>
      </c>
      <c r="O25" s="117">
        <v>0.0</v>
      </c>
      <c r="P25" s="117">
        <v>0.0</v>
      </c>
      <c r="Q25" s="117">
        <v>0.0</v>
      </c>
      <c r="R25" s="117">
        <v>0.0</v>
      </c>
      <c r="S25" s="117">
        <v>0.0</v>
      </c>
      <c r="T25" s="117">
        <v>0.0</v>
      </c>
      <c r="U25" s="117">
        <v>0.0</v>
      </c>
      <c r="V25" s="119">
        <v>1.0</v>
      </c>
    </row>
    <row r="26" ht="14.25" customHeight="1">
      <c r="A26" s="99"/>
      <c r="B26" s="99"/>
      <c r="C26" s="116"/>
      <c r="D26" s="111" t="s">
        <v>270</v>
      </c>
      <c r="E26" s="116"/>
      <c r="F26" s="110">
        <f t="shared" ref="F26:V26" si="3">SUM(F19:F25)</f>
        <v>58</v>
      </c>
      <c r="G26" s="110">
        <f t="shared" si="3"/>
        <v>0</v>
      </c>
      <c r="H26" s="110">
        <f t="shared" si="3"/>
        <v>0</v>
      </c>
      <c r="I26" s="110">
        <f t="shared" si="3"/>
        <v>0</v>
      </c>
      <c r="J26" s="110">
        <f t="shared" si="3"/>
        <v>36</v>
      </c>
      <c r="K26" s="110">
        <f t="shared" si="3"/>
        <v>7</v>
      </c>
      <c r="L26" s="110">
        <f t="shared" si="3"/>
        <v>0</v>
      </c>
      <c r="M26" s="110">
        <f t="shared" si="3"/>
        <v>7</v>
      </c>
      <c r="N26" s="110">
        <f t="shared" si="3"/>
        <v>0</v>
      </c>
      <c r="O26" s="110">
        <f t="shared" si="3"/>
        <v>0</v>
      </c>
      <c r="P26" s="110">
        <f t="shared" si="3"/>
        <v>0</v>
      </c>
      <c r="Q26" s="110">
        <f t="shared" si="3"/>
        <v>0</v>
      </c>
      <c r="R26" s="110">
        <f t="shared" si="3"/>
        <v>0</v>
      </c>
      <c r="S26" s="110">
        <f t="shared" si="3"/>
        <v>0</v>
      </c>
      <c r="T26" s="110">
        <f t="shared" si="3"/>
        <v>0</v>
      </c>
      <c r="U26" s="110">
        <f t="shared" si="3"/>
        <v>0</v>
      </c>
      <c r="V26" s="110">
        <f t="shared" si="3"/>
        <v>1</v>
      </c>
    </row>
    <row r="27" ht="14.25" customHeight="1">
      <c r="A27" s="99"/>
      <c r="B27" s="99"/>
      <c r="C27" s="116"/>
      <c r="D27" s="116"/>
      <c r="E27" s="116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05"/>
    </row>
    <row r="28" ht="14.25" customHeight="1">
      <c r="A28" s="99"/>
      <c r="B28" s="99"/>
      <c r="C28" s="116"/>
      <c r="D28" s="116"/>
      <c r="E28" s="116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05"/>
    </row>
    <row r="29" ht="14.25" customHeight="1">
      <c r="A29" s="99"/>
      <c r="B29" s="99"/>
      <c r="C29" s="116"/>
      <c r="D29" s="116"/>
      <c r="E29" s="116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05"/>
    </row>
    <row r="30" ht="14.25" customHeight="1">
      <c r="A30" s="99"/>
      <c r="B30" s="99"/>
      <c r="C30" s="116"/>
      <c r="D30" s="116"/>
      <c r="E30" s="116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05"/>
    </row>
    <row r="31" ht="14.25" customHeight="1">
      <c r="A31" s="99"/>
      <c r="B31" s="99"/>
      <c r="C31" s="116"/>
      <c r="D31" s="116"/>
      <c r="E31" s="116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05"/>
    </row>
    <row r="32" ht="14.25" customHeight="1">
      <c r="A32" s="99"/>
      <c r="B32" s="99"/>
      <c r="C32" s="116"/>
      <c r="D32" s="116"/>
      <c r="E32" s="116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05"/>
    </row>
    <row r="33" ht="14.25" customHeight="1">
      <c r="A33" s="99"/>
      <c r="B33" s="99"/>
      <c r="C33" s="116"/>
      <c r="D33" s="116"/>
      <c r="E33" s="116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05"/>
    </row>
    <row r="34" ht="14.25" customHeight="1">
      <c r="A34" s="99"/>
      <c r="B34" s="99"/>
      <c r="C34" s="116"/>
      <c r="D34" s="116"/>
      <c r="E34" s="116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05"/>
    </row>
    <row r="35" ht="14.25" customHeight="1">
      <c r="A35" s="99"/>
      <c r="B35" s="99"/>
      <c r="C35" s="116"/>
      <c r="D35" s="116"/>
      <c r="E35" s="116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05"/>
    </row>
    <row r="36" ht="14.25" customHeight="1">
      <c r="A36" s="99"/>
      <c r="B36" s="99"/>
      <c r="C36" s="116"/>
      <c r="D36" s="116"/>
      <c r="E36" s="116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05"/>
    </row>
    <row r="37" ht="14.25" customHeight="1">
      <c r="A37" s="99"/>
      <c r="B37" s="99"/>
      <c r="C37" s="116"/>
      <c r="D37" s="116"/>
      <c r="E37" s="116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05"/>
    </row>
    <row r="38" ht="14.25" customHeight="1">
      <c r="A38" s="99"/>
      <c r="B38" s="99"/>
      <c r="C38" s="116"/>
      <c r="D38" s="116"/>
      <c r="E38" s="116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05"/>
    </row>
    <row r="39" ht="14.25" customHeight="1">
      <c r="A39" s="99"/>
      <c r="B39" s="99"/>
      <c r="C39" s="116"/>
      <c r="D39" s="116"/>
      <c r="E39" s="116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05"/>
    </row>
    <row r="40" ht="14.25" customHeight="1">
      <c r="A40" s="99"/>
      <c r="B40" s="99"/>
      <c r="C40" s="116"/>
      <c r="D40" s="116"/>
      <c r="E40" s="116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05"/>
    </row>
    <row r="41" ht="14.25" customHeight="1">
      <c r="A41" s="99"/>
      <c r="B41" s="99"/>
      <c r="C41" s="116"/>
      <c r="D41" s="116"/>
      <c r="E41" s="116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05"/>
    </row>
    <row r="42" ht="14.25" customHeight="1">
      <c r="A42" s="99"/>
      <c r="B42" s="99"/>
      <c r="C42" s="116"/>
      <c r="D42" s="116"/>
      <c r="E42" s="116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05"/>
    </row>
    <row r="43" ht="14.25" customHeight="1">
      <c r="A43" s="99"/>
      <c r="B43" s="99"/>
      <c r="C43" s="116"/>
      <c r="D43" s="116"/>
      <c r="E43" s="116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05"/>
    </row>
    <row r="44" ht="14.25" customHeight="1">
      <c r="A44" s="99"/>
      <c r="B44" s="99"/>
      <c r="C44" s="116"/>
      <c r="D44" s="116"/>
      <c r="E44" s="116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05"/>
    </row>
    <row r="45" ht="14.25" customHeight="1">
      <c r="A45" s="99"/>
      <c r="B45" s="99"/>
      <c r="C45" s="116"/>
      <c r="D45" s="116"/>
      <c r="E45" s="116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05"/>
    </row>
    <row r="46" ht="14.25" customHeight="1">
      <c r="A46" s="99"/>
      <c r="B46" s="99"/>
      <c r="C46" s="116"/>
      <c r="D46" s="116"/>
      <c r="E46" s="116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05"/>
    </row>
    <row r="47" ht="14.25" customHeight="1">
      <c r="A47" s="99"/>
      <c r="B47" s="99"/>
      <c r="C47" s="116"/>
      <c r="D47" s="116"/>
      <c r="E47" s="116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05"/>
    </row>
    <row r="48" ht="14.25" customHeight="1">
      <c r="A48" s="99"/>
      <c r="B48" s="99"/>
      <c r="C48" s="116"/>
      <c r="D48" s="116"/>
      <c r="E48" s="116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05"/>
    </row>
    <row r="49" ht="14.25" customHeight="1">
      <c r="A49" s="99"/>
      <c r="B49" s="99"/>
      <c r="C49" s="116"/>
      <c r="D49" s="116"/>
      <c r="E49" s="116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05"/>
    </row>
    <row r="50" ht="14.25" customHeight="1">
      <c r="A50" s="99"/>
      <c r="B50" s="99"/>
      <c r="C50" s="116"/>
      <c r="D50" s="116"/>
      <c r="E50" s="116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05"/>
    </row>
    <row r="51" ht="14.25" customHeight="1">
      <c r="A51" s="99"/>
      <c r="B51" s="99"/>
      <c r="C51" s="116"/>
      <c r="D51" s="116"/>
      <c r="E51" s="116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05"/>
    </row>
    <row r="52" ht="14.25" customHeight="1">
      <c r="A52" s="99"/>
      <c r="B52" s="99"/>
      <c r="C52" s="116"/>
      <c r="D52" s="116"/>
      <c r="E52" s="116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05"/>
    </row>
    <row r="53" ht="14.25" customHeight="1">
      <c r="A53" s="99"/>
      <c r="B53" s="99"/>
      <c r="C53" s="116"/>
      <c r="D53" s="116"/>
      <c r="E53" s="116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05"/>
    </row>
    <row r="54" ht="14.25" customHeight="1">
      <c r="A54" s="99"/>
      <c r="B54" s="99"/>
      <c r="C54" s="116"/>
      <c r="D54" s="116"/>
      <c r="E54" s="116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05"/>
    </row>
    <row r="55" ht="14.25" customHeight="1">
      <c r="A55" s="99"/>
      <c r="B55" s="99"/>
      <c r="C55" s="116"/>
      <c r="D55" s="116"/>
      <c r="E55" s="116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05"/>
    </row>
    <row r="56" ht="14.25" customHeight="1">
      <c r="A56" s="99"/>
      <c r="B56" s="99"/>
      <c r="C56" s="116"/>
      <c r="D56" s="116"/>
      <c r="E56" s="116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05"/>
    </row>
    <row r="57" ht="14.25" customHeight="1">
      <c r="A57" s="99"/>
      <c r="B57" s="99"/>
      <c r="C57" s="116"/>
      <c r="D57" s="116"/>
      <c r="E57" s="116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05"/>
    </row>
    <row r="58" ht="14.25" customHeight="1">
      <c r="A58" s="99"/>
      <c r="B58" s="99"/>
      <c r="C58" s="116"/>
      <c r="D58" s="116"/>
      <c r="E58" s="116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05"/>
    </row>
    <row r="59" ht="14.25" customHeight="1">
      <c r="A59" s="99"/>
      <c r="B59" s="99"/>
      <c r="C59" s="116"/>
      <c r="D59" s="116"/>
      <c r="E59" s="116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05"/>
    </row>
    <row r="60" ht="14.25" customHeight="1">
      <c r="A60" s="99"/>
      <c r="B60" s="99"/>
      <c r="C60" s="116"/>
      <c r="D60" s="116"/>
      <c r="E60" s="116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05"/>
    </row>
    <row r="61" ht="14.25" customHeight="1">
      <c r="A61" s="99"/>
      <c r="B61" s="99"/>
      <c r="C61" s="116"/>
      <c r="D61" s="116"/>
      <c r="E61" s="116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05"/>
    </row>
    <row r="62" ht="14.25" customHeight="1">
      <c r="A62" s="99"/>
      <c r="B62" s="99"/>
      <c r="C62" s="116"/>
      <c r="D62" s="116"/>
      <c r="E62" s="116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05"/>
    </row>
    <row r="63" ht="14.25" customHeight="1">
      <c r="A63" s="99"/>
      <c r="B63" s="99"/>
      <c r="C63" s="116"/>
      <c r="D63" s="116"/>
      <c r="E63" s="116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05"/>
    </row>
    <row r="64" ht="14.25" customHeight="1">
      <c r="A64" s="99"/>
      <c r="B64" s="99"/>
      <c r="C64" s="116"/>
      <c r="D64" s="116"/>
      <c r="E64" s="116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05"/>
    </row>
    <row r="65" ht="14.25" customHeight="1">
      <c r="A65" s="99"/>
      <c r="B65" s="99"/>
      <c r="C65" s="116"/>
      <c r="D65" s="116"/>
      <c r="E65" s="116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05"/>
    </row>
    <row r="66" ht="14.25" customHeight="1">
      <c r="A66" s="99"/>
      <c r="B66" s="99"/>
      <c r="C66" s="116"/>
      <c r="D66" s="116"/>
      <c r="E66" s="116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05"/>
    </row>
    <row r="67" ht="14.25" customHeight="1">
      <c r="A67" s="99"/>
      <c r="B67" s="99"/>
      <c r="C67" s="116"/>
      <c r="D67" s="116"/>
      <c r="E67" s="116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05"/>
    </row>
    <row r="68" ht="14.25" customHeight="1">
      <c r="A68" s="99"/>
      <c r="B68" s="99"/>
      <c r="C68" s="116"/>
      <c r="D68" s="116"/>
      <c r="E68" s="116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05"/>
    </row>
    <row r="69" ht="14.25" customHeight="1">
      <c r="A69" s="99"/>
      <c r="B69" s="99"/>
      <c r="C69" s="116"/>
      <c r="D69" s="116"/>
      <c r="E69" s="116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05"/>
    </row>
    <row r="70" ht="14.25" customHeight="1">
      <c r="A70" s="99"/>
      <c r="B70" s="99"/>
      <c r="C70" s="116"/>
      <c r="D70" s="116"/>
      <c r="E70" s="116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05"/>
    </row>
    <row r="71" ht="14.25" customHeight="1">
      <c r="A71" s="99"/>
      <c r="B71" s="99"/>
      <c r="C71" s="116"/>
      <c r="D71" s="116"/>
      <c r="E71" s="116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05"/>
    </row>
    <row r="72" ht="14.25" customHeight="1">
      <c r="A72" s="99"/>
      <c r="B72" s="99"/>
      <c r="C72" s="116"/>
      <c r="D72" s="116"/>
      <c r="E72" s="116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05"/>
    </row>
    <row r="73" ht="14.25" customHeight="1">
      <c r="A73" s="99"/>
      <c r="B73" s="99"/>
      <c r="C73" s="116"/>
      <c r="D73" s="116"/>
      <c r="E73" s="116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05"/>
    </row>
    <row r="74" ht="14.25" customHeight="1">
      <c r="A74" s="99"/>
      <c r="B74" s="99"/>
      <c r="C74" s="116"/>
      <c r="D74" s="116"/>
      <c r="E74" s="116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05"/>
    </row>
    <row r="75" ht="14.25" customHeight="1">
      <c r="A75" s="99"/>
      <c r="B75" s="99"/>
      <c r="C75" s="116"/>
      <c r="D75" s="116"/>
      <c r="E75" s="116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05"/>
    </row>
    <row r="76" ht="14.25" customHeight="1">
      <c r="A76" s="99"/>
      <c r="B76" s="99"/>
      <c r="C76" s="116"/>
      <c r="D76" s="116"/>
      <c r="E76" s="116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05"/>
    </row>
    <row r="77" ht="14.25" customHeight="1">
      <c r="A77" s="99"/>
      <c r="B77" s="99"/>
      <c r="C77" s="116"/>
      <c r="D77" s="116"/>
      <c r="E77" s="116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05"/>
    </row>
    <row r="78" ht="14.25" customHeight="1">
      <c r="A78" s="99"/>
      <c r="B78" s="99"/>
      <c r="C78" s="116"/>
      <c r="D78" s="116"/>
      <c r="E78" s="116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05"/>
    </row>
    <row r="79" ht="14.25" customHeight="1">
      <c r="A79" s="99"/>
      <c r="B79" s="99"/>
      <c r="C79" s="116"/>
      <c r="D79" s="116"/>
      <c r="E79" s="116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05"/>
    </row>
    <row r="80" ht="14.25" customHeight="1">
      <c r="A80" s="99"/>
      <c r="B80" s="99"/>
      <c r="C80" s="116"/>
      <c r="D80" s="116"/>
      <c r="E80" s="116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05"/>
    </row>
    <row r="81" ht="14.25" customHeight="1">
      <c r="A81" s="99"/>
      <c r="B81" s="99"/>
      <c r="C81" s="116"/>
      <c r="D81" s="116"/>
      <c r="E81" s="116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05"/>
    </row>
    <row r="82" ht="14.25" customHeight="1">
      <c r="A82" s="99"/>
      <c r="B82" s="99"/>
      <c r="C82" s="116"/>
      <c r="D82" s="116"/>
      <c r="E82" s="116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05"/>
    </row>
    <row r="83" ht="14.25" customHeight="1">
      <c r="A83" s="99"/>
      <c r="B83" s="99"/>
      <c r="C83" s="116"/>
      <c r="D83" s="116"/>
      <c r="E83" s="116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05"/>
    </row>
    <row r="84" ht="14.25" customHeight="1">
      <c r="A84" s="99"/>
      <c r="B84" s="99"/>
      <c r="C84" s="116"/>
      <c r="D84" s="116"/>
      <c r="E84" s="116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05"/>
    </row>
    <row r="85" ht="14.25" customHeight="1">
      <c r="A85" s="99"/>
      <c r="B85" s="99"/>
      <c r="C85" s="116"/>
      <c r="D85" s="116"/>
      <c r="E85" s="116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05"/>
    </row>
    <row r="86" ht="14.25" customHeight="1">
      <c r="A86" s="99"/>
      <c r="B86" s="99"/>
      <c r="C86" s="116"/>
      <c r="D86" s="116"/>
      <c r="E86" s="116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05"/>
    </row>
    <row r="87" ht="14.25" customHeight="1">
      <c r="A87" s="99"/>
      <c r="B87" s="99"/>
      <c r="C87" s="116"/>
      <c r="D87" s="116"/>
      <c r="E87" s="116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05"/>
    </row>
    <row r="88" ht="14.25" customHeight="1">
      <c r="A88" s="99"/>
      <c r="B88" s="99"/>
      <c r="C88" s="116"/>
      <c r="D88" s="116"/>
      <c r="E88" s="116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05"/>
    </row>
    <row r="89" ht="14.25" customHeight="1">
      <c r="A89" s="99"/>
      <c r="B89" s="99"/>
      <c r="C89" s="116"/>
      <c r="D89" s="116"/>
      <c r="E89" s="116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05"/>
    </row>
    <row r="90" ht="14.25" customHeight="1">
      <c r="A90" s="99"/>
      <c r="B90" s="99"/>
      <c r="C90" s="116"/>
      <c r="D90" s="116"/>
      <c r="E90" s="116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05"/>
    </row>
    <row r="91" ht="14.25" customHeight="1">
      <c r="A91" s="99"/>
      <c r="B91" s="99"/>
      <c r="C91" s="116"/>
      <c r="D91" s="116"/>
      <c r="E91" s="116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05"/>
    </row>
    <row r="92" ht="14.25" customHeight="1">
      <c r="A92" s="99"/>
      <c r="B92" s="99"/>
      <c r="C92" s="116"/>
      <c r="D92" s="116"/>
      <c r="E92" s="116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05"/>
    </row>
    <row r="93" ht="14.25" customHeight="1">
      <c r="A93" s="99"/>
      <c r="B93" s="99"/>
      <c r="C93" s="116"/>
      <c r="D93" s="116"/>
      <c r="E93" s="116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05"/>
    </row>
    <row r="94" ht="14.25" customHeight="1">
      <c r="A94" s="99"/>
      <c r="B94" s="99"/>
      <c r="C94" s="116"/>
      <c r="D94" s="116"/>
      <c r="E94" s="116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05"/>
    </row>
    <row r="95" ht="14.25" customHeight="1">
      <c r="A95" s="99"/>
      <c r="B95" s="99"/>
      <c r="C95" s="116"/>
      <c r="D95" s="116"/>
      <c r="E95" s="116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05"/>
    </row>
    <row r="96" ht="14.25" customHeight="1">
      <c r="A96" s="99"/>
      <c r="B96" s="99"/>
      <c r="C96" s="116"/>
      <c r="D96" s="116"/>
      <c r="E96" s="116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05"/>
    </row>
    <row r="97" ht="14.25" customHeight="1">
      <c r="A97" s="99"/>
      <c r="B97" s="99"/>
      <c r="C97" s="116"/>
      <c r="D97" s="116"/>
      <c r="E97" s="116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05"/>
    </row>
    <row r="98" ht="14.25" customHeight="1">
      <c r="A98" s="99"/>
      <c r="B98" s="99"/>
      <c r="C98" s="116"/>
      <c r="D98" s="116"/>
      <c r="E98" s="116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05"/>
    </row>
    <row r="99" ht="14.25" customHeight="1">
      <c r="A99" s="99"/>
      <c r="B99" s="99"/>
      <c r="C99" s="116"/>
      <c r="D99" s="116"/>
      <c r="E99" s="116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05"/>
    </row>
    <row r="100" ht="14.25" customHeight="1">
      <c r="A100" s="99"/>
      <c r="B100" s="99"/>
      <c r="C100" s="116"/>
      <c r="D100" s="116"/>
      <c r="E100" s="116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05"/>
    </row>
    <row r="101" ht="14.25" customHeight="1">
      <c r="A101" s="99"/>
      <c r="B101" s="99"/>
      <c r="C101" s="116"/>
      <c r="D101" s="116"/>
      <c r="E101" s="116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05"/>
    </row>
    <row r="102" ht="14.25" customHeight="1">
      <c r="A102" s="99"/>
      <c r="B102" s="99"/>
      <c r="C102" s="116"/>
      <c r="D102" s="116"/>
      <c r="E102" s="116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05"/>
    </row>
    <row r="103" ht="14.25" customHeight="1">
      <c r="A103" s="99"/>
      <c r="B103" s="99"/>
      <c r="C103" s="116"/>
      <c r="D103" s="116"/>
      <c r="E103" s="116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05"/>
    </row>
    <row r="104" ht="14.25" customHeight="1">
      <c r="A104" s="99"/>
      <c r="B104" s="99"/>
      <c r="C104" s="116"/>
      <c r="D104" s="116"/>
      <c r="E104" s="116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05"/>
    </row>
    <row r="105" ht="14.25" customHeight="1">
      <c r="A105" s="99"/>
      <c r="B105" s="99"/>
      <c r="C105" s="116"/>
      <c r="D105" s="116"/>
      <c r="E105" s="116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05"/>
    </row>
    <row r="106" ht="14.25" customHeight="1">
      <c r="A106" s="99"/>
      <c r="B106" s="99"/>
      <c r="C106" s="116"/>
      <c r="D106" s="116"/>
      <c r="E106" s="116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05"/>
    </row>
    <row r="107" ht="14.25" customHeight="1">
      <c r="A107" s="99"/>
      <c r="B107" s="99"/>
      <c r="C107" s="116"/>
      <c r="D107" s="116"/>
      <c r="E107" s="116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05"/>
    </row>
    <row r="108" ht="14.25" customHeight="1">
      <c r="A108" s="99"/>
      <c r="B108" s="99"/>
      <c r="C108" s="116"/>
      <c r="D108" s="116"/>
      <c r="E108" s="116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05"/>
    </row>
    <row r="109" ht="14.25" customHeight="1">
      <c r="A109" s="99"/>
      <c r="B109" s="99"/>
      <c r="C109" s="116"/>
      <c r="D109" s="116"/>
      <c r="E109" s="116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05"/>
    </row>
    <row r="110" ht="14.25" customHeight="1">
      <c r="A110" s="99"/>
      <c r="B110" s="99"/>
      <c r="C110" s="116"/>
      <c r="D110" s="116"/>
      <c r="E110" s="116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05"/>
    </row>
    <row r="111" ht="14.25" customHeight="1">
      <c r="A111" s="99"/>
      <c r="B111" s="99"/>
      <c r="C111" s="116"/>
      <c r="D111" s="116"/>
      <c r="E111" s="116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05"/>
    </row>
    <row r="112" ht="14.25" customHeight="1">
      <c r="A112" s="99"/>
      <c r="B112" s="99"/>
      <c r="C112" s="116"/>
      <c r="D112" s="116"/>
      <c r="E112" s="116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05"/>
    </row>
    <row r="113" ht="14.25" customHeight="1">
      <c r="A113" s="99"/>
      <c r="B113" s="99"/>
      <c r="C113" s="116"/>
      <c r="D113" s="116"/>
      <c r="E113" s="116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05"/>
    </row>
    <row r="114" ht="14.25" customHeight="1">
      <c r="A114" s="99"/>
      <c r="B114" s="99"/>
      <c r="C114" s="116"/>
      <c r="D114" s="116"/>
      <c r="E114" s="116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05"/>
    </row>
    <row r="115" ht="14.25" customHeight="1">
      <c r="A115" s="99"/>
      <c r="B115" s="99"/>
      <c r="C115" s="116"/>
      <c r="D115" s="116"/>
      <c r="E115" s="116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05"/>
    </row>
    <row r="116" ht="14.25" customHeight="1">
      <c r="A116" s="99"/>
      <c r="B116" s="99"/>
      <c r="C116" s="116"/>
      <c r="D116" s="116"/>
      <c r="E116" s="116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05"/>
    </row>
    <row r="117" ht="14.25" customHeight="1">
      <c r="A117" s="99"/>
      <c r="B117" s="99"/>
      <c r="C117" s="116"/>
      <c r="D117" s="116"/>
      <c r="E117" s="116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05"/>
    </row>
    <row r="118" ht="14.25" customHeight="1">
      <c r="A118" s="99"/>
      <c r="B118" s="99"/>
      <c r="C118" s="116"/>
      <c r="D118" s="116"/>
      <c r="E118" s="116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05"/>
    </row>
    <row r="119" ht="14.25" customHeight="1">
      <c r="A119" s="99"/>
      <c r="B119" s="99"/>
      <c r="C119" s="116"/>
      <c r="D119" s="116"/>
      <c r="E119" s="116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05"/>
    </row>
    <row r="120" ht="14.25" customHeight="1">
      <c r="A120" s="99"/>
      <c r="B120" s="99"/>
      <c r="C120" s="116"/>
      <c r="D120" s="116"/>
      <c r="E120" s="116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05"/>
    </row>
    <row r="121" ht="14.25" customHeight="1">
      <c r="A121" s="99"/>
      <c r="B121" s="99"/>
      <c r="C121" s="116"/>
      <c r="D121" s="116"/>
      <c r="E121" s="116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05"/>
    </row>
    <row r="122" ht="14.25" customHeight="1">
      <c r="A122" s="99"/>
      <c r="B122" s="99"/>
      <c r="C122" s="116"/>
      <c r="D122" s="116"/>
      <c r="E122" s="116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05"/>
    </row>
    <row r="123" ht="14.25" customHeight="1">
      <c r="A123" s="99"/>
      <c r="B123" s="99"/>
      <c r="C123" s="116"/>
      <c r="D123" s="116"/>
      <c r="E123" s="116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05"/>
    </row>
    <row r="124" ht="14.25" customHeight="1">
      <c r="A124" s="99"/>
      <c r="B124" s="99"/>
      <c r="C124" s="116"/>
      <c r="D124" s="116"/>
      <c r="E124" s="116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05"/>
    </row>
    <row r="125" ht="14.25" customHeight="1">
      <c r="A125" s="99"/>
      <c r="B125" s="99"/>
      <c r="C125" s="116"/>
      <c r="D125" s="116"/>
      <c r="E125" s="116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05"/>
    </row>
    <row r="126" ht="14.25" customHeight="1">
      <c r="A126" s="99"/>
      <c r="B126" s="99"/>
      <c r="C126" s="116"/>
      <c r="D126" s="116"/>
      <c r="E126" s="116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05"/>
    </row>
    <row r="127" ht="14.25" customHeight="1">
      <c r="A127" s="99"/>
      <c r="B127" s="99"/>
      <c r="C127" s="116"/>
      <c r="D127" s="116"/>
      <c r="E127" s="116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05"/>
    </row>
    <row r="128" ht="14.25" customHeight="1">
      <c r="A128" s="99"/>
      <c r="B128" s="99"/>
      <c r="C128" s="116"/>
      <c r="D128" s="116"/>
      <c r="E128" s="116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05"/>
    </row>
    <row r="129" ht="14.25" customHeight="1">
      <c r="A129" s="99"/>
      <c r="B129" s="99"/>
      <c r="C129" s="116"/>
      <c r="D129" s="116"/>
      <c r="E129" s="116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05"/>
    </row>
    <row r="130" ht="14.25" customHeight="1">
      <c r="A130" s="99"/>
      <c r="B130" s="99"/>
      <c r="C130" s="116"/>
      <c r="D130" s="116"/>
      <c r="E130" s="116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05"/>
    </row>
    <row r="131" ht="14.25" customHeight="1">
      <c r="A131" s="99"/>
      <c r="B131" s="99"/>
      <c r="C131" s="116"/>
      <c r="D131" s="116"/>
      <c r="E131" s="116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05"/>
    </row>
    <row r="132" ht="14.25" customHeight="1">
      <c r="A132" s="99"/>
      <c r="B132" s="99"/>
      <c r="C132" s="116"/>
      <c r="D132" s="116"/>
      <c r="E132" s="116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05"/>
    </row>
    <row r="133" ht="14.25" customHeight="1">
      <c r="A133" s="99"/>
      <c r="B133" s="99"/>
      <c r="C133" s="116"/>
      <c r="D133" s="116"/>
      <c r="E133" s="116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05"/>
    </row>
    <row r="134" ht="14.25" customHeight="1">
      <c r="A134" s="99"/>
      <c r="B134" s="99"/>
      <c r="C134" s="116"/>
      <c r="D134" s="116"/>
      <c r="E134" s="116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05"/>
    </row>
    <row r="135" ht="14.25" customHeight="1">
      <c r="A135" s="99"/>
      <c r="B135" s="99"/>
      <c r="C135" s="116"/>
      <c r="D135" s="116"/>
      <c r="E135" s="116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05"/>
    </row>
    <row r="136" ht="14.25" customHeight="1">
      <c r="A136" s="99"/>
      <c r="B136" s="99"/>
      <c r="C136" s="116"/>
      <c r="D136" s="116"/>
      <c r="E136" s="116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05"/>
    </row>
    <row r="137" ht="14.25" customHeight="1">
      <c r="A137" s="99"/>
      <c r="B137" s="99"/>
      <c r="C137" s="116"/>
      <c r="D137" s="116"/>
      <c r="E137" s="116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05"/>
    </row>
    <row r="138" ht="14.25" customHeight="1">
      <c r="A138" s="99"/>
      <c r="B138" s="99"/>
      <c r="C138" s="116"/>
      <c r="D138" s="116"/>
      <c r="E138" s="116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05"/>
    </row>
    <row r="139" ht="14.25" customHeight="1">
      <c r="A139" s="99"/>
      <c r="B139" s="99"/>
      <c r="C139" s="116"/>
      <c r="D139" s="116"/>
      <c r="E139" s="116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05"/>
    </row>
    <row r="140" ht="14.25" customHeight="1">
      <c r="A140" s="99"/>
      <c r="B140" s="99"/>
      <c r="C140" s="116"/>
      <c r="D140" s="116"/>
      <c r="E140" s="116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05"/>
    </row>
    <row r="141" ht="14.25" customHeight="1">
      <c r="A141" s="99"/>
      <c r="B141" s="99"/>
      <c r="C141" s="116"/>
      <c r="D141" s="116"/>
      <c r="E141" s="116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05"/>
    </row>
    <row r="142" ht="14.25" customHeight="1">
      <c r="A142" s="99"/>
      <c r="B142" s="99"/>
      <c r="C142" s="116"/>
      <c r="D142" s="116"/>
      <c r="E142" s="116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05"/>
    </row>
    <row r="143" ht="14.25" customHeight="1">
      <c r="A143" s="99"/>
      <c r="B143" s="99"/>
      <c r="C143" s="116"/>
      <c r="D143" s="116"/>
      <c r="E143" s="116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05"/>
    </row>
    <row r="144" ht="14.25" customHeight="1">
      <c r="A144" s="99"/>
      <c r="B144" s="99"/>
      <c r="C144" s="116"/>
      <c r="D144" s="116"/>
      <c r="E144" s="116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05"/>
    </row>
    <row r="145" ht="14.25" customHeight="1">
      <c r="A145" s="99"/>
      <c r="B145" s="99"/>
      <c r="C145" s="116"/>
      <c r="D145" s="116"/>
      <c r="E145" s="116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05"/>
    </row>
    <row r="146" ht="14.25" customHeight="1">
      <c r="A146" s="99"/>
      <c r="B146" s="99"/>
      <c r="C146" s="116"/>
      <c r="D146" s="116"/>
      <c r="E146" s="116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05"/>
    </row>
    <row r="147" ht="14.25" customHeight="1">
      <c r="A147" s="99"/>
      <c r="B147" s="99"/>
      <c r="C147" s="116"/>
      <c r="D147" s="116"/>
      <c r="E147" s="116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05"/>
    </row>
    <row r="148" ht="14.25" customHeight="1">
      <c r="A148" s="99"/>
      <c r="B148" s="99"/>
      <c r="C148" s="116"/>
      <c r="D148" s="116"/>
      <c r="E148" s="116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05"/>
    </row>
    <row r="149" ht="14.25" customHeight="1">
      <c r="A149" s="99"/>
      <c r="B149" s="99"/>
      <c r="C149" s="116"/>
      <c r="D149" s="116"/>
      <c r="E149" s="116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05"/>
    </row>
    <row r="150" ht="14.25" customHeight="1">
      <c r="A150" s="99"/>
      <c r="B150" s="99"/>
      <c r="C150" s="116"/>
      <c r="D150" s="116"/>
      <c r="E150" s="116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05"/>
    </row>
    <row r="151" ht="14.25" customHeight="1">
      <c r="A151" s="99"/>
      <c r="B151" s="99"/>
      <c r="C151" s="116"/>
      <c r="D151" s="116"/>
      <c r="E151" s="116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05"/>
    </row>
    <row r="152" ht="14.25" customHeight="1">
      <c r="A152" s="99"/>
      <c r="B152" s="99"/>
      <c r="C152" s="116"/>
      <c r="D152" s="116"/>
      <c r="E152" s="116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05"/>
    </row>
    <row r="153" ht="14.25" customHeight="1">
      <c r="A153" s="99"/>
      <c r="B153" s="99"/>
      <c r="C153" s="116"/>
      <c r="D153" s="116"/>
      <c r="E153" s="116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05"/>
    </row>
    <row r="154" ht="14.25" customHeight="1">
      <c r="A154" s="99"/>
      <c r="B154" s="99"/>
      <c r="C154" s="116"/>
      <c r="D154" s="116"/>
      <c r="E154" s="116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05"/>
    </row>
    <row r="155" ht="14.25" customHeight="1">
      <c r="A155" s="99"/>
      <c r="B155" s="99"/>
      <c r="C155" s="116"/>
      <c r="D155" s="116"/>
      <c r="E155" s="116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05"/>
    </row>
    <row r="156" ht="14.25" customHeight="1">
      <c r="A156" s="99"/>
      <c r="B156" s="99"/>
      <c r="C156" s="116"/>
      <c r="D156" s="116"/>
      <c r="E156" s="116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05"/>
    </row>
    <row r="157" ht="14.25" customHeight="1">
      <c r="A157" s="99"/>
      <c r="B157" s="99"/>
      <c r="C157" s="116"/>
      <c r="D157" s="116"/>
      <c r="E157" s="116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05"/>
    </row>
    <row r="158" ht="14.25" customHeight="1">
      <c r="A158" s="99"/>
      <c r="B158" s="99"/>
      <c r="C158" s="116"/>
      <c r="D158" s="116"/>
      <c r="E158" s="116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05"/>
    </row>
    <row r="159" ht="14.25" customHeight="1">
      <c r="A159" s="99"/>
      <c r="B159" s="99"/>
      <c r="C159" s="116"/>
      <c r="D159" s="116"/>
      <c r="E159" s="116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05"/>
    </row>
    <row r="160" ht="14.25" customHeight="1">
      <c r="A160" s="99"/>
      <c r="B160" s="99"/>
      <c r="C160" s="116"/>
      <c r="D160" s="116"/>
      <c r="E160" s="116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05"/>
    </row>
    <row r="161" ht="14.25" customHeight="1">
      <c r="A161" s="99"/>
      <c r="B161" s="99"/>
      <c r="C161" s="116"/>
      <c r="D161" s="116"/>
      <c r="E161" s="116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05"/>
    </row>
    <row r="162" ht="14.25" customHeight="1">
      <c r="A162" s="99"/>
      <c r="B162" s="99"/>
      <c r="C162" s="116"/>
      <c r="D162" s="116"/>
      <c r="E162" s="116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05"/>
    </row>
    <row r="163" ht="14.25" customHeight="1">
      <c r="A163" s="99"/>
      <c r="B163" s="99"/>
      <c r="C163" s="116"/>
      <c r="D163" s="116"/>
      <c r="E163" s="116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05"/>
    </row>
    <row r="164" ht="14.25" customHeight="1">
      <c r="A164" s="99"/>
      <c r="B164" s="99"/>
      <c r="C164" s="116"/>
      <c r="D164" s="116"/>
      <c r="E164" s="116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05"/>
    </row>
    <row r="165" ht="14.25" customHeight="1">
      <c r="A165" s="99"/>
      <c r="B165" s="99"/>
      <c r="C165" s="116"/>
      <c r="D165" s="116"/>
      <c r="E165" s="116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05"/>
    </row>
    <row r="166" ht="14.25" customHeight="1">
      <c r="A166" s="99"/>
      <c r="B166" s="99"/>
      <c r="C166" s="116"/>
      <c r="D166" s="116"/>
      <c r="E166" s="116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05"/>
    </row>
    <row r="167" ht="14.25" customHeight="1">
      <c r="A167" s="99"/>
      <c r="B167" s="99"/>
      <c r="C167" s="116"/>
      <c r="D167" s="116"/>
      <c r="E167" s="116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05"/>
    </row>
    <row r="168" ht="14.25" customHeight="1">
      <c r="A168" s="99"/>
      <c r="B168" s="99"/>
      <c r="C168" s="116"/>
      <c r="D168" s="116"/>
      <c r="E168" s="116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05"/>
    </row>
    <row r="169" ht="14.25" customHeight="1">
      <c r="A169" s="99"/>
      <c r="B169" s="99"/>
      <c r="C169" s="116"/>
      <c r="D169" s="116"/>
      <c r="E169" s="116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05"/>
    </row>
    <row r="170" ht="14.25" customHeight="1">
      <c r="A170" s="99"/>
      <c r="B170" s="99"/>
      <c r="C170" s="116"/>
      <c r="D170" s="116"/>
      <c r="E170" s="116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05"/>
    </row>
    <row r="171" ht="14.25" customHeight="1">
      <c r="A171" s="99"/>
      <c r="B171" s="99"/>
      <c r="C171" s="116"/>
      <c r="D171" s="116"/>
      <c r="E171" s="116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05"/>
    </row>
    <row r="172" ht="14.25" customHeight="1">
      <c r="A172" s="99"/>
      <c r="B172" s="99"/>
      <c r="C172" s="116"/>
      <c r="D172" s="116"/>
      <c r="E172" s="116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05"/>
    </row>
    <row r="173" ht="14.25" customHeight="1">
      <c r="A173" s="99"/>
      <c r="B173" s="99"/>
      <c r="C173" s="116"/>
      <c r="D173" s="116"/>
      <c r="E173" s="116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05"/>
    </row>
    <row r="174" ht="14.25" customHeight="1">
      <c r="A174" s="99"/>
      <c r="B174" s="99"/>
      <c r="C174" s="116"/>
      <c r="D174" s="116"/>
      <c r="E174" s="116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05"/>
    </row>
    <row r="175" ht="14.25" customHeight="1">
      <c r="A175" s="99"/>
      <c r="B175" s="99"/>
      <c r="C175" s="116"/>
      <c r="D175" s="116"/>
      <c r="E175" s="116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05"/>
    </row>
    <row r="176" ht="14.25" customHeight="1">
      <c r="A176" s="99"/>
      <c r="B176" s="99"/>
      <c r="C176" s="116"/>
      <c r="D176" s="116"/>
      <c r="E176" s="116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05"/>
    </row>
    <row r="177" ht="14.25" customHeight="1">
      <c r="A177" s="99"/>
      <c r="B177" s="99"/>
      <c r="C177" s="116"/>
      <c r="D177" s="116"/>
      <c r="E177" s="116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05"/>
    </row>
    <row r="178" ht="14.25" customHeight="1">
      <c r="A178" s="99"/>
      <c r="B178" s="99"/>
      <c r="C178" s="116"/>
      <c r="D178" s="116"/>
      <c r="E178" s="116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05"/>
    </row>
    <row r="179" ht="14.25" customHeight="1">
      <c r="A179" s="99"/>
      <c r="B179" s="99"/>
      <c r="C179" s="116"/>
      <c r="D179" s="116"/>
      <c r="E179" s="116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05"/>
    </row>
    <row r="180" ht="14.25" customHeight="1">
      <c r="A180" s="99"/>
      <c r="B180" s="99"/>
      <c r="C180" s="116"/>
      <c r="D180" s="116"/>
      <c r="E180" s="116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05"/>
    </row>
    <row r="181" ht="14.25" customHeight="1">
      <c r="A181" s="99"/>
      <c r="B181" s="99"/>
      <c r="C181" s="116"/>
      <c r="D181" s="116"/>
      <c r="E181" s="116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05"/>
    </row>
    <row r="182" ht="14.25" customHeight="1">
      <c r="A182" s="99"/>
      <c r="B182" s="99"/>
      <c r="C182" s="116"/>
      <c r="D182" s="116"/>
      <c r="E182" s="116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05"/>
    </row>
    <row r="183" ht="14.25" customHeight="1">
      <c r="A183" s="99"/>
      <c r="B183" s="99"/>
      <c r="C183" s="116"/>
      <c r="D183" s="116"/>
      <c r="E183" s="116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05"/>
    </row>
    <row r="184" ht="14.25" customHeight="1">
      <c r="A184" s="99"/>
      <c r="B184" s="99"/>
      <c r="C184" s="116"/>
      <c r="D184" s="116"/>
      <c r="E184" s="116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05"/>
    </row>
    <row r="185" ht="14.25" customHeight="1">
      <c r="A185" s="99"/>
      <c r="B185" s="99"/>
      <c r="C185" s="116"/>
      <c r="D185" s="116"/>
      <c r="E185" s="116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05"/>
    </row>
    <row r="186" ht="14.25" customHeight="1">
      <c r="A186" s="99"/>
      <c r="B186" s="99"/>
      <c r="C186" s="116"/>
      <c r="D186" s="116"/>
      <c r="E186" s="116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05"/>
    </row>
    <row r="187" ht="14.25" customHeight="1">
      <c r="A187" s="99"/>
      <c r="B187" s="99"/>
      <c r="C187" s="116"/>
      <c r="D187" s="116"/>
      <c r="E187" s="116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05"/>
    </row>
    <row r="188" ht="14.25" customHeight="1">
      <c r="A188" s="99"/>
      <c r="B188" s="99"/>
      <c r="C188" s="116"/>
      <c r="D188" s="116"/>
      <c r="E188" s="116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05"/>
    </row>
    <row r="189" ht="14.25" customHeight="1">
      <c r="A189" s="99"/>
      <c r="B189" s="99"/>
      <c r="C189" s="116"/>
      <c r="D189" s="116"/>
      <c r="E189" s="116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05"/>
    </row>
    <row r="190" ht="14.25" customHeight="1">
      <c r="A190" s="99"/>
      <c r="B190" s="99"/>
      <c r="C190" s="116"/>
      <c r="D190" s="116"/>
      <c r="E190" s="116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05"/>
    </row>
    <row r="191" ht="14.25" customHeight="1">
      <c r="A191" s="99"/>
      <c r="B191" s="99"/>
      <c r="C191" s="116"/>
      <c r="D191" s="116"/>
      <c r="E191" s="116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05"/>
    </row>
    <row r="192" ht="14.25" customHeight="1">
      <c r="A192" s="99"/>
      <c r="B192" s="99"/>
      <c r="C192" s="116"/>
      <c r="D192" s="116"/>
      <c r="E192" s="116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05"/>
    </row>
    <row r="193" ht="14.25" customHeight="1">
      <c r="A193" s="99"/>
      <c r="B193" s="99"/>
      <c r="C193" s="116"/>
      <c r="D193" s="116"/>
      <c r="E193" s="116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05"/>
    </row>
    <row r="194" ht="14.25" customHeight="1">
      <c r="A194" s="99"/>
      <c r="B194" s="99"/>
      <c r="C194" s="116"/>
      <c r="D194" s="116"/>
      <c r="E194" s="116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05"/>
    </row>
    <row r="195" ht="14.25" customHeight="1">
      <c r="A195" s="99"/>
      <c r="B195" s="99"/>
      <c r="C195" s="120"/>
      <c r="D195" s="120"/>
      <c r="E195" s="120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2"/>
    </row>
    <row r="196" ht="14.25" customHeight="1">
      <c r="A196" s="123"/>
      <c r="B196" s="123"/>
    </row>
    <row r="197" ht="14.25" customHeight="1">
      <c r="A197" s="124"/>
      <c r="B197" s="124"/>
      <c r="C197" s="124"/>
      <c r="D197" s="124"/>
      <c r="E197" s="124"/>
      <c r="F197" s="125">
        <f>SUBTOTAL(109,'tabela 4  leitos existentes'!$F$13:$F$195)</f>
        <v>268</v>
      </c>
      <c r="G197" s="125"/>
      <c r="H197" s="125">
        <f>SUBTOTAL(109,'tabela 4  leitos existentes'!$H$13:$H$195)</f>
        <v>0</v>
      </c>
      <c r="I197" s="125"/>
      <c r="J197" s="125">
        <f>SUBTOTAL(109,'tabela 4  leitos existentes'!$J$13:$J$195)</f>
        <v>104</v>
      </c>
      <c r="K197" s="125">
        <f>SUBTOTAL(109,'tabela 4  leitos existentes'!$K$13:$K$195)</f>
        <v>34</v>
      </c>
      <c r="L197" s="125">
        <f>SUBTOTAL(109,'tabela 4  leitos existentes'!$L$13:$L$195)</f>
        <v>0</v>
      </c>
      <c r="M197" s="125">
        <f>SUBTOTAL(109,'tabela 4  leitos existentes'!$M$13:$M$195)</f>
        <v>34</v>
      </c>
      <c r="N197" s="125"/>
      <c r="O197" s="125"/>
      <c r="P197" s="125"/>
      <c r="Q197" s="125"/>
      <c r="R197" s="125"/>
      <c r="S197" s="125"/>
      <c r="T197" s="125"/>
      <c r="U197" s="125"/>
      <c r="V197" s="125"/>
      <c r="W197" s="126"/>
      <c r="X197" s="126"/>
      <c r="Y197" s="126"/>
      <c r="Z197" s="126"/>
    </row>
    <row r="198" ht="14.25" customHeight="1">
      <c r="A198" s="123"/>
      <c r="B198" s="123"/>
    </row>
    <row r="199" ht="14.25" customHeight="1">
      <c r="A199" s="123"/>
      <c r="B199" s="123"/>
    </row>
    <row r="200" ht="14.25" customHeight="1">
      <c r="A200" s="123"/>
      <c r="B200" s="123"/>
    </row>
    <row r="201" ht="14.25" customHeight="1">
      <c r="A201" s="123"/>
      <c r="B201" s="123"/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01">
      <formula1>'listas de opções'!$E$2:$E$64</formula1>
    </dataValidation>
    <dataValidation type="list" allowBlank="1" showErrorMessage="1" sqref="A13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